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ЭтаКнига" defaultThemeVersion="124226"/>
  <bookViews>
    <workbookView xWindow="0" yWindow="0" windowWidth="19200" windowHeight="10935" tabRatio="646" activeTab="5"/>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 name="СВЦЭМ за май 2017" sheetId="29" r:id="rId9"/>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B298" i="28" l="1"/>
  <c r="C298" i="28"/>
  <c r="D298" i="28"/>
  <c r="E298" i="28"/>
  <c r="F298" i="28"/>
  <c r="G298" i="28"/>
  <c r="H298" i="28"/>
  <c r="I298" i="28"/>
  <c r="J298" i="28"/>
  <c r="K298" i="28"/>
  <c r="L298" i="28"/>
  <c r="M298" i="28"/>
  <c r="N298" i="28"/>
  <c r="O298" i="28"/>
  <c r="P298" i="28"/>
  <c r="Q298" i="28"/>
  <c r="R298" i="28"/>
  <c r="S298" i="28"/>
  <c r="T298" i="28"/>
  <c r="U298" i="28"/>
  <c r="V298" i="28"/>
  <c r="W298" i="28"/>
  <c r="X298" i="28"/>
  <c r="Y298" i="28"/>
  <c r="B299" i="28"/>
  <c r="C299" i="28"/>
  <c r="D299" i="28"/>
  <c r="E299" i="28"/>
  <c r="F299" i="28"/>
  <c r="G299" i="28"/>
  <c r="H299" i="28"/>
  <c r="I299" i="28"/>
  <c r="J299" i="28"/>
  <c r="K299" i="28"/>
  <c r="L299" i="28"/>
  <c r="M299" i="28"/>
  <c r="N299" i="28"/>
  <c r="O299" i="28"/>
  <c r="P299" i="28"/>
  <c r="Q299" i="28"/>
  <c r="R299" i="28"/>
  <c r="S299" i="28"/>
  <c r="T299" i="28"/>
  <c r="U299" i="28"/>
  <c r="V299" i="28"/>
  <c r="W299" i="28"/>
  <c r="X299" i="28"/>
  <c r="Y299" i="28"/>
  <c r="B300" i="28"/>
  <c r="C300" i="28"/>
  <c r="D300" i="28"/>
  <c r="E300" i="28"/>
  <c r="F300" i="28"/>
  <c r="G300" i="28"/>
  <c r="H300" i="28"/>
  <c r="I300" i="28"/>
  <c r="J300" i="28"/>
  <c r="K300" i="28"/>
  <c r="L300" i="28"/>
  <c r="M300" i="28"/>
  <c r="N300" i="28"/>
  <c r="O300" i="28"/>
  <c r="P300" i="28"/>
  <c r="Q300" i="28"/>
  <c r="R300" i="28"/>
  <c r="S300" i="28"/>
  <c r="T300" i="28"/>
  <c r="U300" i="28"/>
  <c r="V300" i="28"/>
  <c r="W300" i="28"/>
  <c r="X300" i="28"/>
  <c r="Y300" i="28"/>
  <c r="B301" i="28"/>
  <c r="C301" i="28"/>
  <c r="D301" i="28"/>
  <c r="E301" i="28"/>
  <c r="F301" i="28"/>
  <c r="G301" i="28"/>
  <c r="H301" i="28"/>
  <c r="I301" i="28"/>
  <c r="J301" i="28"/>
  <c r="K301" i="28"/>
  <c r="L301" i="28"/>
  <c r="M301" i="28"/>
  <c r="N301" i="28"/>
  <c r="O301" i="28"/>
  <c r="P301" i="28"/>
  <c r="Q301" i="28"/>
  <c r="R301" i="28"/>
  <c r="S301" i="28"/>
  <c r="T301" i="28"/>
  <c r="U301" i="28"/>
  <c r="V301" i="28"/>
  <c r="W301" i="28"/>
  <c r="X301" i="28"/>
  <c r="Y301" i="28"/>
  <c r="B302" i="28"/>
  <c r="C302" i="28"/>
  <c r="D302" i="28"/>
  <c r="E302" i="28"/>
  <c r="F302" i="28"/>
  <c r="G302" i="28"/>
  <c r="H302" i="28"/>
  <c r="I302" i="28"/>
  <c r="J302" i="28"/>
  <c r="K302" i="28"/>
  <c r="L302" i="28"/>
  <c r="M302" i="28"/>
  <c r="N302" i="28"/>
  <c r="O302" i="28"/>
  <c r="P302" i="28"/>
  <c r="Q302" i="28"/>
  <c r="R302" i="28"/>
  <c r="S302" i="28"/>
  <c r="T302" i="28"/>
  <c r="U302" i="28"/>
  <c r="V302" i="28"/>
  <c r="W302" i="28"/>
  <c r="X302" i="28"/>
  <c r="Y302" i="28"/>
  <c r="B303" i="28"/>
  <c r="C303" i="28"/>
  <c r="D303" i="28"/>
  <c r="E303" i="28"/>
  <c r="F303" i="28"/>
  <c r="G303" i="28"/>
  <c r="H303" i="28"/>
  <c r="I303" i="28"/>
  <c r="J303" i="28"/>
  <c r="K303" i="28"/>
  <c r="L303" i="28"/>
  <c r="M303" i="28"/>
  <c r="N303" i="28"/>
  <c r="O303" i="28"/>
  <c r="P303" i="28"/>
  <c r="Q303" i="28"/>
  <c r="R303" i="28"/>
  <c r="S303" i="28"/>
  <c r="T303" i="28"/>
  <c r="U303" i="28"/>
  <c r="V303" i="28"/>
  <c r="W303" i="28"/>
  <c r="X303" i="28"/>
  <c r="Y303" i="28"/>
  <c r="B304" i="28"/>
  <c r="C304" i="28"/>
  <c r="D304" i="28"/>
  <c r="E304" i="28"/>
  <c r="F304" i="28"/>
  <c r="G304" i="28"/>
  <c r="H304" i="28"/>
  <c r="I304" i="28"/>
  <c r="J304" i="28"/>
  <c r="K304" i="28"/>
  <c r="L304" i="28"/>
  <c r="M304" i="28"/>
  <c r="N304" i="28"/>
  <c r="O304" i="28"/>
  <c r="P304" i="28"/>
  <c r="Q304" i="28"/>
  <c r="R304" i="28"/>
  <c r="S304" i="28"/>
  <c r="T304" i="28"/>
  <c r="U304" i="28"/>
  <c r="V304" i="28"/>
  <c r="W304" i="28"/>
  <c r="X304" i="28"/>
  <c r="Y304" i="28"/>
  <c r="B305" i="28"/>
  <c r="C305" i="28"/>
  <c r="D305" i="28"/>
  <c r="E305" i="28"/>
  <c r="F305" i="28"/>
  <c r="G305" i="28"/>
  <c r="H305" i="28"/>
  <c r="I305" i="28"/>
  <c r="J305" i="28"/>
  <c r="K305" i="28"/>
  <c r="L305" i="28"/>
  <c r="M305" i="28"/>
  <c r="N305" i="28"/>
  <c r="O305" i="28"/>
  <c r="P305" i="28"/>
  <c r="Q305" i="28"/>
  <c r="R305" i="28"/>
  <c r="S305" i="28"/>
  <c r="T305" i="28"/>
  <c r="U305" i="28"/>
  <c r="V305" i="28"/>
  <c r="W305" i="28"/>
  <c r="X305" i="28"/>
  <c r="Y305" i="28"/>
  <c r="B306" i="28"/>
  <c r="C306" i="28"/>
  <c r="D306" i="28"/>
  <c r="E306" i="28"/>
  <c r="F306" i="28"/>
  <c r="G306" i="28"/>
  <c r="H306" i="28"/>
  <c r="I306" i="28"/>
  <c r="J306" i="28"/>
  <c r="K306" i="28"/>
  <c r="L306" i="28"/>
  <c r="M306" i="28"/>
  <c r="N306" i="28"/>
  <c r="O306" i="28"/>
  <c r="P306" i="28"/>
  <c r="Q306" i="28"/>
  <c r="R306" i="28"/>
  <c r="S306" i="28"/>
  <c r="T306" i="28"/>
  <c r="U306" i="28"/>
  <c r="V306" i="28"/>
  <c r="W306" i="28"/>
  <c r="X306" i="28"/>
  <c r="Y306" i="28"/>
  <c r="B307" i="28"/>
  <c r="C307" i="28"/>
  <c r="D307" i="28"/>
  <c r="E307" i="28"/>
  <c r="F307" i="28"/>
  <c r="G307" i="28"/>
  <c r="H307" i="28"/>
  <c r="I307" i="28"/>
  <c r="J307" i="28"/>
  <c r="K307" i="28"/>
  <c r="L307" i="28"/>
  <c r="M307" i="28"/>
  <c r="N307" i="28"/>
  <c r="O307" i="28"/>
  <c r="P307" i="28"/>
  <c r="Q307" i="28"/>
  <c r="R307" i="28"/>
  <c r="S307" i="28"/>
  <c r="T307" i="28"/>
  <c r="U307" i="28"/>
  <c r="V307" i="28"/>
  <c r="W307" i="28"/>
  <c r="X307" i="28"/>
  <c r="Y307" i="28"/>
  <c r="B308" i="28"/>
  <c r="C308" i="28"/>
  <c r="D308" i="28"/>
  <c r="E308" i="28"/>
  <c r="F308" i="28"/>
  <c r="G308" i="28"/>
  <c r="H308" i="28"/>
  <c r="I308" i="28"/>
  <c r="J308" i="28"/>
  <c r="K308" i="28"/>
  <c r="L308" i="28"/>
  <c r="M308" i="28"/>
  <c r="N308" i="28"/>
  <c r="O308" i="28"/>
  <c r="P308" i="28"/>
  <c r="Q308" i="28"/>
  <c r="R308" i="28"/>
  <c r="S308" i="28"/>
  <c r="T308" i="28"/>
  <c r="U308" i="28"/>
  <c r="V308" i="28"/>
  <c r="W308" i="28"/>
  <c r="X308" i="28"/>
  <c r="Y308" i="28"/>
  <c r="B309" i="28"/>
  <c r="C309" i="28"/>
  <c r="D309" i="28"/>
  <c r="E309" i="28"/>
  <c r="F309" i="28"/>
  <c r="G309" i="28"/>
  <c r="H309" i="28"/>
  <c r="I309" i="28"/>
  <c r="J309" i="28"/>
  <c r="K309" i="28"/>
  <c r="L309" i="28"/>
  <c r="M309" i="28"/>
  <c r="N309" i="28"/>
  <c r="O309" i="28"/>
  <c r="P309" i="28"/>
  <c r="Q309" i="28"/>
  <c r="R309" i="28"/>
  <c r="S309" i="28"/>
  <c r="T309" i="28"/>
  <c r="U309" i="28"/>
  <c r="V309" i="28"/>
  <c r="W309" i="28"/>
  <c r="X309" i="28"/>
  <c r="Y309" i="28"/>
  <c r="B310" i="28"/>
  <c r="C310" i="28"/>
  <c r="D310" i="28"/>
  <c r="E310" i="28"/>
  <c r="F310" i="28"/>
  <c r="G310" i="28"/>
  <c r="H310" i="28"/>
  <c r="I310" i="28"/>
  <c r="J310" i="28"/>
  <c r="K310" i="28"/>
  <c r="L310" i="28"/>
  <c r="M310" i="28"/>
  <c r="N310" i="28"/>
  <c r="O310" i="28"/>
  <c r="P310" i="28"/>
  <c r="Q310" i="28"/>
  <c r="R310" i="28"/>
  <c r="S310" i="28"/>
  <c r="T310" i="28"/>
  <c r="U310" i="28"/>
  <c r="V310" i="28"/>
  <c r="W310" i="28"/>
  <c r="X310" i="28"/>
  <c r="Y310" i="28"/>
  <c r="B311" i="28"/>
  <c r="C311" i="28"/>
  <c r="D311" i="28"/>
  <c r="E311" i="28"/>
  <c r="F311" i="28"/>
  <c r="G311" i="28"/>
  <c r="H311" i="28"/>
  <c r="I311" i="28"/>
  <c r="J311" i="28"/>
  <c r="K311" i="28"/>
  <c r="L311" i="28"/>
  <c r="M311" i="28"/>
  <c r="N311" i="28"/>
  <c r="O311" i="28"/>
  <c r="P311" i="28"/>
  <c r="Q311" i="28"/>
  <c r="R311" i="28"/>
  <c r="S311" i="28"/>
  <c r="T311" i="28"/>
  <c r="U311" i="28"/>
  <c r="V311" i="28"/>
  <c r="W311" i="28"/>
  <c r="X311" i="28"/>
  <c r="Y311" i="28"/>
  <c r="B312" i="28"/>
  <c r="C312" i="28"/>
  <c r="D312" i="28"/>
  <c r="E312" i="28"/>
  <c r="F312" i="28"/>
  <c r="G312" i="28"/>
  <c r="H312" i="28"/>
  <c r="I312" i="28"/>
  <c r="J312" i="28"/>
  <c r="K312" i="28"/>
  <c r="L312" i="28"/>
  <c r="M312" i="28"/>
  <c r="N312" i="28"/>
  <c r="O312" i="28"/>
  <c r="P312" i="28"/>
  <c r="Q312" i="28"/>
  <c r="R312" i="28"/>
  <c r="S312" i="28"/>
  <c r="T312" i="28"/>
  <c r="U312" i="28"/>
  <c r="V312" i="28"/>
  <c r="W312" i="28"/>
  <c r="X312" i="28"/>
  <c r="Y312" i="28"/>
  <c r="B313" i="28"/>
  <c r="C313" i="28"/>
  <c r="D313" i="28"/>
  <c r="E313" i="28"/>
  <c r="F313" i="28"/>
  <c r="G313" i="28"/>
  <c r="H313" i="28"/>
  <c r="I313" i="28"/>
  <c r="J313" i="28"/>
  <c r="K313" i="28"/>
  <c r="L313" i="28"/>
  <c r="M313" i="28"/>
  <c r="N313" i="28"/>
  <c r="O313" i="28"/>
  <c r="P313" i="28"/>
  <c r="Q313" i="28"/>
  <c r="R313" i="28"/>
  <c r="S313" i="28"/>
  <c r="T313" i="28"/>
  <c r="U313" i="28"/>
  <c r="V313" i="28"/>
  <c r="W313" i="28"/>
  <c r="X313" i="28"/>
  <c r="Y313" i="28"/>
  <c r="B314" i="28"/>
  <c r="C314" i="28"/>
  <c r="D314" i="28"/>
  <c r="E314" i="28"/>
  <c r="F314" i="28"/>
  <c r="G314" i="28"/>
  <c r="H314" i="28"/>
  <c r="I314" i="28"/>
  <c r="J314" i="28"/>
  <c r="K314" i="28"/>
  <c r="L314" i="28"/>
  <c r="M314" i="28"/>
  <c r="N314" i="28"/>
  <c r="O314" i="28"/>
  <c r="P314" i="28"/>
  <c r="Q314" i="28"/>
  <c r="R314" i="28"/>
  <c r="S314" i="28"/>
  <c r="T314" i="28"/>
  <c r="U314" i="28"/>
  <c r="V314" i="28"/>
  <c r="W314" i="28"/>
  <c r="X314" i="28"/>
  <c r="Y314" i="28"/>
  <c r="B315" i="28"/>
  <c r="C315" i="28"/>
  <c r="D315" i="28"/>
  <c r="E315" i="28"/>
  <c r="F315" i="28"/>
  <c r="G315" i="28"/>
  <c r="H315" i="28"/>
  <c r="I315" i="28"/>
  <c r="J315" i="28"/>
  <c r="K315" i="28"/>
  <c r="L315" i="28"/>
  <c r="M315" i="28"/>
  <c r="N315" i="28"/>
  <c r="O315" i="28"/>
  <c r="P315" i="28"/>
  <c r="Q315" i="28"/>
  <c r="R315" i="28"/>
  <c r="S315" i="28"/>
  <c r="T315" i="28"/>
  <c r="U315" i="28"/>
  <c r="V315" i="28"/>
  <c r="W315" i="28"/>
  <c r="X315" i="28"/>
  <c r="Y315" i="28"/>
  <c r="B316" i="28"/>
  <c r="C316" i="28"/>
  <c r="D316" i="28"/>
  <c r="E316" i="28"/>
  <c r="F316" i="28"/>
  <c r="G316" i="28"/>
  <c r="H316" i="28"/>
  <c r="I316" i="28"/>
  <c r="J316" i="28"/>
  <c r="K316" i="28"/>
  <c r="L316" i="28"/>
  <c r="M316" i="28"/>
  <c r="N316" i="28"/>
  <c r="O316" i="28"/>
  <c r="P316" i="28"/>
  <c r="Q316" i="28"/>
  <c r="R316" i="28"/>
  <c r="S316" i="28"/>
  <c r="T316" i="28"/>
  <c r="U316" i="28"/>
  <c r="V316" i="28"/>
  <c r="W316" i="28"/>
  <c r="X316" i="28"/>
  <c r="Y316" i="28"/>
  <c r="B317" i="28"/>
  <c r="C317" i="28"/>
  <c r="D317" i="28"/>
  <c r="E317" i="28"/>
  <c r="F317" i="28"/>
  <c r="G317" i="28"/>
  <c r="H317" i="28"/>
  <c r="I317" i="28"/>
  <c r="J317" i="28"/>
  <c r="K317" i="28"/>
  <c r="L317" i="28"/>
  <c r="M317" i="28"/>
  <c r="N317" i="28"/>
  <c r="O317" i="28"/>
  <c r="P317" i="28"/>
  <c r="Q317" i="28"/>
  <c r="R317" i="28"/>
  <c r="S317" i="28"/>
  <c r="T317" i="28"/>
  <c r="U317" i="28"/>
  <c r="V317" i="28"/>
  <c r="W317" i="28"/>
  <c r="X317" i="28"/>
  <c r="Y317" i="28"/>
  <c r="B318" i="28"/>
  <c r="C318" i="28"/>
  <c r="D318" i="28"/>
  <c r="E318" i="28"/>
  <c r="F318" i="28"/>
  <c r="G318" i="28"/>
  <c r="H318" i="28"/>
  <c r="I318" i="28"/>
  <c r="J318" i="28"/>
  <c r="K318" i="28"/>
  <c r="L318" i="28"/>
  <c r="M318" i="28"/>
  <c r="N318" i="28"/>
  <c r="O318" i="28"/>
  <c r="P318" i="28"/>
  <c r="Q318" i="28"/>
  <c r="R318" i="28"/>
  <c r="S318" i="28"/>
  <c r="T318" i="28"/>
  <c r="U318" i="28"/>
  <c r="V318" i="28"/>
  <c r="W318" i="28"/>
  <c r="X318" i="28"/>
  <c r="Y318" i="28"/>
  <c r="B319" i="28"/>
  <c r="C319" i="28"/>
  <c r="D319" i="28"/>
  <c r="E319" i="28"/>
  <c r="F319" i="28"/>
  <c r="G319" i="28"/>
  <c r="H319" i="28"/>
  <c r="I319" i="28"/>
  <c r="J319" i="28"/>
  <c r="K319" i="28"/>
  <c r="L319" i="28"/>
  <c r="M319" i="28"/>
  <c r="N319" i="28"/>
  <c r="O319" i="28"/>
  <c r="P319" i="28"/>
  <c r="Q319" i="28"/>
  <c r="R319" i="28"/>
  <c r="S319" i="28"/>
  <c r="T319" i="28"/>
  <c r="U319" i="28"/>
  <c r="V319" i="28"/>
  <c r="W319" i="28"/>
  <c r="X319" i="28"/>
  <c r="Y319" i="28"/>
  <c r="B320" i="28"/>
  <c r="C320" i="28"/>
  <c r="D320" i="28"/>
  <c r="E320" i="28"/>
  <c r="F320" i="28"/>
  <c r="G320" i="28"/>
  <c r="H320" i="28"/>
  <c r="I320" i="28"/>
  <c r="J320" i="28"/>
  <c r="K320" i="28"/>
  <c r="L320" i="28"/>
  <c r="M320" i="28"/>
  <c r="N320" i="28"/>
  <c r="O320" i="28"/>
  <c r="P320" i="28"/>
  <c r="Q320" i="28"/>
  <c r="R320" i="28"/>
  <c r="S320" i="28"/>
  <c r="T320" i="28"/>
  <c r="U320" i="28"/>
  <c r="V320" i="28"/>
  <c r="W320" i="28"/>
  <c r="X320" i="28"/>
  <c r="Y320" i="28"/>
  <c r="B321" i="28"/>
  <c r="C321" i="28"/>
  <c r="D321" i="28"/>
  <c r="E321" i="28"/>
  <c r="F321" i="28"/>
  <c r="G321" i="28"/>
  <c r="H321" i="28"/>
  <c r="I321" i="28"/>
  <c r="J321" i="28"/>
  <c r="K321" i="28"/>
  <c r="L321" i="28"/>
  <c r="M321" i="28"/>
  <c r="N321" i="28"/>
  <c r="O321" i="28"/>
  <c r="P321" i="28"/>
  <c r="Q321" i="28"/>
  <c r="R321" i="28"/>
  <c r="S321" i="28"/>
  <c r="T321" i="28"/>
  <c r="U321" i="28"/>
  <c r="V321" i="28"/>
  <c r="W321" i="28"/>
  <c r="X321" i="28"/>
  <c r="Y321" i="28"/>
  <c r="B322" i="28"/>
  <c r="C322" i="28"/>
  <c r="D322" i="28"/>
  <c r="E322" i="28"/>
  <c r="F322" i="28"/>
  <c r="G322" i="28"/>
  <c r="H322" i="28"/>
  <c r="I322" i="28"/>
  <c r="J322" i="28"/>
  <c r="K322" i="28"/>
  <c r="L322" i="28"/>
  <c r="M322" i="28"/>
  <c r="N322" i="28"/>
  <c r="O322" i="28"/>
  <c r="P322" i="28"/>
  <c r="Q322" i="28"/>
  <c r="R322" i="28"/>
  <c r="S322" i="28"/>
  <c r="T322" i="28"/>
  <c r="U322" i="28"/>
  <c r="V322" i="28"/>
  <c r="W322" i="28"/>
  <c r="X322" i="28"/>
  <c r="Y322" i="28"/>
  <c r="B323" i="28"/>
  <c r="C323" i="28"/>
  <c r="D323" i="28"/>
  <c r="E323" i="28"/>
  <c r="F323" i="28"/>
  <c r="G323" i="28"/>
  <c r="H323" i="28"/>
  <c r="I323" i="28"/>
  <c r="J323" i="28"/>
  <c r="K323" i="28"/>
  <c r="L323" i="28"/>
  <c r="M323" i="28"/>
  <c r="N323" i="28"/>
  <c r="O323" i="28"/>
  <c r="P323" i="28"/>
  <c r="Q323" i="28"/>
  <c r="R323" i="28"/>
  <c r="S323" i="28"/>
  <c r="T323" i="28"/>
  <c r="U323" i="28"/>
  <c r="V323" i="28"/>
  <c r="W323" i="28"/>
  <c r="X323" i="28"/>
  <c r="Y323" i="28"/>
  <c r="B324" i="28"/>
  <c r="C324" i="28"/>
  <c r="D324" i="28"/>
  <c r="E324" i="28"/>
  <c r="F324" i="28"/>
  <c r="G324" i="28"/>
  <c r="H324" i="28"/>
  <c r="I324" i="28"/>
  <c r="J324" i="28"/>
  <c r="K324" i="28"/>
  <c r="L324" i="28"/>
  <c r="M324" i="28"/>
  <c r="N324" i="28"/>
  <c r="O324" i="28"/>
  <c r="P324" i="28"/>
  <c r="Q324" i="28"/>
  <c r="R324" i="28"/>
  <c r="S324" i="28"/>
  <c r="T324" i="28"/>
  <c r="U324" i="28"/>
  <c r="V324" i="28"/>
  <c r="W324" i="28"/>
  <c r="X324" i="28"/>
  <c r="Y324" i="28"/>
  <c r="B325" i="28"/>
  <c r="C325" i="28"/>
  <c r="D325" i="28"/>
  <c r="E325" i="28"/>
  <c r="F325" i="28"/>
  <c r="G325" i="28"/>
  <c r="H325" i="28"/>
  <c r="I325" i="28"/>
  <c r="J325" i="28"/>
  <c r="K325" i="28"/>
  <c r="L325" i="28"/>
  <c r="M325" i="28"/>
  <c r="N325" i="28"/>
  <c r="O325" i="28"/>
  <c r="P325" i="28"/>
  <c r="Q325" i="28"/>
  <c r="R325" i="28"/>
  <c r="S325" i="28"/>
  <c r="T325" i="28"/>
  <c r="U325" i="28"/>
  <c r="V325" i="28"/>
  <c r="W325" i="28"/>
  <c r="X325" i="28"/>
  <c r="Y325" i="28"/>
  <c r="B326" i="28"/>
  <c r="C326" i="28"/>
  <c r="D326" i="28"/>
  <c r="E326" i="28"/>
  <c r="F326" i="28"/>
  <c r="G326" i="28"/>
  <c r="H326" i="28"/>
  <c r="I326" i="28"/>
  <c r="J326" i="28"/>
  <c r="K326" i="28"/>
  <c r="L326" i="28"/>
  <c r="M326" i="28"/>
  <c r="N326" i="28"/>
  <c r="O326" i="28"/>
  <c r="P326" i="28"/>
  <c r="Q326" i="28"/>
  <c r="R326" i="28"/>
  <c r="S326" i="28"/>
  <c r="T326" i="28"/>
  <c r="U326" i="28"/>
  <c r="V326" i="28"/>
  <c r="W326" i="28"/>
  <c r="X326" i="28"/>
  <c r="Y326" i="28"/>
  <c r="C297" i="28"/>
  <c r="D297" i="28"/>
  <c r="E297" i="28"/>
  <c r="F297" i="28"/>
  <c r="G297" i="28"/>
  <c r="H297" i="28"/>
  <c r="I297" i="28"/>
  <c r="J297" i="28"/>
  <c r="K297" i="28"/>
  <c r="L297" i="28"/>
  <c r="M297" i="28"/>
  <c r="N297" i="28"/>
  <c r="O297" i="28"/>
  <c r="P297" i="28"/>
  <c r="Q297" i="28"/>
  <c r="R297" i="28"/>
  <c r="S297" i="28"/>
  <c r="T297" i="28"/>
  <c r="U297" i="28"/>
  <c r="V297" i="28"/>
  <c r="W297" i="28"/>
  <c r="X297" i="28"/>
  <c r="Y297" i="28"/>
  <c r="B297" i="28"/>
  <c r="B157" i="28"/>
  <c r="C157" i="28"/>
  <c r="D157" i="28"/>
  <c r="E157" i="28"/>
  <c r="F157" i="28"/>
  <c r="G157" i="28"/>
  <c r="H157" i="28"/>
  <c r="I157" i="28"/>
  <c r="J157" i="28"/>
  <c r="K157" i="28"/>
  <c r="L157" i="28"/>
  <c r="M157" i="28"/>
  <c r="N157" i="28"/>
  <c r="O157" i="28"/>
  <c r="P157" i="28"/>
  <c r="Q157" i="28"/>
  <c r="R157" i="28"/>
  <c r="S157" i="28"/>
  <c r="T157" i="28"/>
  <c r="U157" i="28"/>
  <c r="V157" i="28"/>
  <c r="W157" i="28"/>
  <c r="X157" i="28"/>
  <c r="Y157" i="28"/>
  <c r="B158" i="28"/>
  <c r="C158" i="28"/>
  <c r="D158" i="28"/>
  <c r="E158" i="28"/>
  <c r="F158" i="28"/>
  <c r="G158" i="28"/>
  <c r="H158" i="28"/>
  <c r="I158" i="28"/>
  <c r="J158" i="28"/>
  <c r="K158" i="28"/>
  <c r="L158" i="28"/>
  <c r="M158" i="28"/>
  <c r="N158" i="28"/>
  <c r="O158" i="28"/>
  <c r="P158" i="28"/>
  <c r="Q158" i="28"/>
  <c r="R158" i="28"/>
  <c r="S158" i="28"/>
  <c r="T158" i="28"/>
  <c r="U158" i="28"/>
  <c r="V158" i="28"/>
  <c r="W158" i="28"/>
  <c r="X158" i="28"/>
  <c r="Y158" i="28"/>
  <c r="B159" i="28"/>
  <c r="C159" i="28"/>
  <c r="D159" i="28"/>
  <c r="E159" i="28"/>
  <c r="F159" i="28"/>
  <c r="G159" i="28"/>
  <c r="H159" i="28"/>
  <c r="I159" i="28"/>
  <c r="J159" i="28"/>
  <c r="K159" i="28"/>
  <c r="L159" i="28"/>
  <c r="M159" i="28"/>
  <c r="N159" i="28"/>
  <c r="O159" i="28"/>
  <c r="P159" i="28"/>
  <c r="Q159" i="28"/>
  <c r="R159" i="28"/>
  <c r="S159" i="28"/>
  <c r="T159" i="28"/>
  <c r="U159" i="28"/>
  <c r="V159" i="28"/>
  <c r="W159" i="28"/>
  <c r="X159" i="28"/>
  <c r="Y159" i="28"/>
  <c r="B160" i="28"/>
  <c r="C160" i="28"/>
  <c r="D160" i="28"/>
  <c r="E160" i="28"/>
  <c r="F160" i="28"/>
  <c r="G160" i="28"/>
  <c r="H160" i="28"/>
  <c r="I160" i="28"/>
  <c r="J160" i="28"/>
  <c r="K160" i="28"/>
  <c r="L160" i="28"/>
  <c r="M160" i="28"/>
  <c r="N160" i="28"/>
  <c r="O160" i="28"/>
  <c r="P160" i="28"/>
  <c r="Q160" i="28"/>
  <c r="R160" i="28"/>
  <c r="S160" i="28"/>
  <c r="T160" i="28"/>
  <c r="U160" i="28"/>
  <c r="V160" i="28"/>
  <c r="W160" i="28"/>
  <c r="X160" i="28"/>
  <c r="Y160" i="28"/>
  <c r="B161" i="28"/>
  <c r="C161" i="28"/>
  <c r="D161" i="28"/>
  <c r="E161" i="28"/>
  <c r="F161" i="28"/>
  <c r="G161" i="28"/>
  <c r="H161" i="28"/>
  <c r="I161" i="28"/>
  <c r="J161" i="28"/>
  <c r="K161" i="28"/>
  <c r="L161" i="28"/>
  <c r="M161" i="28"/>
  <c r="N161" i="28"/>
  <c r="O161" i="28"/>
  <c r="P161" i="28"/>
  <c r="Q161" i="28"/>
  <c r="R161" i="28"/>
  <c r="S161" i="28"/>
  <c r="T161" i="28"/>
  <c r="U161" i="28"/>
  <c r="V161" i="28"/>
  <c r="W161" i="28"/>
  <c r="X161" i="28"/>
  <c r="Y161" i="28"/>
  <c r="B162" i="28"/>
  <c r="C162" i="28"/>
  <c r="D162" i="28"/>
  <c r="E162" i="28"/>
  <c r="F162" i="28"/>
  <c r="G162" i="28"/>
  <c r="H162" i="28"/>
  <c r="I162" i="28"/>
  <c r="J162" i="28"/>
  <c r="K162" i="28"/>
  <c r="L162" i="28"/>
  <c r="M162" i="28"/>
  <c r="N162" i="28"/>
  <c r="O162" i="28"/>
  <c r="P162" i="28"/>
  <c r="Q162" i="28"/>
  <c r="R162" i="28"/>
  <c r="S162" i="28"/>
  <c r="T162" i="28"/>
  <c r="U162" i="28"/>
  <c r="V162" i="28"/>
  <c r="W162" i="28"/>
  <c r="X162" i="28"/>
  <c r="Y162" i="28"/>
  <c r="B163" i="28"/>
  <c r="C163" i="28"/>
  <c r="D163" i="28"/>
  <c r="E163" i="28"/>
  <c r="F163" i="28"/>
  <c r="G163" i="28"/>
  <c r="H163" i="28"/>
  <c r="I163" i="28"/>
  <c r="J163" i="28"/>
  <c r="K163" i="28"/>
  <c r="L163" i="28"/>
  <c r="M163" i="28"/>
  <c r="N163" i="28"/>
  <c r="O163" i="28"/>
  <c r="P163" i="28"/>
  <c r="Q163" i="28"/>
  <c r="R163" i="28"/>
  <c r="S163" i="28"/>
  <c r="T163" i="28"/>
  <c r="U163" i="28"/>
  <c r="V163" i="28"/>
  <c r="W163" i="28"/>
  <c r="X163" i="28"/>
  <c r="Y163" i="28"/>
  <c r="B164" i="28"/>
  <c r="C164" i="28"/>
  <c r="D164" i="28"/>
  <c r="E164" i="28"/>
  <c r="F164" i="28"/>
  <c r="G164" i="28"/>
  <c r="H164" i="28"/>
  <c r="I164" i="28"/>
  <c r="J164" i="28"/>
  <c r="K164" i="28"/>
  <c r="L164" i="28"/>
  <c r="M164" i="28"/>
  <c r="N164" i="28"/>
  <c r="O164" i="28"/>
  <c r="P164" i="28"/>
  <c r="Q164" i="28"/>
  <c r="R164" i="28"/>
  <c r="S164" i="28"/>
  <c r="T164" i="28"/>
  <c r="U164" i="28"/>
  <c r="V164" i="28"/>
  <c r="W164" i="28"/>
  <c r="X164" i="28"/>
  <c r="Y164" i="28"/>
  <c r="B165" i="28"/>
  <c r="C165" i="28"/>
  <c r="D165" i="28"/>
  <c r="E165" i="28"/>
  <c r="F165" i="28"/>
  <c r="G165" i="28"/>
  <c r="H165" i="28"/>
  <c r="I165" i="28"/>
  <c r="J165" i="28"/>
  <c r="K165" i="28"/>
  <c r="L165" i="28"/>
  <c r="M165" i="28"/>
  <c r="N165" i="28"/>
  <c r="O165" i="28"/>
  <c r="P165" i="28"/>
  <c r="Q165" i="28"/>
  <c r="R165" i="28"/>
  <c r="S165" i="28"/>
  <c r="T165" i="28"/>
  <c r="U165" i="28"/>
  <c r="V165" i="28"/>
  <c r="W165" i="28"/>
  <c r="X165" i="28"/>
  <c r="Y165" i="28"/>
  <c r="B166" i="28"/>
  <c r="C166" i="28"/>
  <c r="D166" i="28"/>
  <c r="E166" i="28"/>
  <c r="F166" i="28"/>
  <c r="G166" i="28"/>
  <c r="H166" i="28"/>
  <c r="I166" i="28"/>
  <c r="J166" i="28"/>
  <c r="K166" i="28"/>
  <c r="L166" i="28"/>
  <c r="M166" i="28"/>
  <c r="N166" i="28"/>
  <c r="O166" i="28"/>
  <c r="P166" i="28"/>
  <c r="Q166" i="28"/>
  <c r="R166" i="28"/>
  <c r="S166" i="28"/>
  <c r="T166" i="28"/>
  <c r="U166" i="28"/>
  <c r="V166" i="28"/>
  <c r="W166" i="28"/>
  <c r="X166" i="28"/>
  <c r="Y166" i="28"/>
  <c r="B167" i="28"/>
  <c r="C167" i="28"/>
  <c r="D167" i="28"/>
  <c r="E167" i="28"/>
  <c r="F167" i="28"/>
  <c r="G167" i="28"/>
  <c r="H167" i="28"/>
  <c r="I167" i="28"/>
  <c r="J167" i="28"/>
  <c r="K167" i="28"/>
  <c r="L167" i="28"/>
  <c r="M167" i="28"/>
  <c r="N167" i="28"/>
  <c r="O167" i="28"/>
  <c r="P167" i="28"/>
  <c r="Q167" i="28"/>
  <c r="R167" i="28"/>
  <c r="S167" i="28"/>
  <c r="T167" i="28"/>
  <c r="U167" i="28"/>
  <c r="V167" i="28"/>
  <c r="W167" i="28"/>
  <c r="X167" i="28"/>
  <c r="Y167" i="28"/>
  <c r="B168" i="28"/>
  <c r="C168" i="28"/>
  <c r="D168" i="28"/>
  <c r="E168" i="28"/>
  <c r="F168" i="28"/>
  <c r="G168" i="28"/>
  <c r="H168" i="28"/>
  <c r="I168" i="28"/>
  <c r="J168" i="28"/>
  <c r="K168" i="28"/>
  <c r="L168" i="28"/>
  <c r="M168" i="28"/>
  <c r="N168" i="28"/>
  <c r="O168" i="28"/>
  <c r="P168" i="28"/>
  <c r="Q168" i="28"/>
  <c r="R168" i="28"/>
  <c r="S168" i="28"/>
  <c r="T168" i="28"/>
  <c r="U168" i="28"/>
  <c r="V168" i="28"/>
  <c r="W168" i="28"/>
  <c r="X168" i="28"/>
  <c r="Y168" i="28"/>
  <c r="B169" i="28"/>
  <c r="C169" i="28"/>
  <c r="D169" i="28"/>
  <c r="E169" i="28"/>
  <c r="F169" i="28"/>
  <c r="G169" i="28"/>
  <c r="H169" i="28"/>
  <c r="I169" i="28"/>
  <c r="J169" i="28"/>
  <c r="K169" i="28"/>
  <c r="L169" i="28"/>
  <c r="M169" i="28"/>
  <c r="N169" i="28"/>
  <c r="O169" i="28"/>
  <c r="P169" i="28"/>
  <c r="Q169" i="28"/>
  <c r="R169" i="28"/>
  <c r="S169" i="28"/>
  <c r="T169" i="28"/>
  <c r="U169" i="28"/>
  <c r="V169" i="28"/>
  <c r="W169" i="28"/>
  <c r="X169" i="28"/>
  <c r="Y169" i="28"/>
  <c r="B170" i="28"/>
  <c r="C170" i="28"/>
  <c r="D170" i="28"/>
  <c r="E170" i="28"/>
  <c r="F170" i="28"/>
  <c r="G170" i="28"/>
  <c r="H170" i="28"/>
  <c r="I170" i="28"/>
  <c r="J170" i="28"/>
  <c r="K170" i="28"/>
  <c r="L170" i="28"/>
  <c r="M170" i="28"/>
  <c r="N170" i="28"/>
  <c r="O170" i="28"/>
  <c r="P170" i="28"/>
  <c r="Q170" i="28"/>
  <c r="R170" i="28"/>
  <c r="S170" i="28"/>
  <c r="T170" i="28"/>
  <c r="U170" i="28"/>
  <c r="V170" i="28"/>
  <c r="W170" i="28"/>
  <c r="X170" i="28"/>
  <c r="Y170" i="28"/>
  <c r="B171" i="28"/>
  <c r="C171" i="28"/>
  <c r="D171" i="28"/>
  <c r="E171" i="28"/>
  <c r="F171" i="28"/>
  <c r="G171" i="28"/>
  <c r="H171" i="28"/>
  <c r="I171" i="28"/>
  <c r="J171" i="28"/>
  <c r="K171" i="28"/>
  <c r="L171" i="28"/>
  <c r="M171" i="28"/>
  <c r="N171" i="28"/>
  <c r="O171" i="28"/>
  <c r="P171" i="28"/>
  <c r="Q171" i="28"/>
  <c r="R171" i="28"/>
  <c r="S171" i="28"/>
  <c r="T171" i="28"/>
  <c r="U171" i="28"/>
  <c r="V171" i="28"/>
  <c r="W171" i="28"/>
  <c r="X171" i="28"/>
  <c r="Y171" i="28"/>
  <c r="B172" i="28"/>
  <c r="C172" i="28"/>
  <c r="D172" i="28"/>
  <c r="E172" i="28"/>
  <c r="F172" i="28"/>
  <c r="G172" i="28"/>
  <c r="H172" i="28"/>
  <c r="I172" i="28"/>
  <c r="J172" i="28"/>
  <c r="K172" i="28"/>
  <c r="L172" i="28"/>
  <c r="M172" i="28"/>
  <c r="N172" i="28"/>
  <c r="O172" i="28"/>
  <c r="P172" i="28"/>
  <c r="Q172" i="28"/>
  <c r="R172" i="28"/>
  <c r="S172" i="28"/>
  <c r="T172" i="28"/>
  <c r="U172" i="28"/>
  <c r="V172" i="28"/>
  <c r="W172" i="28"/>
  <c r="X172" i="28"/>
  <c r="Y172" i="28"/>
  <c r="B173" i="28"/>
  <c r="C173" i="28"/>
  <c r="D173" i="28"/>
  <c r="E173" i="28"/>
  <c r="F173" i="28"/>
  <c r="G173" i="28"/>
  <c r="H173" i="28"/>
  <c r="I173" i="28"/>
  <c r="J173" i="28"/>
  <c r="K173" i="28"/>
  <c r="L173" i="28"/>
  <c r="M173" i="28"/>
  <c r="N173" i="28"/>
  <c r="O173" i="28"/>
  <c r="P173" i="28"/>
  <c r="Q173" i="28"/>
  <c r="R173" i="28"/>
  <c r="S173" i="28"/>
  <c r="T173" i="28"/>
  <c r="U173" i="28"/>
  <c r="V173" i="28"/>
  <c r="W173" i="28"/>
  <c r="X173" i="28"/>
  <c r="Y173" i="28"/>
  <c r="B174" i="28"/>
  <c r="C174" i="28"/>
  <c r="D174" i="28"/>
  <c r="E174" i="28"/>
  <c r="F174" i="28"/>
  <c r="G174" i="28"/>
  <c r="H174" i="28"/>
  <c r="I174" i="28"/>
  <c r="J174" i="28"/>
  <c r="K174" i="28"/>
  <c r="L174" i="28"/>
  <c r="M174" i="28"/>
  <c r="N174" i="28"/>
  <c r="O174" i="28"/>
  <c r="P174" i="28"/>
  <c r="Q174" i="28"/>
  <c r="R174" i="28"/>
  <c r="S174" i="28"/>
  <c r="T174" i="28"/>
  <c r="U174" i="28"/>
  <c r="V174" i="28"/>
  <c r="W174" i="28"/>
  <c r="X174" i="28"/>
  <c r="Y174" i="28"/>
  <c r="B175" i="28"/>
  <c r="C175" i="28"/>
  <c r="D175" i="28"/>
  <c r="E175" i="28"/>
  <c r="F175" i="28"/>
  <c r="G175" i="28"/>
  <c r="H175" i="28"/>
  <c r="I175" i="28"/>
  <c r="J175" i="28"/>
  <c r="K175" i="28"/>
  <c r="L175" i="28"/>
  <c r="M175" i="28"/>
  <c r="N175" i="28"/>
  <c r="O175" i="28"/>
  <c r="P175" i="28"/>
  <c r="Q175" i="28"/>
  <c r="R175" i="28"/>
  <c r="S175" i="28"/>
  <c r="T175" i="28"/>
  <c r="U175" i="28"/>
  <c r="V175" i="28"/>
  <c r="W175" i="28"/>
  <c r="X175" i="28"/>
  <c r="Y175" i="28"/>
  <c r="B176" i="28"/>
  <c r="C176" i="28"/>
  <c r="D176" i="28"/>
  <c r="E176" i="28"/>
  <c r="F176" i="28"/>
  <c r="G176" i="28"/>
  <c r="H176" i="28"/>
  <c r="I176" i="28"/>
  <c r="J176" i="28"/>
  <c r="K176" i="28"/>
  <c r="L176" i="28"/>
  <c r="M176" i="28"/>
  <c r="N176" i="28"/>
  <c r="O176" i="28"/>
  <c r="P176" i="28"/>
  <c r="Q176" i="28"/>
  <c r="R176" i="28"/>
  <c r="S176" i="28"/>
  <c r="T176" i="28"/>
  <c r="U176" i="28"/>
  <c r="V176" i="28"/>
  <c r="W176" i="28"/>
  <c r="X176" i="28"/>
  <c r="Y176" i="28"/>
  <c r="B177" i="28"/>
  <c r="C177" i="28"/>
  <c r="D177" i="28"/>
  <c r="E177" i="28"/>
  <c r="F177" i="28"/>
  <c r="G177" i="28"/>
  <c r="H177" i="28"/>
  <c r="I177" i="28"/>
  <c r="J177" i="28"/>
  <c r="K177" i="28"/>
  <c r="L177" i="28"/>
  <c r="M177" i="28"/>
  <c r="N177" i="28"/>
  <c r="O177" i="28"/>
  <c r="P177" i="28"/>
  <c r="Q177" i="28"/>
  <c r="R177" i="28"/>
  <c r="S177" i="28"/>
  <c r="T177" i="28"/>
  <c r="U177" i="28"/>
  <c r="V177" i="28"/>
  <c r="W177" i="28"/>
  <c r="X177" i="28"/>
  <c r="Y177" i="28"/>
  <c r="B178" i="28"/>
  <c r="C178" i="28"/>
  <c r="D178" i="28"/>
  <c r="E178" i="28"/>
  <c r="F178" i="28"/>
  <c r="G178" i="28"/>
  <c r="H178" i="28"/>
  <c r="I178" i="28"/>
  <c r="J178" i="28"/>
  <c r="K178" i="28"/>
  <c r="L178" i="28"/>
  <c r="M178" i="28"/>
  <c r="N178" i="28"/>
  <c r="O178" i="28"/>
  <c r="P178" i="28"/>
  <c r="Q178" i="28"/>
  <c r="R178" i="28"/>
  <c r="S178" i="28"/>
  <c r="T178" i="28"/>
  <c r="U178" i="28"/>
  <c r="V178" i="28"/>
  <c r="W178" i="28"/>
  <c r="X178" i="28"/>
  <c r="Y178" i="28"/>
  <c r="B179" i="28"/>
  <c r="C179" i="28"/>
  <c r="D179" i="28"/>
  <c r="E179" i="28"/>
  <c r="F179" i="28"/>
  <c r="G179" i="28"/>
  <c r="H179" i="28"/>
  <c r="I179" i="28"/>
  <c r="J179" i="28"/>
  <c r="K179" i="28"/>
  <c r="L179" i="28"/>
  <c r="M179" i="28"/>
  <c r="N179" i="28"/>
  <c r="O179" i="28"/>
  <c r="P179" i="28"/>
  <c r="Q179" i="28"/>
  <c r="R179" i="28"/>
  <c r="S179" i="28"/>
  <c r="T179" i="28"/>
  <c r="U179" i="28"/>
  <c r="V179" i="28"/>
  <c r="W179" i="28"/>
  <c r="X179" i="28"/>
  <c r="Y179" i="28"/>
  <c r="B180" i="28"/>
  <c r="C180" i="28"/>
  <c r="D180" i="28"/>
  <c r="E180" i="28"/>
  <c r="F180" i="28"/>
  <c r="G180" i="28"/>
  <c r="H180" i="28"/>
  <c r="I180" i="28"/>
  <c r="J180" i="28"/>
  <c r="K180" i="28"/>
  <c r="L180" i="28"/>
  <c r="M180" i="28"/>
  <c r="N180" i="28"/>
  <c r="O180" i="28"/>
  <c r="P180" i="28"/>
  <c r="Q180" i="28"/>
  <c r="R180" i="28"/>
  <c r="S180" i="28"/>
  <c r="T180" i="28"/>
  <c r="U180" i="28"/>
  <c r="V180" i="28"/>
  <c r="W180" i="28"/>
  <c r="X180" i="28"/>
  <c r="Y180" i="28"/>
  <c r="B181" i="28"/>
  <c r="C181" i="28"/>
  <c r="D181" i="28"/>
  <c r="E181" i="28"/>
  <c r="F181" i="28"/>
  <c r="G181" i="28"/>
  <c r="H181" i="28"/>
  <c r="I181" i="28"/>
  <c r="J181" i="28"/>
  <c r="K181" i="28"/>
  <c r="L181" i="28"/>
  <c r="M181" i="28"/>
  <c r="N181" i="28"/>
  <c r="O181" i="28"/>
  <c r="P181" i="28"/>
  <c r="Q181" i="28"/>
  <c r="R181" i="28"/>
  <c r="S181" i="28"/>
  <c r="T181" i="28"/>
  <c r="U181" i="28"/>
  <c r="V181" i="28"/>
  <c r="W181" i="28"/>
  <c r="X181" i="28"/>
  <c r="Y181" i="28"/>
  <c r="B182" i="28"/>
  <c r="C182" i="28"/>
  <c r="D182" i="28"/>
  <c r="E182" i="28"/>
  <c r="F182" i="28"/>
  <c r="G182" i="28"/>
  <c r="H182" i="28"/>
  <c r="I182" i="28"/>
  <c r="J182" i="28"/>
  <c r="K182" i="28"/>
  <c r="L182" i="28"/>
  <c r="M182" i="28"/>
  <c r="N182" i="28"/>
  <c r="O182" i="28"/>
  <c r="P182" i="28"/>
  <c r="Q182" i="28"/>
  <c r="R182" i="28"/>
  <c r="S182" i="28"/>
  <c r="T182" i="28"/>
  <c r="U182" i="28"/>
  <c r="V182" i="28"/>
  <c r="W182" i="28"/>
  <c r="X182" i="28"/>
  <c r="Y182" i="28"/>
  <c r="B183" i="28"/>
  <c r="C183" i="28"/>
  <c r="D183" i="28"/>
  <c r="E183" i="28"/>
  <c r="F183" i="28"/>
  <c r="G183" i="28"/>
  <c r="H183" i="28"/>
  <c r="I183" i="28"/>
  <c r="J183" i="28"/>
  <c r="K183" i="28"/>
  <c r="L183" i="28"/>
  <c r="M183" i="28"/>
  <c r="N183" i="28"/>
  <c r="O183" i="28"/>
  <c r="P183" i="28"/>
  <c r="Q183" i="28"/>
  <c r="R183" i="28"/>
  <c r="S183" i="28"/>
  <c r="T183" i="28"/>
  <c r="U183" i="28"/>
  <c r="V183" i="28"/>
  <c r="W183" i="28"/>
  <c r="X183" i="28"/>
  <c r="Y183" i="28"/>
  <c r="B184" i="28"/>
  <c r="C184" i="28"/>
  <c r="D184" i="28"/>
  <c r="E184" i="28"/>
  <c r="F184" i="28"/>
  <c r="G184" i="28"/>
  <c r="H184" i="28"/>
  <c r="I184" i="28"/>
  <c r="J184" i="28"/>
  <c r="K184" i="28"/>
  <c r="L184" i="28"/>
  <c r="M184" i="28"/>
  <c r="N184" i="28"/>
  <c r="O184" i="28"/>
  <c r="P184" i="28"/>
  <c r="Q184" i="28"/>
  <c r="R184" i="28"/>
  <c r="S184" i="28"/>
  <c r="T184" i="28"/>
  <c r="U184" i="28"/>
  <c r="V184" i="28"/>
  <c r="W184" i="28"/>
  <c r="X184" i="28"/>
  <c r="Y184" i="28"/>
  <c r="B185" i="28"/>
  <c r="C185" i="28"/>
  <c r="D185" i="28"/>
  <c r="E185" i="28"/>
  <c r="F185" i="28"/>
  <c r="G185" i="28"/>
  <c r="H185" i="28"/>
  <c r="I185" i="28"/>
  <c r="J185" i="28"/>
  <c r="K185" i="28"/>
  <c r="L185" i="28"/>
  <c r="M185" i="28"/>
  <c r="N185" i="28"/>
  <c r="O185" i="28"/>
  <c r="P185" i="28"/>
  <c r="Q185" i="28"/>
  <c r="R185" i="28"/>
  <c r="S185" i="28"/>
  <c r="T185" i="28"/>
  <c r="U185" i="28"/>
  <c r="V185" i="28"/>
  <c r="W185" i="28"/>
  <c r="X185" i="28"/>
  <c r="Y185" i="28"/>
  <c r="C156" i="28"/>
  <c r="D156" i="28"/>
  <c r="E156" i="28"/>
  <c r="F156" i="28"/>
  <c r="G156" i="28"/>
  <c r="H156" i="28"/>
  <c r="I156" i="28"/>
  <c r="J156" i="28"/>
  <c r="K156" i="28"/>
  <c r="L156" i="28"/>
  <c r="M156" i="28"/>
  <c r="N156" i="28"/>
  <c r="O156" i="28"/>
  <c r="P156" i="28"/>
  <c r="Q156" i="28"/>
  <c r="R156" i="28"/>
  <c r="S156" i="28"/>
  <c r="T156" i="28"/>
  <c r="U156" i="28"/>
  <c r="V156" i="28"/>
  <c r="W156" i="28"/>
  <c r="X156" i="28"/>
  <c r="Y156" i="28"/>
  <c r="B156" i="28"/>
  <c r="B298" i="21"/>
  <c r="C298" i="21"/>
  <c r="D298" i="21"/>
  <c r="E298" i="21"/>
  <c r="F298" i="21"/>
  <c r="G298" i="21"/>
  <c r="H298" i="21"/>
  <c r="I298" i="21"/>
  <c r="J298" i="21"/>
  <c r="K298" i="21"/>
  <c r="L298" i="21"/>
  <c r="M298" i="21"/>
  <c r="N298" i="21"/>
  <c r="O298" i="21"/>
  <c r="P298" i="21"/>
  <c r="Q298" i="21"/>
  <c r="R298" i="21"/>
  <c r="S298" i="21"/>
  <c r="T298" i="21"/>
  <c r="U298" i="21"/>
  <c r="V298" i="21"/>
  <c r="W298" i="21"/>
  <c r="X298" i="21"/>
  <c r="Y298" i="21"/>
  <c r="B299" i="21"/>
  <c r="C299" i="21"/>
  <c r="D299" i="21"/>
  <c r="E299" i="21"/>
  <c r="F299" i="21"/>
  <c r="G299" i="21"/>
  <c r="H299" i="21"/>
  <c r="I299" i="21"/>
  <c r="J299" i="21"/>
  <c r="K299" i="21"/>
  <c r="L299" i="21"/>
  <c r="M299" i="21"/>
  <c r="N299" i="21"/>
  <c r="O299" i="21"/>
  <c r="P299" i="21"/>
  <c r="Q299" i="21"/>
  <c r="R299" i="21"/>
  <c r="S299" i="21"/>
  <c r="T299" i="21"/>
  <c r="U299" i="21"/>
  <c r="V299" i="21"/>
  <c r="W299" i="21"/>
  <c r="X299" i="21"/>
  <c r="Y299" i="21"/>
  <c r="B300" i="21"/>
  <c r="C300" i="21"/>
  <c r="D300" i="21"/>
  <c r="E300" i="21"/>
  <c r="F300" i="21"/>
  <c r="G300" i="21"/>
  <c r="H300" i="21"/>
  <c r="I300" i="21"/>
  <c r="J300" i="21"/>
  <c r="K300" i="21"/>
  <c r="L300" i="21"/>
  <c r="M300" i="21"/>
  <c r="N300" i="21"/>
  <c r="O300" i="21"/>
  <c r="P300" i="21"/>
  <c r="Q300" i="21"/>
  <c r="R300" i="21"/>
  <c r="S300" i="21"/>
  <c r="T300" i="21"/>
  <c r="U300" i="21"/>
  <c r="V300" i="21"/>
  <c r="W300" i="21"/>
  <c r="X300" i="21"/>
  <c r="Y300" i="21"/>
  <c r="B301" i="21"/>
  <c r="C301" i="21"/>
  <c r="D301" i="21"/>
  <c r="E301" i="21"/>
  <c r="F301" i="21"/>
  <c r="G301" i="21"/>
  <c r="H301" i="21"/>
  <c r="I301" i="21"/>
  <c r="J301" i="21"/>
  <c r="K301" i="21"/>
  <c r="L301" i="21"/>
  <c r="M301" i="21"/>
  <c r="N301" i="21"/>
  <c r="O301" i="21"/>
  <c r="P301" i="21"/>
  <c r="Q301" i="21"/>
  <c r="R301" i="21"/>
  <c r="S301" i="21"/>
  <c r="T301" i="21"/>
  <c r="U301" i="21"/>
  <c r="V301" i="21"/>
  <c r="W301" i="21"/>
  <c r="X301" i="21"/>
  <c r="Y301" i="21"/>
  <c r="B302" i="21"/>
  <c r="C302" i="21"/>
  <c r="D302" i="21"/>
  <c r="E302" i="21"/>
  <c r="F302" i="21"/>
  <c r="G302" i="21"/>
  <c r="H302" i="21"/>
  <c r="I302" i="21"/>
  <c r="J302" i="21"/>
  <c r="K302" i="21"/>
  <c r="L302" i="21"/>
  <c r="M302" i="21"/>
  <c r="N302" i="21"/>
  <c r="O302" i="21"/>
  <c r="P302" i="21"/>
  <c r="Q302" i="21"/>
  <c r="R302" i="21"/>
  <c r="S302" i="21"/>
  <c r="T302" i="21"/>
  <c r="U302" i="21"/>
  <c r="V302" i="21"/>
  <c r="W302" i="21"/>
  <c r="X302" i="21"/>
  <c r="Y302" i="21"/>
  <c r="B303" i="21"/>
  <c r="C303" i="21"/>
  <c r="D303" i="21"/>
  <c r="E303" i="21"/>
  <c r="F303" i="21"/>
  <c r="G303" i="21"/>
  <c r="H303" i="21"/>
  <c r="I303" i="21"/>
  <c r="J303" i="21"/>
  <c r="K303" i="21"/>
  <c r="L303" i="21"/>
  <c r="M303" i="21"/>
  <c r="N303" i="21"/>
  <c r="O303" i="21"/>
  <c r="P303" i="21"/>
  <c r="Q303" i="21"/>
  <c r="R303" i="21"/>
  <c r="S303" i="21"/>
  <c r="T303" i="21"/>
  <c r="U303" i="21"/>
  <c r="V303" i="21"/>
  <c r="W303" i="21"/>
  <c r="X303" i="21"/>
  <c r="Y303" i="21"/>
  <c r="B304" i="21"/>
  <c r="C304" i="21"/>
  <c r="D304" i="21"/>
  <c r="E304" i="21"/>
  <c r="F304" i="21"/>
  <c r="G304" i="21"/>
  <c r="H304" i="21"/>
  <c r="I304" i="21"/>
  <c r="J304" i="21"/>
  <c r="K304" i="21"/>
  <c r="L304" i="21"/>
  <c r="M304" i="21"/>
  <c r="N304" i="21"/>
  <c r="O304" i="21"/>
  <c r="P304" i="21"/>
  <c r="Q304" i="21"/>
  <c r="R304" i="21"/>
  <c r="S304" i="21"/>
  <c r="T304" i="21"/>
  <c r="U304" i="21"/>
  <c r="V304" i="21"/>
  <c r="W304" i="21"/>
  <c r="X304" i="21"/>
  <c r="Y304" i="21"/>
  <c r="B305" i="21"/>
  <c r="C305" i="21"/>
  <c r="D305" i="21"/>
  <c r="E305" i="21"/>
  <c r="F305" i="21"/>
  <c r="G305" i="21"/>
  <c r="H305" i="21"/>
  <c r="I305" i="21"/>
  <c r="J305" i="21"/>
  <c r="K305" i="21"/>
  <c r="L305" i="21"/>
  <c r="M305" i="21"/>
  <c r="N305" i="21"/>
  <c r="O305" i="21"/>
  <c r="P305" i="21"/>
  <c r="Q305" i="21"/>
  <c r="R305" i="21"/>
  <c r="S305" i="21"/>
  <c r="T305" i="21"/>
  <c r="U305" i="21"/>
  <c r="V305" i="21"/>
  <c r="W305" i="21"/>
  <c r="X305" i="21"/>
  <c r="Y305" i="21"/>
  <c r="B306" i="21"/>
  <c r="C306" i="21"/>
  <c r="D306" i="21"/>
  <c r="E306" i="21"/>
  <c r="F306" i="21"/>
  <c r="G306" i="21"/>
  <c r="H306" i="21"/>
  <c r="I306" i="21"/>
  <c r="J306" i="21"/>
  <c r="K306" i="21"/>
  <c r="L306" i="21"/>
  <c r="M306" i="21"/>
  <c r="N306" i="21"/>
  <c r="O306" i="21"/>
  <c r="P306" i="21"/>
  <c r="Q306" i="21"/>
  <c r="R306" i="21"/>
  <c r="S306" i="21"/>
  <c r="T306" i="21"/>
  <c r="U306" i="21"/>
  <c r="V306" i="21"/>
  <c r="W306" i="21"/>
  <c r="X306" i="21"/>
  <c r="Y306" i="21"/>
  <c r="B307" i="21"/>
  <c r="C307" i="21"/>
  <c r="D307" i="21"/>
  <c r="E307" i="21"/>
  <c r="F307" i="21"/>
  <c r="G307" i="21"/>
  <c r="H307" i="21"/>
  <c r="I307" i="21"/>
  <c r="J307" i="21"/>
  <c r="K307" i="21"/>
  <c r="L307" i="21"/>
  <c r="M307" i="21"/>
  <c r="N307" i="21"/>
  <c r="O307" i="21"/>
  <c r="P307" i="21"/>
  <c r="Q307" i="21"/>
  <c r="R307" i="21"/>
  <c r="S307" i="21"/>
  <c r="T307" i="21"/>
  <c r="U307" i="21"/>
  <c r="V307" i="21"/>
  <c r="W307" i="21"/>
  <c r="X307" i="21"/>
  <c r="Y307" i="21"/>
  <c r="B308" i="21"/>
  <c r="C308" i="21"/>
  <c r="D308" i="21"/>
  <c r="E308" i="21"/>
  <c r="F308" i="21"/>
  <c r="G308" i="21"/>
  <c r="H308" i="21"/>
  <c r="I308" i="21"/>
  <c r="J308" i="21"/>
  <c r="K308" i="21"/>
  <c r="L308" i="21"/>
  <c r="M308" i="21"/>
  <c r="N308" i="21"/>
  <c r="O308" i="21"/>
  <c r="P308" i="21"/>
  <c r="Q308" i="21"/>
  <c r="R308" i="21"/>
  <c r="S308" i="21"/>
  <c r="T308" i="21"/>
  <c r="U308" i="21"/>
  <c r="V308" i="21"/>
  <c r="W308" i="21"/>
  <c r="X308" i="21"/>
  <c r="Y308" i="21"/>
  <c r="B309" i="21"/>
  <c r="C309" i="21"/>
  <c r="D309" i="21"/>
  <c r="E309" i="21"/>
  <c r="F309" i="21"/>
  <c r="G309" i="21"/>
  <c r="H309" i="21"/>
  <c r="I309" i="21"/>
  <c r="J309" i="21"/>
  <c r="K309" i="21"/>
  <c r="L309" i="21"/>
  <c r="M309" i="21"/>
  <c r="N309" i="21"/>
  <c r="O309" i="21"/>
  <c r="P309" i="21"/>
  <c r="Q309" i="21"/>
  <c r="R309" i="21"/>
  <c r="S309" i="21"/>
  <c r="T309" i="21"/>
  <c r="U309" i="21"/>
  <c r="V309" i="21"/>
  <c r="W309" i="21"/>
  <c r="X309" i="21"/>
  <c r="Y309" i="21"/>
  <c r="B310" i="21"/>
  <c r="C310" i="21"/>
  <c r="D310" i="21"/>
  <c r="E310" i="21"/>
  <c r="F310" i="21"/>
  <c r="G310" i="21"/>
  <c r="H310" i="21"/>
  <c r="I310" i="21"/>
  <c r="J310" i="21"/>
  <c r="K310" i="21"/>
  <c r="L310" i="21"/>
  <c r="M310" i="21"/>
  <c r="N310" i="21"/>
  <c r="O310" i="21"/>
  <c r="P310" i="21"/>
  <c r="Q310" i="21"/>
  <c r="R310" i="21"/>
  <c r="S310" i="21"/>
  <c r="T310" i="21"/>
  <c r="U310" i="21"/>
  <c r="V310" i="21"/>
  <c r="W310" i="21"/>
  <c r="X310" i="21"/>
  <c r="Y310" i="21"/>
  <c r="B311" i="21"/>
  <c r="C311" i="21"/>
  <c r="D311" i="21"/>
  <c r="E311" i="21"/>
  <c r="F311" i="21"/>
  <c r="G311" i="21"/>
  <c r="H311" i="21"/>
  <c r="I311" i="21"/>
  <c r="J311" i="21"/>
  <c r="K311" i="21"/>
  <c r="L311" i="21"/>
  <c r="M311" i="21"/>
  <c r="N311" i="21"/>
  <c r="O311" i="21"/>
  <c r="P311" i="21"/>
  <c r="Q311" i="21"/>
  <c r="R311" i="21"/>
  <c r="S311" i="21"/>
  <c r="T311" i="21"/>
  <c r="U311" i="21"/>
  <c r="V311" i="21"/>
  <c r="W311" i="21"/>
  <c r="X311" i="21"/>
  <c r="Y311" i="21"/>
  <c r="B312" i="21"/>
  <c r="C312" i="21"/>
  <c r="D312" i="21"/>
  <c r="E312" i="21"/>
  <c r="F312" i="21"/>
  <c r="G312" i="21"/>
  <c r="H312" i="21"/>
  <c r="I312" i="21"/>
  <c r="J312" i="21"/>
  <c r="K312" i="21"/>
  <c r="L312" i="21"/>
  <c r="M312" i="21"/>
  <c r="N312" i="21"/>
  <c r="O312" i="21"/>
  <c r="P312" i="21"/>
  <c r="Q312" i="21"/>
  <c r="R312" i="21"/>
  <c r="S312" i="21"/>
  <c r="T312" i="21"/>
  <c r="U312" i="21"/>
  <c r="V312" i="21"/>
  <c r="W312" i="21"/>
  <c r="X312" i="21"/>
  <c r="Y312" i="21"/>
  <c r="B313" i="21"/>
  <c r="C313" i="21"/>
  <c r="D313" i="21"/>
  <c r="E313" i="21"/>
  <c r="F313" i="21"/>
  <c r="G313" i="21"/>
  <c r="H313" i="21"/>
  <c r="I313" i="21"/>
  <c r="J313" i="21"/>
  <c r="K313" i="21"/>
  <c r="L313" i="21"/>
  <c r="M313" i="21"/>
  <c r="N313" i="21"/>
  <c r="O313" i="21"/>
  <c r="P313" i="21"/>
  <c r="Q313" i="21"/>
  <c r="R313" i="21"/>
  <c r="S313" i="21"/>
  <c r="T313" i="21"/>
  <c r="U313" i="21"/>
  <c r="V313" i="21"/>
  <c r="W313" i="21"/>
  <c r="X313" i="21"/>
  <c r="Y313" i="21"/>
  <c r="B314" i="21"/>
  <c r="C314" i="21"/>
  <c r="D314" i="21"/>
  <c r="E314" i="21"/>
  <c r="F314" i="21"/>
  <c r="G314" i="21"/>
  <c r="H314" i="21"/>
  <c r="I314" i="21"/>
  <c r="J314" i="21"/>
  <c r="K314" i="21"/>
  <c r="L314" i="21"/>
  <c r="M314" i="21"/>
  <c r="N314" i="21"/>
  <c r="O314" i="21"/>
  <c r="P314" i="21"/>
  <c r="Q314" i="21"/>
  <c r="R314" i="21"/>
  <c r="S314" i="21"/>
  <c r="T314" i="21"/>
  <c r="U314" i="21"/>
  <c r="V314" i="21"/>
  <c r="W314" i="21"/>
  <c r="X314" i="21"/>
  <c r="Y314" i="21"/>
  <c r="B315" i="21"/>
  <c r="C315" i="21"/>
  <c r="D315" i="21"/>
  <c r="E315" i="21"/>
  <c r="F315" i="21"/>
  <c r="G315" i="21"/>
  <c r="H315" i="21"/>
  <c r="I315" i="21"/>
  <c r="J315" i="21"/>
  <c r="K315" i="21"/>
  <c r="L315" i="21"/>
  <c r="M315" i="21"/>
  <c r="N315" i="21"/>
  <c r="O315" i="21"/>
  <c r="P315" i="21"/>
  <c r="Q315" i="21"/>
  <c r="R315" i="21"/>
  <c r="S315" i="21"/>
  <c r="T315" i="21"/>
  <c r="U315" i="21"/>
  <c r="V315" i="21"/>
  <c r="W315" i="21"/>
  <c r="X315" i="21"/>
  <c r="Y315" i="21"/>
  <c r="B316" i="21"/>
  <c r="C316" i="21"/>
  <c r="D316" i="21"/>
  <c r="E316" i="21"/>
  <c r="F316" i="21"/>
  <c r="G316" i="21"/>
  <c r="H316" i="21"/>
  <c r="I316" i="21"/>
  <c r="J316" i="21"/>
  <c r="K316" i="21"/>
  <c r="L316" i="21"/>
  <c r="M316" i="21"/>
  <c r="N316" i="21"/>
  <c r="O316" i="21"/>
  <c r="P316" i="21"/>
  <c r="Q316" i="21"/>
  <c r="R316" i="21"/>
  <c r="S316" i="21"/>
  <c r="T316" i="21"/>
  <c r="U316" i="21"/>
  <c r="V316" i="21"/>
  <c r="W316" i="21"/>
  <c r="X316" i="21"/>
  <c r="Y316" i="21"/>
  <c r="B317" i="21"/>
  <c r="C317" i="21"/>
  <c r="D317" i="21"/>
  <c r="E317" i="21"/>
  <c r="F317" i="21"/>
  <c r="G317" i="21"/>
  <c r="H317" i="21"/>
  <c r="I317" i="21"/>
  <c r="J317" i="21"/>
  <c r="K317" i="21"/>
  <c r="L317" i="21"/>
  <c r="M317" i="21"/>
  <c r="N317" i="21"/>
  <c r="O317" i="21"/>
  <c r="P317" i="21"/>
  <c r="Q317" i="21"/>
  <c r="R317" i="21"/>
  <c r="S317" i="21"/>
  <c r="T317" i="21"/>
  <c r="U317" i="21"/>
  <c r="V317" i="21"/>
  <c r="W317" i="21"/>
  <c r="X317" i="21"/>
  <c r="Y317" i="21"/>
  <c r="B318" i="21"/>
  <c r="C318" i="21"/>
  <c r="D318" i="21"/>
  <c r="E318" i="21"/>
  <c r="F318" i="21"/>
  <c r="G318" i="21"/>
  <c r="H318" i="21"/>
  <c r="I318" i="21"/>
  <c r="J318" i="21"/>
  <c r="K318" i="21"/>
  <c r="L318" i="21"/>
  <c r="M318" i="21"/>
  <c r="N318" i="21"/>
  <c r="O318" i="21"/>
  <c r="P318" i="21"/>
  <c r="Q318" i="21"/>
  <c r="R318" i="21"/>
  <c r="S318" i="21"/>
  <c r="T318" i="21"/>
  <c r="U318" i="21"/>
  <c r="V318" i="21"/>
  <c r="W318" i="21"/>
  <c r="X318" i="21"/>
  <c r="Y318" i="21"/>
  <c r="B319" i="21"/>
  <c r="C319" i="21"/>
  <c r="D319" i="21"/>
  <c r="E319" i="21"/>
  <c r="F319" i="21"/>
  <c r="G319" i="21"/>
  <c r="H319" i="21"/>
  <c r="I319" i="21"/>
  <c r="J319" i="21"/>
  <c r="K319" i="21"/>
  <c r="L319" i="21"/>
  <c r="M319" i="21"/>
  <c r="N319" i="21"/>
  <c r="O319" i="21"/>
  <c r="P319" i="21"/>
  <c r="Q319" i="21"/>
  <c r="R319" i="21"/>
  <c r="S319" i="21"/>
  <c r="T319" i="21"/>
  <c r="U319" i="21"/>
  <c r="V319" i="21"/>
  <c r="W319" i="21"/>
  <c r="X319" i="21"/>
  <c r="Y319" i="21"/>
  <c r="B320" i="21"/>
  <c r="C320" i="21"/>
  <c r="D320" i="21"/>
  <c r="E320" i="21"/>
  <c r="F320" i="21"/>
  <c r="G320" i="21"/>
  <c r="H320" i="21"/>
  <c r="I320" i="21"/>
  <c r="J320" i="21"/>
  <c r="K320" i="21"/>
  <c r="L320" i="21"/>
  <c r="M320" i="21"/>
  <c r="N320" i="21"/>
  <c r="O320" i="21"/>
  <c r="P320" i="21"/>
  <c r="Q320" i="21"/>
  <c r="R320" i="21"/>
  <c r="S320" i="21"/>
  <c r="T320" i="21"/>
  <c r="U320" i="21"/>
  <c r="V320" i="21"/>
  <c r="W320" i="21"/>
  <c r="X320" i="21"/>
  <c r="Y320" i="21"/>
  <c r="B321" i="21"/>
  <c r="C321" i="21"/>
  <c r="D321" i="21"/>
  <c r="E321" i="21"/>
  <c r="F321" i="21"/>
  <c r="G321" i="21"/>
  <c r="H321" i="21"/>
  <c r="I321" i="21"/>
  <c r="J321" i="21"/>
  <c r="K321" i="21"/>
  <c r="L321" i="21"/>
  <c r="M321" i="21"/>
  <c r="N321" i="21"/>
  <c r="O321" i="21"/>
  <c r="P321" i="21"/>
  <c r="Q321" i="21"/>
  <c r="R321" i="21"/>
  <c r="S321" i="21"/>
  <c r="T321" i="21"/>
  <c r="U321" i="21"/>
  <c r="V321" i="21"/>
  <c r="W321" i="21"/>
  <c r="X321" i="21"/>
  <c r="Y321" i="21"/>
  <c r="B322" i="21"/>
  <c r="C322" i="21"/>
  <c r="D322" i="21"/>
  <c r="E322" i="21"/>
  <c r="F322" i="21"/>
  <c r="G322" i="21"/>
  <c r="H322" i="21"/>
  <c r="I322" i="21"/>
  <c r="J322" i="21"/>
  <c r="K322" i="21"/>
  <c r="L322" i="21"/>
  <c r="M322" i="21"/>
  <c r="N322" i="21"/>
  <c r="O322" i="21"/>
  <c r="P322" i="21"/>
  <c r="Q322" i="21"/>
  <c r="R322" i="21"/>
  <c r="S322" i="21"/>
  <c r="T322" i="21"/>
  <c r="U322" i="21"/>
  <c r="V322" i="21"/>
  <c r="W322" i="21"/>
  <c r="X322" i="21"/>
  <c r="Y322" i="21"/>
  <c r="B323" i="21"/>
  <c r="C323" i="21"/>
  <c r="D323" i="21"/>
  <c r="E323" i="21"/>
  <c r="F323" i="21"/>
  <c r="G323" i="21"/>
  <c r="H323" i="21"/>
  <c r="I323" i="21"/>
  <c r="J323" i="21"/>
  <c r="K323" i="21"/>
  <c r="L323" i="21"/>
  <c r="M323" i="21"/>
  <c r="N323" i="21"/>
  <c r="O323" i="21"/>
  <c r="P323" i="21"/>
  <c r="Q323" i="21"/>
  <c r="R323" i="21"/>
  <c r="S323" i="21"/>
  <c r="T323" i="21"/>
  <c r="U323" i="21"/>
  <c r="V323" i="21"/>
  <c r="W323" i="21"/>
  <c r="X323" i="21"/>
  <c r="Y323" i="21"/>
  <c r="B324" i="21"/>
  <c r="C324" i="21"/>
  <c r="D324" i="21"/>
  <c r="E324" i="21"/>
  <c r="F324" i="21"/>
  <c r="G324" i="21"/>
  <c r="H324" i="21"/>
  <c r="I324" i="21"/>
  <c r="J324" i="21"/>
  <c r="K324" i="21"/>
  <c r="L324" i="21"/>
  <c r="M324" i="21"/>
  <c r="N324" i="21"/>
  <c r="O324" i="21"/>
  <c r="P324" i="21"/>
  <c r="Q324" i="21"/>
  <c r="R324" i="21"/>
  <c r="S324" i="21"/>
  <c r="T324" i="21"/>
  <c r="U324" i="21"/>
  <c r="V324" i="21"/>
  <c r="W324" i="21"/>
  <c r="X324" i="21"/>
  <c r="Y324" i="21"/>
  <c r="B325" i="21"/>
  <c r="C325" i="21"/>
  <c r="D325" i="21"/>
  <c r="E325" i="21"/>
  <c r="F325" i="21"/>
  <c r="G325" i="21"/>
  <c r="H325" i="21"/>
  <c r="I325" i="21"/>
  <c r="J325" i="21"/>
  <c r="K325" i="21"/>
  <c r="L325" i="21"/>
  <c r="M325" i="21"/>
  <c r="N325" i="21"/>
  <c r="O325" i="21"/>
  <c r="P325" i="21"/>
  <c r="Q325" i="21"/>
  <c r="R325" i="21"/>
  <c r="S325" i="21"/>
  <c r="T325" i="21"/>
  <c r="U325" i="21"/>
  <c r="V325" i="21"/>
  <c r="W325" i="21"/>
  <c r="X325" i="21"/>
  <c r="Y325" i="21"/>
  <c r="B326" i="21"/>
  <c r="C326" i="21"/>
  <c r="D326" i="21"/>
  <c r="E326" i="21"/>
  <c r="F326" i="21"/>
  <c r="G326" i="21"/>
  <c r="H326" i="21"/>
  <c r="I326" i="21"/>
  <c r="J326" i="21"/>
  <c r="K326" i="21"/>
  <c r="L326" i="21"/>
  <c r="M326" i="21"/>
  <c r="N326" i="21"/>
  <c r="O326" i="21"/>
  <c r="P326" i="21"/>
  <c r="Q326" i="21"/>
  <c r="R326" i="21"/>
  <c r="S326" i="21"/>
  <c r="T326" i="21"/>
  <c r="U326" i="21"/>
  <c r="V326" i="21"/>
  <c r="W326" i="21"/>
  <c r="X326" i="21"/>
  <c r="Y326" i="21"/>
  <c r="B327" i="21"/>
  <c r="C327" i="21"/>
  <c r="D327" i="21"/>
  <c r="E327" i="21"/>
  <c r="F327" i="21"/>
  <c r="G327" i="21"/>
  <c r="H327" i="21"/>
  <c r="I327" i="21"/>
  <c r="J327" i="21"/>
  <c r="K327" i="21"/>
  <c r="L327" i="21"/>
  <c r="M327" i="21"/>
  <c r="N327" i="21"/>
  <c r="O327" i="21"/>
  <c r="P327" i="21"/>
  <c r="Q327" i="21"/>
  <c r="R327" i="21"/>
  <c r="S327" i="21"/>
  <c r="T327" i="21"/>
  <c r="U327" i="21"/>
  <c r="V327" i="21"/>
  <c r="W327" i="21"/>
  <c r="X327" i="21"/>
  <c r="Y327" i="21"/>
  <c r="C297" i="21"/>
  <c r="D297" i="21"/>
  <c r="E297" i="21"/>
  <c r="F297" i="21"/>
  <c r="G297" i="21"/>
  <c r="H297" i="21"/>
  <c r="I297" i="21"/>
  <c r="J297" i="21"/>
  <c r="K297" i="21"/>
  <c r="L297" i="21"/>
  <c r="M297" i="21"/>
  <c r="N297" i="21"/>
  <c r="O297" i="21"/>
  <c r="P297" i="21"/>
  <c r="Q297" i="21"/>
  <c r="R297" i="21"/>
  <c r="S297" i="21"/>
  <c r="T297" i="21"/>
  <c r="U297" i="21"/>
  <c r="V297" i="21"/>
  <c r="W297" i="21"/>
  <c r="X297" i="21"/>
  <c r="Y297" i="21"/>
  <c r="B297" i="21"/>
  <c r="B157" i="21"/>
  <c r="C157" i="21"/>
  <c r="D157" i="21"/>
  <c r="E157" i="21"/>
  <c r="F157" i="21"/>
  <c r="G157" i="21"/>
  <c r="H157" i="21"/>
  <c r="I157" i="21"/>
  <c r="J157" i="21"/>
  <c r="K157" i="21"/>
  <c r="L157" i="21"/>
  <c r="M157" i="21"/>
  <c r="N157" i="21"/>
  <c r="O157" i="21"/>
  <c r="P157" i="21"/>
  <c r="Q157" i="21"/>
  <c r="R157" i="21"/>
  <c r="S157" i="21"/>
  <c r="T157" i="21"/>
  <c r="U157" i="21"/>
  <c r="V157" i="21"/>
  <c r="W157" i="21"/>
  <c r="X157" i="21"/>
  <c r="Y157" i="21"/>
  <c r="B158" i="21"/>
  <c r="C158" i="21"/>
  <c r="D158" i="21"/>
  <c r="E158" i="21"/>
  <c r="F158" i="21"/>
  <c r="G158" i="21"/>
  <c r="H158" i="21"/>
  <c r="I158" i="21"/>
  <c r="J158" i="21"/>
  <c r="K158" i="21"/>
  <c r="L158" i="21"/>
  <c r="M158" i="21"/>
  <c r="N158" i="21"/>
  <c r="O158" i="21"/>
  <c r="P158" i="21"/>
  <c r="Q158" i="21"/>
  <c r="R158" i="21"/>
  <c r="S158" i="21"/>
  <c r="T158" i="21"/>
  <c r="U158" i="21"/>
  <c r="V158" i="21"/>
  <c r="W158" i="21"/>
  <c r="X158" i="21"/>
  <c r="Y158" i="21"/>
  <c r="B159" i="21"/>
  <c r="C159" i="21"/>
  <c r="D159" i="21"/>
  <c r="E159" i="21"/>
  <c r="F159" i="21"/>
  <c r="G159" i="21"/>
  <c r="H159" i="21"/>
  <c r="I159" i="21"/>
  <c r="J159" i="21"/>
  <c r="K159" i="21"/>
  <c r="L159" i="21"/>
  <c r="M159" i="21"/>
  <c r="N159" i="21"/>
  <c r="O159" i="21"/>
  <c r="P159" i="21"/>
  <c r="Q159" i="21"/>
  <c r="R159" i="21"/>
  <c r="S159" i="21"/>
  <c r="T159" i="21"/>
  <c r="U159" i="21"/>
  <c r="V159" i="21"/>
  <c r="W159" i="21"/>
  <c r="X159" i="21"/>
  <c r="Y159" i="21"/>
  <c r="B160" i="21"/>
  <c r="C160" i="21"/>
  <c r="D160" i="21"/>
  <c r="E160" i="21"/>
  <c r="F160" i="21"/>
  <c r="G160" i="21"/>
  <c r="H160" i="21"/>
  <c r="I160" i="21"/>
  <c r="J160" i="21"/>
  <c r="K160" i="21"/>
  <c r="L160" i="21"/>
  <c r="M160" i="21"/>
  <c r="N160" i="21"/>
  <c r="O160" i="21"/>
  <c r="P160" i="21"/>
  <c r="Q160" i="21"/>
  <c r="R160" i="21"/>
  <c r="S160" i="21"/>
  <c r="T160" i="21"/>
  <c r="U160" i="21"/>
  <c r="V160" i="21"/>
  <c r="W160" i="21"/>
  <c r="X160" i="21"/>
  <c r="Y160" i="21"/>
  <c r="B161" i="21"/>
  <c r="C161" i="21"/>
  <c r="D161" i="21"/>
  <c r="E161" i="21"/>
  <c r="F161" i="21"/>
  <c r="G161" i="21"/>
  <c r="H161" i="21"/>
  <c r="I161" i="21"/>
  <c r="J161" i="21"/>
  <c r="K161" i="21"/>
  <c r="L161" i="21"/>
  <c r="M161" i="21"/>
  <c r="N161" i="21"/>
  <c r="O161" i="21"/>
  <c r="P161" i="21"/>
  <c r="Q161" i="21"/>
  <c r="R161" i="21"/>
  <c r="S161" i="21"/>
  <c r="T161" i="21"/>
  <c r="U161" i="21"/>
  <c r="V161" i="21"/>
  <c r="W161" i="21"/>
  <c r="X161" i="21"/>
  <c r="Y161" i="21"/>
  <c r="B162" i="21"/>
  <c r="C162" i="21"/>
  <c r="D162" i="21"/>
  <c r="E162" i="21"/>
  <c r="F162" i="21"/>
  <c r="G162" i="21"/>
  <c r="H162" i="21"/>
  <c r="I162" i="21"/>
  <c r="J162" i="21"/>
  <c r="K162" i="21"/>
  <c r="L162" i="21"/>
  <c r="M162" i="21"/>
  <c r="N162" i="21"/>
  <c r="O162" i="21"/>
  <c r="P162" i="21"/>
  <c r="Q162" i="21"/>
  <c r="R162" i="21"/>
  <c r="S162" i="21"/>
  <c r="T162" i="21"/>
  <c r="U162" i="21"/>
  <c r="V162" i="21"/>
  <c r="W162" i="21"/>
  <c r="X162" i="21"/>
  <c r="Y162" i="21"/>
  <c r="B163" i="21"/>
  <c r="C163" i="21"/>
  <c r="D163" i="21"/>
  <c r="E163" i="21"/>
  <c r="F163" i="21"/>
  <c r="G163" i="21"/>
  <c r="H163" i="21"/>
  <c r="I163" i="21"/>
  <c r="J163" i="21"/>
  <c r="K163" i="21"/>
  <c r="L163" i="21"/>
  <c r="M163" i="21"/>
  <c r="N163" i="21"/>
  <c r="O163" i="21"/>
  <c r="P163" i="21"/>
  <c r="Q163" i="21"/>
  <c r="R163" i="21"/>
  <c r="S163" i="21"/>
  <c r="T163" i="21"/>
  <c r="U163" i="21"/>
  <c r="V163" i="21"/>
  <c r="W163" i="21"/>
  <c r="X163" i="21"/>
  <c r="Y163" i="21"/>
  <c r="B164" i="21"/>
  <c r="C164" i="21"/>
  <c r="D164" i="21"/>
  <c r="E164" i="21"/>
  <c r="F164" i="21"/>
  <c r="G164" i="21"/>
  <c r="H164" i="21"/>
  <c r="I164" i="21"/>
  <c r="J164" i="21"/>
  <c r="K164" i="21"/>
  <c r="L164" i="21"/>
  <c r="M164" i="21"/>
  <c r="N164" i="21"/>
  <c r="O164" i="21"/>
  <c r="P164" i="21"/>
  <c r="Q164" i="21"/>
  <c r="R164" i="21"/>
  <c r="S164" i="21"/>
  <c r="T164" i="21"/>
  <c r="U164" i="21"/>
  <c r="V164" i="21"/>
  <c r="W164" i="21"/>
  <c r="X164" i="21"/>
  <c r="Y164" i="21"/>
  <c r="B165" i="21"/>
  <c r="C165" i="21"/>
  <c r="D165" i="21"/>
  <c r="E165" i="21"/>
  <c r="F165" i="21"/>
  <c r="G165" i="21"/>
  <c r="H165" i="21"/>
  <c r="I165" i="21"/>
  <c r="J165" i="21"/>
  <c r="K165" i="21"/>
  <c r="L165" i="21"/>
  <c r="M165" i="21"/>
  <c r="N165" i="21"/>
  <c r="O165" i="21"/>
  <c r="P165" i="21"/>
  <c r="Q165" i="21"/>
  <c r="R165" i="21"/>
  <c r="S165" i="21"/>
  <c r="T165" i="21"/>
  <c r="U165" i="21"/>
  <c r="V165" i="21"/>
  <c r="W165" i="21"/>
  <c r="X165" i="21"/>
  <c r="Y165" i="21"/>
  <c r="B166" i="21"/>
  <c r="C166" i="21"/>
  <c r="D166" i="21"/>
  <c r="E166" i="21"/>
  <c r="F166" i="21"/>
  <c r="G166" i="21"/>
  <c r="H166" i="21"/>
  <c r="I166" i="21"/>
  <c r="J166" i="21"/>
  <c r="K166" i="21"/>
  <c r="L166" i="21"/>
  <c r="M166" i="21"/>
  <c r="N166" i="21"/>
  <c r="O166" i="21"/>
  <c r="P166" i="21"/>
  <c r="Q166" i="21"/>
  <c r="R166" i="21"/>
  <c r="S166" i="21"/>
  <c r="T166" i="21"/>
  <c r="U166" i="21"/>
  <c r="V166" i="21"/>
  <c r="W166" i="21"/>
  <c r="X166" i="21"/>
  <c r="Y166" i="21"/>
  <c r="B167" i="21"/>
  <c r="C167" i="21"/>
  <c r="D167" i="21"/>
  <c r="E167" i="21"/>
  <c r="F167" i="21"/>
  <c r="G167" i="21"/>
  <c r="H167" i="21"/>
  <c r="I167" i="21"/>
  <c r="J167" i="21"/>
  <c r="K167" i="21"/>
  <c r="L167" i="21"/>
  <c r="M167" i="21"/>
  <c r="N167" i="21"/>
  <c r="O167" i="21"/>
  <c r="P167" i="21"/>
  <c r="Q167" i="21"/>
  <c r="R167" i="21"/>
  <c r="S167" i="21"/>
  <c r="T167" i="21"/>
  <c r="U167" i="21"/>
  <c r="V167" i="21"/>
  <c r="W167" i="21"/>
  <c r="X167" i="21"/>
  <c r="Y167" i="21"/>
  <c r="B168" i="21"/>
  <c r="C168" i="21"/>
  <c r="D168" i="21"/>
  <c r="E168" i="21"/>
  <c r="F168" i="21"/>
  <c r="G168" i="21"/>
  <c r="H168" i="21"/>
  <c r="I168" i="21"/>
  <c r="J168" i="21"/>
  <c r="K168" i="21"/>
  <c r="L168" i="21"/>
  <c r="M168" i="21"/>
  <c r="N168" i="21"/>
  <c r="O168" i="21"/>
  <c r="P168" i="21"/>
  <c r="Q168" i="21"/>
  <c r="R168" i="21"/>
  <c r="S168" i="21"/>
  <c r="T168" i="21"/>
  <c r="U168" i="21"/>
  <c r="V168" i="21"/>
  <c r="W168" i="21"/>
  <c r="X168" i="21"/>
  <c r="Y168" i="21"/>
  <c r="B169" i="21"/>
  <c r="C169" i="21"/>
  <c r="D169" i="21"/>
  <c r="E169" i="21"/>
  <c r="F169" i="21"/>
  <c r="G169" i="21"/>
  <c r="H169" i="21"/>
  <c r="I169" i="21"/>
  <c r="J169" i="21"/>
  <c r="K169" i="21"/>
  <c r="L169" i="21"/>
  <c r="M169" i="21"/>
  <c r="N169" i="21"/>
  <c r="O169" i="21"/>
  <c r="P169" i="21"/>
  <c r="Q169" i="21"/>
  <c r="R169" i="21"/>
  <c r="S169" i="21"/>
  <c r="T169" i="21"/>
  <c r="U169" i="21"/>
  <c r="V169" i="21"/>
  <c r="W169" i="21"/>
  <c r="X169" i="21"/>
  <c r="Y169" i="21"/>
  <c r="B170" i="21"/>
  <c r="C170" i="21"/>
  <c r="D170" i="21"/>
  <c r="E170" i="21"/>
  <c r="F170" i="21"/>
  <c r="G170" i="21"/>
  <c r="H170" i="21"/>
  <c r="I170" i="21"/>
  <c r="J170" i="21"/>
  <c r="K170" i="21"/>
  <c r="L170" i="21"/>
  <c r="M170" i="21"/>
  <c r="N170" i="21"/>
  <c r="O170" i="21"/>
  <c r="P170" i="21"/>
  <c r="Q170" i="21"/>
  <c r="R170" i="21"/>
  <c r="S170" i="21"/>
  <c r="T170" i="21"/>
  <c r="U170" i="21"/>
  <c r="V170" i="21"/>
  <c r="W170" i="21"/>
  <c r="X170" i="21"/>
  <c r="Y170" i="21"/>
  <c r="B171" i="21"/>
  <c r="C171" i="21"/>
  <c r="D171" i="21"/>
  <c r="E171" i="21"/>
  <c r="F171" i="21"/>
  <c r="G171" i="21"/>
  <c r="H171" i="21"/>
  <c r="I171" i="21"/>
  <c r="J171" i="21"/>
  <c r="K171" i="21"/>
  <c r="L171" i="21"/>
  <c r="M171" i="21"/>
  <c r="N171" i="21"/>
  <c r="O171" i="21"/>
  <c r="P171" i="21"/>
  <c r="Q171" i="21"/>
  <c r="R171" i="21"/>
  <c r="S171" i="21"/>
  <c r="T171" i="21"/>
  <c r="U171" i="21"/>
  <c r="V171" i="21"/>
  <c r="W171" i="21"/>
  <c r="X171" i="21"/>
  <c r="Y171" i="21"/>
  <c r="B172" i="21"/>
  <c r="C172" i="21"/>
  <c r="D172" i="21"/>
  <c r="E172" i="21"/>
  <c r="F172" i="21"/>
  <c r="G172" i="21"/>
  <c r="H172" i="21"/>
  <c r="I172" i="21"/>
  <c r="J172" i="21"/>
  <c r="K172" i="21"/>
  <c r="L172" i="21"/>
  <c r="M172" i="21"/>
  <c r="N172" i="21"/>
  <c r="O172" i="21"/>
  <c r="P172" i="21"/>
  <c r="Q172" i="21"/>
  <c r="R172" i="21"/>
  <c r="S172" i="21"/>
  <c r="T172" i="21"/>
  <c r="U172" i="21"/>
  <c r="V172" i="21"/>
  <c r="W172" i="21"/>
  <c r="X172" i="21"/>
  <c r="Y172" i="21"/>
  <c r="B173" i="21"/>
  <c r="C173" i="21"/>
  <c r="D173" i="21"/>
  <c r="E173" i="21"/>
  <c r="F173" i="21"/>
  <c r="G173" i="21"/>
  <c r="H173" i="21"/>
  <c r="I173" i="21"/>
  <c r="J173" i="21"/>
  <c r="K173" i="21"/>
  <c r="L173" i="21"/>
  <c r="M173" i="21"/>
  <c r="N173" i="21"/>
  <c r="O173" i="21"/>
  <c r="P173" i="21"/>
  <c r="Q173" i="21"/>
  <c r="R173" i="21"/>
  <c r="S173" i="21"/>
  <c r="T173" i="21"/>
  <c r="U173" i="21"/>
  <c r="V173" i="21"/>
  <c r="W173" i="21"/>
  <c r="X173" i="21"/>
  <c r="Y173" i="21"/>
  <c r="B174" i="21"/>
  <c r="C174" i="21"/>
  <c r="D174" i="21"/>
  <c r="E174" i="21"/>
  <c r="F174" i="21"/>
  <c r="G174" i="21"/>
  <c r="H174" i="21"/>
  <c r="I174" i="21"/>
  <c r="J174" i="21"/>
  <c r="K174" i="21"/>
  <c r="L174" i="21"/>
  <c r="M174" i="21"/>
  <c r="N174" i="21"/>
  <c r="O174" i="21"/>
  <c r="P174" i="21"/>
  <c r="Q174" i="21"/>
  <c r="R174" i="21"/>
  <c r="S174" i="21"/>
  <c r="T174" i="21"/>
  <c r="U174" i="21"/>
  <c r="V174" i="21"/>
  <c r="W174" i="21"/>
  <c r="X174" i="21"/>
  <c r="Y174" i="21"/>
  <c r="B175" i="21"/>
  <c r="C175" i="21"/>
  <c r="D175" i="21"/>
  <c r="E175" i="21"/>
  <c r="F175" i="21"/>
  <c r="G175" i="21"/>
  <c r="H175" i="21"/>
  <c r="I175" i="21"/>
  <c r="J175" i="21"/>
  <c r="K175" i="21"/>
  <c r="L175" i="21"/>
  <c r="M175" i="21"/>
  <c r="N175" i="21"/>
  <c r="O175" i="21"/>
  <c r="P175" i="21"/>
  <c r="Q175" i="21"/>
  <c r="R175" i="21"/>
  <c r="S175" i="21"/>
  <c r="T175" i="21"/>
  <c r="U175" i="21"/>
  <c r="V175" i="21"/>
  <c r="W175" i="21"/>
  <c r="X175" i="21"/>
  <c r="Y175" i="21"/>
  <c r="B176" i="21"/>
  <c r="C176" i="21"/>
  <c r="D176" i="21"/>
  <c r="E176" i="21"/>
  <c r="F176" i="21"/>
  <c r="G176" i="21"/>
  <c r="H176" i="21"/>
  <c r="I176" i="21"/>
  <c r="J176" i="21"/>
  <c r="K176" i="21"/>
  <c r="L176" i="21"/>
  <c r="M176" i="21"/>
  <c r="N176" i="21"/>
  <c r="O176" i="21"/>
  <c r="P176" i="21"/>
  <c r="Q176" i="21"/>
  <c r="R176" i="21"/>
  <c r="S176" i="21"/>
  <c r="T176" i="21"/>
  <c r="U176" i="21"/>
  <c r="V176" i="21"/>
  <c r="W176" i="21"/>
  <c r="X176" i="21"/>
  <c r="Y176" i="21"/>
  <c r="B177" i="21"/>
  <c r="C177" i="21"/>
  <c r="D177" i="21"/>
  <c r="E177" i="21"/>
  <c r="F177" i="21"/>
  <c r="G177" i="21"/>
  <c r="H177" i="21"/>
  <c r="I177" i="21"/>
  <c r="J177" i="21"/>
  <c r="K177" i="21"/>
  <c r="L177" i="21"/>
  <c r="M177" i="21"/>
  <c r="N177" i="21"/>
  <c r="O177" i="21"/>
  <c r="P177" i="21"/>
  <c r="Q177" i="21"/>
  <c r="R177" i="21"/>
  <c r="S177" i="21"/>
  <c r="T177" i="21"/>
  <c r="U177" i="21"/>
  <c r="V177" i="21"/>
  <c r="W177" i="21"/>
  <c r="X177" i="21"/>
  <c r="Y177" i="21"/>
  <c r="B178" i="21"/>
  <c r="C178" i="21"/>
  <c r="D178" i="21"/>
  <c r="E178" i="21"/>
  <c r="F178" i="21"/>
  <c r="G178" i="21"/>
  <c r="H178" i="21"/>
  <c r="I178" i="21"/>
  <c r="J178" i="21"/>
  <c r="K178" i="21"/>
  <c r="L178" i="21"/>
  <c r="M178" i="21"/>
  <c r="N178" i="21"/>
  <c r="O178" i="21"/>
  <c r="P178" i="21"/>
  <c r="Q178" i="21"/>
  <c r="R178" i="21"/>
  <c r="S178" i="21"/>
  <c r="T178" i="21"/>
  <c r="U178" i="21"/>
  <c r="V178" i="21"/>
  <c r="W178" i="21"/>
  <c r="X178" i="21"/>
  <c r="Y178" i="21"/>
  <c r="B179" i="21"/>
  <c r="C179" i="21"/>
  <c r="D179" i="21"/>
  <c r="E179" i="21"/>
  <c r="F179" i="21"/>
  <c r="G179" i="21"/>
  <c r="H179" i="21"/>
  <c r="I179" i="21"/>
  <c r="J179" i="21"/>
  <c r="K179" i="21"/>
  <c r="L179" i="21"/>
  <c r="M179" i="21"/>
  <c r="N179" i="21"/>
  <c r="O179" i="21"/>
  <c r="P179" i="21"/>
  <c r="Q179" i="21"/>
  <c r="R179" i="21"/>
  <c r="S179" i="21"/>
  <c r="T179" i="21"/>
  <c r="U179" i="21"/>
  <c r="V179" i="21"/>
  <c r="W179" i="21"/>
  <c r="X179" i="21"/>
  <c r="Y179" i="21"/>
  <c r="B180" i="21"/>
  <c r="C180" i="21"/>
  <c r="D180" i="21"/>
  <c r="E180" i="21"/>
  <c r="F180" i="21"/>
  <c r="G180" i="21"/>
  <c r="H180" i="21"/>
  <c r="I180" i="21"/>
  <c r="J180" i="21"/>
  <c r="K180" i="21"/>
  <c r="L180" i="21"/>
  <c r="M180" i="21"/>
  <c r="N180" i="21"/>
  <c r="O180" i="21"/>
  <c r="P180" i="21"/>
  <c r="Q180" i="21"/>
  <c r="R180" i="21"/>
  <c r="S180" i="21"/>
  <c r="T180" i="21"/>
  <c r="U180" i="21"/>
  <c r="V180" i="21"/>
  <c r="W180" i="21"/>
  <c r="X180" i="21"/>
  <c r="Y180" i="21"/>
  <c r="B181" i="21"/>
  <c r="C181" i="21"/>
  <c r="D181" i="21"/>
  <c r="E181" i="21"/>
  <c r="F181" i="21"/>
  <c r="G181" i="21"/>
  <c r="H181" i="21"/>
  <c r="I181" i="21"/>
  <c r="J181" i="21"/>
  <c r="K181" i="21"/>
  <c r="L181" i="21"/>
  <c r="M181" i="21"/>
  <c r="N181" i="21"/>
  <c r="O181" i="21"/>
  <c r="P181" i="21"/>
  <c r="Q181" i="21"/>
  <c r="R181" i="21"/>
  <c r="S181" i="21"/>
  <c r="T181" i="21"/>
  <c r="U181" i="21"/>
  <c r="V181" i="21"/>
  <c r="W181" i="21"/>
  <c r="X181" i="21"/>
  <c r="Y181" i="21"/>
  <c r="B182" i="21"/>
  <c r="C182" i="21"/>
  <c r="D182" i="21"/>
  <c r="E182" i="21"/>
  <c r="F182" i="21"/>
  <c r="G182" i="21"/>
  <c r="H182" i="21"/>
  <c r="I182" i="21"/>
  <c r="J182" i="21"/>
  <c r="K182" i="21"/>
  <c r="L182" i="21"/>
  <c r="M182" i="21"/>
  <c r="N182" i="21"/>
  <c r="O182" i="21"/>
  <c r="P182" i="21"/>
  <c r="Q182" i="21"/>
  <c r="R182" i="21"/>
  <c r="S182" i="21"/>
  <c r="T182" i="21"/>
  <c r="U182" i="21"/>
  <c r="V182" i="21"/>
  <c r="W182" i="21"/>
  <c r="X182" i="21"/>
  <c r="Y182" i="21"/>
  <c r="B183" i="21"/>
  <c r="C183" i="21"/>
  <c r="D183" i="21"/>
  <c r="E183" i="21"/>
  <c r="F183" i="21"/>
  <c r="G183" i="21"/>
  <c r="H183" i="21"/>
  <c r="I183" i="21"/>
  <c r="J183" i="21"/>
  <c r="K183" i="21"/>
  <c r="L183" i="21"/>
  <c r="M183" i="21"/>
  <c r="N183" i="21"/>
  <c r="O183" i="21"/>
  <c r="P183" i="21"/>
  <c r="Q183" i="21"/>
  <c r="R183" i="21"/>
  <c r="S183" i="21"/>
  <c r="T183" i="21"/>
  <c r="U183" i="21"/>
  <c r="V183" i="21"/>
  <c r="W183" i="21"/>
  <c r="X183" i="21"/>
  <c r="Y183" i="21"/>
  <c r="B184" i="21"/>
  <c r="C184" i="21"/>
  <c r="D184" i="21"/>
  <c r="E184" i="21"/>
  <c r="F184" i="21"/>
  <c r="G184" i="21"/>
  <c r="H184" i="21"/>
  <c r="I184" i="21"/>
  <c r="J184" i="21"/>
  <c r="K184" i="21"/>
  <c r="L184" i="21"/>
  <c r="M184" i="21"/>
  <c r="N184" i="21"/>
  <c r="O184" i="21"/>
  <c r="P184" i="21"/>
  <c r="Q184" i="21"/>
  <c r="R184" i="21"/>
  <c r="S184" i="21"/>
  <c r="T184" i="21"/>
  <c r="U184" i="21"/>
  <c r="V184" i="21"/>
  <c r="W184" i="21"/>
  <c r="X184" i="21"/>
  <c r="Y184" i="21"/>
  <c r="B185" i="21"/>
  <c r="C185" i="21"/>
  <c r="D185" i="21"/>
  <c r="E185" i="21"/>
  <c r="F185" i="21"/>
  <c r="G185" i="21"/>
  <c r="H185" i="21"/>
  <c r="I185" i="21"/>
  <c r="J185" i="21"/>
  <c r="K185" i="21"/>
  <c r="L185" i="21"/>
  <c r="M185" i="21"/>
  <c r="N185" i="21"/>
  <c r="O185" i="21"/>
  <c r="P185" i="21"/>
  <c r="Q185" i="21"/>
  <c r="R185" i="21"/>
  <c r="S185" i="21"/>
  <c r="T185" i="21"/>
  <c r="U185" i="21"/>
  <c r="V185" i="21"/>
  <c r="W185" i="21"/>
  <c r="X185" i="21"/>
  <c r="Y185" i="21"/>
  <c r="C156" i="21"/>
  <c r="D156" i="21"/>
  <c r="E156" i="21"/>
  <c r="F156" i="21"/>
  <c r="G156" i="21"/>
  <c r="H156" i="21"/>
  <c r="I156" i="21"/>
  <c r="J156" i="21"/>
  <c r="K156" i="21"/>
  <c r="L156" i="21"/>
  <c r="M156" i="21"/>
  <c r="N156" i="21"/>
  <c r="O156" i="21"/>
  <c r="P156" i="21"/>
  <c r="Q156" i="21"/>
  <c r="R156" i="21"/>
  <c r="S156" i="21"/>
  <c r="T156" i="21"/>
  <c r="U156" i="21"/>
  <c r="V156" i="21"/>
  <c r="W156" i="21"/>
  <c r="X156" i="21"/>
  <c r="Y156" i="21"/>
  <c r="B156" i="21"/>
  <c r="F25" i="1" l="1"/>
  <c r="F16" i="1"/>
  <c r="F14" i="1"/>
  <c r="F13" i="1"/>
  <c r="F26" i="1"/>
  <c r="F15" i="1"/>
  <c r="F17" i="1"/>
  <c r="F12" i="1" l="1"/>
  <c r="T439" i="28" l="1"/>
  <c r="R439" i="28"/>
  <c r="P439" i="28"/>
  <c r="N439" i="28"/>
  <c r="L435" i="28"/>
  <c r="T439" i="21"/>
  <c r="R439" i="21"/>
  <c r="P439" i="21"/>
  <c r="N439" i="21"/>
  <c r="L435"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D7" i="1"/>
  <c r="E7" i="1"/>
  <c r="F7" i="1"/>
  <c r="C7" i="1"/>
  <c r="T443" i="28" l="1"/>
  <c r="R443" i="28"/>
  <c r="P443" i="28"/>
  <c r="N443" i="28"/>
  <c r="A12" i="28"/>
  <c r="A1" i="28"/>
  <c r="A12" i="21"/>
  <c r="A12" i="25"/>
  <c r="D12" i="21" l="1"/>
  <c r="H12" i="21"/>
  <c r="L12" i="21"/>
  <c r="P12" i="21"/>
  <c r="T12" i="21"/>
  <c r="X12" i="21"/>
  <c r="F12" i="21"/>
  <c r="J12" i="21"/>
  <c r="N12" i="21"/>
  <c r="R12" i="21"/>
  <c r="V12" i="21"/>
  <c r="B12" i="21"/>
  <c r="I12" i="21"/>
  <c r="Q12" i="21"/>
  <c r="Y12" i="21"/>
  <c r="C12" i="21"/>
  <c r="K12" i="21"/>
  <c r="S12" i="21"/>
  <c r="E12" i="21"/>
  <c r="M12" i="21"/>
  <c r="U12" i="21"/>
  <c r="G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A84" i="28"/>
  <c r="A49" i="28"/>
  <c r="A14" i="28"/>
  <c r="A48" i="19"/>
  <c r="T159" i="25"/>
  <c r="R159" i="25"/>
  <c r="P159" i="25"/>
  <c r="N159" i="25"/>
  <c r="A1" i="21"/>
  <c r="A48" i="25"/>
  <c r="A1" i="25"/>
  <c r="A1" i="19"/>
  <c r="A1" i="8"/>
  <c r="A13" i="21"/>
  <c r="A13" i="19"/>
  <c r="A14" i="21" l="1"/>
  <c r="E13" i="21"/>
  <c r="I13" i="21"/>
  <c r="M13" i="21"/>
  <c r="Q13" i="21"/>
  <c r="U13" i="21"/>
  <c r="Y13" i="21"/>
  <c r="B13" i="21"/>
  <c r="C13" i="21"/>
  <c r="G13" i="21"/>
  <c r="K13" i="21"/>
  <c r="O13" i="21"/>
  <c r="S13" i="21"/>
  <c r="W13" i="21"/>
  <c r="J13" i="21"/>
  <c r="R13" i="21"/>
  <c r="D13" i="21"/>
  <c r="L13" i="21"/>
  <c r="T13" i="21"/>
  <c r="F13" i="21"/>
  <c r="N13" i="21"/>
  <c r="V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120"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120" i="19"/>
  <c r="A48" i="21"/>
  <c r="A14" i="19"/>
  <c r="A15" i="21"/>
  <c r="A85" i="25"/>
  <c r="A49" i="25"/>
  <c r="A13" i="25"/>
  <c r="D48" i="21" l="1"/>
  <c r="H48" i="21"/>
  <c r="L48" i="21"/>
  <c r="P48" i="21"/>
  <c r="T48" i="21"/>
  <c r="X48" i="21"/>
  <c r="F48" i="21"/>
  <c r="J48" i="21"/>
  <c r="N48" i="21"/>
  <c r="R48" i="21"/>
  <c r="V48" i="21"/>
  <c r="B48" i="21"/>
  <c r="I48" i="21"/>
  <c r="Q48" i="21"/>
  <c r="Y48" i="21"/>
  <c r="C48" i="21"/>
  <c r="K48" i="21"/>
  <c r="S48" i="21"/>
  <c r="E48" i="21"/>
  <c r="M48" i="21"/>
  <c r="U48" i="21"/>
  <c r="G48" i="21"/>
  <c r="O48" i="21"/>
  <c r="W48" i="21"/>
  <c r="C15" i="21"/>
  <c r="G15" i="21"/>
  <c r="K15" i="21"/>
  <c r="O15" i="21"/>
  <c r="S15" i="21"/>
  <c r="W15" i="21"/>
  <c r="E15" i="21"/>
  <c r="I15" i="21"/>
  <c r="M15" i="21"/>
  <c r="Q15" i="21"/>
  <c r="U15" i="21"/>
  <c r="Y15" i="21"/>
  <c r="B15" i="21"/>
  <c r="D15" i="21"/>
  <c r="L15" i="21"/>
  <c r="T15" i="21"/>
  <c r="F15" i="21"/>
  <c r="N15" i="21"/>
  <c r="V15" i="21"/>
  <c r="H15" i="21"/>
  <c r="P15" i="21"/>
  <c r="X15" i="21"/>
  <c r="J15" i="21"/>
  <c r="R15" i="21"/>
  <c r="F14" i="21"/>
  <c r="J14" i="21"/>
  <c r="N14" i="21"/>
  <c r="R14" i="21"/>
  <c r="V14" i="21"/>
  <c r="D14" i="21"/>
  <c r="H14" i="21"/>
  <c r="L14" i="21"/>
  <c r="P14" i="21"/>
  <c r="T14" i="21"/>
  <c r="X14" i="21"/>
  <c r="C14" i="21"/>
  <c r="K14" i="21"/>
  <c r="S14" i="21"/>
  <c r="E14" i="21"/>
  <c r="M14" i="21"/>
  <c r="U14" i="21"/>
  <c r="G14" i="21"/>
  <c r="O14" i="21"/>
  <c r="W14" i="21"/>
  <c r="B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E49" i="21" l="1"/>
  <c r="I49" i="21"/>
  <c r="M49" i="21"/>
  <c r="Q49" i="21"/>
  <c r="U49" i="21"/>
  <c r="Y49" i="21"/>
  <c r="B49" i="21"/>
  <c r="C49" i="21"/>
  <c r="G49" i="21"/>
  <c r="K49" i="21"/>
  <c r="O49" i="21"/>
  <c r="S49" i="21"/>
  <c r="W49" i="21"/>
  <c r="J49" i="21"/>
  <c r="R49" i="21"/>
  <c r="D49" i="21"/>
  <c r="L49" i="21"/>
  <c r="T49" i="21"/>
  <c r="F49" i="21"/>
  <c r="N49" i="21"/>
  <c r="V49" i="21"/>
  <c r="H49" i="21"/>
  <c r="P49" i="21"/>
  <c r="X49" i="21"/>
  <c r="D16" i="21"/>
  <c r="H16" i="21"/>
  <c r="L16" i="21"/>
  <c r="P16" i="21"/>
  <c r="T16" i="21"/>
  <c r="X16" i="21"/>
  <c r="F16" i="21"/>
  <c r="J16" i="21"/>
  <c r="N16" i="21"/>
  <c r="R16" i="21"/>
  <c r="V16" i="21"/>
  <c r="E16" i="21"/>
  <c r="M16" i="21"/>
  <c r="U16" i="21"/>
  <c r="G16" i="21"/>
  <c r="O16" i="21"/>
  <c r="W16" i="21"/>
  <c r="I16" i="21"/>
  <c r="Q16" i="21"/>
  <c r="Y16" i="21"/>
  <c r="C16" i="21"/>
  <c r="K16" i="21"/>
  <c r="S16" i="21"/>
  <c r="B16" i="21"/>
  <c r="D84" i="21"/>
  <c r="H84" i="21"/>
  <c r="L84" i="21"/>
  <c r="P84" i="21"/>
  <c r="T84" i="21"/>
  <c r="X84" i="21"/>
  <c r="E84" i="21"/>
  <c r="J84" i="21"/>
  <c r="O84" i="21"/>
  <c r="U84" i="21"/>
  <c r="G84" i="21"/>
  <c r="M84" i="21"/>
  <c r="R84" i="21"/>
  <c r="W84" i="21"/>
  <c r="B84" i="21"/>
  <c r="K84" i="21"/>
  <c r="V84" i="21"/>
  <c r="C84" i="21"/>
  <c r="N84" i="21"/>
  <c r="Y84" i="21"/>
  <c r="F84" i="21"/>
  <c r="Q84" i="21"/>
  <c r="I84" i="21"/>
  <c r="S84"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E17" i="21" l="1"/>
  <c r="I17" i="21"/>
  <c r="M17" i="21"/>
  <c r="Q17" i="21"/>
  <c r="U17" i="21"/>
  <c r="Y17" i="21"/>
  <c r="B17" i="21"/>
  <c r="C17" i="21"/>
  <c r="G17" i="21"/>
  <c r="K17" i="21"/>
  <c r="O17" i="21"/>
  <c r="S17" i="21"/>
  <c r="W17" i="21"/>
  <c r="F17" i="21"/>
  <c r="N17" i="21"/>
  <c r="V17" i="21"/>
  <c r="H17" i="21"/>
  <c r="P17" i="21"/>
  <c r="X17" i="21"/>
  <c r="J17" i="21"/>
  <c r="R17" i="21"/>
  <c r="D17" i="21"/>
  <c r="L17" i="21"/>
  <c r="T17" i="21"/>
  <c r="E85" i="21"/>
  <c r="I85" i="21"/>
  <c r="M85" i="21"/>
  <c r="Q85" i="21"/>
  <c r="U85" i="21"/>
  <c r="Y85" i="21"/>
  <c r="C85" i="21"/>
  <c r="H85" i="21"/>
  <c r="N85" i="21"/>
  <c r="S85" i="21"/>
  <c r="X85" i="21"/>
  <c r="B85" i="21"/>
  <c r="F85" i="21"/>
  <c r="K85" i="21"/>
  <c r="P85" i="21"/>
  <c r="V85" i="21"/>
  <c r="J85" i="21"/>
  <c r="T85" i="21"/>
  <c r="L85" i="21"/>
  <c r="W85" i="21"/>
  <c r="D85" i="21"/>
  <c r="O85" i="21"/>
  <c r="G85" i="21"/>
  <c r="R85" i="21"/>
  <c r="F50" i="21"/>
  <c r="J50" i="21"/>
  <c r="N50" i="21"/>
  <c r="R50" i="21"/>
  <c r="V50" i="21"/>
  <c r="D50" i="21"/>
  <c r="H50" i="21"/>
  <c r="L50" i="21"/>
  <c r="P50" i="21"/>
  <c r="T50" i="21"/>
  <c r="X50" i="21"/>
  <c r="C50" i="21"/>
  <c r="K50" i="21"/>
  <c r="S50" i="21"/>
  <c r="E50" i="21"/>
  <c r="M50" i="21"/>
  <c r="U50" i="21"/>
  <c r="G50" i="21"/>
  <c r="O50" i="21"/>
  <c r="W50" i="21"/>
  <c r="B50" i="21"/>
  <c r="I50" i="21"/>
  <c r="Q50" i="21"/>
  <c r="Y50" i="21"/>
  <c r="D120" i="21"/>
  <c r="H120" i="21"/>
  <c r="L120" i="21"/>
  <c r="P120" i="21"/>
  <c r="T120" i="21"/>
  <c r="X120" i="21"/>
  <c r="E120" i="21"/>
  <c r="I120" i="21"/>
  <c r="M120" i="21"/>
  <c r="Q120" i="21"/>
  <c r="U120" i="21"/>
  <c r="Y120" i="21"/>
  <c r="J120" i="21"/>
  <c r="R120" i="21"/>
  <c r="F120" i="21"/>
  <c r="N120" i="21"/>
  <c r="V120" i="21"/>
  <c r="O120" i="21"/>
  <c r="G120" i="21"/>
  <c r="W120" i="21"/>
  <c r="B120" i="21"/>
  <c r="C120" i="21"/>
  <c r="K120" i="21"/>
  <c r="S120" i="21"/>
  <c r="F52" i="28"/>
  <c r="J52" i="28"/>
  <c r="N52" i="28"/>
  <c r="R52" i="28"/>
  <c r="V52" i="28"/>
  <c r="C52" i="28"/>
  <c r="G52" i="28"/>
  <c r="K52" i="28"/>
  <c r="O52" i="28"/>
  <c r="S52" i="28"/>
  <c r="W52" i="28"/>
  <c r="B52" i="28"/>
  <c r="H52" i="28"/>
  <c r="P52" i="28"/>
  <c r="X52" i="28"/>
  <c r="E52" i="28"/>
  <c r="Q52" i="28"/>
  <c r="L52" i="28"/>
  <c r="D52" i="28"/>
  <c r="Y52" i="28"/>
  <c r="I52" i="28"/>
  <c r="T52" i="28"/>
  <c r="U52" i="28"/>
  <c r="M52" i="28"/>
  <c r="F191" i="28"/>
  <c r="J191" i="28"/>
  <c r="N191" i="28"/>
  <c r="R191" i="28"/>
  <c r="V191" i="28"/>
  <c r="B191" i="28"/>
  <c r="C191" i="28"/>
  <c r="G191" i="28"/>
  <c r="K191" i="28"/>
  <c r="O191" i="28"/>
  <c r="S191" i="28"/>
  <c r="W191" i="28"/>
  <c r="I191" i="28"/>
  <c r="Q191" i="28"/>
  <c r="Y191" i="28"/>
  <c r="D191" i="28"/>
  <c r="L191" i="28"/>
  <c r="T191" i="28"/>
  <c r="M191" i="28"/>
  <c r="P191" i="28"/>
  <c r="E191" i="28"/>
  <c r="H191" i="28"/>
  <c r="U191" i="28"/>
  <c r="X191"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91" i="21" s="1"/>
  <c r="A17" i="19"/>
  <c r="E121" i="21" l="1"/>
  <c r="I121" i="21"/>
  <c r="M121" i="21"/>
  <c r="Q121" i="21"/>
  <c r="U121" i="21"/>
  <c r="Y121" i="21"/>
  <c r="F121" i="21"/>
  <c r="J121" i="21"/>
  <c r="N121" i="21"/>
  <c r="R121" i="21"/>
  <c r="V121" i="21"/>
  <c r="C121" i="21"/>
  <c r="K121" i="21"/>
  <c r="S121" i="21"/>
  <c r="G121" i="21"/>
  <c r="O121" i="21"/>
  <c r="W121" i="21"/>
  <c r="B121" i="21"/>
  <c r="H121" i="21"/>
  <c r="X121" i="21"/>
  <c r="P121" i="21"/>
  <c r="L121" i="21"/>
  <c r="T121" i="21"/>
  <c r="D121" i="21"/>
  <c r="F86" i="21"/>
  <c r="J86" i="21"/>
  <c r="N86" i="21"/>
  <c r="R86" i="21"/>
  <c r="V86" i="21"/>
  <c r="G86" i="21"/>
  <c r="L86" i="21"/>
  <c r="Q86" i="21"/>
  <c r="W86" i="21"/>
  <c r="D86" i="21"/>
  <c r="I86" i="21"/>
  <c r="O86" i="21"/>
  <c r="T86" i="21"/>
  <c r="Y86" i="21"/>
  <c r="H86" i="21"/>
  <c r="S86" i="21"/>
  <c r="K86" i="21"/>
  <c r="U86" i="21"/>
  <c r="C86" i="21"/>
  <c r="M86" i="21"/>
  <c r="X86" i="21"/>
  <c r="B86" i="21"/>
  <c r="E86" i="21"/>
  <c r="P86" i="21"/>
  <c r="C51" i="21"/>
  <c r="G51" i="21"/>
  <c r="K51" i="21"/>
  <c r="O51" i="21"/>
  <c r="S51" i="21"/>
  <c r="W51" i="21"/>
  <c r="E51" i="21"/>
  <c r="I51" i="21"/>
  <c r="M51" i="21"/>
  <c r="Q51" i="21"/>
  <c r="U51" i="21"/>
  <c r="Y51" i="21"/>
  <c r="B51" i="21"/>
  <c r="D51" i="21"/>
  <c r="L51" i="21"/>
  <c r="T51" i="21"/>
  <c r="F51" i="21"/>
  <c r="N51" i="21"/>
  <c r="V51" i="21"/>
  <c r="H51" i="21"/>
  <c r="P51" i="21"/>
  <c r="X51" i="21"/>
  <c r="J51" i="21"/>
  <c r="R51" i="21"/>
  <c r="F18" i="21"/>
  <c r="J18" i="21"/>
  <c r="N18" i="21"/>
  <c r="R18" i="21"/>
  <c r="V18" i="21"/>
  <c r="D18" i="21"/>
  <c r="H18" i="21"/>
  <c r="L18" i="21"/>
  <c r="P18" i="21"/>
  <c r="T18" i="21"/>
  <c r="X18" i="21"/>
  <c r="G18" i="21"/>
  <c r="O18" i="21"/>
  <c r="W18" i="21"/>
  <c r="B18" i="21"/>
  <c r="I18" i="21"/>
  <c r="Q18" i="21"/>
  <c r="C18" i="21"/>
  <c r="K18" i="21"/>
  <c r="S18" i="21"/>
  <c r="E18" i="21"/>
  <c r="M18" i="21"/>
  <c r="U18" i="21"/>
  <c r="Y18" i="21"/>
  <c r="A226" i="21"/>
  <c r="D191" i="21"/>
  <c r="H191" i="21"/>
  <c r="L191" i="21"/>
  <c r="P191" i="21"/>
  <c r="T191" i="21"/>
  <c r="X191" i="21"/>
  <c r="E191" i="21"/>
  <c r="I191" i="21"/>
  <c r="M191" i="21"/>
  <c r="Q191" i="21"/>
  <c r="U191" i="21"/>
  <c r="Y191" i="21"/>
  <c r="J191" i="21"/>
  <c r="R191" i="21"/>
  <c r="F191" i="21"/>
  <c r="O191" i="21"/>
  <c r="B191" i="21"/>
  <c r="K191" i="21"/>
  <c r="V191" i="21"/>
  <c r="N191" i="21"/>
  <c r="C191" i="21"/>
  <c r="W191" i="21"/>
  <c r="S191" i="21"/>
  <c r="G191"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C192" i="28"/>
  <c r="G192" i="28"/>
  <c r="K192" i="28"/>
  <c r="O192" i="28"/>
  <c r="S192" i="28"/>
  <c r="W192" i="28"/>
  <c r="D192" i="28"/>
  <c r="H192" i="28"/>
  <c r="L192" i="28"/>
  <c r="P192" i="28"/>
  <c r="T192" i="28"/>
  <c r="X192" i="28"/>
  <c r="J192" i="28"/>
  <c r="R192" i="28"/>
  <c r="E192" i="28"/>
  <c r="M192" i="28"/>
  <c r="U192" i="28"/>
  <c r="B192" i="28"/>
  <c r="F192" i="28"/>
  <c r="V192" i="28"/>
  <c r="I192" i="28"/>
  <c r="Y192" i="28"/>
  <c r="N192" i="28"/>
  <c r="Q192" i="28"/>
  <c r="F88" i="28"/>
  <c r="J88" i="28"/>
  <c r="N88" i="28"/>
  <c r="R88" i="28"/>
  <c r="V88" i="28"/>
  <c r="C88" i="28"/>
  <c r="G88" i="28"/>
  <c r="K88" i="28"/>
  <c r="O88" i="28"/>
  <c r="S88" i="28"/>
  <c r="W88" i="28"/>
  <c r="B88" i="28"/>
  <c r="H88" i="28"/>
  <c r="P88" i="28"/>
  <c r="X88" i="28"/>
  <c r="D88" i="28"/>
  <c r="M88" i="28"/>
  <c r="Y88" i="28"/>
  <c r="T88" i="28"/>
  <c r="U88" i="28"/>
  <c r="E88" i="28"/>
  <c r="Q88" i="28"/>
  <c r="I88" i="28"/>
  <c r="L88" i="28"/>
  <c r="E226" i="28"/>
  <c r="I226" i="28"/>
  <c r="M226" i="28"/>
  <c r="Q226" i="28"/>
  <c r="U226" i="28"/>
  <c r="Y226" i="28"/>
  <c r="F226" i="28"/>
  <c r="J226" i="28"/>
  <c r="N226" i="28"/>
  <c r="R226" i="28"/>
  <c r="V226" i="28"/>
  <c r="H226" i="28"/>
  <c r="P226" i="28"/>
  <c r="X226" i="28"/>
  <c r="B226" i="28"/>
  <c r="C226" i="28"/>
  <c r="K226" i="28"/>
  <c r="S226" i="28"/>
  <c r="O226" i="28"/>
  <c r="D226" i="28"/>
  <c r="T226" i="28"/>
  <c r="W226" i="28"/>
  <c r="G226" i="28"/>
  <c r="L226"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F122" i="21" l="1"/>
  <c r="J122" i="21"/>
  <c r="N122" i="21"/>
  <c r="R122" i="21"/>
  <c r="V122" i="21"/>
  <c r="C122" i="21"/>
  <c r="G122" i="21"/>
  <c r="K122" i="21"/>
  <c r="O122" i="21"/>
  <c r="S122" i="21"/>
  <c r="W122" i="21"/>
  <c r="D122" i="21"/>
  <c r="L122" i="21"/>
  <c r="T122" i="21"/>
  <c r="H122" i="21"/>
  <c r="P122" i="21"/>
  <c r="X122" i="21"/>
  <c r="Q122" i="21"/>
  <c r="B122" i="21"/>
  <c r="I122" i="21"/>
  <c r="Y122" i="21"/>
  <c r="U122" i="21"/>
  <c r="E122" i="21"/>
  <c r="M122" i="21"/>
  <c r="C87" i="21"/>
  <c r="G87" i="21"/>
  <c r="K87" i="21"/>
  <c r="O87" i="21"/>
  <c r="S87" i="21"/>
  <c r="W87" i="21"/>
  <c r="E87" i="21"/>
  <c r="J87" i="21"/>
  <c r="P87" i="21"/>
  <c r="U87" i="21"/>
  <c r="H87" i="21"/>
  <c r="M87" i="21"/>
  <c r="R87" i="21"/>
  <c r="X87" i="21"/>
  <c r="B87" i="21"/>
  <c r="F87" i="21"/>
  <c r="Q87" i="21"/>
  <c r="I87" i="21"/>
  <c r="T87" i="21"/>
  <c r="L87" i="21"/>
  <c r="V87" i="21"/>
  <c r="D87" i="21"/>
  <c r="N87" i="21"/>
  <c r="Y87" i="21"/>
  <c r="C19" i="21"/>
  <c r="G19" i="21"/>
  <c r="K19" i="21"/>
  <c r="O19" i="21"/>
  <c r="S19" i="21"/>
  <c r="W19" i="21"/>
  <c r="E19" i="21"/>
  <c r="I19" i="21"/>
  <c r="M19" i="21"/>
  <c r="Q19" i="21"/>
  <c r="U19" i="21"/>
  <c r="Y19" i="21"/>
  <c r="B19" i="21"/>
  <c r="H19" i="21"/>
  <c r="P19" i="21"/>
  <c r="X19" i="21"/>
  <c r="J19" i="21"/>
  <c r="R19" i="21"/>
  <c r="D19" i="21"/>
  <c r="L19" i="21"/>
  <c r="T19" i="21"/>
  <c r="F19" i="21"/>
  <c r="N19" i="21"/>
  <c r="V19" i="21"/>
  <c r="D52" i="21"/>
  <c r="H52" i="21"/>
  <c r="L52" i="21"/>
  <c r="P52" i="21"/>
  <c r="T52" i="21"/>
  <c r="X52" i="21"/>
  <c r="F52" i="21"/>
  <c r="J52" i="21"/>
  <c r="N52" i="21"/>
  <c r="R52" i="21"/>
  <c r="V52" i="21"/>
  <c r="E52" i="21"/>
  <c r="M52" i="21"/>
  <c r="U52" i="21"/>
  <c r="G52" i="21"/>
  <c r="O52" i="21"/>
  <c r="W52" i="21"/>
  <c r="I52" i="21"/>
  <c r="Q52" i="21"/>
  <c r="Y52" i="21"/>
  <c r="C52" i="21"/>
  <c r="K52" i="21"/>
  <c r="S52" i="21"/>
  <c r="B52" i="21"/>
  <c r="F226" i="21"/>
  <c r="J226" i="21"/>
  <c r="N226" i="21"/>
  <c r="R226" i="21"/>
  <c r="V226" i="21"/>
  <c r="C226" i="21"/>
  <c r="G226" i="21"/>
  <c r="K226" i="21"/>
  <c r="O226" i="21"/>
  <c r="S226" i="21"/>
  <c r="W226" i="21"/>
  <c r="D226" i="21"/>
  <c r="L226" i="21"/>
  <c r="T226" i="21"/>
  <c r="E226" i="21"/>
  <c r="M226" i="21"/>
  <c r="U226" i="21"/>
  <c r="Q226" i="21"/>
  <c r="H226" i="21"/>
  <c r="X226" i="21"/>
  <c r="Y226" i="21"/>
  <c r="I226" i="21"/>
  <c r="B226" i="21"/>
  <c r="P226"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D193" i="28"/>
  <c r="H193" i="28"/>
  <c r="L193" i="28"/>
  <c r="P193" i="28"/>
  <c r="T193" i="28"/>
  <c r="X193" i="28"/>
  <c r="E193" i="28"/>
  <c r="I193" i="28"/>
  <c r="M193" i="28"/>
  <c r="Q193" i="28"/>
  <c r="U193" i="28"/>
  <c r="Y193" i="28"/>
  <c r="C193" i="28"/>
  <c r="K193" i="28"/>
  <c r="S193" i="28"/>
  <c r="F193" i="28"/>
  <c r="N193" i="28"/>
  <c r="V193" i="28"/>
  <c r="O193" i="28"/>
  <c r="B193" i="28"/>
  <c r="R193" i="28"/>
  <c r="W193" i="28"/>
  <c r="G193" i="28"/>
  <c r="J193" i="28"/>
  <c r="F227" i="28"/>
  <c r="J227" i="28"/>
  <c r="N227" i="28"/>
  <c r="R227" i="28"/>
  <c r="V227" i="28"/>
  <c r="C227" i="28"/>
  <c r="G227" i="28"/>
  <c r="K227" i="28"/>
  <c r="O227" i="28"/>
  <c r="S227" i="28"/>
  <c r="W227" i="28"/>
  <c r="I227" i="28"/>
  <c r="Q227" i="28"/>
  <c r="Y227" i="28"/>
  <c r="D227" i="28"/>
  <c r="L227" i="28"/>
  <c r="T227" i="28"/>
  <c r="H227" i="28"/>
  <c r="X227" i="28"/>
  <c r="M227" i="28"/>
  <c r="B227" i="28"/>
  <c r="E227" i="28"/>
  <c r="P227" i="28"/>
  <c r="U227" i="28"/>
  <c r="F19" i="28"/>
  <c r="J19" i="28"/>
  <c r="N19" i="28"/>
  <c r="R19" i="28"/>
  <c r="V19" i="28"/>
  <c r="C19" i="28"/>
  <c r="H19" i="28"/>
  <c r="M19" i="28"/>
  <c r="S19" i="28"/>
  <c r="X19" i="28"/>
  <c r="I19" i="28"/>
  <c r="P19" i="28"/>
  <c r="W19" i="28"/>
  <c r="B19" i="28"/>
  <c r="E19" i="28"/>
  <c r="T19" i="28"/>
  <c r="G19" i="28"/>
  <c r="U19" i="28"/>
  <c r="D19" i="28"/>
  <c r="K19" i="28"/>
  <c r="Q19" i="28"/>
  <c r="Y19" i="28"/>
  <c r="L19" i="28"/>
  <c r="O19" i="28"/>
  <c r="F261" i="28"/>
  <c r="J261" i="28"/>
  <c r="N261" i="28"/>
  <c r="R261" i="28"/>
  <c r="V261" i="28"/>
  <c r="E261" i="28"/>
  <c r="K261" i="28"/>
  <c r="P261" i="28"/>
  <c r="U261" i="28"/>
  <c r="G261" i="28"/>
  <c r="L261" i="28"/>
  <c r="Q261" i="28"/>
  <c r="W261" i="28"/>
  <c r="B261" i="28"/>
  <c r="D261" i="28"/>
  <c r="O261" i="28"/>
  <c r="Y261" i="28"/>
  <c r="H261" i="28"/>
  <c r="S261" i="28"/>
  <c r="C261" i="28"/>
  <c r="X261" i="28"/>
  <c r="I261" i="28"/>
  <c r="M261" i="28"/>
  <c r="T261"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D20" i="21" l="1"/>
  <c r="H20" i="21"/>
  <c r="L20" i="21"/>
  <c r="P20" i="21"/>
  <c r="T20" i="21"/>
  <c r="X20" i="21"/>
  <c r="F20" i="21"/>
  <c r="J20" i="21"/>
  <c r="N20" i="21"/>
  <c r="R20" i="21"/>
  <c r="V20" i="21"/>
  <c r="I20" i="21"/>
  <c r="Q20" i="21"/>
  <c r="Y20" i="21"/>
  <c r="C20" i="21"/>
  <c r="K20" i="21"/>
  <c r="S20" i="21"/>
  <c r="B20" i="21"/>
  <c r="E20" i="21"/>
  <c r="M20" i="21"/>
  <c r="U20" i="21"/>
  <c r="G20" i="21"/>
  <c r="O20" i="21"/>
  <c r="W20" i="21"/>
  <c r="C123" i="21"/>
  <c r="G123" i="21"/>
  <c r="K123" i="21"/>
  <c r="O123" i="21"/>
  <c r="S123" i="21"/>
  <c r="W123" i="21"/>
  <c r="D123" i="21"/>
  <c r="H123" i="21"/>
  <c r="L123" i="21"/>
  <c r="P123" i="21"/>
  <c r="T123" i="21"/>
  <c r="X123" i="21"/>
  <c r="E123" i="21"/>
  <c r="M123" i="21"/>
  <c r="U123" i="21"/>
  <c r="I123" i="21"/>
  <c r="Q123" i="21"/>
  <c r="Y123" i="21"/>
  <c r="J123" i="21"/>
  <c r="R123" i="21"/>
  <c r="F123" i="21"/>
  <c r="N123" i="21"/>
  <c r="B123" i="21"/>
  <c r="V123" i="21"/>
  <c r="D88" i="21"/>
  <c r="H88" i="21"/>
  <c r="L88" i="21"/>
  <c r="P88" i="21"/>
  <c r="T88" i="21"/>
  <c r="X88" i="21"/>
  <c r="C88" i="21"/>
  <c r="I88" i="21"/>
  <c r="N88" i="21"/>
  <c r="S88" i="21"/>
  <c r="Y88" i="21"/>
  <c r="F88" i="21"/>
  <c r="K88" i="21"/>
  <c r="Q88" i="21"/>
  <c r="V88" i="21"/>
  <c r="E88" i="21"/>
  <c r="O88" i="21"/>
  <c r="G88" i="21"/>
  <c r="R88" i="21"/>
  <c r="J88" i="21"/>
  <c r="U88" i="21"/>
  <c r="M88" i="21"/>
  <c r="W88" i="21"/>
  <c r="B88" i="21"/>
  <c r="C227" i="21"/>
  <c r="G227" i="21"/>
  <c r="K227" i="21"/>
  <c r="O227" i="21"/>
  <c r="S227" i="21"/>
  <c r="W227" i="21"/>
  <c r="D227" i="21"/>
  <c r="H227" i="21"/>
  <c r="L227" i="21"/>
  <c r="P227" i="21"/>
  <c r="T227" i="21"/>
  <c r="X227" i="21"/>
  <c r="E227" i="21"/>
  <c r="M227" i="21"/>
  <c r="U227" i="21"/>
  <c r="B227" i="21"/>
  <c r="F227" i="21"/>
  <c r="N227" i="21"/>
  <c r="V227" i="21"/>
  <c r="J227" i="21"/>
  <c r="Q227" i="21"/>
  <c r="R227" i="21"/>
  <c r="Y227" i="21"/>
  <c r="I227" i="21"/>
  <c r="A297" i="21"/>
  <c r="D261" i="21"/>
  <c r="H261" i="21"/>
  <c r="L261" i="21"/>
  <c r="P261" i="21"/>
  <c r="T261" i="21"/>
  <c r="X261" i="21"/>
  <c r="E261" i="21"/>
  <c r="I261" i="21"/>
  <c r="M261" i="21"/>
  <c r="Q261" i="21"/>
  <c r="U261" i="21"/>
  <c r="Y261" i="21"/>
  <c r="J261" i="21"/>
  <c r="R261" i="21"/>
  <c r="B261" i="21"/>
  <c r="C261" i="21"/>
  <c r="K261" i="21"/>
  <c r="S261" i="21"/>
  <c r="N261" i="21"/>
  <c r="O261" i="21"/>
  <c r="W261" i="21"/>
  <c r="F261" i="21"/>
  <c r="G261" i="21"/>
  <c r="V261" i="21"/>
  <c r="E53" i="21"/>
  <c r="I53" i="21"/>
  <c r="M53" i="21"/>
  <c r="Q53" i="21"/>
  <c r="U53" i="21"/>
  <c r="Y53" i="21"/>
  <c r="B53" i="21"/>
  <c r="C53" i="21"/>
  <c r="G53" i="21"/>
  <c r="K53" i="21"/>
  <c r="O53" i="21"/>
  <c r="S53" i="21"/>
  <c r="W53" i="21"/>
  <c r="F53" i="21"/>
  <c r="N53" i="21"/>
  <c r="V53" i="21"/>
  <c r="H53" i="21"/>
  <c r="P53" i="21"/>
  <c r="X53" i="21"/>
  <c r="J53" i="21"/>
  <c r="R53" i="21"/>
  <c r="D53" i="21"/>
  <c r="L53" i="21"/>
  <c r="T53" i="21"/>
  <c r="E192" i="21"/>
  <c r="I192" i="21"/>
  <c r="M192" i="21"/>
  <c r="Q192" i="21"/>
  <c r="U192" i="21"/>
  <c r="Y192" i="21"/>
  <c r="B192" i="21"/>
  <c r="F192" i="21"/>
  <c r="J192" i="21"/>
  <c r="N192" i="21"/>
  <c r="R192" i="21"/>
  <c r="V192" i="21"/>
  <c r="C192" i="21"/>
  <c r="K192" i="21"/>
  <c r="S192" i="21"/>
  <c r="D192" i="21"/>
  <c r="O192" i="21"/>
  <c r="X192" i="21"/>
  <c r="H192" i="21"/>
  <c r="T192" i="21"/>
  <c r="L192" i="21"/>
  <c r="W192" i="21"/>
  <c r="G192" i="21"/>
  <c r="P192" i="21"/>
  <c r="E55" i="28"/>
  <c r="I55" i="28"/>
  <c r="M55" i="28"/>
  <c r="Q55" i="28"/>
  <c r="U55" i="28"/>
  <c r="Y55" i="28"/>
  <c r="F55" i="28"/>
  <c r="J55" i="28"/>
  <c r="N55" i="28"/>
  <c r="R55" i="28"/>
  <c r="V55" i="28"/>
  <c r="C55" i="28"/>
  <c r="K55" i="28"/>
  <c r="S55" i="28"/>
  <c r="L55" i="28"/>
  <c r="W55" i="28"/>
  <c r="B55" i="28"/>
  <c r="P55" i="28"/>
  <c r="T55" i="28"/>
  <c r="D55" i="28"/>
  <c r="O55" i="28"/>
  <c r="X55" i="28"/>
  <c r="G55" i="28"/>
  <c r="H55" i="28"/>
  <c r="C262" i="28"/>
  <c r="G262" i="28"/>
  <c r="K262" i="28"/>
  <c r="O262" i="28"/>
  <c r="S262" i="28"/>
  <c r="W262" i="28"/>
  <c r="D262" i="28"/>
  <c r="I262" i="28"/>
  <c r="N262" i="28"/>
  <c r="T262" i="28"/>
  <c r="Y262" i="28"/>
  <c r="E262" i="28"/>
  <c r="J262" i="28"/>
  <c r="P262" i="28"/>
  <c r="U262" i="28"/>
  <c r="M262" i="28"/>
  <c r="X262" i="28"/>
  <c r="F262" i="28"/>
  <c r="Q262" i="28"/>
  <c r="V262" i="28"/>
  <c r="H262" i="28"/>
  <c r="B262" i="28"/>
  <c r="L262" i="28"/>
  <c r="R262"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228" i="28"/>
  <c r="G228" i="28"/>
  <c r="K228" i="28"/>
  <c r="O228" i="28"/>
  <c r="S228" i="28"/>
  <c r="W228" i="28"/>
  <c r="D228" i="28"/>
  <c r="H228" i="28"/>
  <c r="L228" i="28"/>
  <c r="P228" i="28"/>
  <c r="T228" i="28"/>
  <c r="X228" i="28"/>
  <c r="J228" i="28"/>
  <c r="R228" i="28"/>
  <c r="E228" i="28"/>
  <c r="M228" i="28"/>
  <c r="U228" i="28"/>
  <c r="Q228" i="28"/>
  <c r="F228" i="28"/>
  <c r="V228" i="28"/>
  <c r="I228" i="28"/>
  <c r="N228" i="28"/>
  <c r="Y228" i="28"/>
  <c r="B228" i="28"/>
  <c r="E194" i="28"/>
  <c r="I194" i="28"/>
  <c r="M194" i="28"/>
  <c r="Q194" i="28"/>
  <c r="U194" i="28"/>
  <c r="Y194" i="28"/>
  <c r="B194" i="28"/>
  <c r="F194" i="28"/>
  <c r="J194" i="28"/>
  <c r="N194" i="28"/>
  <c r="R194" i="28"/>
  <c r="V194" i="28"/>
  <c r="D194" i="28"/>
  <c r="L194" i="28"/>
  <c r="T194" i="28"/>
  <c r="G194" i="28"/>
  <c r="O194" i="28"/>
  <c r="W194" i="28"/>
  <c r="H194" i="28"/>
  <c r="X194" i="28"/>
  <c r="K194" i="28"/>
  <c r="C194" i="28"/>
  <c r="P194" i="28"/>
  <c r="S194"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D228" i="21" l="1"/>
  <c r="H228" i="21"/>
  <c r="L228" i="21"/>
  <c r="P228" i="21"/>
  <c r="T228" i="21"/>
  <c r="X228" i="21"/>
  <c r="E228" i="21"/>
  <c r="I228" i="21"/>
  <c r="M228" i="21"/>
  <c r="Q228" i="21"/>
  <c r="U228" i="21"/>
  <c r="Y228" i="21"/>
  <c r="F228" i="21"/>
  <c r="N228" i="21"/>
  <c r="V228" i="21"/>
  <c r="G228" i="21"/>
  <c r="O228" i="21"/>
  <c r="W228" i="21"/>
  <c r="B228" i="21"/>
  <c r="C228" i="21"/>
  <c r="S228" i="21"/>
  <c r="J228" i="21"/>
  <c r="K228" i="21"/>
  <c r="R228" i="21"/>
  <c r="F54" i="21"/>
  <c r="J54" i="21"/>
  <c r="N54" i="21"/>
  <c r="R54" i="21"/>
  <c r="V54" i="21"/>
  <c r="D54" i="21"/>
  <c r="H54" i="21"/>
  <c r="L54" i="21"/>
  <c r="P54" i="21"/>
  <c r="T54" i="21"/>
  <c r="X54" i="21"/>
  <c r="G54" i="21"/>
  <c r="O54" i="21"/>
  <c r="W54" i="21"/>
  <c r="B54" i="21"/>
  <c r="I54" i="21"/>
  <c r="Q54" i="21"/>
  <c r="Y54" i="21"/>
  <c r="C54" i="21"/>
  <c r="K54" i="21"/>
  <c r="S54" i="21"/>
  <c r="E54" i="21"/>
  <c r="M54" i="21"/>
  <c r="U54" i="21"/>
  <c r="E262" i="21"/>
  <c r="I262" i="21"/>
  <c r="M262" i="21"/>
  <c r="Q262" i="21"/>
  <c r="U262" i="21"/>
  <c r="Y262" i="21"/>
  <c r="F262" i="21"/>
  <c r="J262" i="21"/>
  <c r="N262" i="21"/>
  <c r="R262" i="21"/>
  <c r="V262" i="21"/>
  <c r="C262" i="21"/>
  <c r="K262" i="21"/>
  <c r="S262" i="21"/>
  <c r="D262" i="21"/>
  <c r="L262" i="21"/>
  <c r="T262" i="21"/>
  <c r="G262" i="21"/>
  <c r="W262" i="21"/>
  <c r="B262" i="21"/>
  <c r="H262" i="21"/>
  <c r="X262" i="21"/>
  <c r="O262" i="21"/>
  <c r="P262" i="21"/>
  <c r="E21" i="21"/>
  <c r="I21" i="21"/>
  <c r="M21" i="21"/>
  <c r="Q21" i="21"/>
  <c r="U21" i="21"/>
  <c r="Y21" i="21"/>
  <c r="B21" i="21"/>
  <c r="C21" i="21"/>
  <c r="G21" i="21"/>
  <c r="K21" i="21"/>
  <c r="O21" i="21"/>
  <c r="S21" i="21"/>
  <c r="W21" i="21"/>
  <c r="J21" i="21"/>
  <c r="R21" i="21"/>
  <c r="D21" i="21"/>
  <c r="L21" i="21"/>
  <c r="F21" i="21"/>
  <c r="N21" i="21"/>
  <c r="V21" i="21"/>
  <c r="H21" i="21"/>
  <c r="P21" i="21"/>
  <c r="X21" i="21"/>
  <c r="T21" i="21"/>
  <c r="E89" i="21"/>
  <c r="I89" i="21"/>
  <c r="M89" i="21"/>
  <c r="Q89" i="21"/>
  <c r="U89" i="21"/>
  <c r="Y89" i="21"/>
  <c r="G89" i="21"/>
  <c r="L89" i="21"/>
  <c r="R89" i="21"/>
  <c r="W89" i="21"/>
  <c r="B89" i="21"/>
  <c r="D89" i="21"/>
  <c r="J89" i="21"/>
  <c r="O89" i="21"/>
  <c r="T89" i="21"/>
  <c r="C89" i="21"/>
  <c r="N89" i="21"/>
  <c r="X89" i="21"/>
  <c r="F89" i="21"/>
  <c r="P89" i="21"/>
  <c r="H89" i="21"/>
  <c r="S89" i="21"/>
  <c r="K89" i="21"/>
  <c r="V89" i="21"/>
  <c r="D124" i="21"/>
  <c r="H124" i="21"/>
  <c r="L124" i="21"/>
  <c r="P124" i="21"/>
  <c r="T124" i="21"/>
  <c r="X124" i="21"/>
  <c r="E124" i="21"/>
  <c r="I124" i="21"/>
  <c r="M124" i="21"/>
  <c r="Q124" i="21"/>
  <c r="U124" i="21"/>
  <c r="Y124" i="21"/>
  <c r="F124" i="21"/>
  <c r="N124" i="21"/>
  <c r="V124" i="21"/>
  <c r="J124" i="21"/>
  <c r="R124" i="21"/>
  <c r="C124" i="21"/>
  <c r="S124" i="21"/>
  <c r="K124" i="21"/>
  <c r="B124" i="21"/>
  <c r="G124" i="21"/>
  <c r="O124" i="21"/>
  <c r="W124" i="21"/>
  <c r="F193" i="21"/>
  <c r="J193" i="21"/>
  <c r="N193" i="21"/>
  <c r="R193" i="21"/>
  <c r="V193" i="21"/>
  <c r="C193" i="21"/>
  <c r="G193" i="21"/>
  <c r="K193" i="21"/>
  <c r="O193" i="21"/>
  <c r="S193" i="21"/>
  <c r="W193" i="21"/>
  <c r="B193" i="21"/>
  <c r="D193" i="21"/>
  <c r="L193" i="21"/>
  <c r="T193" i="21"/>
  <c r="M193" i="21"/>
  <c r="X193" i="21"/>
  <c r="H193" i="21"/>
  <c r="Q193" i="21"/>
  <c r="I193" i="21"/>
  <c r="U193" i="21"/>
  <c r="P193" i="21"/>
  <c r="Y193" i="21"/>
  <c r="E193" i="21"/>
  <c r="A332" i="21"/>
  <c r="A298" i="21"/>
  <c r="D263" i="28"/>
  <c r="H263" i="28"/>
  <c r="L263" i="28"/>
  <c r="P263" i="28"/>
  <c r="T263" i="28"/>
  <c r="X263" i="28"/>
  <c r="G263" i="28"/>
  <c r="M263" i="28"/>
  <c r="R263" i="28"/>
  <c r="W263" i="28"/>
  <c r="B263" i="28"/>
  <c r="C263" i="28"/>
  <c r="I263" i="28"/>
  <c r="N263" i="28"/>
  <c r="S263" i="28"/>
  <c r="Y263" i="28"/>
  <c r="K263" i="28"/>
  <c r="V263" i="28"/>
  <c r="E263" i="28"/>
  <c r="O263" i="28"/>
  <c r="U263" i="28"/>
  <c r="F263" i="28"/>
  <c r="J263" i="28"/>
  <c r="Q263" i="28"/>
  <c r="E91" i="28"/>
  <c r="I91" i="28"/>
  <c r="M91" i="28"/>
  <c r="Q91" i="28"/>
  <c r="U91" i="28"/>
  <c r="Y91" i="28"/>
  <c r="B91" i="28"/>
  <c r="F91" i="28"/>
  <c r="J91" i="28"/>
  <c r="N91" i="28"/>
  <c r="R91" i="28"/>
  <c r="V91" i="28"/>
  <c r="C91" i="28"/>
  <c r="K91" i="28"/>
  <c r="S91" i="28"/>
  <c r="H91" i="28"/>
  <c r="T91" i="28"/>
  <c r="O91" i="28"/>
  <c r="P91" i="28"/>
  <c r="L91" i="28"/>
  <c r="W91" i="28"/>
  <c r="D91" i="28"/>
  <c r="X91" i="28"/>
  <c r="G91" i="28"/>
  <c r="F195" i="28"/>
  <c r="J195" i="28"/>
  <c r="N195" i="28"/>
  <c r="R195" i="28"/>
  <c r="V195" i="28"/>
  <c r="C195" i="28"/>
  <c r="G195" i="28"/>
  <c r="K195" i="28"/>
  <c r="O195" i="28"/>
  <c r="S195" i="28"/>
  <c r="W195" i="28"/>
  <c r="B195" i="28"/>
  <c r="E195" i="28"/>
  <c r="M195" i="28"/>
  <c r="U195" i="28"/>
  <c r="H195" i="28"/>
  <c r="P195" i="28"/>
  <c r="X195" i="28"/>
  <c r="Q195" i="28"/>
  <c r="D195" i="28"/>
  <c r="T195" i="28"/>
  <c r="I195" i="28"/>
  <c r="Y195" i="28"/>
  <c r="L195" i="28"/>
  <c r="D332" i="28"/>
  <c r="H332" i="28"/>
  <c r="L332" i="28"/>
  <c r="P332" i="28"/>
  <c r="T332" i="28"/>
  <c r="X332" i="28"/>
  <c r="C332" i="28"/>
  <c r="I332" i="28"/>
  <c r="N332" i="28"/>
  <c r="S332" i="28"/>
  <c r="Y332" i="28"/>
  <c r="E332" i="28"/>
  <c r="J332" i="28"/>
  <c r="O332" i="28"/>
  <c r="U332" i="28"/>
  <c r="B332" i="28"/>
  <c r="G332" i="28"/>
  <c r="R332" i="28"/>
  <c r="K332" i="28"/>
  <c r="V332" i="28"/>
  <c r="Q332" i="28"/>
  <c r="W332" i="28"/>
  <c r="M332" i="28"/>
  <c r="F332"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E229" i="28"/>
  <c r="I229" i="28"/>
  <c r="M229" i="28"/>
  <c r="Q229" i="28"/>
  <c r="U229" i="28"/>
  <c r="Y229" i="28"/>
  <c r="C229" i="28"/>
  <c r="H229" i="28"/>
  <c r="N229" i="28"/>
  <c r="S229" i="28"/>
  <c r="X229" i="28"/>
  <c r="B229" i="28"/>
  <c r="D229" i="28"/>
  <c r="J229" i="28"/>
  <c r="O229" i="28"/>
  <c r="T229" i="28"/>
  <c r="G229" i="28"/>
  <c r="R229" i="28"/>
  <c r="K229" i="28"/>
  <c r="V229" i="28"/>
  <c r="L229" i="28"/>
  <c r="P229" i="28"/>
  <c r="W229" i="28"/>
  <c r="F229"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C55" i="21" l="1"/>
  <c r="G55" i="21"/>
  <c r="K55" i="21"/>
  <c r="O55" i="21"/>
  <c r="S55" i="21"/>
  <c r="W55" i="21"/>
  <c r="E55" i="21"/>
  <c r="I55" i="21"/>
  <c r="M55" i="21"/>
  <c r="Q55" i="21"/>
  <c r="U55" i="21"/>
  <c r="Y55" i="21"/>
  <c r="B55" i="21"/>
  <c r="H55" i="21"/>
  <c r="P55" i="21"/>
  <c r="X55" i="21"/>
  <c r="J55" i="21"/>
  <c r="R55" i="21"/>
  <c r="D55" i="21"/>
  <c r="L55" i="21"/>
  <c r="T55" i="21"/>
  <c r="F55" i="21"/>
  <c r="N55" i="21"/>
  <c r="V55" i="21"/>
  <c r="E229" i="21"/>
  <c r="I229" i="21"/>
  <c r="M229" i="21"/>
  <c r="Q229" i="21"/>
  <c r="U229" i="21"/>
  <c r="F229" i="21"/>
  <c r="J229" i="21"/>
  <c r="N229" i="21"/>
  <c r="R229" i="21"/>
  <c r="V229" i="21"/>
  <c r="G229" i="21"/>
  <c r="O229" i="21"/>
  <c r="W229" i="21"/>
  <c r="H229" i="21"/>
  <c r="P229" i="21"/>
  <c r="X229" i="21"/>
  <c r="L229" i="21"/>
  <c r="C229" i="21"/>
  <c r="S229" i="21"/>
  <c r="D229" i="21"/>
  <c r="Y229" i="21"/>
  <c r="B229" i="21"/>
  <c r="K229" i="21"/>
  <c r="T229" i="21"/>
  <c r="E125" i="21"/>
  <c r="I125" i="21"/>
  <c r="M125" i="21"/>
  <c r="Q125" i="21"/>
  <c r="U125" i="21"/>
  <c r="Y125" i="21"/>
  <c r="F125" i="21"/>
  <c r="J125" i="21"/>
  <c r="N125" i="21"/>
  <c r="R125" i="21"/>
  <c r="V125" i="21"/>
  <c r="G125" i="21"/>
  <c r="O125" i="21"/>
  <c r="W125" i="21"/>
  <c r="C125" i="21"/>
  <c r="K125" i="21"/>
  <c r="S125" i="21"/>
  <c r="B125" i="21"/>
  <c r="L125" i="21"/>
  <c r="D125" i="21"/>
  <c r="T125" i="21"/>
  <c r="P125" i="21"/>
  <c r="X125" i="21"/>
  <c r="H125" i="21"/>
  <c r="F22" i="21"/>
  <c r="J22" i="21"/>
  <c r="N22" i="21"/>
  <c r="R22" i="21"/>
  <c r="V22" i="21"/>
  <c r="D22" i="21"/>
  <c r="H22" i="21"/>
  <c r="L22" i="21"/>
  <c r="P22" i="21"/>
  <c r="T22" i="21"/>
  <c r="X22" i="21"/>
  <c r="C22" i="21"/>
  <c r="K22" i="21"/>
  <c r="S22" i="21"/>
  <c r="E22" i="21"/>
  <c r="U22" i="21"/>
  <c r="G22" i="21"/>
  <c r="O22" i="21"/>
  <c r="W22" i="21"/>
  <c r="B22" i="21"/>
  <c r="I22" i="21"/>
  <c r="Q22" i="21"/>
  <c r="Y22" i="21"/>
  <c r="M22" i="21"/>
  <c r="C194" i="21"/>
  <c r="G194" i="21"/>
  <c r="K194" i="21"/>
  <c r="O194" i="21"/>
  <c r="S194" i="21"/>
  <c r="W194" i="21"/>
  <c r="D194" i="21"/>
  <c r="H194" i="21"/>
  <c r="L194" i="21"/>
  <c r="P194" i="21"/>
  <c r="T194" i="21"/>
  <c r="X194" i="21"/>
  <c r="E194" i="21"/>
  <c r="M194" i="21"/>
  <c r="U194" i="21"/>
  <c r="J194" i="21"/>
  <c r="V194" i="21"/>
  <c r="F194" i="21"/>
  <c r="Q194" i="21"/>
  <c r="B194" i="21"/>
  <c r="I194" i="21"/>
  <c r="R194" i="21"/>
  <c r="N194" i="21"/>
  <c r="Y194" i="21"/>
  <c r="F90" i="21"/>
  <c r="J90" i="21"/>
  <c r="N90" i="21"/>
  <c r="R90" i="21"/>
  <c r="V90" i="21"/>
  <c r="E90" i="21"/>
  <c r="K90" i="21"/>
  <c r="P90" i="21"/>
  <c r="U90" i="21"/>
  <c r="C90" i="21"/>
  <c r="H90" i="21"/>
  <c r="M90" i="21"/>
  <c r="S90" i="21"/>
  <c r="X90" i="21"/>
  <c r="L90" i="21"/>
  <c r="W90" i="21"/>
  <c r="B90" i="21"/>
  <c r="D90" i="21"/>
  <c r="O90" i="21"/>
  <c r="Y90" i="21"/>
  <c r="G90" i="21"/>
  <c r="Q90" i="21"/>
  <c r="I90" i="21"/>
  <c r="T90" i="21"/>
  <c r="F263" i="21"/>
  <c r="J263" i="21"/>
  <c r="N263" i="21"/>
  <c r="R263" i="21"/>
  <c r="V263" i="21"/>
  <c r="C263" i="21"/>
  <c r="G263" i="21"/>
  <c r="K263" i="21"/>
  <c r="O263" i="21"/>
  <c r="S263" i="21"/>
  <c r="W263" i="21"/>
  <c r="D263" i="21"/>
  <c r="L263" i="21"/>
  <c r="T263" i="21"/>
  <c r="E263" i="21"/>
  <c r="M263" i="21"/>
  <c r="U263" i="21"/>
  <c r="P263" i="21"/>
  <c r="Q263" i="21"/>
  <c r="B263" i="21"/>
  <c r="I263" i="21"/>
  <c r="X263" i="21"/>
  <c r="Y263" i="21"/>
  <c r="H263" i="21"/>
  <c r="A299" i="21"/>
  <c r="D332" i="21"/>
  <c r="H332" i="21"/>
  <c r="L332" i="21"/>
  <c r="P332" i="21"/>
  <c r="T332" i="21"/>
  <c r="X332" i="21"/>
  <c r="E332" i="21"/>
  <c r="I332" i="21"/>
  <c r="M332" i="21"/>
  <c r="Q332" i="21"/>
  <c r="U332" i="21"/>
  <c r="Y332" i="21"/>
  <c r="J332" i="21"/>
  <c r="R332" i="21"/>
  <c r="B332" i="21"/>
  <c r="C332" i="21"/>
  <c r="K332" i="21"/>
  <c r="S332" i="21"/>
  <c r="F332" i="21"/>
  <c r="V332" i="21"/>
  <c r="G332" i="21"/>
  <c r="W332" i="21"/>
  <c r="N332" i="21"/>
  <c r="O332"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64" i="28"/>
  <c r="I264" i="28"/>
  <c r="M264" i="28"/>
  <c r="Q264" i="28"/>
  <c r="U264" i="28"/>
  <c r="Y264" i="28"/>
  <c r="F264" i="28"/>
  <c r="K264" i="28"/>
  <c r="P264" i="28"/>
  <c r="V264" i="28"/>
  <c r="G264" i="28"/>
  <c r="L264" i="28"/>
  <c r="R264" i="28"/>
  <c r="W264" i="28"/>
  <c r="B264" i="28"/>
  <c r="J264" i="28"/>
  <c r="T264" i="28"/>
  <c r="C264" i="28"/>
  <c r="N264" i="28"/>
  <c r="X264" i="28"/>
  <c r="S264" i="28"/>
  <c r="D264" i="28"/>
  <c r="H264" i="28"/>
  <c r="O264" i="28"/>
  <c r="F230" i="28"/>
  <c r="J230" i="28"/>
  <c r="N230" i="28"/>
  <c r="R230" i="28"/>
  <c r="V230" i="28"/>
  <c r="G230" i="28"/>
  <c r="L230" i="28"/>
  <c r="Q230" i="28"/>
  <c r="W230" i="28"/>
  <c r="C230" i="28"/>
  <c r="H230" i="28"/>
  <c r="M230" i="28"/>
  <c r="S230" i="28"/>
  <c r="X230" i="28"/>
  <c r="B230" i="28"/>
  <c r="E230" i="28"/>
  <c r="P230" i="28"/>
  <c r="I230" i="28"/>
  <c r="T230" i="28"/>
  <c r="K230" i="28"/>
  <c r="O230" i="28"/>
  <c r="U230" i="28"/>
  <c r="D230" i="28"/>
  <c r="Y230" i="28"/>
  <c r="E333" i="28"/>
  <c r="I333" i="28"/>
  <c r="M333" i="28"/>
  <c r="Q333" i="28"/>
  <c r="U333" i="28"/>
  <c r="Y333" i="28"/>
  <c r="G333" i="28"/>
  <c r="L333" i="28"/>
  <c r="R333" i="28"/>
  <c r="W333" i="28"/>
  <c r="C333" i="28"/>
  <c r="H333" i="28"/>
  <c r="N333" i="28"/>
  <c r="S333" i="28"/>
  <c r="X333" i="28"/>
  <c r="F333" i="28"/>
  <c r="P333" i="28"/>
  <c r="J333" i="28"/>
  <c r="T333" i="28"/>
  <c r="O333" i="28"/>
  <c r="B333" i="28"/>
  <c r="V333" i="28"/>
  <c r="D333" i="28"/>
  <c r="K333" i="28"/>
  <c r="C196" i="28"/>
  <c r="G196" i="28"/>
  <c r="K196" i="28"/>
  <c r="O196" i="28"/>
  <c r="S196" i="28"/>
  <c r="W196" i="28"/>
  <c r="D196" i="28"/>
  <c r="H196" i="28"/>
  <c r="L196" i="28"/>
  <c r="P196" i="28"/>
  <c r="T196" i="28"/>
  <c r="X196" i="28"/>
  <c r="F196" i="28"/>
  <c r="N196" i="28"/>
  <c r="V196" i="28"/>
  <c r="I196" i="28"/>
  <c r="Q196" i="28"/>
  <c r="Y196" i="28"/>
  <c r="J196" i="28"/>
  <c r="M196" i="28"/>
  <c r="R196" i="28"/>
  <c r="E196" i="28"/>
  <c r="U196" i="28"/>
  <c r="B196" i="28"/>
  <c r="E22" i="28"/>
  <c r="I22" i="28"/>
  <c r="M22" i="28"/>
  <c r="Q22" i="28"/>
  <c r="U22" i="28"/>
  <c r="Y22" i="28"/>
  <c r="C22" i="28"/>
  <c r="H22" i="28"/>
  <c r="N22" i="28"/>
  <c r="S22" i="28"/>
  <c r="X22" i="28"/>
  <c r="D22" i="28"/>
  <c r="K22" i="28"/>
  <c r="R22" i="28"/>
  <c r="O22" i="28"/>
  <c r="P22" i="28"/>
  <c r="F22" i="28"/>
  <c r="L22" i="28"/>
  <c r="T22" i="28"/>
  <c r="G22" i="28"/>
  <c r="V22" i="28"/>
  <c r="J22" i="28"/>
  <c r="W22" i="28"/>
  <c r="B22" i="28"/>
  <c r="F367" i="28"/>
  <c r="J367" i="28"/>
  <c r="N367" i="28"/>
  <c r="R367" i="28"/>
  <c r="V367" i="28"/>
  <c r="C367" i="28"/>
  <c r="G367" i="28"/>
  <c r="K367" i="28"/>
  <c r="O367" i="28"/>
  <c r="S367" i="28"/>
  <c r="W367" i="28"/>
  <c r="I367" i="28"/>
  <c r="Q367" i="28"/>
  <c r="Y367" i="28"/>
  <c r="D367" i="28"/>
  <c r="L367" i="28"/>
  <c r="T367" i="28"/>
  <c r="H367" i="28"/>
  <c r="X367" i="28"/>
  <c r="M367" i="28"/>
  <c r="E367" i="28"/>
  <c r="P367" i="28"/>
  <c r="U367" i="28"/>
  <c r="B367"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C264" i="21" l="1"/>
  <c r="G264" i="21"/>
  <c r="K264" i="21"/>
  <c r="O264" i="21"/>
  <c r="S264" i="21"/>
  <c r="W264" i="21"/>
  <c r="D264" i="21"/>
  <c r="H264" i="21"/>
  <c r="L264" i="21"/>
  <c r="P264" i="21"/>
  <c r="T264" i="21"/>
  <c r="X264" i="21"/>
  <c r="E264" i="21"/>
  <c r="M264" i="21"/>
  <c r="U264" i="21"/>
  <c r="B264" i="21"/>
  <c r="F264" i="21"/>
  <c r="N264" i="21"/>
  <c r="V264" i="21"/>
  <c r="I264" i="21"/>
  <c r="Y264" i="21"/>
  <c r="J264" i="21"/>
  <c r="R264" i="21"/>
  <c r="Q264" i="21"/>
  <c r="C91" i="21"/>
  <c r="G91" i="21"/>
  <c r="K91" i="21"/>
  <c r="O91" i="21"/>
  <c r="S91" i="21"/>
  <c r="W91" i="21"/>
  <c r="D91" i="21"/>
  <c r="I91" i="21"/>
  <c r="N91" i="21"/>
  <c r="T91" i="21"/>
  <c r="Y91" i="21"/>
  <c r="F91" i="21"/>
  <c r="L91" i="21"/>
  <c r="Q91" i="21"/>
  <c r="V91" i="21"/>
  <c r="B91" i="21"/>
  <c r="J91" i="21"/>
  <c r="U91" i="21"/>
  <c r="M91" i="21"/>
  <c r="X91" i="21"/>
  <c r="E91" i="21"/>
  <c r="P91" i="21"/>
  <c r="H91" i="21"/>
  <c r="R91" i="21"/>
  <c r="D195" i="21"/>
  <c r="H195" i="21"/>
  <c r="L195" i="21"/>
  <c r="P195" i="21"/>
  <c r="T195" i="21"/>
  <c r="X195" i="21"/>
  <c r="E195" i="21"/>
  <c r="I195" i="21"/>
  <c r="M195" i="21"/>
  <c r="Q195" i="21"/>
  <c r="U195" i="21"/>
  <c r="Y195" i="21"/>
  <c r="F195" i="21"/>
  <c r="N195" i="21"/>
  <c r="V195" i="21"/>
  <c r="J195" i="21"/>
  <c r="S195" i="21"/>
  <c r="C195" i="21"/>
  <c r="O195" i="21"/>
  <c r="G195" i="21"/>
  <c r="R195" i="21"/>
  <c r="B195" i="21"/>
  <c r="K195" i="21"/>
  <c r="W195" i="21"/>
  <c r="C23" i="21"/>
  <c r="G23" i="21"/>
  <c r="K23" i="21"/>
  <c r="O23" i="21"/>
  <c r="S23" i="21"/>
  <c r="W23" i="21"/>
  <c r="E23" i="21"/>
  <c r="I23" i="21"/>
  <c r="M23" i="21"/>
  <c r="Q23" i="21"/>
  <c r="U23" i="21"/>
  <c r="Y23" i="21"/>
  <c r="B23" i="21"/>
  <c r="D23" i="21"/>
  <c r="L23" i="21"/>
  <c r="T23" i="21"/>
  <c r="N23" i="21"/>
  <c r="H23" i="21"/>
  <c r="P23" i="21"/>
  <c r="X23" i="21"/>
  <c r="J23" i="21"/>
  <c r="R23" i="21"/>
  <c r="F23" i="21"/>
  <c r="V23" i="21"/>
  <c r="F126" i="21"/>
  <c r="J126" i="21"/>
  <c r="N126" i="21"/>
  <c r="R126" i="21"/>
  <c r="V126" i="21"/>
  <c r="C126" i="21"/>
  <c r="G126" i="21"/>
  <c r="K126" i="21"/>
  <c r="O126" i="21"/>
  <c r="S126" i="21"/>
  <c r="W126" i="21"/>
  <c r="H126" i="21"/>
  <c r="P126" i="21"/>
  <c r="X126" i="21"/>
  <c r="D126" i="21"/>
  <c r="L126" i="21"/>
  <c r="T126" i="21"/>
  <c r="E126" i="21"/>
  <c r="U126" i="21"/>
  <c r="M126" i="21"/>
  <c r="Y126" i="21"/>
  <c r="I126" i="21"/>
  <c r="Q126" i="21"/>
  <c r="B126" i="21"/>
  <c r="D56" i="21"/>
  <c r="H56" i="21"/>
  <c r="L56" i="21"/>
  <c r="P56" i="21"/>
  <c r="T56" i="21"/>
  <c r="X56" i="21"/>
  <c r="F56" i="21"/>
  <c r="J56" i="21"/>
  <c r="N56" i="21"/>
  <c r="R56" i="21"/>
  <c r="V56" i="21"/>
  <c r="I56" i="21"/>
  <c r="Q56" i="21"/>
  <c r="Y56" i="21"/>
  <c r="C56" i="21"/>
  <c r="K56" i="21"/>
  <c r="S56" i="21"/>
  <c r="B56" i="21"/>
  <c r="E56" i="21"/>
  <c r="M56" i="21"/>
  <c r="U56" i="21"/>
  <c r="G56" i="21"/>
  <c r="O56" i="21"/>
  <c r="W56" i="21"/>
  <c r="E333" i="21"/>
  <c r="I333" i="21"/>
  <c r="M333" i="21"/>
  <c r="Q333" i="21"/>
  <c r="U333" i="21"/>
  <c r="Y333" i="21"/>
  <c r="B333" i="21"/>
  <c r="F333" i="21"/>
  <c r="J333" i="21"/>
  <c r="N333" i="21"/>
  <c r="R333" i="21"/>
  <c r="V333" i="21"/>
  <c r="C333" i="21"/>
  <c r="K333" i="21"/>
  <c r="S333" i="21"/>
  <c r="D333" i="21"/>
  <c r="L333" i="21"/>
  <c r="T333" i="21"/>
  <c r="O333" i="21"/>
  <c r="P333" i="21"/>
  <c r="H333" i="21"/>
  <c r="W333" i="21"/>
  <c r="X333" i="21"/>
  <c r="G333" i="21"/>
  <c r="A334" i="21"/>
  <c r="A300" i="21"/>
  <c r="A402" i="21"/>
  <c r="E367" i="21"/>
  <c r="I367" i="21"/>
  <c r="M367" i="21"/>
  <c r="Q367" i="21"/>
  <c r="U367" i="21"/>
  <c r="Y367" i="21"/>
  <c r="F367" i="21"/>
  <c r="J367" i="21"/>
  <c r="N367" i="21"/>
  <c r="R367" i="21"/>
  <c r="V367" i="21"/>
  <c r="C367" i="21"/>
  <c r="K367" i="21"/>
  <c r="S367" i="21"/>
  <c r="D367" i="21"/>
  <c r="L367" i="21"/>
  <c r="T367" i="21"/>
  <c r="G367" i="21"/>
  <c r="W367" i="21"/>
  <c r="H367" i="21"/>
  <c r="X367" i="21"/>
  <c r="B367" i="21"/>
  <c r="O367" i="21"/>
  <c r="P367" i="21"/>
  <c r="A368" i="21"/>
  <c r="D230" i="21"/>
  <c r="H230" i="21"/>
  <c r="L230" i="21"/>
  <c r="P230" i="21"/>
  <c r="T230" i="21"/>
  <c r="X230" i="21"/>
  <c r="E230" i="21"/>
  <c r="I230" i="21"/>
  <c r="M230" i="21"/>
  <c r="Q230" i="21"/>
  <c r="U230" i="21"/>
  <c r="Y230" i="21"/>
  <c r="C230" i="21"/>
  <c r="K230" i="21"/>
  <c r="S230" i="21"/>
  <c r="G230" i="21"/>
  <c r="R230" i="21"/>
  <c r="N230" i="21"/>
  <c r="W230" i="21"/>
  <c r="F230" i="21"/>
  <c r="O230" i="21"/>
  <c r="V230" i="21"/>
  <c r="B230" i="21"/>
  <c r="J230" i="21"/>
  <c r="D197" i="28"/>
  <c r="H197" i="28"/>
  <c r="L197" i="28"/>
  <c r="P197" i="28"/>
  <c r="T197" i="28"/>
  <c r="X197" i="28"/>
  <c r="E197" i="28"/>
  <c r="I197" i="28"/>
  <c r="M197" i="28"/>
  <c r="Q197" i="28"/>
  <c r="U197" i="28"/>
  <c r="Y197" i="28"/>
  <c r="G197" i="28"/>
  <c r="O197" i="28"/>
  <c r="W197" i="28"/>
  <c r="B197" i="28"/>
  <c r="J197" i="28"/>
  <c r="R197" i="28"/>
  <c r="C197" i="28"/>
  <c r="S197" i="28"/>
  <c r="N197" i="28"/>
  <c r="F197" i="28"/>
  <c r="K197" i="28"/>
  <c r="V197" i="28"/>
  <c r="F402" i="28"/>
  <c r="J402" i="28"/>
  <c r="N402" i="28"/>
  <c r="R402" i="28"/>
  <c r="V402" i="28"/>
  <c r="C402" i="28"/>
  <c r="G402" i="28"/>
  <c r="K402" i="28"/>
  <c r="O402" i="28"/>
  <c r="S402" i="28"/>
  <c r="W402" i="28"/>
  <c r="I402" i="28"/>
  <c r="Q402" i="28"/>
  <c r="Y402" i="28"/>
  <c r="D402" i="28"/>
  <c r="L402" i="28"/>
  <c r="T402" i="28"/>
  <c r="P402" i="28"/>
  <c r="B402" i="28"/>
  <c r="E402" i="28"/>
  <c r="U402" i="28"/>
  <c r="H402" i="28"/>
  <c r="M402" i="28"/>
  <c r="X402" i="28"/>
  <c r="F265" i="28"/>
  <c r="J265" i="28"/>
  <c r="N265" i="28"/>
  <c r="R265" i="28"/>
  <c r="V265" i="28"/>
  <c r="D265" i="28"/>
  <c r="I265" i="28"/>
  <c r="O265" i="28"/>
  <c r="T265" i="28"/>
  <c r="Y265" i="28"/>
  <c r="E265" i="28"/>
  <c r="K265" i="28"/>
  <c r="P265" i="28"/>
  <c r="U265" i="28"/>
  <c r="H265" i="28"/>
  <c r="S265" i="28"/>
  <c r="L265" i="28"/>
  <c r="W265" i="28"/>
  <c r="Q265" i="28"/>
  <c r="C265" i="28"/>
  <c r="X265" i="28"/>
  <c r="G265" i="28"/>
  <c r="M265" i="28"/>
  <c r="B265" i="28"/>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F334" i="28"/>
  <c r="J334" i="28"/>
  <c r="N334" i="28"/>
  <c r="R334" i="28"/>
  <c r="V334" i="28"/>
  <c r="E334" i="28"/>
  <c r="K334" i="28"/>
  <c r="P334" i="28"/>
  <c r="U334" i="28"/>
  <c r="G334" i="28"/>
  <c r="L334" i="28"/>
  <c r="Q334" i="28"/>
  <c r="W334" i="28"/>
  <c r="D334" i="28"/>
  <c r="O334" i="28"/>
  <c r="Y334" i="28"/>
  <c r="B334" i="28"/>
  <c r="H334" i="28"/>
  <c r="S334" i="28"/>
  <c r="M334" i="28"/>
  <c r="T334" i="28"/>
  <c r="I334" i="28"/>
  <c r="X334" i="28"/>
  <c r="C334" i="28"/>
  <c r="C231" i="28"/>
  <c r="G231" i="28"/>
  <c r="K231" i="28"/>
  <c r="O231" i="28"/>
  <c r="S231" i="28"/>
  <c r="W231" i="28"/>
  <c r="E231" i="28"/>
  <c r="J231" i="28"/>
  <c r="P231" i="28"/>
  <c r="U231" i="28"/>
  <c r="F231" i="28"/>
  <c r="L231" i="28"/>
  <c r="Q231" i="28"/>
  <c r="V231" i="28"/>
  <c r="D231" i="28"/>
  <c r="N231" i="28"/>
  <c r="Y231" i="28"/>
  <c r="H231" i="28"/>
  <c r="R231" i="28"/>
  <c r="I231" i="28"/>
  <c r="M231" i="28"/>
  <c r="T231" i="28"/>
  <c r="B231" i="28"/>
  <c r="X231" i="28"/>
  <c r="D58" i="28"/>
  <c r="H58" i="28"/>
  <c r="L58" i="28"/>
  <c r="P58" i="28"/>
  <c r="T58" i="28"/>
  <c r="X58" i="28"/>
  <c r="E58" i="28"/>
  <c r="I58" i="28"/>
  <c r="M58" i="28"/>
  <c r="Q58" i="28"/>
  <c r="U58" i="28"/>
  <c r="Y58" i="28"/>
  <c r="F58" i="28"/>
  <c r="N58" i="28"/>
  <c r="V58" i="28"/>
  <c r="G58" i="28"/>
  <c r="R58" i="28"/>
  <c r="K58" i="28"/>
  <c r="B58" i="28"/>
  <c r="C58" i="28"/>
  <c r="J58" i="28"/>
  <c r="S58" i="28"/>
  <c r="W58" i="28"/>
  <c r="O58" i="28"/>
  <c r="C368" i="28"/>
  <c r="G368" i="28"/>
  <c r="K368" i="28"/>
  <c r="O368" i="28"/>
  <c r="S368" i="28"/>
  <c r="W368" i="28"/>
  <c r="D368" i="28"/>
  <c r="H368" i="28"/>
  <c r="L368" i="28"/>
  <c r="P368" i="28"/>
  <c r="T368" i="28"/>
  <c r="X368" i="28"/>
  <c r="J368" i="28"/>
  <c r="R368" i="28"/>
  <c r="E368" i="28"/>
  <c r="M368" i="28"/>
  <c r="U368" i="28"/>
  <c r="B368" i="28"/>
  <c r="Q368" i="28"/>
  <c r="F368" i="28"/>
  <c r="V368" i="28"/>
  <c r="N368" i="28"/>
  <c r="Y368" i="28"/>
  <c r="I36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F368" i="21" l="1"/>
  <c r="J368" i="21"/>
  <c r="N368" i="21"/>
  <c r="R368" i="21"/>
  <c r="V368" i="21"/>
  <c r="C368" i="21"/>
  <c r="G368" i="21"/>
  <c r="K368" i="21"/>
  <c r="O368" i="21"/>
  <c r="S368" i="21"/>
  <c r="W368" i="21"/>
  <c r="D368" i="21"/>
  <c r="L368" i="21"/>
  <c r="T368" i="21"/>
  <c r="E368" i="21"/>
  <c r="M368" i="21"/>
  <c r="U368" i="21"/>
  <c r="P368" i="21"/>
  <c r="B368" i="21"/>
  <c r="Q368" i="21"/>
  <c r="H368" i="21"/>
  <c r="I368" i="21"/>
  <c r="Y368" i="21"/>
  <c r="X368" i="21"/>
  <c r="A369" i="21"/>
  <c r="A301" i="21"/>
  <c r="E57" i="21"/>
  <c r="I57" i="21"/>
  <c r="M57" i="21"/>
  <c r="Q57" i="21"/>
  <c r="U57" i="21"/>
  <c r="Y57" i="21"/>
  <c r="B57" i="21"/>
  <c r="C57" i="21"/>
  <c r="G57" i="21"/>
  <c r="K57" i="21"/>
  <c r="O57" i="21"/>
  <c r="S57" i="21"/>
  <c r="W57" i="21"/>
  <c r="J57" i="21"/>
  <c r="R57" i="21"/>
  <c r="D57" i="21"/>
  <c r="L57" i="21"/>
  <c r="T57" i="21"/>
  <c r="F57" i="21"/>
  <c r="N57" i="21"/>
  <c r="V57" i="21"/>
  <c r="H57" i="21"/>
  <c r="P57" i="21"/>
  <c r="X57" i="21"/>
  <c r="D24" i="21"/>
  <c r="H24" i="21"/>
  <c r="L24" i="21"/>
  <c r="P24" i="21"/>
  <c r="T24" i="21"/>
  <c r="X24" i="21"/>
  <c r="F24" i="21"/>
  <c r="J24" i="21"/>
  <c r="N24" i="21"/>
  <c r="R24" i="21"/>
  <c r="V24" i="21"/>
  <c r="E24" i="21"/>
  <c r="M24" i="21"/>
  <c r="U24" i="21"/>
  <c r="G24" i="21"/>
  <c r="W24" i="21"/>
  <c r="I24" i="21"/>
  <c r="Q24" i="21"/>
  <c r="Y24" i="21"/>
  <c r="C24" i="21"/>
  <c r="K24" i="21"/>
  <c r="S24" i="21"/>
  <c r="B24" i="21"/>
  <c r="O24" i="21"/>
  <c r="C127" i="21"/>
  <c r="G127" i="21"/>
  <c r="K127" i="21"/>
  <c r="O127" i="21"/>
  <c r="S127" i="21"/>
  <c r="W127" i="21"/>
  <c r="D127" i="21"/>
  <c r="H127" i="21"/>
  <c r="L127" i="21"/>
  <c r="P127" i="21"/>
  <c r="T127" i="21"/>
  <c r="X127" i="21"/>
  <c r="I127" i="21"/>
  <c r="Q127" i="21"/>
  <c r="Y127" i="21"/>
  <c r="E127" i="21"/>
  <c r="M127" i="21"/>
  <c r="U127" i="21"/>
  <c r="N127" i="21"/>
  <c r="B127" i="21"/>
  <c r="F127" i="21"/>
  <c r="V127" i="21"/>
  <c r="J127" i="21"/>
  <c r="R127" i="21"/>
  <c r="E196" i="21"/>
  <c r="I196" i="21"/>
  <c r="M196" i="21"/>
  <c r="Q196" i="21"/>
  <c r="U196" i="21"/>
  <c r="Y196" i="21"/>
  <c r="B196" i="21"/>
  <c r="F196" i="21"/>
  <c r="J196" i="21"/>
  <c r="N196" i="21"/>
  <c r="R196" i="21"/>
  <c r="V196" i="21"/>
  <c r="G196" i="21"/>
  <c r="O196" i="21"/>
  <c r="W196" i="21"/>
  <c r="H196" i="21"/>
  <c r="S196" i="21"/>
  <c r="C196" i="21"/>
  <c r="L196" i="21"/>
  <c r="X196" i="21"/>
  <c r="D196" i="21"/>
  <c r="P196" i="21"/>
  <c r="K196" i="21"/>
  <c r="T196" i="21"/>
  <c r="E402" i="21"/>
  <c r="I402" i="21"/>
  <c r="M402" i="21"/>
  <c r="Q402" i="21"/>
  <c r="U402" i="21"/>
  <c r="Y402" i="21"/>
  <c r="F402" i="21"/>
  <c r="J402" i="21"/>
  <c r="N402" i="21"/>
  <c r="R402" i="21"/>
  <c r="V402" i="21"/>
  <c r="G402" i="21"/>
  <c r="O402" i="21"/>
  <c r="W402" i="21"/>
  <c r="H402" i="21"/>
  <c r="P402" i="21"/>
  <c r="X402" i="21"/>
  <c r="K402" i="21"/>
  <c r="L402" i="21"/>
  <c r="B402" i="21"/>
  <c r="S402" i="21"/>
  <c r="T402" i="21"/>
  <c r="C402" i="21"/>
  <c r="D402" i="21"/>
  <c r="A403" i="21"/>
  <c r="D265" i="21"/>
  <c r="H265" i="21"/>
  <c r="L265" i="21"/>
  <c r="P265" i="21"/>
  <c r="T265" i="21"/>
  <c r="X265" i="21"/>
  <c r="E265" i="21"/>
  <c r="I265" i="21"/>
  <c r="M265" i="21"/>
  <c r="Q265" i="21"/>
  <c r="U265" i="21"/>
  <c r="Y265" i="21"/>
  <c r="F265" i="21"/>
  <c r="N265" i="21"/>
  <c r="V265" i="21"/>
  <c r="G265" i="21"/>
  <c r="O265" i="21"/>
  <c r="W265" i="21"/>
  <c r="B265" i="21"/>
  <c r="R265" i="21"/>
  <c r="C265" i="21"/>
  <c r="S265" i="21"/>
  <c r="J265" i="21"/>
  <c r="K265" i="21"/>
  <c r="D92" i="21"/>
  <c r="H92" i="21"/>
  <c r="L92" i="21"/>
  <c r="P92" i="21"/>
  <c r="T92" i="21"/>
  <c r="X92" i="21"/>
  <c r="G92" i="21"/>
  <c r="M92" i="21"/>
  <c r="R92" i="21"/>
  <c r="W92" i="21"/>
  <c r="E92" i="21"/>
  <c r="J92" i="21"/>
  <c r="O92" i="21"/>
  <c r="U92" i="21"/>
  <c r="I92" i="21"/>
  <c r="S92" i="21"/>
  <c r="K92" i="21"/>
  <c r="V92" i="21"/>
  <c r="B92" i="21"/>
  <c r="C92" i="21"/>
  <c r="N92" i="21"/>
  <c r="Y92" i="21"/>
  <c r="F92" i="21"/>
  <c r="Q92" i="21"/>
  <c r="E231" i="21"/>
  <c r="I231" i="21"/>
  <c r="M231" i="21"/>
  <c r="Q231" i="21"/>
  <c r="U231" i="21"/>
  <c r="Y231" i="21"/>
  <c r="B231" i="21"/>
  <c r="F231" i="21"/>
  <c r="J231" i="21"/>
  <c r="N231" i="21"/>
  <c r="R231" i="21"/>
  <c r="V231" i="21"/>
  <c r="D231" i="21"/>
  <c r="L231" i="21"/>
  <c r="T231" i="21"/>
  <c r="G231" i="21"/>
  <c r="P231" i="21"/>
  <c r="K231" i="21"/>
  <c r="W231" i="21"/>
  <c r="C231" i="21"/>
  <c r="X231" i="21"/>
  <c r="O231" i="21"/>
  <c r="S231" i="21"/>
  <c r="H231" i="21"/>
  <c r="F334" i="21"/>
  <c r="J334" i="21"/>
  <c r="N334" i="21"/>
  <c r="R334" i="21"/>
  <c r="V334" i="21"/>
  <c r="C334" i="21"/>
  <c r="G334" i="21"/>
  <c r="K334" i="21"/>
  <c r="O334" i="21"/>
  <c r="S334" i="21"/>
  <c r="W334" i="21"/>
  <c r="B334" i="21"/>
  <c r="D334" i="21"/>
  <c r="L334" i="21"/>
  <c r="T334" i="21"/>
  <c r="E334" i="21"/>
  <c r="M334" i="21"/>
  <c r="U334" i="21"/>
  <c r="H334" i="21"/>
  <c r="X334" i="21"/>
  <c r="I334" i="21"/>
  <c r="Y334" i="21"/>
  <c r="Q334" i="21"/>
  <c r="P334" i="21"/>
  <c r="A335" i="21"/>
  <c r="C403" i="28"/>
  <c r="G403" i="28"/>
  <c r="K403" i="28"/>
  <c r="O403" i="28"/>
  <c r="S403" i="28"/>
  <c r="W403" i="28"/>
  <c r="D403" i="28"/>
  <c r="H403" i="28"/>
  <c r="L403" i="28"/>
  <c r="P403" i="28"/>
  <c r="T403" i="28"/>
  <c r="X403" i="28"/>
  <c r="J403" i="28"/>
  <c r="R403" i="28"/>
  <c r="E403" i="28"/>
  <c r="M403" i="28"/>
  <c r="U403" i="28"/>
  <c r="I403" i="28"/>
  <c r="Y403" i="28"/>
  <c r="N403" i="28"/>
  <c r="F403" i="28"/>
  <c r="Q403" i="28"/>
  <c r="B403" i="28"/>
  <c r="V403" i="28"/>
  <c r="E198" i="28"/>
  <c r="I198" i="28"/>
  <c r="M198" i="28"/>
  <c r="Q198" i="28"/>
  <c r="U198" i="28"/>
  <c r="Y198" i="28"/>
  <c r="B198" i="28"/>
  <c r="F198" i="28"/>
  <c r="J198" i="28"/>
  <c r="N198" i="28"/>
  <c r="R198" i="28"/>
  <c r="V198" i="28"/>
  <c r="H198" i="28"/>
  <c r="P198" i="28"/>
  <c r="X198" i="28"/>
  <c r="C198" i="28"/>
  <c r="K198" i="28"/>
  <c r="S198" i="28"/>
  <c r="L198" i="28"/>
  <c r="O198" i="28"/>
  <c r="W198" i="28"/>
  <c r="T198" i="28"/>
  <c r="D198" i="28"/>
  <c r="G198" i="28"/>
  <c r="C24" i="28"/>
  <c r="G24" i="28"/>
  <c r="K24" i="28"/>
  <c r="O24" i="28"/>
  <c r="S24" i="28"/>
  <c r="W24" i="28"/>
  <c r="E24" i="28"/>
  <c r="J24" i="28"/>
  <c r="P24" i="28"/>
  <c r="U24" i="28"/>
  <c r="H24" i="28"/>
  <c r="N24" i="28"/>
  <c r="V24" i="28"/>
  <c r="L24" i="28"/>
  <c r="Y24" i="28"/>
  <c r="M24" i="28"/>
  <c r="I24" i="28"/>
  <c r="Q24" i="28"/>
  <c r="X24" i="28"/>
  <c r="B24" i="28"/>
  <c r="D24" i="28"/>
  <c r="R24" i="28"/>
  <c r="F24" i="28"/>
  <c r="T24" i="28"/>
  <c r="D232" i="28"/>
  <c r="H232" i="28"/>
  <c r="L232" i="28"/>
  <c r="P232" i="28"/>
  <c r="T232" i="28"/>
  <c r="X232" i="28"/>
  <c r="C232" i="28"/>
  <c r="I232" i="28"/>
  <c r="N232" i="28"/>
  <c r="S232" i="28"/>
  <c r="Y232" i="28"/>
  <c r="E232" i="28"/>
  <c r="J232" i="28"/>
  <c r="O232" i="28"/>
  <c r="U232" i="28"/>
  <c r="M232" i="28"/>
  <c r="W232" i="28"/>
  <c r="B232" i="28"/>
  <c r="F232" i="28"/>
  <c r="Q232" i="28"/>
  <c r="G232" i="28"/>
  <c r="K232" i="28"/>
  <c r="R232" i="28"/>
  <c r="V232"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C266" i="28"/>
  <c r="G266" i="28"/>
  <c r="K266" i="28"/>
  <c r="O266" i="28"/>
  <c r="S266" i="28"/>
  <c r="W266" i="28"/>
  <c r="H266" i="28"/>
  <c r="M266" i="28"/>
  <c r="R266" i="28"/>
  <c r="X266" i="28"/>
  <c r="D266" i="28"/>
  <c r="I266" i="28"/>
  <c r="N266" i="28"/>
  <c r="T266" i="28"/>
  <c r="Y266" i="28"/>
  <c r="F266" i="28"/>
  <c r="Q266" i="28"/>
  <c r="B266" i="28"/>
  <c r="J266" i="28"/>
  <c r="U266" i="28"/>
  <c r="P266" i="28"/>
  <c r="V266" i="28"/>
  <c r="E266" i="28"/>
  <c r="L266" i="28"/>
  <c r="E59" i="28"/>
  <c r="I59" i="28"/>
  <c r="M59" i="28"/>
  <c r="Q59" i="28"/>
  <c r="U59" i="28"/>
  <c r="Y59" i="28"/>
  <c r="F59" i="28"/>
  <c r="J59" i="28"/>
  <c r="N59" i="28"/>
  <c r="R59" i="28"/>
  <c r="V59" i="28"/>
  <c r="G59" i="28"/>
  <c r="O59" i="28"/>
  <c r="W59" i="28"/>
  <c r="B59" i="28"/>
  <c r="D59" i="28"/>
  <c r="P59" i="28"/>
  <c r="K59" i="28"/>
  <c r="L59" i="28"/>
  <c r="H59" i="28"/>
  <c r="S59" i="28"/>
  <c r="T59" i="28"/>
  <c r="C59" i="28"/>
  <c r="X59" i="28"/>
  <c r="C335" i="28"/>
  <c r="G335" i="28"/>
  <c r="K335" i="28"/>
  <c r="O335" i="28"/>
  <c r="S335" i="28"/>
  <c r="W335" i="28"/>
  <c r="D335" i="28"/>
  <c r="I335" i="28"/>
  <c r="N335" i="28"/>
  <c r="T335" i="28"/>
  <c r="Y335" i="28"/>
  <c r="E335" i="28"/>
  <c r="J335" i="28"/>
  <c r="P335" i="28"/>
  <c r="U335" i="28"/>
  <c r="B335" i="28"/>
  <c r="M335" i="28"/>
  <c r="X335" i="28"/>
  <c r="F335" i="28"/>
  <c r="Q335" i="28"/>
  <c r="L335" i="28"/>
  <c r="R335" i="28"/>
  <c r="H335" i="28"/>
  <c r="V335" i="28"/>
  <c r="D369" i="28"/>
  <c r="H369" i="28"/>
  <c r="L369" i="28"/>
  <c r="P369" i="28"/>
  <c r="T369" i="28"/>
  <c r="X369" i="28"/>
  <c r="E369" i="28"/>
  <c r="I369" i="28"/>
  <c r="M369" i="28"/>
  <c r="Q369" i="28"/>
  <c r="U369" i="28"/>
  <c r="Y369" i="28"/>
  <c r="C369" i="28"/>
  <c r="K369" i="28"/>
  <c r="S369" i="28"/>
  <c r="F369" i="28"/>
  <c r="N369" i="28"/>
  <c r="V369" i="28"/>
  <c r="J369" i="28"/>
  <c r="O369" i="28"/>
  <c r="B369" i="28"/>
  <c r="W369" i="28"/>
  <c r="R369" i="28"/>
  <c r="G369" i="28"/>
  <c r="Y130" i="25"/>
  <c r="Q130" i="25"/>
  <c r="T130" i="25"/>
  <c r="H130" i="25"/>
  <c r="K130" i="25"/>
  <c r="R130" i="25"/>
  <c r="A131" i="25"/>
  <c r="E130" i="25"/>
  <c r="M130" i="25"/>
  <c r="I130" i="25"/>
  <c r="W130" i="25"/>
  <c r="G130" i="25"/>
  <c r="N130" i="25"/>
  <c r="D130" i="25"/>
  <c r="U130" i="25"/>
  <c r="X130" i="25"/>
  <c r="S130" i="25"/>
  <c r="C130" i="25"/>
  <c r="J130" i="25"/>
  <c r="B130" i="25"/>
  <c r="L130" i="25"/>
  <c r="P130" i="25"/>
  <c r="O130" i="25"/>
  <c r="V130" i="25"/>
  <c r="C131" i="25"/>
  <c r="G131" i="25"/>
  <c r="K131" i="25"/>
  <c r="O131" i="25"/>
  <c r="S131" i="25"/>
  <c r="W131" i="25"/>
  <c r="D131" i="25"/>
  <c r="H131" i="25"/>
  <c r="L131" i="25"/>
  <c r="P131" i="25"/>
  <c r="T131" i="25"/>
  <c r="X131" i="25"/>
  <c r="I131" i="25"/>
  <c r="Q131" i="25"/>
  <c r="Y131" i="25"/>
  <c r="F131" i="25"/>
  <c r="R131" i="25"/>
  <c r="J131" i="25"/>
  <c r="U131" i="25"/>
  <c r="M131" i="25"/>
  <c r="N131" i="25"/>
  <c r="V131" i="25"/>
  <c r="B131" i="25"/>
  <c r="E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E25" i="21" l="1"/>
  <c r="I25" i="21"/>
  <c r="M25" i="21"/>
  <c r="Q25" i="21"/>
  <c r="U25" i="21"/>
  <c r="Y25" i="21"/>
  <c r="B25" i="21"/>
  <c r="C25" i="21"/>
  <c r="G25" i="21"/>
  <c r="K25" i="21"/>
  <c r="O25" i="21"/>
  <c r="S25" i="21"/>
  <c r="W25" i="21"/>
  <c r="F25" i="21"/>
  <c r="N25" i="21"/>
  <c r="V25" i="21"/>
  <c r="P25" i="21"/>
  <c r="J25" i="21"/>
  <c r="R25" i="21"/>
  <c r="D25" i="21"/>
  <c r="L25" i="21"/>
  <c r="T25" i="21"/>
  <c r="H25" i="21"/>
  <c r="X25" i="21"/>
  <c r="E93" i="21"/>
  <c r="I93" i="21"/>
  <c r="M93" i="21"/>
  <c r="Q93" i="21"/>
  <c r="U93" i="21"/>
  <c r="Y93" i="21"/>
  <c r="F93" i="21"/>
  <c r="K93" i="21"/>
  <c r="P93" i="21"/>
  <c r="V93" i="21"/>
  <c r="B93" i="21"/>
  <c r="C93" i="21"/>
  <c r="H93" i="21"/>
  <c r="N93" i="21"/>
  <c r="S93" i="21"/>
  <c r="X93" i="21"/>
  <c r="G93" i="21"/>
  <c r="R93" i="21"/>
  <c r="J93" i="21"/>
  <c r="T93" i="21"/>
  <c r="L93" i="21"/>
  <c r="W93" i="21"/>
  <c r="D93" i="21"/>
  <c r="O93" i="21"/>
  <c r="F58" i="21"/>
  <c r="J58" i="21"/>
  <c r="N58" i="21"/>
  <c r="R58" i="21"/>
  <c r="V58" i="21"/>
  <c r="D58" i="21"/>
  <c r="H58" i="21"/>
  <c r="L58" i="21"/>
  <c r="P58" i="21"/>
  <c r="T58" i="21"/>
  <c r="X58" i="21"/>
  <c r="C58" i="21"/>
  <c r="K58" i="21"/>
  <c r="S58" i="21"/>
  <c r="E58" i="21"/>
  <c r="M58" i="21"/>
  <c r="U58" i="21"/>
  <c r="G58" i="21"/>
  <c r="O58" i="21"/>
  <c r="W58" i="21"/>
  <c r="B58" i="21"/>
  <c r="I58" i="21"/>
  <c r="Q58" i="21"/>
  <c r="Y58" i="21"/>
  <c r="E266" i="21"/>
  <c r="I266" i="21"/>
  <c r="M266" i="21"/>
  <c r="Q266" i="21"/>
  <c r="U266" i="21"/>
  <c r="Y266" i="21"/>
  <c r="F266" i="21"/>
  <c r="J266" i="21"/>
  <c r="N266" i="21"/>
  <c r="R266" i="21"/>
  <c r="V266" i="21"/>
  <c r="G266" i="21"/>
  <c r="O266" i="21"/>
  <c r="W266" i="21"/>
  <c r="H266" i="21"/>
  <c r="P266" i="21"/>
  <c r="X266" i="21"/>
  <c r="K266" i="21"/>
  <c r="L266" i="21"/>
  <c r="D266" i="21"/>
  <c r="S266" i="21"/>
  <c r="B266" i="21"/>
  <c r="T266" i="21"/>
  <c r="C266" i="21"/>
  <c r="C335" i="21"/>
  <c r="G335" i="21"/>
  <c r="K335" i="21"/>
  <c r="O335" i="21"/>
  <c r="S335" i="21"/>
  <c r="W335" i="21"/>
  <c r="D335" i="21"/>
  <c r="H335" i="21"/>
  <c r="L335" i="21"/>
  <c r="P335" i="21"/>
  <c r="T335" i="21"/>
  <c r="X335" i="21"/>
  <c r="E335" i="21"/>
  <c r="M335" i="21"/>
  <c r="U335" i="21"/>
  <c r="F335" i="21"/>
  <c r="N335" i="21"/>
  <c r="V335" i="21"/>
  <c r="Q335" i="21"/>
  <c r="R335" i="21"/>
  <c r="I335" i="21"/>
  <c r="B335" i="21"/>
  <c r="J335" i="21"/>
  <c r="Y335" i="21"/>
  <c r="A336" i="21"/>
  <c r="F403" i="21"/>
  <c r="J403" i="21"/>
  <c r="N403" i="21"/>
  <c r="R403" i="21"/>
  <c r="V403" i="21"/>
  <c r="C403" i="21"/>
  <c r="G403" i="21"/>
  <c r="K403" i="21"/>
  <c r="O403" i="21"/>
  <c r="S403" i="21"/>
  <c r="W403" i="21"/>
  <c r="H403" i="21"/>
  <c r="P403" i="21"/>
  <c r="X403" i="21"/>
  <c r="I403" i="21"/>
  <c r="Q403" i="21"/>
  <c r="Y403" i="21"/>
  <c r="D403" i="21"/>
  <c r="T403" i="21"/>
  <c r="E403" i="21"/>
  <c r="U403" i="21"/>
  <c r="B403" i="21"/>
  <c r="L403" i="21"/>
  <c r="M403" i="21"/>
  <c r="A404" i="21"/>
  <c r="D128" i="21"/>
  <c r="H128" i="21"/>
  <c r="L128" i="21"/>
  <c r="P128" i="21"/>
  <c r="T128" i="21"/>
  <c r="X128" i="21"/>
  <c r="E128" i="21"/>
  <c r="I128" i="21"/>
  <c r="M128" i="21"/>
  <c r="Q128" i="21"/>
  <c r="U128" i="21"/>
  <c r="Y128" i="21"/>
  <c r="J128" i="21"/>
  <c r="R128" i="21"/>
  <c r="F128" i="21"/>
  <c r="N128" i="21"/>
  <c r="V128" i="21"/>
  <c r="G128" i="21"/>
  <c r="W128" i="21"/>
  <c r="O128" i="21"/>
  <c r="K128" i="21"/>
  <c r="B128" i="21"/>
  <c r="S128" i="21"/>
  <c r="C128" i="21"/>
  <c r="F197" i="21"/>
  <c r="J197" i="21"/>
  <c r="N197" i="21"/>
  <c r="R197" i="21"/>
  <c r="V197" i="21"/>
  <c r="C197" i="21"/>
  <c r="G197" i="21"/>
  <c r="K197" i="21"/>
  <c r="O197" i="21"/>
  <c r="S197" i="21"/>
  <c r="W197" i="21"/>
  <c r="B197" i="21"/>
  <c r="H197" i="21"/>
  <c r="P197" i="21"/>
  <c r="X197" i="21"/>
  <c r="E197" i="21"/>
  <c r="Q197" i="21"/>
  <c r="L197" i="21"/>
  <c r="U197" i="21"/>
  <c r="D197" i="21"/>
  <c r="Y197" i="21"/>
  <c r="M197" i="21"/>
  <c r="I197" i="21"/>
  <c r="T197" i="21"/>
  <c r="A302" i="21"/>
  <c r="F232" i="21"/>
  <c r="J232" i="21"/>
  <c r="N232" i="21"/>
  <c r="R232" i="21"/>
  <c r="V232" i="21"/>
  <c r="C232" i="21"/>
  <c r="G232" i="21"/>
  <c r="K232" i="21"/>
  <c r="O232" i="21"/>
  <c r="S232" i="21"/>
  <c r="W232" i="21"/>
  <c r="B232" i="21"/>
  <c r="D232" i="21"/>
  <c r="L232" i="21"/>
  <c r="T232" i="21"/>
  <c r="H232" i="21"/>
  <c r="P232" i="21"/>
  <c r="X232" i="21"/>
  <c r="Q232" i="21"/>
  <c r="I232" i="21"/>
  <c r="Y232" i="21"/>
  <c r="M232" i="21"/>
  <c r="U232" i="21"/>
  <c r="E232" i="21"/>
  <c r="C369" i="21"/>
  <c r="G369" i="21"/>
  <c r="K369" i="21"/>
  <c r="O369" i="21"/>
  <c r="S369" i="21"/>
  <c r="W369" i="21"/>
  <c r="D369" i="21"/>
  <c r="H369" i="21"/>
  <c r="L369" i="21"/>
  <c r="P369" i="21"/>
  <c r="T369" i="21"/>
  <c r="X369" i="21"/>
  <c r="E369" i="21"/>
  <c r="M369" i="21"/>
  <c r="U369" i="21"/>
  <c r="F369" i="21"/>
  <c r="N369" i="21"/>
  <c r="V369" i="21"/>
  <c r="I369" i="21"/>
  <c r="Y369" i="21"/>
  <c r="J369" i="21"/>
  <c r="B369" i="21"/>
  <c r="Q369" i="21"/>
  <c r="R369" i="21"/>
  <c r="A370" i="21"/>
  <c r="E370" i="28"/>
  <c r="I370" i="28"/>
  <c r="M370" i="28"/>
  <c r="Q370" i="28"/>
  <c r="U370" i="28"/>
  <c r="Y370" i="28"/>
  <c r="F370" i="28"/>
  <c r="J370" i="28"/>
  <c r="N370" i="28"/>
  <c r="R370" i="28"/>
  <c r="V370" i="28"/>
  <c r="D370" i="28"/>
  <c r="L370" i="28"/>
  <c r="T370" i="28"/>
  <c r="G370" i="28"/>
  <c r="O370" i="28"/>
  <c r="W370" i="28"/>
  <c r="C370" i="28"/>
  <c r="S370" i="28"/>
  <c r="H370" i="28"/>
  <c r="X370" i="28"/>
  <c r="K370" i="28"/>
  <c r="B370" i="28"/>
  <c r="P370" i="28"/>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233" i="28"/>
  <c r="I233" i="28"/>
  <c r="M233" i="28"/>
  <c r="Q233" i="28"/>
  <c r="U233" i="28"/>
  <c r="Y233" i="28"/>
  <c r="G233" i="28"/>
  <c r="L233" i="28"/>
  <c r="R233" i="28"/>
  <c r="W233" i="28"/>
  <c r="B233" i="28"/>
  <c r="C233" i="28"/>
  <c r="H233" i="28"/>
  <c r="N233" i="28"/>
  <c r="S233" i="28"/>
  <c r="X233" i="28"/>
  <c r="K233" i="28"/>
  <c r="V233" i="28"/>
  <c r="D233" i="28"/>
  <c r="O233" i="28"/>
  <c r="F233" i="28"/>
  <c r="J233" i="28"/>
  <c r="T233" i="28"/>
  <c r="P233" i="28"/>
  <c r="E95" i="28"/>
  <c r="I95" i="28"/>
  <c r="M95" i="28"/>
  <c r="Q95" i="28"/>
  <c r="U95" i="28"/>
  <c r="Y95" i="28"/>
  <c r="B95" i="28"/>
  <c r="F95" i="28"/>
  <c r="J95" i="28"/>
  <c r="N95" i="28"/>
  <c r="R95" i="28"/>
  <c r="V95" i="28"/>
  <c r="G95" i="28"/>
  <c r="O95" i="28"/>
  <c r="W95" i="28"/>
  <c r="C95" i="28"/>
  <c r="L95" i="28"/>
  <c r="X95" i="28"/>
  <c r="H95" i="28"/>
  <c r="T95" i="28"/>
  <c r="D95" i="28"/>
  <c r="P95" i="28"/>
  <c r="S95" i="28"/>
  <c r="K95" i="28"/>
  <c r="D267" i="28"/>
  <c r="H267" i="28"/>
  <c r="L267" i="28"/>
  <c r="P267" i="28"/>
  <c r="T267" i="28"/>
  <c r="X267" i="28"/>
  <c r="F267" i="28"/>
  <c r="K267" i="28"/>
  <c r="Q267" i="28"/>
  <c r="V267" i="28"/>
  <c r="B267" i="28"/>
  <c r="G267" i="28"/>
  <c r="M267" i="28"/>
  <c r="R267" i="28"/>
  <c r="W267" i="28"/>
  <c r="E267" i="28"/>
  <c r="O267" i="28"/>
  <c r="I267" i="28"/>
  <c r="S267" i="28"/>
  <c r="N267" i="28"/>
  <c r="U267" i="28"/>
  <c r="C267" i="28"/>
  <c r="J267" i="28"/>
  <c r="Y267" i="28"/>
  <c r="D336" i="28"/>
  <c r="H336" i="28"/>
  <c r="L336" i="28"/>
  <c r="G336" i="28"/>
  <c r="M336" i="28"/>
  <c r="Q336" i="28"/>
  <c r="U336" i="28"/>
  <c r="Y336" i="28"/>
  <c r="C336" i="28"/>
  <c r="I336" i="28"/>
  <c r="N336" i="28"/>
  <c r="R336" i="28"/>
  <c r="V336" i="28"/>
  <c r="K336" i="28"/>
  <c r="T336" i="28"/>
  <c r="E336" i="28"/>
  <c r="O336" i="28"/>
  <c r="W336" i="28"/>
  <c r="B336" i="28"/>
  <c r="J336" i="28"/>
  <c r="P336" i="28"/>
  <c r="F336" i="28"/>
  <c r="S336" i="28"/>
  <c r="X336" i="28"/>
  <c r="D404" i="28"/>
  <c r="H404" i="28"/>
  <c r="L404" i="28"/>
  <c r="P404" i="28"/>
  <c r="T404" i="28"/>
  <c r="X404" i="28"/>
  <c r="E404" i="28"/>
  <c r="I404" i="28"/>
  <c r="M404" i="28"/>
  <c r="Q404" i="28"/>
  <c r="U404" i="28"/>
  <c r="Y404" i="28"/>
  <c r="C404" i="28"/>
  <c r="K404" i="28"/>
  <c r="S404" i="28"/>
  <c r="F404" i="28"/>
  <c r="N404" i="28"/>
  <c r="V404" i="28"/>
  <c r="R404" i="28"/>
  <c r="G404" i="28"/>
  <c r="W404" i="28"/>
  <c r="O404" i="28"/>
  <c r="J404" i="28"/>
  <c r="B404" i="28"/>
  <c r="F199" i="28"/>
  <c r="J199" i="28"/>
  <c r="N199" i="28"/>
  <c r="R199" i="28"/>
  <c r="V199" i="28"/>
  <c r="C199" i="28"/>
  <c r="G199" i="28"/>
  <c r="K199" i="28"/>
  <c r="O199" i="28"/>
  <c r="S199" i="28"/>
  <c r="W199" i="28"/>
  <c r="B199" i="28"/>
  <c r="I199" i="28"/>
  <c r="Q199" i="28"/>
  <c r="Y199" i="28"/>
  <c r="D199" i="28"/>
  <c r="L199" i="28"/>
  <c r="T199" i="28"/>
  <c r="E199" i="28"/>
  <c r="U199" i="28"/>
  <c r="M199" i="28"/>
  <c r="H199" i="28"/>
  <c r="P199" i="28"/>
  <c r="X199"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C233" i="21" l="1"/>
  <c r="G233" i="21"/>
  <c r="K233" i="21"/>
  <c r="O233" i="21"/>
  <c r="S233" i="21"/>
  <c r="W233" i="21"/>
  <c r="D233" i="21"/>
  <c r="H233" i="21"/>
  <c r="L233" i="21"/>
  <c r="P233" i="21"/>
  <c r="T233" i="21"/>
  <c r="X233" i="21"/>
  <c r="E233" i="21"/>
  <c r="M233" i="21"/>
  <c r="U233" i="21"/>
  <c r="I233" i="21"/>
  <c r="Q233" i="21"/>
  <c r="Y233" i="21"/>
  <c r="B233" i="21"/>
  <c r="J233" i="21"/>
  <c r="R233" i="21"/>
  <c r="F233" i="21"/>
  <c r="V233" i="21"/>
  <c r="N233" i="21"/>
  <c r="D370" i="21"/>
  <c r="H370" i="21"/>
  <c r="L370" i="21"/>
  <c r="P370" i="21"/>
  <c r="T370" i="21"/>
  <c r="X370" i="21"/>
  <c r="E370" i="21"/>
  <c r="I370" i="21"/>
  <c r="M370" i="21"/>
  <c r="Q370" i="21"/>
  <c r="U370" i="21"/>
  <c r="Y370" i="21"/>
  <c r="F370" i="21"/>
  <c r="N370" i="21"/>
  <c r="V370" i="21"/>
  <c r="G370" i="21"/>
  <c r="O370" i="21"/>
  <c r="W370" i="21"/>
  <c r="R370" i="21"/>
  <c r="C370" i="21"/>
  <c r="S370" i="21"/>
  <c r="J370" i="21"/>
  <c r="B370" i="21"/>
  <c r="K370" i="21"/>
  <c r="A371" i="21"/>
  <c r="C404" i="21"/>
  <c r="G404" i="21"/>
  <c r="K404" i="21"/>
  <c r="O404" i="21"/>
  <c r="S404" i="21"/>
  <c r="W404" i="21"/>
  <c r="D404" i="21"/>
  <c r="H404" i="21"/>
  <c r="L404" i="21"/>
  <c r="P404" i="21"/>
  <c r="T404" i="21"/>
  <c r="X404" i="21"/>
  <c r="I404" i="21"/>
  <c r="Q404" i="21"/>
  <c r="Y404" i="21"/>
  <c r="J404" i="21"/>
  <c r="R404" i="21"/>
  <c r="M404" i="21"/>
  <c r="B404" i="21"/>
  <c r="N404" i="21"/>
  <c r="E404" i="21"/>
  <c r="F404" i="21"/>
  <c r="U404" i="21"/>
  <c r="V404" i="21"/>
  <c r="A405" i="21"/>
  <c r="F26" i="21"/>
  <c r="J26" i="21"/>
  <c r="N26" i="21"/>
  <c r="R26" i="21"/>
  <c r="V26" i="21"/>
  <c r="D26" i="21"/>
  <c r="H26" i="21"/>
  <c r="L26" i="21"/>
  <c r="P26" i="21"/>
  <c r="T26" i="21"/>
  <c r="X26" i="21"/>
  <c r="G26" i="21"/>
  <c r="O26" i="21"/>
  <c r="W26" i="21"/>
  <c r="B26" i="21"/>
  <c r="Q26" i="21"/>
  <c r="C26" i="21"/>
  <c r="K26" i="21"/>
  <c r="S26" i="21"/>
  <c r="E26" i="21"/>
  <c r="M26" i="21"/>
  <c r="U26" i="21"/>
  <c r="I26" i="21"/>
  <c r="Y26" i="21"/>
  <c r="F94" i="21"/>
  <c r="J94" i="21"/>
  <c r="N94" i="21"/>
  <c r="R94" i="21"/>
  <c r="V94" i="21"/>
  <c r="D94" i="21"/>
  <c r="I94" i="21"/>
  <c r="O94" i="21"/>
  <c r="T94" i="21"/>
  <c r="Y94" i="21"/>
  <c r="G94" i="21"/>
  <c r="L94" i="21"/>
  <c r="Q94" i="21"/>
  <c r="W94" i="21"/>
  <c r="E94" i="21"/>
  <c r="P94" i="21"/>
  <c r="H94" i="21"/>
  <c r="S94" i="21"/>
  <c r="K94" i="21"/>
  <c r="U94" i="21"/>
  <c r="B94" i="21"/>
  <c r="C94" i="21"/>
  <c r="M94" i="21"/>
  <c r="X94" i="21"/>
  <c r="E129" i="21"/>
  <c r="I129" i="21"/>
  <c r="M129" i="21"/>
  <c r="Q129" i="21"/>
  <c r="U129" i="21"/>
  <c r="Y129" i="21"/>
  <c r="F129" i="21"/>
  <c r="J129" i="21"/>
  <c r="N129" i="21"/>
  <c r="R129" i="21"/>
  <c r="V129" i="21"/>
  <c r="C129" i="21"/>
  <c r="K129" i="21"/>
  <c r="S129" i="21"/>
  <c r="G129" i="21"/>
  <c r="O129" i="21"/>
  <c r="W129" i="21"/>
  <c r="B129" i="21"/>
  <c r="P129" i="21"/>
  <c r="H129" i="21"/>
  <c r="X129" i="21"/>
  <c r="T129" i="21"/>
  <c r="D129" i="21"/>
  <c r="L129" i="21"/>
  <c r="C198" i="21"/>
  <c r="G198" i="21"/>
  <c r="K198" i="21"/>
  <c r="O198" i="21"/>
  <c r="S198" i="21"/>
  <c r="W198" i="21"/>
  <c r="D198" i="21"/>
  <c r="H198" i="21"/>
  <c r="L198" i="21"/>
  <c r="P198" i="21"/>
  <c r="T198" i="21"/>
  <c r="X198" i="21"/>
  <c r="I198" i="21"/>
  <c r="Q198" i="21"/>
  <c r="Y198" i="21"/>
  <c r="E198" i="21"/>
  <c r="N198" i="21"/>
  <c r="B198" i="21"/>
  <c r="J198" i="21"/>
  <c r="U198" i="21"/>
  <c r="V198" i="21"/>
  <c r="M198" i="21"/>
  <c r="F198" i="21"/>
  <c r="R198" i="21"/>
  <c r="C59" i="21"/>
  <c r="G59" i="21"/>
  <c r="K59" i="21"/>
  <c r="O59" i="21"/>
  <c r="S59" i="21"/>
  <c r="W59" i="21"/>
  <c r="E59" i="21"/>
  <c r="I59" i="21"/>
  <c r="M59" i="21"/>
  <c r="Q59" i="21"/>
  <c r="U59" i="21"/>
  <c r="Y59" i="21"/>
  <c r="B59" i="21"/>
  <c r="D59" i="21"/>
  <c r="L59" i="21"/>
  <c r="T59" i="21"/>
  <c r="F59" i="21"/>
  <c r="N59" i="21"/>
  <c r="V59" i="21"/>
  <c r="H59" i="21"/>
  <c r="P59" i="21"/>
  <c r="X59" i="21"/>
  <c r="J59" i="21"/>
  <c r="R59" i="21"/>
  <c r="F267" i="21"/>
  <c r="J267" i="21"/>
  <c r="N267" i="21"/>
  <c r="C267" i="21"/>
  <c r="G267" i="21"/>
  <c r="K267" i="21"/>
  <c r="O267" i="21"/>
  <c r="H267" i="21"/>
  <c r="P267" i="21"/>
  <c r="T267" i="21"/>
  <c r="X267" i="21"/>
  <c r="I267" i="21"/>
  <c r="Q267" i="21"/>
  <c r="U267" i="21"/>
  <c r="Y267" i="21"/>
  <c r="D267" i="21"/>
  <c r="R267" i="21"/>
  <c r="E267" i="21"/>
  <c r="S267" i="21"/>
  <c r="M267" i="21"/>
  <c r="V267" i="21"/>
  <c r="W267" i="21"/>
  <c r="B267" i="21"/>
  <c r="L267" i="21"/>
  <c r="A303" i="21"/>
  <c r="D336" i="21"/>
  <c r="H336" i="21"/>
  <c r="L336" i="21"/>
  <c r="P336" i="21"/>
  <c r="T336" i="21"/>
  <c r="X336" i="21"/>
  <c r="E336" i="21"/>
  <c r="I336" i="21"/>
  <c r="M336" i="21"/>
  <c r="Q336" i="21"/>
  <c r="U336" i="21"/>
  <c r="Y336" i="21"/>
  <c r="F336" i="21"/>
  <c r="N336" i="21"/>
  <c r="V336" i="21"/>
  <c r="G336" i="21"/>
  <c r="O336" i="21"/>
  <c r="W336" i="21"/>
  <c r="J336" i="21"/>
  <c r="K336" i="21"/>
  <c r="C336" i="21"/>
  <c r="R336" i="21"/>
  <c r="B336" i="21"/>
  <c r="S336"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8" i="28"/>
  <c r="I268" i="28"/>
  <c r="M268" i="28"/>
  <c r="Q268" i="28"/>
  <c r="U268" i="28"/>
  <c r="Y268" i="28"/>
  <c r="D268" i="28"/>
  <c r="J268" i="28"/>
  <c r="O268" i="28"/>
  <c r="T268" i="28"/>
  <c r="F268" i="28"/>
  <c r="K268" i="28"/>
  <c r="P268" i="28"/>
  <c r="V268" i="28"/>
  <c r="B268" i="28"/>
  <c r="C268" i="28"/>
  <c r="N268" i="28"/>
  <c r="X268" i="28"/>
  <c r="G268" i="28"/>
  <c r="R268" i="28"/>
  <c r="L268" i="28"/>
  <c r="S268" i="28"/>
  <c r="W268" i="28"/>
  <c r="H268" i="28"/>
  <c r="E26" i="28"/>
  <c r="I26" i="28"/>
  <c r="M26" i="28"/>
  <c r="Q26" i="28"/>
  <c r="U26" i="28"/>
  <c r="Y26" i="28"/>
  <c r="D26" i="28"/>
  <c r="J26" i="28"/>
  <c r="O26" i="28"/>
  <c r="T26" i="28"/>
  <c r="L26" i="28"/>
  <c r="W26" i="28"/>
  <c r="H26" i="28"/>
  <c r="S26" i="28"/>
  <c r="B26" i="28"/>
  <c r="F26" i="28"/>
  <c r="K26" i="28"/>
  <c r="P26" i="28"/>
  <c r="V26" i="28"/>
  <c r="G26" i="28"/>
  <c r="R26" i="28"/>
  <c r="C26" i="28"/>
  <c r="N26" i="28"/>
  <c r="X26" i="28"/>
  <c r="F337" i="28"/>
  <c r="J337" i="28"/>
  <c r="N337" i="28"/>
  <c r="R337" i="28"/>
  <c r="V337" i="28"/>
  <c r="C337" i="28"/>
  <c r="G337" i="28"/>
  <c r="K337" i="28"/>
  <c r="O337" i="28"/>
  <c r="S337" i="28"/>
  <c r="W337" i="28"/>
  <c r="E337" i="28"/>
  <c r="M337" i="28"/>
  <c r="U337" i="28"/>
  <c r="H337" i="28"/>
  <c r="P337" i="28"/>
  <c r="X337" i="28"/>
  <c r="D337" i="28"/>
  <c r="T337" i="28"/>
  <c r="I337" i="28"/>
  <c r="Y337" i="28"/>
  <c r="B337" i="28"/>
  <c r="Q337" i="28"/>
  <c r="L337" i="28"/>
  <c r="F234" i="28"/>
  <c r="J234" i="28"/>
  <c r="N234" i="28"/>
  <c r="R234" i="28"/>
  <c r="V234" i="28"/>
  <c r="E234" i="28"/>
  <c r="K234" i="28"/>
  <c r="P234" i="28"/>
  <c r="U234" i="28"/>
  <c r="G234" i="28"/>
  <c r="L234" i="28"/>
  <c r="Q234" i="28"/>
  <c r="W234" i="28"/>
  <c r="B234" i="28"/>
  <c r="I234" i="28"/>
  <c r="T234" i="28"/>
  <c r="C234" i="28"/>
  <c r="M234" i="28"/>
  <c r="X234" i="28"/>
  <c r="D234" i="28"/>
  <c r="Y234" i="28"/>
  <c r="H234" i="28"/>
  <c r="O234" i="28"/>
  <c r="S234"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E405" i="28"/>
  <c r="I405" i="28"/>
  <c r="M405" i="28"/>
  <c r="Q405" i="28"/>
  <c r="U405" i="28"/>
  <c r="Y405" i="28"/>
  <c r="F405" i="28"/>
  <c r="J405" i="28"/>
  <c r="N405" i="28"/>
  <c r="R405" i="28"/>
  <c r="V405" i="28"/>
  <c r="D405" i="28"/>
  <c r="L405" i="28"/>
  <c r="T405" i="28"/>
  <c r="G405" i="28"/>
  <c r="O405" i="28"/>
  <c r="W405" i="28"/>
  <c r="K405" i="28"/>
  <c r="B405" i="28"/>
  <c r="P405" i="28"/>
  <c r="X405" i="28"/>
  <c r="C405" i="28"/>
  <c r="H405" i="28"/>
  <c r="S405" i="28"/>
  <c r="F371" i="28"/>
  <c r="J371" i="28"/>
  <c r="N371" i="28"/>
  <c r="R371" i="28"/>
  <c r="V371" i="28"/>
  <c r="C371" i="28"/>
  <c r="G371" i="28"/>
  <c r="K371" i="28"/>
  <c r="O371" i="28"/>
  <c r="S371" i="28"/>
  <c r="W371" i="28"/>
  <c r="E371" i="28"/>
  <c r="M371" i="28"/>
  <c r="U371" i="28"/>
  <c r="H371" i="28"/>
  <c r="P371" i="28"/>
  <c r="X371" i="28"/>
  <c r="L371" i="28"/>
  <c r="Q371" i="28"/>
  <c r="I371" i="28"/>
  <c r="B371" i="28"/>
  <c r="T371" i="28"/>
  <c r="Y371" i="28"/>
  <c r="D371" i="28"/>
  <c r="C200" i="28"/>
  <c r="G200" i="28"/>
  <c r="K200" i="28"/>
  <c r="O200" i="28"/>
  <c r="S200" i="28"/>
  <c r="W200" i="28"/>
  <c r="D200" i="28"/>
  <c r="H200" i="28"/>
  <c r="L200" i="28"/>
  <c r="P200" i="28"/>
  <c r="T200" i="28"/>
  <c r="X200" i="28"/>
  <c r="J200" i="28"/>
  <c r="R200" i="28"/>
  <c r="E200" i="28"/>
  <c r="M200" i="28"/>
  <c r="U200" i="28"/>
  <c r="B200" i="28"/>
  <c r="N200" i="28"/>
  <c r="I200" i="28"/>
  <c r="Y200" i="28"/>
  <c r="Q200" i="28"/>
  <c r="V200" i="28"/>
  <c r="F200"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E268" i="21" l="1"/>
  <c r="I268" i="21"/>
  <c r="M268" i="21"/>
  <c r="Q268" i="21"/>
  <c r="U268" i="21"/>
  <c r="Y268" i="21"/>
  <c r="B268" i="21"/>
  <c r="F268" i="21"/>
  <c r="J268" i="21"/>
  <c r="N268" i="21"/>
  <c r="R268" i="21"/>
  <c r="V268" i="21"/>
  <c r="C268" i="21"/>
  <c r="K268" i="21"/>
  <c r="S268" i="21"/>
  <c r="D268" i="21"/>
  <c r="L268" i="21"/>
  <c r="T268" i="21"/>
  <c r="H268" i="21"/>
  <c r="X268" i="21"/>
  <c r="O268" i="21"/>
  <c r="P268" i="21"/>
  <c r="W268" i="21"/>
  <c r="G268" i="21"/>
  <c r="E337" i="21"/>
  <c r="I337" i="21"/>
  <c r="M337" i="21"/>
  <c r="Q337" i="21"/>
  <c r="U337" i="21"/>
  <c r="Y337" i="21"/>
  <c r="B337" i="21"/>
  <c r="F337" i="21"/>
  <c r="J337" i="21"/>
  <c r="N337" i="21"/>
  <c r="R337" i="21"/>
  <c r="V337" i="21"/>
  <c r="G337" i="21"/>
  <c r="O337" i="21"/>
  <c r="W337" i="21"/>
  <c r="H337" i="21"/>
  <c r="P337" i="21"/>
  <c r="X337" i="21"/>
  <c r="C337" i="21"/>
  <c r="S337" i="21"/>
  <c r="D337" i="21"/>
  <c r="T337" i="21"/>
  <c r="L337" i="21"/>
  <c r="K337" i="21"/>
  <c r="A338" i="21"/>
  <c r="A304" i="21"/>
  <c r="F130" i="21"/>
  <c r="J130" i="21"/>
  <c r="N130" i="21"/>
  <c r="R130" i="21"/>
  <c r="V130" i="21"/>
  <c r="C130" i="21"/>
  <c r="G130" i="21"/>
  <c r="K130" i="21"/>
  <c r="O130" i="21"/>
  <c r="S130" i="21"/>
  <c r="W130" i="21"/>
  <c r="D130" i="21"/>
  <c r="L130" i="21"/>
  <c r="T130" i="21"/>
  <c r="H130" i="21"/>
  <c r="P130" i="21"/>
  <c r="X130" i="21"/>
  <c r="I130" i="21"/>
  <c r="Y130" i="21"/>
  <c r="Q130" i="21"/>
  <c r="B130" i="21"/>
  <c r="E130" i="21"/>
  <c r="M130" i="21"/>
  <c r="U130" i="21"/>
  <c r="C95" i="21"/>
  <c r="G95" i="21"/>
  <c r="K95" i="21"/>
  <c r="O95" i="21"/>
  <c r="S95" i="21"/>
  <c r="W95" i="21"/>
  <c r="H95" i="21"/>
  <c r="M95" i="21"/>
  <c r="R95" i="21"/>
  <c r="X95" i="21"/>
  <c r="E95" i="21"/>
  <c r="J95" i="21"/>
  <c r="P95" i="21"/>
  <c r="U95" i="21"/>
  <c r="B95" i="21"/>
  <c r="D95" i="21"/>
  <c r="N95" i="21"/>
  <c r="Y95" i="21"/>
  <c r="F95" i="21"/>
  <c r="Q95" i="21"/>
  <c r="I95" i="21"/>
  <c r="T95" i="21"/>
  <c r="L95" i="21"/>
  <c r="V95" i="21"/>
  <c r="C27" i="21"/>
  <c r="G27" i="21"/>
  <c r="K27" i="21"/>
  <c r="O27" i="21"/>
  <c r="S27" i="21"/>
  <c r="W27" i="21"/>
  <c r="E27" i="21"/>
  <c r="I27" i="21"/>
  <c r="M27" i="21"/>
  <c r="Q27" i="21"/>
  <c r="U27" i="21"/>
  <c r="Y27" i="21"/>
  <c r="B27" i="21"/>
  <c r="H27" i="21"/>
  <c r="P27" i="21"/>
  <c r="X27" i="21"/>
  <c r="J27" i="21"/>
  <c r="D27" i="21"/>
  <c r="L27" i="21"/>
  <c r="T27" i="21"/>
  <c r="F27" i="21"/>
  <c r="N27" i="21"/>
  <c r="V27" i="21"/>
  <c r="R27" i="21"/>
  <c r="D60" i="21"/>
  <c r="H60" i="21"/>
  <c r="L60" i="21"/>
  <c r="P60" i="21"/>
  <c r="T60" i="21"/>
  <c r="X60" i="21"/>
  <c r="F60" i="21"/>
  <c r="J60" i="21"/>
  <c r="N60" i="21"/>
  <c r="R60" i="21"/>
  <c r="V60" i="21"/>
  <c r="E60" i="21"/>
  <c r="M60" i="21"/>
  <c r="U60" i="21"/>
  <c r="G60" i="21"/>
  <c r="O60" i="21"/>
  <c r="W60" i="21"/>
  <c r="I60" i="21"/>
  <c r="Q60" i="21"/>
  <c r="Y60" i="21"/>
  <c r="C60" i="21"/>
  <c r="K60" i="21"/>
  <c r="S60" i="21"/>
  <c r="B60" i="21"/>
  <c r="D199" i="21"/>
  <c r="H199" i="21"/>
  <c r="L199" i="21"/>
  <c r="P199" i="21"/>
  <c r="T199" i="21"/>
  <c r="X199" i="21"/>
  <c r="E199" i="21"/>
  <c r="I199" i="21"/>
  <c r="M199" i="21"/>
  <c r="Q199" i="21"/>
  <c r="U199" i="21"/>
  <c r="Y199" i="21"/>
  <c r="J199" i="21"/>
  <c r="R199" i="21"/>
  <c r="C199" i="21"/>
  <c r="N199" i="21"/>
  <c r="W199" i="21"/>
  <c r="G199" i="21"/>
  <c r="S199" i="21"/>
  <c r="V199" i="21"/>
  <c r="K199" i="21"/>
  <c r="F199" i="21"/>
  <c r="O199" i="21"/>
  <c r="B199" i="21"/>
  <c r="D405" i="21"/>
  <c r="H405" i="21"/>
  <c r="L405" i="21"/>
  <c r="P405" i="21"/>
  <c r="T405" i="21"/>
  <c r="X405" i="21"/>
  <c r="E405" i="21"/>
  <c r="I405" i="21"/>
  <c r="M405" i="21"/>
  <c r="Q405" i="21"/>
  <c r="U405" i="21"/>
  <c r="Y405" i="21"/>
  <c r="J405" i="21"/>
  <c r="R405" i="21"/>
  <c r="C405" i="21"/>
  <c r="K405" i="21"/>
  <c r="S405" i="21"/>
  <c r="F405" i="21"/>
  <c r="V405" i="21"/>
  <c r="G405" i="21"/>
  <c r="W405" i="21"/>
  <c r="B405" i="21"/>
  <c r="N405" i="21"/>
  <c r="O405" i="21"/>
  <c r="A406" i="21"/>
  <c r="D234" i="21"/>
  <c r="H234" i="21"/>
  <c r="L234" i="21"/>
  <c r="P234" i="21"/>
  <c r="T234" i="21"/>
  <c r="X234" i="21"/>
  <c r="E234" i="21"/>
  <c r="I234" i="21"/>
  <c r="M234" i="21"/>
  <c r="Q234" i="21"/>
  <c r="U234" i="21"/>
  <c r="Y234" i="21"/>
  <c r="F234" i="21"/>
  <c r="N234" i="21"/>
  <c r="V234" i="21"/>
  <c r="J234" i="21"/>
  <c r="R234" i="21"/>
  <c r="C234" i="21"/>
  <c r="S234" i="21"/>
  <c r="K234" i="21"/>
  <c r="B234" i="21"/>
  <c r="O234" i="21"/>
  <c r="G234" i="21"/>
  <c r="W234" i="21"/>
  <c r="E371" i="21"/>
  <c r="I371" i="21"/>
  <c r="M371" i="21"/>
  <c r="Q371" i="21"/>
  <c r="U371" i="21"/>
  <c r="Y371" i="21"/>
  <c r="F371" i="21"/>
  <c r="J371" i="21"/>
  <c r="N371" i="21"/>
  <c r="R371" i="21"/>
  <c r="V371" i="21"/>
  <c r="G371" i="21"/>
  <c r="O371" i="21"/>
  <c r="W371" i="21"/>
  <c r="H371" i="21"/>
  <c r="P371" i="21"/>
  <c r="X371" i="21"/>
  <c r="K371" i="21"/>
  <c r="L371" i="21"/>
  <c r="C371" i="21"/>
  <c r="D371" i="21"/>
  <c r="B371" i="21"/>
  <c r="S371" i="21"/>
  <c r="T371" i="21"/>
  <c r="A372" i="21"/>
  <c r="C235" i="28"/>
  <c r="G235" i="28"/>
  <c r="K235" i="28"/>
  <c r="O235" i="28"/>
  <c r="S235" i="28"/>
  <c r="W235" i="28"/>
  <c r="D235" i="28"/>
  <c r="I235" i="28"/>
  <c r="N235" i="28"/>
  <c r="T235" i="28"/>
  <c r="Y235" i="28"/>
  <c r="E235" i="28"/>
  <c r="J235" i="28"/>
  <c r="P235" i="28"/>
  <c r="U235" i="28"/>
  <c r="H235" i="28"/>
  <c r="R235" i="28"/>
  <c r="L235" i="28"/>
  <c r="V235" i="28"/>
  <c r="B235" i="28"/>
  <c r="X235" i="28"/>
  <c r="F235" i="28"/>
  <c r="M235" i="28"/>
  <c r="Q235" i="28"/>
  <c r="F269" i="28"/>
  <c r="J269" i="28"/>
  <c r="N269" i="28"/>
  <c r="R269" i="28"/>
  <c r="V269" i="28"/>
  <c r="C269" i="28"/>
  <c r="H269" i="28"/>
  <c r="M269" i="28"/>
  <c r="S269" i="28"/>
  <c r="X269" i="28"/>
  <c r="D269" i="28"/>
  <c r="I269" i="28"/>
  <c r="O269" i="28"/>
  <c r="T269" i="28"/>
  <c r="Y269" i="28"/>
  <c r="L269" i="28"/>
  <c r="W269" i="28"/>
  <c r="E269" i="28"/>
  <c r="P269" i="28"/>
  <c r="B269" i="28"/>
  <c r="K269" i="28"/>
  <c r="Q269" i="28"/>
  <c r="G269" i="28"/>
  <c r="U269" i="28"/>
  <c r="C372" i="28"/>
  <c r="G372" i="28"/>
  <c r="K372" i="28"/>
  <c r="O372" i="28"/>
  <c r="S372" i="28"/>
  <c r="W372" i="28"/>
  <c r="D372" i="28"/>
  <c r="H372" i="28"/>
  <c r="L372" i="28"/>
  <c r="P372" i="28"/>
  <c r="T372" i="28"/>
  <c r="X372" i="28"/>
  <c r="F372" i="28"/>
  <c r="N372" i="28"/>
  <c r="V372" i="28"/>
  <c r="I372" i="28"/>
  <c r="Q372" i="28"/>
  <c r="Y372" i="28"/>
  <c r="B372" i="28"/>
  <c r="E372" i="28"/>
  <c r="U372" i="28"/>
  <c r="J372" i="28"/>
  <c r="R372" i="28"/>
  <c r="M372" i="28"/>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C338" i="28"/>
  <c r="G338" i="28"/>
  <c r="K338" i="28"/>
  <c r="O338" i="28"/>
  <c r="S338" i="28"/>
  <c r="W338" i="28"/>
  <c r="D338" i="28"/>
  <c r="H338" i="28"/>
  <c r="L338" i="28"/>
  <c r="P338" i="28"/>
  <c r="T338" i="28"/>
  <c r="X338" i="28"/>
  <c r="F338" i="28"/>
  <c r="N338" i="28"/>
  <c r="V338" i="28"/>
  <c r="I338" i="28"/>
  <c r="Q338" i="28"/>
  <c r="Y338" i="28"/>
  <c r="M338" i="28"/>
  <c r="R338" i="28"/>
  <c r="E338" i="28"/>
  <c r="B338" i="28"/>
  <c r="J338" i="28"/>
  <c r="U338"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406" i="28"/>
  <c r="J406" i="28"/>
  <c r="N406" i="28"/>
  <c r="R406" i="28"/>
  <c r="V406" i="28"/>
  <c r="C406" i="28"/>
  <c r="G406" i="28"/>
  <c r="K406" i="28"/>
  <c r="O406" i="28"/>
  <c r="S406" i="28"/>
  <c r="W406" i="28"/>
  <c r="E406" i="28"/>
  <c r="M406" i="28"/>
  <c r="U406" i="28"/>
  <c r="H406" i="28"/>
  <c r="P406" i="28"/>
  <c r="X406" i="28"/>
  <c r="D406" i="28"/>
  <c r="T406" i="28"/>
  <c r="I406" i="28"/>
  <c r="Y406" i="28"/>
  <c r="B406" i="28"/>
  <c r="L406" i="28"/>
  <c r="Q406" i="28"/>
  <c r="F27" i="28"/>
  <c r="J27" i="28"/>
  <c r="N27" i="28"/>
  <c r="R27" i="28"/>
  <c r="V27" i="28"/>
  <c r="C27" i="28"/>
  <c r="H27" i="28"/>
  <c r="M27" i="28"/>
  <c r="S27" i="28"/>
  <c r="X27" i="28"/>
  <c r="B27" i="28"/>
  <c r="K27" i="28"/>
  <c r="U27" i="28"/>
  <c r="G27" i="28"/>
  <c r="W27" i="28"/>
  <c r="D27" i="28"/>
  <c r="I27" i="28"/>
  <c r="O27" i="28"/>
  <c r="T27" i="28"/>
  <c r="Y27" i="28"/>
  <c r="E27" i="28"/>
  <c r="P27" i="28"/>
  <c r="L27" i="28"/>
  <c r="Q27" i="28"/>
  <c r="D201" i="28"/>
  <c r="H201" i="28"/>
  <c r="L201" i="28"/>
  <c r="P201" i="28"/>
  <c r="T201" i="28"/>
  <c r="X201" i="28"/>
  <c r="E201" i="28"/>
  <c r="I201" i="28"/>
  <c r="M201" i="28"/>
  <c r="Q201" i="28"/>
  <c r="U201" i="28"/>
  <c r="Y201" i="28"/>
  <c r="C201" i="28"/>
  <c r="K201" i="28"/>
  <c r="S201" i="28"/>
  <c r="F201" i="28"/>
  <c r="N201" i="28"/>
  <c r="V201" i="28"/>
  <c r="G201" i="28"/>
  <c r="W201" i="28"/>
  <c r="J201" i="28"/>
  <c r="R201" i="28"/>
  <c r="B201" i="28"/>
  <c r="O201"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E235" i="21" l="1"/>
  <c r="I235" i="21"/>
  <c r="M235" i="21"/>
  <c r="Q235" i="21"/>
  <c r="U235" i="21"/>
  <c r="Y235" i="21"/>
  <c r="B235" i="21"/>
  <c r="F235" i="21"/>
  <c r="J235" i="21"/>
  <c r="N235" i="21"/>
  <c r="R235" i="21"/>
  <c r="V235" i="21"/>
  <c r="G235" i="21"/>
  <c r="O235" i="21"/>
  <c r="W235" i="21"/>
  <c r="C235" i="21"/>
  <c r="K235" i="21"/>
  <c r="S235" i="21"/>
  <c r="L235" i="21"/>
  <c r="D235" i="21"/>
  <c r="T235" i="21"/>
  <c r="X235" i="21"/>
  <c r="H235" i="21"/>
  <c r="P235" i="21"/>
  <c r="F372" i="21"/>
  <c r="J372" i="21"/>
  <c r="N372" i="21"/>
  <c r="R372" i="21"/>
  <c r="V372" i="21"/>
  <c r="C372" i="21"/>
  <c r="G372" i="21"/>
  <c r="K372" i="21"/>
  <c r="O372" i="21"/>
  <c r="S372" i="21"/>
  <c r="W372" i="21"/>
  <c r="H372" i="21"/>
  <c r="P372" i="21"/>
  <c r="X372" i="21"/>
  <c r="I372" i="21"/>
  <c r="Q372" i="21"/>
  <c r="Y372" i="21"/>
  <c r="D372" i="21"/>
  <c r="T372" i="21"/>
  <c r="B372" i="21"/>
  <c r="E372" i="21"/>
  <c r="U372" i="21"/>
  <c r="L372" i="21"/>
  <c r="M372" i="21"/>
  <c r="A373" i="21"/>
  <c r="A305" i="21"/>
  <c r="E406" i="21"/>
  <c r="I406" i="21"/>
  <c r="M406" i="21"/>
  <c r="Q406" i="21"/>
  <c r="U406" i="21"/>
  <c r="Y406" i="21"/>
  <c r="F406" i="21"/>
  <c r="J406" i="21"/>
  <c r="N406" i="21"/>
  <c r="R406" i="21"/>
  <c r="V406" i="21"/>
  <c r="C406" i="21"/>
  <c r="K406" i="21"/>
  <c r="S406" i="21"/>
  <c r="D406" i="21"/>
  <c r="L406" i="21"/>
  <c r="T406" i="21"/>
  <c r="O406" i="21"/>
  <c r="P406" i="21"/>
  <c r="W406" i="21"/>
  <c r="X406" i="21"/>
  <c r="G406" i="21"/>
  <c r="B406" i="21"/>
  <c r="H406" i="21"/>
  <c r="A407" i="21"/>
  <c r="E61" i="21"/>
  <c r="I61" i="21"/>
  <c r="M61" i="21"/>
  <c r="Q61" i="21"/>
  <c r="U61" i="21"/>
  <c r="Y61" i="21"/>
  <c r="B61" i="21"/>
  <c r="C61" i="21"/>
  <c r="G61" i="21"/>
  <c r="K61" i="21"/>
  <c r="O61" i="21"/>
  <c r="S61" i="21"/>
  <c r="W61" i="21"/>
  <c r="F61" i="21"/>
  <c r="N61" i="21"/>
  <c r="V61" i="21"/>
  <c r="H61" i="21"/>
  <c r="P61" i="21"/>
  <c r="X61" i="21"/>
  <c r="J61" i="21"/>
  <c r="R61" i="21"/>
  <c r="D61" i="21"/>
  <c r="L61" i="21"/>
  <c r="T61" i="21"/>
  <c r="C131" i="21"/>
  <c r="G131" i="21"/>
  <c r="K131" i="21"/>
  <c r="O131" i="21"/>
  <c r="S131" i="21"/>
  <c r="W131" i="21"/>
  <c r="D131" i="21"/>
  <c r="H131" i="21"/>
  <c r="L131" i="21"/>
  <c r="P131" i="21"/>
  <c r="T131" i="21"/>
  <c r="X131" i="21"/>
  <c r="E131" i="21"/>
  <c r="M131" i="21"/>
  <c r="U131" i="21"/>
  <c r="I131" i="21"/>
  <c r="Q131" i="21"/>
  <c r="Y131" i="21"/>
  <c r="R131" i="21"/>
  <c r="J131" i="21"/>
  <c r="F131" i="21"/>
  <c r="N131" i="21"/>
  <c r="B131" i="21"/>
  <c r="V131" i="21"/>
  <c r="E200" i="21"/>
  <c r="I200" i="21"/>
  <c r="M200" i="21"/>
  <c r="Q200" i="21"/>
  <c r="U200" i="21"/>
  <c r="Y200" i="21"/>
  <c r="B200" i="21"/>
  <c r="F200" i="21"/>
  <c r="J200" i="21"/>
  <c r="N200" i="21"/>
  <c r="R200" i="21"/>
  <c r="V200" i="21"/>
  <c r="C200" i="21"/>
  <c r="K200" i="21"/>
  <c r="S200" i="21"/>
  <c r="L200" i="21"/>
  <c r="W200" i="21"/>
  <c r="G200" i="21"/>
  <c r="P200" i="21"/>
  <c r="T200" i="21"/>
  <c r="H200" i="21"/>
  <c r="X200" i="21"/>
  <c r="D200" i="21"/>
  <c r="O200" i="21"/>
  <c r="D96" i="21"/>
  <c r="H96" i="21"/>
  <c r="L96" i="21"/>
  <c r="P96" i="21"/>
  <c r="T96" i="21"/>
  <c r="X96" i="21"/>
  <c r="F96" i="21"/>
  <c r="K96" i="21"/>
  <c r="Q96" i="21"/>
  <c r="V96" i="21"/>
  <c r="C96" i="21"/>
  <c r="I96" i="21"/>
  <c r="N96" i="21"/>
  <c r="S96" i="21"/>
  <c r="Y96" i="21"/>
  <c r="M96" i="21"/>
  <c r="W96" i="21"/>
  <c r="E96" i="21"/>
  <c r="O96" i="21"/>
  <c r="G96" i="21"/>
  <c r="R96" i="21"/>
  <c r="J96" i="21"/>
  <c r="U96" i="21"/>
  <c r="B96" i="21"/>
  <c r="D28" i="21"/>
  <c r="H28" i="21"/>
  <c r="L28" i="21"/>
  <c r="P28" i="21"/>
  <c r="T28" i="21"/>
  <c r="X28" i="21"/>
  <c r="F28" i="21"/>
  <c r="J28" i="21"/>
  <c r="N28" i="21"/>
  <c r="R28" i="21"/>
  <c r="V28" i="21"/>
  <c r="I28" i="21"/>
  <c r="Q28" i="21"/>
  <c r="Y28" i="21"/>
  <c r="C28" i="21"/>
  <c r="S28" i="21"/>
  <c r="E28" i="21"/>
  <c r="M28" i="21"/>
  <c r="U28" i="21"/>
  <c r="G28" i="21"/>
  <c r="O28" i="21"/>
  <c r="W28" i="21"/>
  <c r="K28" i="21"/>
  <c r="B28" i="21"/>
  <c r="F269" i="21"/>
  <c r="J269" i="21"/>
  <c r="N269" i="21"/>
  <c r="R269" i="21"/>
  <c r="V269" i="21"/>
  <c r="C269" i="21"/>
  <c r="G269" i="21"/>
  <c r="K269" i="21"/>
  <c r="O269" i="21"/>
  <c r="S269" i="21"/>
  <c r="W269" i="21"/>
  <c r="B269" i="21"/>
  <c r="D269" i="21"/>
  <c r="L269" i="21"/>
  <c r="T269" i="21"/>
  <c r="E269" i="21"/>
  <c r="M269" i="21"/>
  <c r="U269" i="21"/>
  <c r="Q269" i="21"/>
  <c r="H269" i="21"/>
  <c r="X269" i="21"/>
  <c r="I269" i="21"/>
  <c r="Y269" i="21"/>
  <c r="P269" i="21"/>
  <c r="F338" i="21"/>
  <c r="J338" i="21"/>
  <c r="N338" i="21"/>
  <c r="R338" i="21"/>
  <c r="V338" i="21"/>
  <c r="C338" i="21"/>
  <c r="G338" i="21"/>
  <c r="K338" i="21"/>
  <c r="O338" i="21"/>
  <c r="S338" i="21"/>
  <c r="W338" i="21"/>
  <c r="B338" i="21"/>
  <c r="H338" i="21"/>
  <c r="P338" i="21"/>
  <c r="X338" i="21"/>
  <c r="I338" i="21"/>
  <c r="Q338" i="21"/>
  <c r="Y338" i="21"/>
  <c r="L338" i="21"/>
  <c r="M338" i="21"/>
  <c r="U338" i="21"/>
  <c r="D338" i="21"/>
  <c r="E338" i="21"/>
  <c r="T33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E202" i="28"/>
  <c r="I202" i="28"/>
  <c r="M202" i="28"/>
  <c r="Q202" i="28"/>
  <c r="U202" i="28"/>
  <c r="Y202" i="28"/>
  <c r="B202" i="28"/>
  <c r="F202" i="28"/>
  <c r="J202" i="28"/>
  <c r="N202" i="28"/>
  <c r="R202" i="28"/>
  <c r="V202" i="28"/>
  <c r="D202" i="28"/>
  <c r="L202" i="28"/>
  <c r="T202" i="28"/>
  <c r="G202" i="28"/>
  <c r="O202" i="28"/>
  <c r="W202" i="28"/>
  <c r="P202" i="28"/>
  <c r="H202" i="28"/>
  <c r="X202" i="28"/>
  <c r="K202" i="28"/>
  <c r="S202" i="28"/>
  <c r="C202" i="28"/>
  <c r="D98" i="28"/>
  <c r="H98" i="28"/>
  <c r="L98" i="28"/>
  <c r="P98" i="28"/>
  <c r="T98" i="28"/>
  <c r="X98" i="28"/>
  <c r="E98" i="28"/>
  <c r="I98" i="28"/>
  <c r="M98" i="28"/>
  <c r="Q98" i="28"/>
  <c r="U98" i="28"/>
  <c r="Y98" i="28"/>
  <c r="J98" i="28"/>
  <c r="R98" i="28"/>
  <c r="G98" i="28"/>
  <c r="S98" i="28"/>
  <c r="C98" i="28"/>
  <c r="W98" i="28"/>
  <c r="B98" i="28"/>
  <c r="F98" i="28"/>
  <c r="K98" i="28"/>
  <c r="V98" i="28"/>
  <c r="N98" i="28"/>
  <c r="O98" i="28"/>
  <c r="D236" i="28"/>
  <c r="H236" i="28"/>
  <c r="L236" i="28"/>
  <c r="P236" i="28"/>
  <c r="T236" i="28"/>
  <c r="X236" i="28"/>
  <c r="G236" i="28"/>
  <c r="M236" i="28"/>
  <c r="R236" i="28"/>
  <c r="W236" i="28"/>
  <c r="C236" i="28"/>
  <c r="I236" i="28"/>
  <c r="N236" i="28"/>
  <c r="S236" i="28"/>
  <c r="Y236" i="28"/>
  <c r="F236" i="28"/>
  <c r="Q236" i="28"/>
  <c r="J236" i="28"/>
  <c r="U236" i="28"/>
  <c r="V236" i="28"/>
  <c r="B236" i="28"/>
  <c r="E236" i="28"/>
  <c r="K236" i="28"/>
  <c r="O236" i="28"/>
  <c r="D339" i="28"/>
  <c r="H339" i="28"/>
  <c r="L339" i="28"/>
  <c r="P339" i="28"/>
  <c r="T339" i="28"/>
  <c r="X339" i="28"/>
  <c r="E339" i="28"/>
  <c r="I339" i="28"/>
  <c r="M339" i="28"/>
  <c r="Q339" i="28"/>
  <c r="U339" i="28"/>
  <c r="Y339" i="28"/>
  <c r="B339" i="28"/>
  <c r="G339" i="28"/>
  <c r="O339" i="28"/>
  <c r="W339" i="28"/>
  <c r="J339" i="28"/>
  <c r="R339" i="28"/>
  <c r="F339" i="28"/>
  <c r="V339" i="28"/>
  <c r="K339" i="28"/>
  <c r="C339" i="28"/>
  <c r="N339" i="28"/>
  <c r="S339" i="28"/>
  <c r="E63" i="28"/>
  <c r="I63" i="28"/>
  <c r="M63" i="28"/>
  <c r="Q63" i="28"/>
  <c r="U63" i="28"/>
  <c r="Y63" i="28"/>
  <c r="F63" i="28"/>
  <c r="J63" i="28"/>
  <c r="N63" i="28"/>
  <c r="R63" i="28"/>
  <c r="V63" i="28"/>
  <c r="C63" i="28"/>
  <c r="K63" i="28"/>
  <c r="S63" i="28"/>
  <c r="H63" i="28"/>
  <c r="T63" i="28"/>
  <c r="O63" i="28"/>
  <c r="L63" i="28"/>
  <c r="W63" i="28"/>
  <c r="B63" i="28"/>
  <c r="D63" i="28"/>
  <c r="X63" i="28"/>
  <c r="G63" i="28"/>
  <c r="P63" i="28"/>
  <c r="C407" i="28"/>
  <c r="G407" i="28"/>
  <c r="K407" i="28"/>
  <c r="O407" i="28"/>
  <c r="S407" i="28"/>
  <c r="W407" i="28"/>
  <c r="D407" i="28"/>
  <c r="H407" i="28"/>
  <c r="L407" i="28"/>
  <c r="P407" i="28"/>
  <c r="T407" i="28"/>
  <c r="X407" i="28"/>
  <c r="F407" i="28"/>
  <c r="N407" i="28"/>
  <c r="V407" i="28"/>
  <c r="I407" i="28"/>
  <c r="Q407" i="28"/>
  <c r="Y407" i="28"/>
  <c r="M407" i="28"/>
  <c r="R407" i="28"/>
  <c r="J407" i="28"/>
  <c r="U407" i="28"/>
  <c r="E407" i="28"/>
  <c r="B407" i="28"/>
  <c r="D373" i="28"/>
  <c r="H373" i="28"/>
  <c r="L373" i="28"/>
  <c r="P373" i="28"/>
  <c r="T373" i="28"/>
  <c r="X373" i="28"/>
  <c r="E373" i="28"/>
  <c r="I373" i="28"/>
  <c r="M373" i="28"/>
  <c r="Q373" i="28"/>
  <c r="U373" i="28"/>
  <c r="Y373" i="28"/>
  <c r="G373" i="28"/>
  <c r="O373" i="28"/>
  <c r="W373" i="28"/>
  <c r="J373" i="28"/>
  <c r="R373" i="28"/>
  <c r="N373" i="28"/>
  <c r="B373" i="28"/>
  <c r="C373" i="28"/>
  <c r="S373" i="28"/>
  <c r="F373" i="28"/>
  <c r="K373" i="28"/>
  <c r="V373" i="28"/>
  <c r="C270" i="28"/>
  <c r="F270" i="28"/>
  <c r="J270" i="28"/>
  <c r="N270" i="28"/>
  <c r="R270" i="28"/>
  <c r="V270" i="28"/>
  <c r="G270" i="28"/>
  <c r="K270" i="28"/>
  <c r="O270" i="28"/>
  <c r="S270" i="28"/>
  <c r="W270" i="28"/>
  <c r="I270" i="28"/>
  <c r="Q270" i="28"/>
  <c r="Y270" i="28"/>
  <c r="D270" i="28"/>
  <c r="L270" i="28"/>
  <c r="T270" i="28"/>
  <c r="H270" i="28"/>
  <c r="X270" i="28"/>
  <c r="M270" i="28"/>
  <c r="P270" i="28"/>
  <c r="U270" i="28"/>
  <c r="B270" i="28"/>
  <c r="E270"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C270" i="21" l="1"/>
  <c r="G270" i="21"/>
  <c r="K270" i="21"/>
  <c r="O270" i="21"/>
  <c r="S270" i="21"/>
  <c r="W270" i="21"/>
  <c r="D270" i="21"/>
  <c r="H270" i="21"/>
  <c r="L270" i="21"/>
  <c r="P270" i="21"/>
  <c r="T270" i="21"/>
  <c r="X270" i="21"/>
  <c r="E270" i="21"/>
  <c r="M270" i="21"/>
  <c r="U270" i="21"/>
  <c r="B270" i="21"/>
  <c r="F270" i="21"/>
  <c r="N270" i="21"/>
  <c r="V270" i="21"/>
  <c r="J270" i="21"/>
  <c r="Q270" i="21"/>
  <c r="R270" i="21"/>
  <c r="I270" i="21"/>
  <c r="Y270" i="21"/>
  <c r="C339" i="21"/>
  <c r="G339" i="21"/>
  <c r="K339" i="21"/>
  <c r="O339" i="21"/>
  <c r="S339" i="21"/>
  <c r="W339" i="21"/>
  <c r="D339" i="21"/>
  <c r="H339" i="21"/>
  <c r="L339" i="21"/>
  <c r="P339" i="21"/>
  <c r="T339" i="21"/>
  <c r="X339" i="21"/>
  <c r="I339" i="21"/>
  <c r="Q339" i="21"/>
  <c r="Y339" i="21"/>
  <c r="B339" i="21"/>
  <c r="J339" i="21"/>
  <c r="R339" i="21"/>
  <c r="E339" i="21"/>
  <c r="U339" i="21"/>
  <c r="F339" i="21"/>
  <c r="V339" i="21"/>
  <c r="M339" i="21"/>
  <c r="N339" i="21"/>
  <c r="A340" i="21"/>
  <c r="D132" i="21"/>
  <c r="H132" i="21"/>
  <c r="L132" i="21"/>
  <c r="P132" i="21"/>
  <c r="T132" i="21"/>
  <c r="X132" i="21"/>
  <c r="E132" i="21"/>
  <c r="I132" i="21"/>
  <c r="M132" i="21"/>
  <c r="Q132" i="21"/>
  <c r="U132" i="21"/>
  <c r="Y132" i="21"/>
  <c r="F132" i="21"/>
  <c r="N132" i="21"/>
  <c r="V132" i="21"/>
  <c r="J132" i="21"/>
  <c r="R132" i="21"/>
  <c r="K132" i="21"/>
  <c r="B132" i="21"/>
  <c r="C132" i="21"/>
  <c r="S132" i="21"/>
  <c r="O132" i="21"/>
  <c r="W132" i="21"/>
  <c r="G132" i="21"/>
  <c r="F407" i="21"/>
  <c r="J407" i="21"/>
  <c r="N407" i="21"/>
  <c r="R407" i="21"/>
  <c r="V407" i="21"/>
  <c r="C407" i="21"/>
  <c r="G407" i="21"/>
  <c r="K407" i="21"/>
  <c r="O407" i="21"/>
  <c r="S407" i="21"/>
  <c r="W407" i="21"/>
  <c r="D407" i="21"/>
  <c r="L407" i="21"/>
  <c r="T407" i="21"/>
  <c r="E407" i="21"/>
  <c r="M407" i="21"/>
  <c r="U407" i="21"/>
  <c r="H407" i="21"/>
  <c r="X407" i="21"/>
  <c r="I407" i="21"/>
  <c r="Y407" i="21"/>
  <c r="B407" i="21"/>
  <c r="P407" i="21"/>
  <c r="Q407" i="21"/>
  <c r="A408" i="21"/>
  <c r="E97" i="21"/>
  <c r="I97" i="21"/>
  <c r="M97" i="21"/>
  <c r="Q97" i="21"/>
  <c r="U97" i="21"/>
  <c r="Y97" i="21"/>
  <c r="D97" i="21"/>
  <c r="J97" i="21"/>
  <c r="O97" i="21"/>
  <c r="T97" i="21"/>
  <c r="B97" i="21"/>
  <c r="G97" i="21"/>
  <c r="L97" i="21"/>
  <c r="R97" i="21"/>
  <c r="W97" i="21"/>
  <c r="K97" i="21"/>
  <c r="V97" i="21"/>
  <c r="C97" i="21"/>
  <c r="N97" i="21"/>
  <c r="X97" i="21"/>
  <c r="F97" i="21"/>
  <c r="P97" i="21"/>
  <c r="H97" i="21"/>
  <c r="S97" i="21"/>
  <c r="E29" i="21"/>
  <c r="I29" i="21"/>
  <c r="M29" i="21"/>
  <c r="Q29" i="21"/>
  <c r="U29" i="21"/>
  <c r="Y29" i="21"/>
  <c r="B29" i="21"/>
  <c r="C29" i="21"/>
  <c r="G29" i="21"/>
  <c r="K29" i="21"/>
  <c r="O29" i="21"/>
  <c r="S29" i="21"/>
  <c r="W29" i="21"/>
  <c r="J29" i="21"/>
  <c r="R29" i="21"/>
  <c r="L29" i="21"/>
  <c r="F29" i="21"/>
  <c r="N29" i="21"/>
  <c r="V29" i="21"/>
  <c r="H29" i="21"/>
  <c r="P29" i="21"/>
  <c r="X29" i="21"/>
  <c r="D29" i="21"/>
  <c r="T29" i="21"/>
  <c r="F201" i="21"/>
  <c r="J201" i="21"/>
  <c r="N201" i="21"/>
  <c r="R201" i="21"/>
  <c r="V201" i="21"/>
  <c r="C201" i="21"/>
  <c r="G201" i="21"/>
  <c r="K201" i="21"/>
  <c r="O201" i="21"/>
  <c r="S201" i="21"/>
  <c r="W201" i="21"/>
  <c r="B201" i="21"/>
  <c r="D201" i="21"/>
  <c r="L201" i="21"/>
  <c r="T201" i="21"/>
  <c r="I201" i="21"/>
  <c r="U201" i="21"/>
  <c r="E201" i="21"/>
  <c r="P201" i="21"/>
  <c r="Y201" i="21"/>
  <c r="Q201" i="21"/>
  <c r="H201" i="21"/>
  <c r="M201" i="21"/>
  <c r="X201" i="21"/>
  <c r="A306" i="21"/>
  <c r="F62" i="21"/>
  <c r="J62" i="21"/>
  <c r="N62" i="21"/>
  <c r="R62" i="21"/>
  <c r="V62" i="21"/>
  <c r="D62" i="21"/>
  <c r="H62" i="21"/>
  <c r="L62" i="21"/>
  <c r="P62" i="21"/>
  <c r="T62" i="21"/>
  <c r="X62" i="21"/>
  <c r="G62" i="21"/>
  <c r="O62" i="21"/>
  <c r="W62" i="21"/>
  <c r="B62" i="21"/>
  <c r="I62" i="21"/>
  <c r="Q62" i="21"/>
  <c r="Y62" i="21"/>
  <c r="C62" i="21"/>
  <c r="K62" i="21"/>
  <c r="S62" i="21"/>
  <c r="E62" i="21"/>
  <c r="M62" i="21"/>
  <c r="U62" i="21"/>
  <c r="F236" i="21"/>
  <c r="J236" i="21"/>
  <c r="N236" i="21"/>
  <c r="R236" i="21"/>
  <c r="V236" i="21"/>
  <c r="C236" i="21"/>
  <c r="G236" i="21"/>
  <c r="K236" i="21"/>
  <c r="O236" i="21"/>
  <c r="S236" i="21"/>
  <c r="W236" i="21"/>
  <c r="B236" i="21"/>
  <c r="H236" i="21"/>
  <c r="P236" i="21"/>
  <c r="X236" i="21"/>
  <c r="D236" i="21"/>
  <c r="L236" i="21"/>
  <c r="T236" i="21"/>
  <c r="E236" i="21"/>
  <c r="U236" i="21"/>
  <c r="M236" i="21"/>
  <c r="Q236" i="21"/>
  <c r="I236" i="21"/>
  <c r="Y236" i="21"/>
  <c r="C373" i="21"/>
  <c r="G373" i="21"/>
  <c r="K373" i="21"/>
  <c r="O373" i="21"/>
  <c r="S373" i="21"/>
  <c r="W373" i="21"/>
  <c r="D373" i="21"/>
  <c r="H373" i="21"/>
  <c r="L373" i="21"/>
  <c r="P373" i="21"/>
  <c r="T373" i="21"/>
  <c r="X373" i="21"/>
  <c r="I373" i="21"/>
  <c r="Q373" i="21"/>
  <c r="Y373" i="21"/>
  <c r="J373" i="21"/>
  <c r="R373" i="21"/>
  <c r="M373" i="21"/>
  <c r="N373" i="21"/>
  <c r="B373" i="21"/>
  <c r="U373" i="21"/>
  <c r="V373" i="21"/>
  <c r="E373" i="21"/>
  <c r="F373" i="21"/>
  <c r="A374" i="21"/>
  <c r="E237" i="28"/>
  <c r="I237" i="28"/>
  <c r="M237" i="28"/>
  <c r="Q237" i="28"/>
  <c r="U237" i="28"/>
  <c r="Y237" i="28"/>
  <c r="F237" i="28"/>
  <c r="K237" i="28"/>
  <c r="P237" i="28"/>
  <c r="V237" i="28"/>
  <c r="B237" i="28"/>
  <c r="G237" i="28"/>
  <c r="L237" i="28"/>
  <c r="R237" i="28"/>
  <c r="W237" i="28"/>
  <c r="D237" i="28"/>
  <c r="O237" i="28"/>
  <c r="H237" i="28"/>
  <c r="S237" i="28"/>
  <c r="T237" i="28"/>
  <c r="C237" i="28"/>
  <c r="X237" i="28"/>
  <c r="N237" i="28"/>
  <c r="J237" i="28"/>
  <c r="D408" i="28"/>
  <c r="H408" i="28"/>
  <c r="L408" i="28"/>
  <c r="P408" i="28"/>
  <c r="T408" i="28"/>
  <c r="X408" i="28"/>
  <c r="E408" i="28"/>
  <c r="I408" i="28"/>
  <c r="M408" i="28"/>
  <c r="Q408" i="28"/>
  <c r="U408" i="28"/>
  <c r="Y408" i="28"/>
  <c r="G408" i="28"/>
  <c r="O408" i="28"/>
  <c r="W408" i="28"/>
  <c r="J408" i="28"/>
  <c r="R408" i="28"/>
  <c r="F408" i="28"/>
  <c r="V408" i="28"/>
  <c r="K408" i="28"/>
  <c r="S408" i="28"/>
  <c r="B408" i="28"/>
  <c r="C408" i="28"/>
  <c r="N408" i="28"/>
  <c r="E99" i="28"/>
  <c r="I99" i="28"/>
  <c r="M99" i="28"/>
  <c r="Q99" i="28"/>
  <c r="U99" i="28"/>
  <c r="Y99" i="28"/>
  <c r="B99" i="28"/>
  <c r="F99" i="28"/>
  <c r="J99" i="28"/>
  <c r="N99" i="28"/>
  <c r="R99" i="28"/>
  <c r="V99" i="28"/>
  <c r="C99" i="28"/>
  <c r="K99" i="28"/>
  <c r="S99" i="28"/>
  <c r="G99" i="28"/>
  <c r="P99" i="28"/>
  <c r="D99" i="28"/>
  <c r="H99" i="28"/>
  <c r="T99" i="28"/>
  <c r="L99" i="28"/>
  <c r="W99" i="28"/>
  <c r="O99" i="28"/>
  <c r="X99" i="28"/>
  <c r="E374" i="28"/>
  <c r="I374" i="28"/>
  <c r="M374" i="28"/>
  <c r="Q374" i="28"/>
  <c r="U374" i="28"/>
  <c r="Y374" i="28"/>
  <c r="F374" i="28"/>
  <c r="J374" i="28"/>
  <c r="N374" i="28"/>
  <c r="R374" i="28"/>
  <c r="V374" i="28"/>
  <c r="H374" i="28"/>
  <c r="P374" i="28"/>
  <c r="X374" i="28"/>
  <c r="C374" i="28"/>
  <c r="K374" i="28"/>
  <c r="S374" i="28"/>
  <c r="G374" i="28"/>
  <c r="W374" i="28"/>
  <c r="L374" i="28"/>
  <c r="B374" i="28"/>
  <c r="D374" i="28"/>
  <c r="O374" i="28"/>
  <c r="T374" i="28"/>
  <c r="F203" i="28"/>
  <c r="J203" i="28"/>
  <c r="N203" i="28"/>
  <c r="R203" i="28"/>
  <c r="V203" i="28"/>
  <c r="C203" i="28"/>
  <c r="G203" i="28"/>
  <c r="K203" i="28"/>
  <c r="O203" i="28"/>
  <c r="S203" i="28"/>
  <c r="W203" i="28"/>
  <c r="B203" i="28"/>
  <c r="E203" i="28"/>
  <c r="M203" i="28"/>
  <c r="U203" i="28"/>
  <c r="H203" i="28"/>
  <c r="P203" i="28"/>
  <c r="X203" i="28"/>
  <c r="I203" i="28"/>
  <c r="Y203" i="28"/>
  <c r="D203" i="28"/>
  <c r="Q203" i="28"/>
  <c r="L203" i="28"/>
  <c r="T203"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C271" i="28"/>
  <c r="G271" i="28"/>
  <c r="K271" i="28"/>
  <c r="O271" i="28"/>
  <c r="S271" i="28"/>
  <c r="W271" i="28"/>
  <c r="B271" i="28"/>
  <c r="D271" i="28"/>
  <c r="H271" i="28"/>
  <c r="L271" i="28"/>
  <c r="P271" i="28"/>
  <c r="T271" i="28"/>
  <c r="X271" i="28"/>
  <c r="J271" i="28"/>
  <c r="R271" i="28"/>
  <c r="E271" i="28"/>
  <c r="M271" i="28"/>
  <c r="U271" i="28"/>
  <c r="Q271" i="28"/>
  <c r="F271" i="28"/>
  <c r="V271" i="28"/>
  <c r="Y271" i="28"/>
  <c r="I271" i="28"/>
  <c r="N271" i="28"/>
  <c r="E340" i="28"/>
  <c r="I340" i="28"/>
  <c r="M340" i="28"/>
  <c r="Q340" i="28"/>
  <c r="U340" i="28"/>
  <c r="Y340" i="28"/>
  <c r="F340" i="28"/>
  <c r="J340" i="28"/>
  <c r="N340" i="28"/>
  <c r="R340" i="28"/>
  <c r="V340" i="28"/>
  <c r="H340" i="28"/>
  <c r="P340" i="28"/>
  <c r="X340" i="28"/>
  <c r="B340" i="28"/>
  <c r="C340" i="28"/>
  <c r="K340" i="28"/>
  <c r="S340" i="28"/>
  <c r="O340" i="28"/>
  <c r="D340" i="28"/>
  <c r="T340" i="28"/>
  <c r="L340" i="28"/>
  <c r="W340" i="28"/>
  <c r="G340"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C237" i="21" l="1"/>
  <c r="G237" i="21"/>
  <c r="K237" i="21"/>
  <c r="O237" i="21"/>
  <c r="S237" i="21"/>
  <c r="W237" i="21"/>
  <c r="D237" i="21"/>
  <c r="H237" i="21"/>
  <c r="L237" i="21"/>
  <c r="P237" i="21"/>
  <c r="T237" i="21"/>
  <c r="X237" i="21"/>
  <c r="I237" i="21"/>
  <c r="Q237" i="21"/>
  <c r="Y237" i="21"/>
  <c r="E237" i="21"/>
  <c r="M237" i="21"/>
  <c r="U237" i="21"/>
  <c r="N237" i="21"/>
  <c r="F237" i="21"/>
  <c r="V237" i="21"/>
  <c r="J237" i="21"/>
  <c r="B237" i="21"/>
  <c r="R237" i="21"/>
  <c r="D374" i="21"/>
  <c r="H374" i="21"/>
  <c r="L374" i="21"/>
  <c r="P374" i="21"/>
  <c r="T374" i="21"/>
  <c r="X374" i="21"/>
  <c r="E374" i="21"/>
  <c r="I374" i="21"/>
  <c r="M374" i="21"/>
  <c r="Q374" i="21"/>
  <c r="U374" i="21"/>
  <c r="Y374" i="21"/>
  <c r="J374" i="21"/>
  <c r="R374" i="21"/>
  <c r="C374" i="21"/>
  <c r="K374" i="21"/>
  <c r="S374" i="21"/>
  <c r="F374" i="21"/>
  <c r="V374" i="21"/>
  <c r="G374" i="21"/>
  <c r="W374" i="21"/>
  <c r="B374" i="21"/>
  <c r="O374" i="21"/>
  <c r="N374" i="21"/>
  <c r="A375" i="21"/>
  <c r="E133" i="21"/>
  <c r="I133" i="21"/>
  <c r="M133" i="21"/>
  <c r="Q133" i="21"/>
  <c r="U133" i="21"/>
  <c r="Y133" i="21"/>
  <c r="F133" i="21"/>
  <c r="J133" i="21"/>
  <c r="N133" i="21"/>
  <c r="R133" i="21"/>
  <c r="V133" i="21"/>
  <c r="G133" i="21"/>
  <c r="O133" i="21"/>
  <c r="W133" i="21"/>
  <c r="C133" i="21"/>
  <c r="K133" i="21"/>
  <c r="S133" i="21"/>
  <c r="B133" i="21"/>
  <c r="D133" i="21"/>
  <c r="T133" i="21"/>
  <c r="L133" i="21"/>
  <c r="X133" i="21"/>
  <c r="H133" i="21"/>
  <c r="P133" i="21"/>
  <c r="A307" i="21"/>
  <c r="F98" i="21"/>
  <c r="J98" i="21"/>
  <c r="N98" i="21"/>
  <c r="R98" i="21"/>
  <c r="V98" i="21"/>
  <c r="C98" i="21"/>
  <c r="H98" i="21"/>
  <c r="M98" i="21"/>
  <c r="S98" i="21"/>
  <c r="X98" i="21"/>
  <c r="E98" i="21"/>
  <c r="K98" i="21"/>
  <c r="P98" i="21"/>
  <c r="U98" i="21"/>
  <c r="I98" i="21"/>
  <c r="T98" i="21"/>
  <c r="B98" i="21"/>
  <c r="L98" i="21"/>
  <c r="W98" i="21"/>
  <c r="D98" i="21"/>
  <c r="O98" i="21"/>
  <c r="Y98" i="21"/>
  <c r="G98" i="21"/>
  <c r="Q98" i="21"/>
  <c r="C63" i="21"/>
  <c r="G63" i="21"/>
  <c r="K63" i="21"/>
  <c r="O63" i="21"/>
  <c r="S63" i="21"/>
  <c r="W63" i="21"/>
  <c r="E63" i="21"/>
  <c r="I63" i="21"/>
  <c r="M63" i="21"/>
  <c r="Q63" i="21"/>
  <c r="U63" i="21"/>
  <c r="Y63" i="21"/>
  <c r="B63" i="21"/>
  <c r="H63" i="21"/>
  <c r="P63" i="21"/>
  <c r="X63" i="21"/>
  <c r="J63" i="21"/>
  <c r="R63" i="21"/>
  <c r="D63" i="21"/>
  <c r="L63" i="21"/>
  <c r="T63" i="21"/>
  <c r="F63" i="21"/>
  <c r="N63" i="21"/>
  <c r="V63" i="21"/>
  <c r="F30" i="21"/>
  <c r="J30" i="21"/>
  <c r="N30" i="21"/>
  <c r="R30" i="21"/>
  <c r="V30" i="21"/>
  <c r="D30" i="21"/>
  <c r="H30" i="21"/>
  <c r="L30" i="21"/>
  <c r="P30" i="21"/>
  <c r="T30" i="21"/>
  <c r="X30" i="21"/>
  <c r="C30" i="21"/>
  <c r="K30" i="21"/>
  <c r="S30" i="21"/>
  <c r="E30" i="21"/>
  <c r="U30" i="21"/>
  <c r="G30" i="21"/>
  <c r="O30" i="21"/>
  <c r="W30" i="21"/>
  <c r="B30" i="21"/>
  <c r="I30" i="21"/>
  <c r="Q30" i="21"/>
  <c r="Y30" i="21"/>
  <c r="M30" i="21"/>
  <c r="C202" i="21"/>
  <c r="G202" i="21"/>
  <c r="K202" i="21"/>
  <c r="O202" i="21"/>
  <c r="S202" i="21"/>
  <c r="W202" i="21"/>
  <c r="D202" i="21"/>
  <c r="H202" i="21"/>
  <c r="L202" i="21"/>
  <c r="P202" i="21"/>
  <c r="T202" i="21"/>
  <c r="X202" i="21"/>
  <c r="E202" i="21"/>
  <c r="M202" i="21"/>
  <c r="U202" i="21"/>
  <c r="I202" i="21"/>
  <c r="R202" i="21"/>
  <c r="N202" i="21"/>
  <c r="Y202" i="21"/>
  <c r="B202" i="21"/>
  <c r="Q202" i="21"/>
  <c r="F202" i="21"/>
  <c r="V202" i="21"/>
  <c r="J202" i="21"/>
  <c r="C408" i="21"/>
  <c r="G408" i="21"/>
  <c r="K408" i="21"/>
  <c r="O408" i="21"/>
  <c r="S408" i="21"/>
  <c r="W408" i="21"/>
  <c r="D408" i="21"/>
  <c r="H408" i="21"/>
  <c r="L408" i="21"/>
  <c r="P408" i="21"/>
  <c r="T408" i="21"/>
  <c r="X408" i="21"/>
  <c r="E408" i="21"/>
  <c r="M408" i="21"/>
  <c r="U408" i="21"/>
  <c r="F408" i="21"/>
  <c r="N408" i="21"/>
  <c r="V408" i="21"/>
  <c r="Q408" i="21"/>
  <c r="B408" i="21"/>
  <c r="R408" i="21"/>
  <c r="I408" i="21"/>
  <c r="J408" i="21"/>
  <c r="Y408" i="21"/>
  <c r="A409" i="21"/>
  <c r="D271" i="21"/>
  <c r="H271" i="21"/>
  <c r="L271" i="21"/>
  <c r="P271" i="21"/>
  <c r="T271" i="21"/>
  <c r="X271" i="21"/>
  <c r="E271" i="21"/>
  <c r="I271" i="21"/>
  <c r="M271" i="21"/>
  <c r="Q271" i="21"/>
  <c r="U271" i="21"/>
  <c r="Y271" i="21"/>
  <c r="F271" i="21"/>
  <c r="N271" i="21"/>
  <c r="V271" i="21"/>
  <c r="G271" i="21"/>
  <c r="O271" i="21"/>
  <c r="W271" i="21"/>
  <c r="B271" i="21"/>
  <c r="C271" i="21"/>
  <c r="S271" i="21"/>
  <c r="J271" i="21"/>
  <c r="K271" i="21"/>
  <c r="R271" i="21"/>
  <c r="D340" i="21"/>
  <c r="H340" i="21"/>
  <c r="L340" i="21"/>
  <c r="P340" i="21"/>
  <c r="T340" i="21"/>
  <c r="X340" i="21"/>
  <c r="E340" i="21"/>
  <c r="I340" i="21"/>
  <c r="M340" i="21"/>
  <c r="Q340" i="21"/>
  <c r="U340" i="21"/>
  <c r="Y340" i="21"/>
  <c r="J340" i="21"/>
  <c r="R340" i="21"/>
  <c r="C340" i="21"/>
  <c r="K340" i="21"/>
  <c r="S340" i="21"/>
  <c r="B340" i="21"/>
  <c r="N340" i="21"/>
  <c r="O340" i="21"/>
  <c r="G340" i="21"/>
  <c r="V340" i="21"/>
  <c r="W340" i="21"/>
  <c r="F340" i="21"/>
  <c r="A341" i="21"/>
  <c r="C204" i="28"/>
  <c r="G204" i="28"/>
  <c r="K204" i="28"/>
  <c r="O204" i="28"/>
  <c r="S204" i="28"/>
  <c r="W204" i="28"/>
  <c r="D204" i="28"/>
  <c r="H204" i="28"/>
  <c r="L204" i="28"/>
  <c r="P204" i="28"/>
  <c r="T204" i="28"/>
  <c r="X204" i="28"/>
  <c r="F204" i="28"/>
  <c r="N204" i="28"/>
  <c r="V204" i="28"/>
  <c r="I204" i="28"/>
  <c r="Q204" i="28"/>
  <c r="Y204" i="28"/>
  <c r="R204" i="28"/>
  <c r="E204" i="28"/>
  <c r="B204" i="28"/>
  <c r="U204" i="28"/>
  <c r="J204" i="28"/>
  <c r="M204" i="28"/>
  <c r="F238" i="28"/>
  <c r="J238" i="28"/>
  <c r="N238" i="28"/>
  <c r="R238" i="28"/>
  <c r="V238" i="28"/>
  <c r="D238" i="28"/>
  <c r="I238" i="28"/>
  <c r="O238" i="28"/>
  <c r="T238" i="28"/>
  <c r="Y238" i="28"/>
  <c r="E238" i="28"/>
  <c r="K238" i="28"/>
  <c r="P238" i="28"/>
  <c r="U238" i="28"/>
  <c r="B238" i="28"/>
  <c r="C238" i="28"/>
  <c r="M238" i="28"/>
  <c r="X238" i="28"/>
  <c r="G238" i="28"/>
  <c r="Q238" i="28"/>
  <c r="S238" i="28"/>
  <c r="W238" i="28"/>
  <c r="H238" i="28"/>
  <c r="L238" i="28"/>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F341" i="28"/>
  <c r="J341" i="28"/>
  <c r="N341" i="28"/>
  <c r="R341" i="28"/>
  <c r="V341" i="28"/>
  <c r="C341" i="28"/>
  <c r="G341" i="28"/>
  <c r="K341" i="28"/>
  <c r="O341" i="28"/>
  <c r="S341" i="28"/>
  <c r="W341" i="28"/>
  <c r="I341" i="28"/>
  <c r="Q341" i="28"/>
  <c r="Y341" i="28"/>
  <c r="D341" i="28"/>
  <c r="L341" i="28"/>
  <c r="T341" i="28"/>
  <c r="B341" i="28"/>
  <c r="H341" i="28"/>
  <c r="X341" i="28"/>
  <c r="M341" i="28"/>
  <c r="U341" i="28"/>
  <c r="P341" i="28"/>
  <c r="E341" i="28"/>
  <c r="D272" i="28"/>
  <c r="H272" i="28"/>
  <c r="L272" i="28"/>
  <c r="P272" i="28"/>
  <c r="T272" i="28"/>
  <c r="X272" i="28"/>
  <c r="E272" i="28"/>
  <c r="I272" i="28"/>
  <c r="M272" i="28"/>
  <c r="Q272" i="28"/>
  <c r="U272" i="28"/>
  <c r="Y272" i="28"/>
  <c r="B272" i="28"/>
  <c r="C272" i="28"/>
  <c r="K272" i="28"/>
  <c r="S272" i="28"/>
  <c r="F272" i="28"/>
  <c r="N272" i="28"/>
  <c r="V272" i="28"/>
  <c r="J272" i="28"/>
  <c r="O272" i="28"/>
  <c r="G272" i="28"/>
  <c r="R272" i="28"/>
  <c r="W272" i="28"/>
  <c r="C65" i="28"/>
  <c r="G65" i="28"/>
  <c r="K65" i="28"/>
  <c r="O65" i="28"/>
  <c r="S65" i="28"/>
  <c r="W65" i="28"/>
  <c r="D65" i="28"/>
  <c r="H65" i="28"/>
  <c r="L65" i="28"/>
  <c r="P65" i="28"/>
  <c r="T65" i="28"/>
  <c r="X65" i="28"/>
  <c r="E65" i="28"/>
  <c r="M65" i="28"/>
  <c r="U65" i="28"/>
  <c r="B65" i="28"/>
  <c r="F65" i="28"/>
  <c r="Q65" i="28"/>
  <c r="J65" i="28"/>
  <c r="Y65" i="28"/>
  <c r="I65" i="28"/>
  <c r="R65" i="28"/>
  <c r="V65" i="28"/>
  <c r="N65" i="28"/>
  <c r="E409" i="28"/>
  <c r="I409" i="28"/>
  <c r="M409" i="28"/>
  <c r="Q409" i="28"/>
  <c r="U409" i="28"/>
  <c r="Y409" i="28"/>
  <c r="F409" i="28"/>
  <c r="J409" i="28"/>
  <c r="N409" i="28"/>
  <c r="R409" i="28"/>
  <c r="V409" i="28"/>
  <c r="H409" i="28"/>
  <c r="P409" i="28"/>
  <c r="X409" i="28"/>
  <c r="C409" i="28"/>
  <c r="K409" i="28"/>
  <c r="S409" i="28"/>
  <c r="O409" i="28"/>
  <c r="B409" i="28"/>
  <c r="D409" i="28"/>
  <c r="T409" i="28"/>
  <c r="G409" i="28"/>
  <c r="W409" i="28"/>
  <c r="L409"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F375" i="28"/>
  <c r="J375" i="28"/>
  <c r="N375" i="28"/>
  <c r="C375" i="28"/>
  <c r="G375" i="28"/>
  <c r="K375" i="28"/>
  <c r="O375" i="28"/>
  <c r="S375" i="28"/>
  <c r="W375" i="28"/>
  <c r="I375" i="28"/>
  <c r="Q375" i="28"/>
  <c r="V375" i="28"/>
  <c r="D375" i="28"/>
  <c r="L375" i="28"/>
  <c r="R375" i="28"/>
  <c r="X375" i="28"/>
  <c r="P375" i="28"/>
  <c r="E375" i="28"/>
  <c r="T375" i="28"/>
  <c r="M375" i="28"/>
  <c r="U375" i="28"/>
  <c r="B375" i="28"/>
  <c r="H375" i="28"/>
  <c r="Y375"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F134" i="21" l="1"/>
  <c r="J134" i="21"/>
  <c r="N134" i="21"/>
  <c r="R134" i="21"/>
  <c r="V134" i="21"/>
  <c r="C134" i="21"/>
  <c r="G134" i="21"/>
  <c r="K134" i="21"/>
  <c r="O134" i="21"/>
  <c r="S134" i="21"/>
  <c r="W134" i="21"/>
  <c r="H134" i="21"/>
  <c r="P134" i="21"/>
  <c r="X134" i="21"/>
  <c r="D134" i="21"/>
  <c r="L134" i="21"/>
  <c r="T134" i="21"/>
  <c r="M134" i="21"/>
  <c r="E134" i="21"/>
  <c r="U134" i="21"/>
  <c r="I134" i="21"/>
  <c r="Q134" i="21"/>
  <c r="B134" i="21"/>
  <c r="Y134" i="21"/>
  <c r="E272" i="21"/>
  <c r="I272" i="21"/>
  <c r="M272" i="21"/>
  <c r="Q272" i="21"/>
  <c r="U272" i="21"/>
  <c r="Y272" i="21"/>
  <c r="B272" i="21"/>
  <c r="F272" i="21"/>
  <c r="J272" i="21"/>
  <c r="N272" i="21"/>
  <c r="R272" i="21"/>
  <c r="V272" i="21"/>
  <c r="G272" i="21"/>
  <c r="O272" i="21"/>
  <c r="W272" i="21"/>
  <c r="H272" i="21"/>
  <c r="P272" i="21"/>
  <c r="X272" i="21"/>
  <c r="L272" i="21"/>
  <c r="C272" i="21"/>
  <c r="S272" i="21"/>
  <c r="D272" i="21"/>
  <c r="T272" i="21"/>
  <c r="K272" i="21"/>
  <c r="A342" i="21"/>
  <c r="E341" i="21"/>
  <c r="I341" i="21"/>
  <c r="M341" i="21"/>
  <c r="Q341" i="21"/>
  <c r="U341" i="21"/>
  <c r="Y341" i="21"/>
  <c r="B341" i="21"/>
  <c r="F341" i="21"/>
  <c r="J341" i="21"/>
  <c r="N341" i="21"/>
  <c r="R341" i="21"/>
  <c r="V341" i="21"/>
  <c r="C341" i="21"/>
  <c r="K341" i="21"/>
  <c r="S341" i="21"/>
  <c r="D341" i="21"/>
  <c r="L341" i="21"/>
  <c r="T341" i="21"/>
  <c r="G341" i="21"/>
  <c r="W341" i="21"/>
  <c r="H341" i="21"/>
  <c r="X341" i="21"/>
  <c r="P341" i="21"/>
  <c r="O341" i="21"/>
  <c r="D409" i="21"/>
  <c r="H409" i="21"/>
  <c r="L409" i="21"/>
  <c r="P409" i="21"/>
  <c r="T409" i="21"/>
  <c r="X409" i="21"/>
  <c r="E409" i="21"/>
  <c r="I409" i="21"/>
  <c r="M409" i="21"/>
  <c r="Q409" i="21"/>
  <c r="U409" i="21"/>
  <c r="Y409" i="21"/>
  <c r="F409" i="21"/>
  <c r="N409" i="21"/>
  <c r="V409" i="21"/>
  <c r="G409" i="21"/>
  <c r="O409" i="21"/>
  <c r="W409" i="21"/>
  <c r="J409" i="21"/>
  <c r="K409" i="21"/>
  <c r="B409" i="21"/>
  <c r="R409" i="21"/>
  <c r="S409" i="21"/>
  <c r="C409" i="21"/>
  <c r="A410" i="21"/>
  <c r="C99" i="21"/>
  <c r="G99" i="21"/>
  <c r="F99" i="21"/>
  <c r="K99" i="21"/>
  <c r="O99" i="21"/>
  <c r="S99" i="21"/>
  <c r="W99" i="21"/>
  <c r="D99" i="21"/>
  <c r="I99" i="21"/>
  <c r="M99" i="21"/>
  <c r="Q99" i="21"/>
  <c r="U99" i="21"/>
  <c r="Y99" i="21"/>
  <c r="B99" i="21"/>
  <c r="H99" i="21"/>
  <c r="P99" i="21"/>
  <c r="X99" i="21"/>
  <c r="J99" i="21"/>
  <c r="R99" i="21"/>
  <c r="L99" i="21"/>
  <c r="T99" i="21"/>
  <c r="E99" i="21"/>
  <c r="N99" i="21"/>
  <c r="V99" i="21"/>
  <c r="D203" i="21"/>
  <c r="H203" i="21"/>
  <c r="L203" i="21"/>
  <c r="P203" i="21"/>
  <c r="T203" i="21"/>
  <c r="X203" i="21"/>
  <c r="E203" i="21"/>
  <c r="I203" i="21"/>
  <c r="M203" i="21"/>
  <c r="Q203" i="21"/>
  <c r="U203" i="21"/>
  <c r="Y203" i="21"/>
  <c r="F203" i="21"/>
  <c r="N203" i="21"/>
  <c r="V203" i="21"/>
  <c r="G203" i="21"/>
  <c r="R203" i="21"/>
  <c r="K203" i="21"/>
  <c r="W203" i="21"/>
  <c r="O203" i="21"/>
  <c r="B203" i="21"/>
  <c r="C203" i="21"/>
  <c r="J203" i="21"/>
  <c r="S203" i="21"/>
  <c r="A308" i="21"/>
  <c r="C31" i="21"/>
  <c r="G31" i="21"/>
  <c r="K31" i="21"/>
  <c r="O31" i="21"/>
  <c r="S31" i="21"/>
  <c r="W31" i="21"/>
  <c r="E31" i="21"/>
  <c r="I31" i="21"/>
  <c r="M31" i="21"/>
  <c r="Q31" i="21"/>
  <c r="U31" i="21"/>
  <c r="Y31" i="21"/>
  <c r="B31" i="21"/>
  <c r="D31" i="21"/>
  <c r="L31" i="21"/>
  <c r="T31" i="21"/>
  <c r="N31" i="21"/>
  <c r="H31" i="21"/>
  <c r="P31" i="21"/>
  <c r="X31" i="21"/>
  <c r="J31" i="21"/>
  <c r="R31" i="21"/>
  <c r="F31" i="21"/>
  <c r="V31" i="21"/>
  <c r="D64" i="21"/>
  <c r="H64" i="21"/>
  <c r="L64" i="21"/>
  <c r="P64" i="21"/>
  <c r="T64" i="21"/>
  <c r="X64" i="21"/>
  <c r="F64" i="21"/>
  <c r="J64" i="21"/>
  <c r="N64" i="21"/>
  <c r="R64" i="21"/>
  <c r="V64" i="21"/>
  <c r="I64" i="21"/>
  <c r="Q64" i="21"/>
  <c r="Y64" i="21"/>
  <c r="C64" i="21"/>
  <c r="K64" i="21"/>
  <c r="S64" i="21"/>
  <c r="B64" i="21"/>
  <c r="E64" i="21"/>
  <c r="M64" i="21"/>
  <c r="U64" i="21"/>
  <c r="G64" i="21"/>
  <c r="O64" i="21"/>
  <c r="W64" i="21"/>
  <c r="D238" i="21"/>
  <c r="H238" i="21"/>
  <c r="L238" i="21"/>
  <c r="P238" i="21"/>
  <c r="T238" i="21"/>
  <c r="X238" i="21"/>
  <c r="E238" i="21"/>
  <c r="I238" i="21"/>
  <c r="M238" i="21"/>
  <c r="Q238" i="21"/>
  <c r="U238" i="21"/>
  <c r="Y238" i="21"/>
  <c r="J238" i="21"/>
  <c r="R238" i="21"/>
  <c r="F238" i="21"/>
  <c r="N238" i="21"/>
  <c r="V238" i="21"/>
  <c r="G238" i="21"/>
  <c r="W238" i="21"/>
  <c r="B238" i="21"/>
  <c r="O238" i="21"/>
  <c r="S238" i="21"/>
  <c r="C238" i="21"/>
  <c r="K238" i="21"/>
  <c r="E375" i="21"/>
  <c r="I375" i="21"/>
  <c r="M375" i="21"/>
  <c r="Q375" i="21"/>
  <c r="U375" i="21"/>
  <c r="Y375" i="21"/>
  <c r="F375" i="21"/>
  <c r="J375" i="21"/>
  <c r="N375" i="21"/>
  <c r="R375" i="21"/>
  <c r="V375" i="21"/>
  <c r="C375" i="21"/>
  <c r="K375" i="21"/>
  <c r="S375" i="21"/>
  <c r="D375" i="21"/>
  <c r="L375" i="21"/>
  <c r="T375" i="21"/>
  <c r="O375" i="21"/>
  <c r="P375" i="21"/>
  <c r="G375" i="21"/>
  <c r="H375" i="21"/>
  <c r="B375" i="21"/>
  <c r="W375" i="21"/>
  <c r="X375" i="21"/>
  <c r="A376" i="21"/>
  <c r="C342" i="28"/>
  <c r="G342" i="28"/>
  <c r="K342" i="28"/>
  <c r="O342" i="28"/>
  <c r="S342" i="28"/>
  <c r="W342" i="28"/>
  <c r="D342" i="28"/>
  <c r="H342" i="28"/>
  <c r="L342" i="28"/>
  <c r="P342" i="28"/>
  <c r="T342" i="28"/>
  <c r="X342" i="28"/>
  <c r="J342" i="28"/>
  <c r="R342" i="28"/>
  <c r="E342" i="28"/>
  <c r="M342" i="28"/>
  <c r="U342" i="28"/>
  <c r="Q342" i="28"/>
  <c r="F342" i="28"/>
  <c r="V342" i="28"/>
  <c r="B342" i="28"/>
  <c r="I342" i="28"/>
  <c r="N342" i="28"/>
  <c r="Y342" i="28"/>
  <c r="C239" i="28"/>
  <c r="G239" i="28"/>
  <c r="K239" i="28"/>
  <c r="O239" i="28"/>
  <c r="S239" i="28"/>
  <c r="W239" i="28"/>
  <c r="H239" i="28"/>
  <c r="M239" i="28"/>
  <c r="R239" i="28"/>
  <c r="X239" i="28"/>
  <c r="D239" i="28"/>
  <c r="I239" i="28"/>
  <c r="N239" i="28"/>
  <c r="T239" i="28"/>
  <c r="Y239" i="28"/>
  <c r="L239" i="28"/>
  <c r="V239" i="28"/>
  <c r="E239" i="28"/>
  <c r="P239" i="28"/>
  <c r="Q239" i="28"/>
  <c r="U239" i="28"/>
  <c r="B239" i="28"/>
  <c r="F239" i="28"/>
  <c r="J239" i="28"/>
  <c r="F410" i="28"/>
  <c r="J410" i="28"/>
  <c r="N410" i="28"/>
  <c r="R410" i="28"/>
  <c r="V410" i="28"/>
  <c r="C410" i="28"/>
  <c r="G410" i="28"/>
  <c r="K410" i="28"/>
  <c r="O410" i="28"/>
  <c r="S410" i="28"/>
  <c r="W410" i="28"/>
  <c r="I410" i="28"/>
  <c r="Q410" i="28"/>
  <c r="Y410" i="28"/>
  <c r="D410" i="28"/>
  <c r="L410" i="28"/>
  <c r="T410" i="28"/>
  <c r="H410" i="28"/>
  <c r="X410" i="28"/>
  <c r="M410" i="28"/>
  <c r="B410" i="28"/>
  <c r="E410" i="28"/>
  <c r="P410" i="28"/>
  <c r="U410" i="28"/>
  <c r="D66" i="28"/>
  <c r="H66" i="28"/>
  <c r="L66" i="28"/>
  <c r="P66" i="28"/>
  <c r="T66" i="28"/>
  <c r="X66" i="28"/>
  <c r="E66" i="28"/>
  <c r="I66" i="28"/>
  <c r="M66" i="28"/>
  <c r="Q66" i="28"/>
  <c r="U66" i="28"/>
  <c r="Y66" i="28"/>
  <c r="F66" i="28"/>
  <c r="N66" i="28"/>
  <c r="V66" i="28"/>
  <c r="C66" i="28"/>
  <c r="O66" i="28"/>
  <c r="J66" i="28"/>
  <c r="W66" i="28"/>
  <c r="G66" i="28"/>
  <c r="R66" i="28"/>
  <c r="S66" i="28"/>
  <c r="B66" i="28"/>
  <c r="K66" i="28"/>
  <c r="D376" i="28"/>
  <c r="H376" i="28"/>
  <c r="L376" i="28"/>
  <c r="P376" i="28"/>
  <c r="T376" i="28"/>
  <c r="X376" i="28"/>
  <c r="E376" i="28"/>
  <c r="J376" i="28"/>
  <c r="O376" i="28"/>
  <c r="U376" i="28"/>
  <c r="F376" i="28"/>
  <c r="K376" i="28"/>
  <c r="Q376" i="28"/>
  <c r="V376" i="28"/>
  <c r="B376" i="28"/>
  <c r="C376" i="28"/>
  <c r="N376" i="28"/>
  <c r="Y376" i="28"/>
  <c r="G376" i="28"/>
  <c r="R376" i="28"/>
  <c r="M376" i="28"/>
  <c r="S376" i="28"/>
  <c r="W376" i="28"/>
  <c r="I37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273" i="28"/>
  <c r="I273" i="28"/>
  <c r="M273" i="28"/>
  <c r="Q273" i="28"/>
  <c r="U273" i="28"/>
  <c r="Y273" i="28"/>
  <c r="F273" i="28"/>
  <c r="J273" i="28"/>
  <c r="N273" i="28"/>
  <c r="R273" i="28"/>
  <c r="V273" i="28"/>
  <c r="D273" i="28"/>
  <c r="L273" i="28"/>
  <c r="T273" i="28"/>
  <c r="G273" i="28"/>
  <c r="O273" i="28"/>
  <c r="W273" i="28"/>
  <c r="C273" i="28"/>
  <c r="S273" i="28"/>
  <c r="B273" i="28"/>
  <c r="H273" i="28"/>
  <c r="X273" i="28"/>
  <c r="K273" i="28"/>
  <c r="P273" i="28"/>
  <c r="D205" i="28"/>
  <c r="H205" i="28"/>
  <c r="L205" i="28"/>
  <c r="P205" i="28"/>
  <c r="T205" i="28"/>
  <c r="X205" i="28"/>
  <c r="E205" i="28"/>
  <c r="I205" i="28"/>
  <c r="M205" i="28"/>
  <c r="Q205" i="28"/>
  <c r="U205" i="28"/>
  <c r="Y205" i="28"/>
  <c r="G205" i="28"/>
  <c r="O205" i="28"/>
  <c r="W205" i="28"/>
  <c r="B205" i="28"/>
  <c r="J205" i="28"/>
  <c r="R205" i="28"/>
  <c r="K205" i="28"/>
  <c r="C205" i="28"/>
  <c r="V205" i="28"/>
  <c r="N205" i="28"/>
  <c r="F205" i="28"/>
  <c r="S205"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A377" i="21" l="1"/>
  <c r="F376" i="21"/>
  <c r="J376" i="21"/>
  <c r="N376" i="21"/>
  <c r="R376" i="21"/>
  <c r="V376" i="21"/>
  <c r="C376" i="21"/>
  <c r="G376" i="21"/>
  <c r="K376" i="21"/>
  <c r="O376" i="21"/>
  <c r="S376" i="21"/>
  <c r="W376" i="21"/>
  <c r="D376" i="21"/>
  <c r="L376" i="21"/>
  <c r="T376" i="21"/>
  <c r="E376" i="21"/>
  <c r="M376" i="21"/>
  <c r="U376" i="21"/>
  <c r="H376" i="21"/>
  <c r="X376" i="21"/>
  <c r="B376" i="21"/>
  <c r="I376" i="21"/>
  <c r="Y376" i="21"/>
  <c r="P376" i="21"/>
  <c r="Q376" i="21"/>
  <c r="E65" i="21"/>
  <c r="I65" i="21"/>
  <c r="M65" i="21"/>
  <c r="Q65" i="21"/>
  <c r="U65" i="21"/>
  <c r="Y65" i="21"/>
  <c r="B65" i="21"/>
  <c r="C65" i="21"/>
  <c r="G65" i="21"/>
  <c r="K65" i="21"/>
  <c r="O65" i="21"/>
  <c r="S65" i="21"/>
  <c r="W65" i="21"/>
  <c r="J65" i="21"/>
  <c r="R65" i="21"/>
  <c r="D65" i="21"/>
  <c r="L65" i="21"/>
  <c r="T65" i="21"/>
  <c r="F65" i="21"/>
  <c r="N65" i="21"/>
  <c r="V65" i="21"/>
  <c r="H65" i="21"/>
  <c r="P65" i="21"/>
  <c r="X65" i="21"/>
  <c r="D32" i="21"/>
  <c r="H32" i="21"/>
  <c r="L32" i="21"/>
  <c r="P32" i="21"/>
  <c r="T32" i="21"/>
  <c r="X32" i="21"/>
  <c r="F32" i="21"/>
  <c r="J32" i="21"/>
  <c r="N32" i="21"/>
  <c r="R32" i="21"/>
  <c r="V32" i="21"/>
  <c r="E32" i="21"/>
  <c r="M32" i="21"/>
  <c r="U32" i="21"/>
  <c r="O32" i="21"/>
  <c r="I32" i="21"/>
  <c r="Q32" i="21"/>
  <c r="Y32" i="21"/>
  <c r="C32" i="21"/>
  <c r="K32" i="21"/>
  <c r="S32" i="21"/>
  <c r="B32" i="21"/>
  <c r="G32" i="21"/>
  <c r="W32" i="21"/>
  <c r="E204" i="21"/>
  <c r="I204" i="21"/>
  <c r="M204" i="21"/>
  <c r="Q204" i="21"/>
  <c r="U204" i="21"/>
  <c r="Y204" i="21"/>
  <c r="B204" i="21"/>
  <c r="F204" i="21"/>
  <c r="J204" i="21"/>
  <c r="N204" i="21"/>
  <c r="R204" i="21"/>
  <c r="V204" i="21"/>
  <c r="G204" i="21"/>
  <c r="O204" i="21"/>
  <c r="W204" i="21"/>
  <c r="D204" i="21"/>
  <c r="P204" i="21"/>
  <c r="K204" i="21"/>
  <c r="T204" i="21"/>
  <c r="L204" i="21"/>
  <c r="C204" i="21"/>
  <c r="X204" i="21"/>
  <c r="S204" i="21"/>
  <c r="H204" i="21"/>
  <c r="A309" i="21"/>
  <c r="D100" i="21"/>
  <c r="H100" i="21"/>
  <c r="L100" i="21"/>
  <c r="P100" i="21"/>
  <c r="T100" i="21"/>
  <c r="X100" i="21"/>
  <c r="F100" i="21"/>
  <c r="J100" i="21"/>
  <c r="N100" i="21"/>
  <c r="R100" i="21"/>
  <c r="V100" i="21"/>
  <c r="I100" i="21"/>
  <c r="Q100" i="21"/>
  <c r="Y100" i="21"/>
  <c r="C100" i="21"/>
  <c r="K100" i="21"/>
  <c r="S100" i="21"/>
  <c r="B100" i="21"/>
  <c r="E100" i="21"/>
  <c r="M100" i="21"/>
  <c r="U100" i="21"/>
  <c r="G100" i="21"/>
  <c r="O100" i="21"/>
  <c r="W100" i="21"/>
  <c r="C135" i="21"/>
  <c r="G135" i="21"/>
  <c r="K135" i="21"/>
  <c r="O135" i="21"/>
  <c r="S135" i="21"/>
  <c r="W135" i="21"/>
  <c r="D135" i="21"/>
  <c r="H135" i="21"/>
  <c r="L135" i="21"/>
  <c r="P135" i="21"/>
  <c r="T135" i="21"/>
  <c r="X135" i="21"/>
  <c r="I135" i="21"/>
  <c r="Q135" i="21"/>
  <c r="Y135" i="21"/>
  <c r="E135" i="21"/>
  <c r="M135" i="21"/>
  <c r="U135" i="21"/>
  <c r="F135" i="21"/>
  <c r="V135" i="21"/>
  <c r="N135" i="21"/>
  <c r="B135" i="21"/>
  <c r="J135" i="21"/>
  <c r="R135" i="21"/>
  <c r="F273" i="21"/>
  <c r="J273" i="21"/>
  <c r="N273" i="21"/>
  <c r="R273" i="21"/>
  <c r="V273" i="21"/>
  <c r="C273" i="21"/>
  <c r="G273" i="21"/>
  <c r="K273" i="21"/>
  <c r="O273" i="21"/>
  <c r="S273" i="21"/>
  <c r="W273" i="21"/>
  <c r="B273" i="21"/>
  <c r="H273" i="21"/>
  <c r="P273" i="21"/>
  <c r="X273" i="21"/>
  <c r="I273" i="21"/>
  <c r="Q273" i="21"/>
  <c r="Y273" i="21"/>
  <c r="E273" i="21"/>
  <c r="U273" i="21"/>
  <c r="L273" i="21"/>
  <c r="M273" i="21"/>
  <c r="D273" i="21"/>
  <c r="T273" i="21"/>
  <c r="E410" i="21"/>
  <c r="I410" i="21"/>
  <c r="M410" i="21"/>
  <c r="Q410" i="21"/>
  <c r="U410" i="21"/>
  <c r="Y410" i="21"/>
  <c r="F410" i="21"/>
  <c r="J410" i="21"/>
  <c r="N410" i="21"/>
  <c r="R410" i="21"/>
  <c r="V410" i="21"/>
  <c r="G410" i="21"/>
  <c r="O410" i="21"/>
  <c r="W410" i="21"/>
  <c r="H410" i="21"/>
  <c r="P410" i="21"/>
  <c r="X410" i="21"/>
  <c r="C410" i="21"/>
  <c r="S410" i="21"/>
  <c r="D410" i="21"/>
  <c r="T410" i="21"/>
  <c r="B410" i="21"/>
  <c r="K410" i="21"/>
  <c r="L410" i="21"/>
  <c r="A411" i="21"/>
  <c r="E239" i="21"/>
  <c r="I239" i="21"/>
  <c r="M239" i="21"/>
  <c r="Q239" i="21"/>
  <c r="U239" i="21"/>
  <c r="Y239" i="21"/>
  <c r="B239" i="21"/>
  <c r="F239" i="21"/>
  <c r="J239" i="21"/>
  <c r="N239" i="21"/>
  <c r="R239" i="21"/>
  <c r="V239" i="21"/>
  <c r="C239" i="21"/>
  <c r="K239" i="21"/>
  <c r="S239" i="21"/>
  <c r="G239" i="21"/>
  <c r="O239" i="21"/>
  <c r="W239" i="21"/>
  <c r="P239" i="21"/>
  <c r="H239" i="21"/>
  <c r="X239" i="21"/>
  <c r="L239" i="21"/>
  <c r="D239" i="21"/>
  <c r="T239" i="21"/>
  <c r="F342" i="21"/>
  <c r="J342" i="21"/>
  <c r="N342" i="21"/>
  <c r="R342" i="21"/>
  <c r="V342" i="21"/>
  <c r="C342" i="21"/>
  <c r="G342" i="21"/>
  <c r="K342" i="21"/>
  <c r="O342" i="21"/>
  <c r="S342" i="21"/>
  <c r="W342" i="21"/>
  <c r="B342" i="21"/>
  <c r="D342" i="21"/>
  <c r="L342" i="21"/>
  <c r="T342" i="21"/>
  <c r="E342" i="21"/>
  <c r="M342" i="21"/>
  <c r="U342" i="21"/>
  <c r="P342" i="21"/>
  <c r="Q342" i="21"/>
  <c r="Y342" i="21"/>
  <c r="H342" i="21"/>
  <c r="I342" i="21"/>
  <c r="X342" i="21"/>
  <c r="A343" i="21"/>
  <c r="E377" i="28"/>
  <c r="I377" i="28"/>
  <c r="M377" i="28"/>
  <c r="Q377" i="28"/>
  <c r="U377" i="28"/>
  <c r="Y377" i="28"/>
  <c r="C377" i="28"/>
  <c r="H377" i="28"/>
  <c r="N377" i="28"/>
  <c r="S377" i="28"/>
  <c r="X377" i="28"/>
  <c r="D377" i="28"/>
  <c r="J377" i="28"/>
  <c r="O377" i="28"/>
  <c r="T377" i="28"/>
  <c r="L377" i="28"/>
  <c r="W377" i="28"/>
  <c r="F377" i="28"/>
  <c r="P377" i="28"/>
  <c r="K377" i="28"/>
  <c r="R377" i="28"/>
  <c r="G377" i="28"/>
  <c r="V377" i="28"/>
  <c r="B377" i="28"/>
  <c r="C32" i="28"/>
  <c r="G32" i="28"/>
  <c r="K32" i="28"/>
  <c r="O32" i="28"/>
  <c r="S32" i="28"/>
  <c r="W32" i="28"/>
  <c r="E32" i="28"/>
  <c r="J32" i="28"/>
  <c r="P32" i="28"/>
  <c r="U32" i="28"/>
  <c r="H32" i="28"/>
  <c r="R32" i="28"/>
  <c r="I32" i="28"/>
  <c r="T32" i="28"/>
  <c r="F32" i="28"/>
  <c r="L32" i="28"/>
  <c r="Q32" i="28"/>
  <c r="V32" i="28"/>
  <c r="B32" i="28"/>
  <c r="M32" i="28"/>
  <c r="X32" i="28"/>
  <c r="D32" i="28"/>
  <c r="N32" i="28"/>
  <c r="Y32" i="28"/>
  <c r="D343" i="28"/>
  <c r="H343" i="28"/>
  <c r="L343" i="28"/>
  <c r="P343" i="28"/>
  <c r="T343" i="28"/>
  <c r="X343" i="28"/>
  <c r="E343" i="28"/>
  <c r="I343" i="28"/>
  <c r="M343" i="28"/>
  <c r="Q343" i="28"/>
  <c r="U343" i="28"/>
  <c r="Y343" i="28"/>
  <c r="B343" i="28"/>
  <c r="C343" i="28"/>
  <c r="K343" i="28"/>
  <c r="S343" i="28"/>
  <c r="F343" i="28"/>
  <c r="N343" i="28"/>
  <c r="V343" i="28"/>
  <c r="J343" i="28"/>
  <c r="O343" i="28"/>
  <c r="G343" i="28"/>
  <c r="R343" i="28"/>
  <c r="W343"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D240" i="28"/>
  <c r="H240" i="28"/>
  <c r="L240" i="28"/>
  <c r="P240" i="28"/>
  <c r="T240" i="28"/>
  <c r="X240" i="28"/>
  <c r="F240" i="28"/>
  <c r="K240" i="28"/>
  <c r="Q240" i="28"/>
  <c r="V240" i="28"/>
  <c r="G240" i="28"/>
  <c r="M240" i="28"/>
  <c r="R240" i="28"/>
  <c r="W240" i="28"/>
  <c r="J240" i="28"/>
  <c r="U240" i="28"/>
  <c r="B240" i="28"/>
  <c r="C240" i="28"/>
  <c r="N240" i="28"/>
  <c r="Y240" i="28"/>
  <c r="O240" i="28"/>
  <c r="S240" i="28"/>
  <c r="E240" i="28"/>
  <c r="I240" i="28"/>
  <c r="E206" i="28"/>
  <c r="I206" i="28"/>
  <c r="M206" i="28"/>
  <c r="Q206" i="28"/>
  <c r="U206" i="28"/>
  <c r="Y206" i="28"/>
  <c r="B206" i="28"/>
  <c r="F206" i="28"/>
  <c r="J206" i="28"/>
  <c r="N206" i="28"/>
  <c r="R206" i="28"/>
  <c r="V206" i="28"/>
  <c r="H206" i="28"/>
  <c r="P206" i="28"/>
  <c r="X206" i="28"/>
  <c r="C206" i="28"/>
  <c r="K206" i="28"/>
  <c r="S206" i="28"/>
  <c r="D206" i="28"/>
  <c r="T206" i="28"/>
  <c r="W206" i="28"/>
  <c r="G206" i="28"/>
  <c r="L206" i="28"/>
  <c r="O206" i="28"/>
  <c r="F274" i="28"/>
  <c r="J274" i="28"/>
  <c r="N274" i="28"/>
  <c r="R274" i="28"/>
  <c r="V274" i="28"/>
  <c r="C274" i="28"/>
  <c r="G274" i="28"/>
  <c r="K274" i="28"/>
  <c r="O274" i="28"/>
  <c r="S274" i="28"/>
  <c r="W274" i="28"/>
  <c r="E274" i="28"/>
  <c r="M274" i="28"/>
  <c r="U274" i="28"/>
  <c r="B274" i="28"/>
  <c r="H274" i="28"/>
  <c r="P274" i="28"/>
  <c r="X274" i="28"/>
  <c r="L274" i="28"/>
  <c r="Q274" i="28"/>
  <c r="T274" i="28"/>
  <c r="Y274" i="28"/>
  <c r="D274" i="28"/>
  <c r="I274" i="28"/>
  <c r="C411" i="28"/>
  <c r="G411" i="28"/>
  <c r="K411" i="28"/>
  <c r="O411" i="28"/>
  <c r="S411" i="28"/>
  <c r="W411" i="28"/>
  <c r="D411" i="28"/>
  <c r="H411" i="28"/>
  <c r="L411" i="28"/>
  <c r="P411" i="28"/>
  <c r="T411" i="28"/>
  <c r="X411" i="28"/>
  <c r="J411" i="28"/>
  <c r="R411" i="28"/>
  <c r="E411" i="28"/>
  <c r="M411" i="28"/>
  <c r="U411" i="28"/>
  <c r="Q411" i="28"/>
  <c r="F411" i="28"/>
  <c r="V411" i="28"/>
  <c r="N411" i="28"/>
  <c r="Y411" i="28"/>
  <c r="B411" i="28"/>
  <c r="I411"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C343" i="21" l="1"/>
  <c r="G343" i="21"/>
  <c r="K343" i="21"/>
  <c r="O343" i="21"/>
  <c r="S343" i="21"/>
  <c r="W343" i="21"/>
  <c r="D343" i="21"/>
  <c r="H343" i="21"/>
  <c r="L343" i="21"/>
  <c r="P343" i="21"/>
  <c r="T343" i="21"/>
  <c r="X343" i="21"/>
  <c r="E343" i="21"/>
  <c r="M343" i="21"/>
  <c r="U343" i="21"/>
  <c r="F343" i="21"/>
  <c r="N343" i="21"/>
  <c r="V343" i="21"/>
  <c r="I343" i="21"/>
  <c r="Y343" i="21"/>
  <c r="B343" i="21"/>
  <c r="J343" i="21"/>
  <c r="Q343" i="21"/>
  <c r="R343" i="21"/>
  <c r="A344" i="21"/>
  <c r="C274" i="21"/>
  <c r="G274" i="21"/>
  <c r="K274" i="21"/>
  <c r="O274" i="21"/>
  <c r="S274" i="21"/>
  <c r="W274" i="21"/>
  <c r="D274" i="21"/>
  <c r="H274" i="21"/>
  <c r="L274" i="21"/>
  <c r="P274" i="21"/>
  <c r="T274" i="21"/>
  <c r="X274" i="21"/>
  <c r="I274" i="21"/>
  <c r="Q274" i="21"/>
  <c r="Y274" i="21"/>
  <c r="J274" i="21"/>
  <c r="R274" i="21"/>
  <c r="N274" i="21"/>
  <c r="E274" i="21"/>
  <c r="U274" i="21"/>
  <c r="V274" i="21"/>
  <c r="F274" i="21"/>
  <c r="B274" i="21"/>
  <c r="M274" i="21"/>
  <c r="D136" i="21"/>
  <c r="H136" i="21"/>
  <c r="L136" i="21"/>
  <c r="P136" i="21"/>
  <c r="T136" i="21"/>
  <c r="X136" i="21"/>
  <c r="E136" i="21"/>
  <c r="I136" i="21"/>
  <c r="M136" i="21"/>
  <c r="Q136" i="21"/>
  <c r="U136" i="21"/>
  <c r="Y136" i="21"/>
  <c r="J136" i="21"/>
  <c r="R136" i="21"/>
  <c r="F136" i="21"/>
  <c r="N136" i="21"/>
  <c r="V136" i="21"/>
  <c r="O136" i="21"/>
  <c r="G136" i="21"/>
  <c r="W136" i="21"/>
  <c r="S136" i="21"/>
  <c r="C136" i="21"/>
  <c r="K136" i="21"/>
  <c r="B136" i="21"/>
  <c r="F411" i="21"/>
  <c r="J411" i="21"/>
  <c r="N411" i="21"/>
  <c r="R411" i="21"/>
  <c r="V411" i="21"/>
  <c r="C411" i="21"/>
  <c r="G411" i="21"/>
  <c r="K411" i="21"/>
  <c r="O411" i="21"/>
  <c r="S411" i="21"/>
  <c r="W411" i="21"/>
  <c r="H411" i="21"/>
  <c r="P411" i="21"/>
  <c r="X411" i="21"/>
  <c r="I411" i="21"/>
  <c r="Q411" i="21"/>
  <c r="Y411" i="21"/>
  <c r="L411" i="21"/>
  <c r="M411" i="21"/>
  <c r="D411" i="21"/>
  <c r="E411" i="21"/>
  <c r="B411" i="21"/>
  <c r="T411" i="21"/>
  <c r="U411" i="21"/>
  <c r="A412" i="21"/>
  <c r="E33" i="21"/>
  <c r="I33" i="21"/>
  <c r="M33" i="21"/>
  <c r="Q33" i="21"/>
  <c r="U33" i="21"/>
  <c r="Y33" i="21"/>
  <c r="B33" i="21"/>
  <c r="C33" i="21"/>
  <c r="G33" i="21"/>
  <c r="K33" i="21"/>
  <c r="O33" i="21"/>
  <c r="S33" i="21"/>
  <c r="W33" i="21"/>
  <c r="F33" i="21"/>
  <c r="N33" i="21"/>
  <c r="V33" i="21"/>
  <c r="H33" i="21"/>
  <c r="X33" i="21"/>
  <c r="J33" i="21"/>
  <c r="R33" i="21"/>
  <c r="D33" i="21"/>
  <c r="L33" i="21"/>
  <c r="T33" i="21"/>
  <c r="P33" i="21"/>
  <c r="F205" i="21"/>
  <c r="J205" i="21"/>
  <c r="N205" i="21"/>
  <c r="R205" i="21"/>
  <c r="V205" i="21"/>
  <c r="C205" i="21"/>
  <c r="G205" i="21"/>
  <c r="K205" i="21"/>
  <c r="O205" i="21"/>
  <c r="S205" i="21"/>
  <c r="W205" i="21"/>
  <c r="B205" i="21"/>
  <c r="H205" i="21"/>
  <c r="P205" i="21"/>
  <c r="X205" i="21"/>
  <c r="D205" i="21"/>
  <c r="M205" i="21"/>
  <c r="Y205" i="21"/>
  <c r="I205" i="21"/>
  <c r="T205" i="21"/>
  <c r="L205" i="21"/>
  <c r="U205" i="21"/>
  <c r="E205" i="21"/>
  <c r="Q205" i="21"/>
  <c r="A310" i="21"/>
  <c r="E101" i="21"/>
  <c r="I101" i="21"/>
  <c r="M101" i="21"/>
  <c r="Q101" i="21"/>
  <c r="U101" i="21"/>
  <c r="Y101" i="21"/>
  <c r="B101" i="21"/>
  <c r="C101" i="21"/>
  <c r="G101" i="21"/>
  <c r="K101" i="21"/>
  <c r="O101" i="21"/>
  <c r="S101" i="21"/>
  <c r="W101" i="21"/>
  <c r="J101" i="21"/>
  <c r="R101" i="21"/>
  <c r="D101" i="21"/>
  <c r="L101" i="21"/>
  <c r="T101" i="21"/>
  <c r="F101" i="21"/>
  <c r="N101" i="21"/>
  <c r="V101" i="21"/>
  <c r="H101" i="21"/>
  <c r="P101" i="21"/>
  <c r="X101" i="21"/>
  <c r="F66" i="21"/>
  <c r="J66" i="21"/>
  <c r="N66" i="21"/>
  <c r="R66" i="21"/>
  <c r="V66" i="21"/>
  <c r="D66" i="21"/>
  <c r="H66" i="21"/>
  <c r="L66" i="21"/>
  <c r="P66" i="21"/>
  <c r="T66" i="21"/>
  <c r="X66" i="21"/>
  <c r="C66" i="21"/>
  <c r="K66" i="21"/>
  <c r="S66" i="21"/>
  <c r="E66" i="21"/>
  <c r="M66" i="21"/>
  <c r="U66" i="21"/>
  <c r="G66" i="21"/>
  <c r="O66" i="21"/>
  <c r="W66" i="21"/>
  <c r="B66" i="21"/>
  <c r="I66" i="21"/>
  <c r="Q66" i="21"/>
  <c r="Y66" i="21"/>
  <c r="F240" i="21"/>
  <c r="J240" i="21"/>
  <c r="N240" i="21"/>
  <c r="R240" i="21"/>
  <c r="V240" i="21"/>
  <c r="C240" i="21"/>
  <c r="G240" i="21"/>
  <c r="K240" i="21"/>
  <c r="O240" i="21"/>
  <c r="S240" i="21"/>
  <c r="W240" i="21"/>
  <c r="B240" i="21"/>
  <c r="D240" i="21"/>
  <c r="L240" i="21"/>
  <c r="T240" i="21"/>
  <c r="H240" i="21"/>
  <c r="P240" i="21"/>
  <c r="X240" i="21"/>
  <c r="I240" i="21"/>
  <c r="Y240" i="21"/>
  <c r="Q240" i="21"/>
  <c r="E240" i="21"/>
  <c r="U240" i="21"/>
  <c r="M240" i="21"/>
  <c r="C377" i="21"/>
  <c r="G377" i="21"/>
  <c r="K377" i="21"/>
  <c r="O377" i="21"/>
  <c r="S377" i="21"/>
  <c r="W377" i="21"/>
  <c r="D377" i="21"/>
  <c r="H377" i="21"/>
  <c r="L377" i="21"/>
  <c r="P377" i="21"/>
  <c r="T377" i="21"/>
  <c r="X377" i="21"/>
  <c r="E377" i="21"/>
  <c r="M377" i="21"/>
  <c r="U377" i="21"/>
  <c r="F377" i="21"/>
  <c r="N377" i="21"/>
  <c r="V377" i="21"/>
  <c r="Q377" i="21"/>
  <c r="R377" i="21"/>
  <c r="B377" i="21"/>
  <c r="Y377" i="21"/>
  <c r="I377" i="21"/>
  <c r="J377" i="21"/>
  <c r="A378" i="21"/>
  <c r="C275" i="28"/>
  <c r="G275" i="28"/>
  <c r="K275" i="28"/>
  <c r="O275" i="28"/>
  <c r="S275" i="28"/>
  <c r="W275" i="28"/>
  <c r="B275" i="28"/>
  <c r="D275" i="28"/>
  <c r="H275" i="28"/>
  <c r="L275" i="28"/>
  <c r="P275" i="28"/>
  <c r="T275" i="28"/>
  <c r="X275" i="28"/>
  <c r="F275" i="28"/>
  <c r="N275" i="28"/>
  <c r="V275" i="28"/>
  <c r="I275" i="28"/>
  <c r="Q275" i="28"/>
  <c r="Y275" i="28"/>
  <c r="E275" i="28"/>
  <c r="U275" i="28"/>
  <c r="J275" i="28"/>
  <c r="M275" i="28"/>
  <c r="R275" i="28"/>
  <c r="E344" i="28"/>
  <c r="I344" i="28"/>
  <c r="M344" i="28"/>
  <c r="Q344" i="28"/>
  <c r="U344" i="28"/>
  <c r="Y344" i="28"/>
  <c r="F344" i="28"/>
  <c r="J344" i="28"/>
  <c r="N344" i="28"/>
  <c r="R344" i="28"/>
  <c r="V344" i="28"/>
  <c r="D344" i="28"/>
  <c r="L344" i="28"/>
  <c r="T344" i="28"/>
  <c r="G344" i="28"/>
  <c r="O344" i="28"/>
  <c r="W344" i="28"/>
  <c r="C344" i="28"/>
  <c r="S344" i="28"/>
  <c r="B344" i="28"/>
  <c r="H344" i="28"/>
  <c r="X344" i="28"/>
  <c r="P344" i="28"/>
  <c r="K344" i="28"/>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F207" i="28"/>
  <c r="J207" i="28"/>
  <c r="N207" i="28"/>
  <c r="R207" i="28"/>
  <c r="V207" i="28"/>
  <c r="C207" i="28"/>
  <c r="G207" i="28"/>
  <c r="K207" i="28"/>
  <c r="O207" i="28"/>
  <c r="S207" i="28"/>
  <c r="W207" i="28"/>
  <c r="B207" i="28"/>
  <c r="I207" i="28"/>
  <c r="Q207" i="28"/>
  <c r="Y207" i="28"/>
  <c r="D207" i="28"/>
  <c r="L207" i="28"/>
  <c r="T207" i="28"/>
  <c r="M207" i="28"/>
  <c r="U207" i="28"/>
  <c r="H207" i="28"/>
  <c r="P207" i="28"/>
  <c r="E207" i="28"/>
  <c r="X207" i="28"/>
  <c r="F378" i="28"/>
  <c r="J378" i="28"/>
  <c r="N378" i="28"/>
  <c r="R378" i="28"/>
  <c r="V378" i="28"/>
  <c r="G378" i="28"/>
  <c r="L378" i="28"/>
  <c r="Q378" i="28"/>
  <c r="W378" i="28"/>
  <c r="C378" i="28"/>
  <c r="H378" i="28"/>
  <c r="M378" i="28"/>
  <c r="S378" i="28"/>
  <c r="X378" i="28"/>
  <c r="K378" i="28"/>
  <c r="U378" i="28"/>
  <c r="B378" i="28"/>
  <c r="D378" i="28"/>
  <c r="O378" i="28"/>
  <c r="Y378" i="28"/>
  <c r="I378" i="28"/>
  <c r="P378" i="28"/>
  <c r="E378" i="28"/>
  <c r="T378"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E241" i="28"/>
  <c r="I241" i="28"/>
  <c r="M241" i="28"/>
  <c r="Q241" i="28"/>
  <c r="U241" i="28"/>
  <c r="Y241" i="28"/>
  <c r="D241" i="28"/>
  <c r="J241" i="28"/>
  <c r="O241" i="28"/>
  <c r="T241" i="28"/>
  <c r="B241" i="28"/>
  <c r="F241" i="28"/>
  <c r="K241" i="28"/>
  <c r="P241" i="28"/>
  <c r="V241" i="28"/>
  <c r="H241" i="28"/>
  <c r="S241" i="28"/>
  <c r="L241" i="28"/>
  <c r="W241" i="28"/>
  <c r="N241" i="28"/>
  <c r="R241" i="28"/>
  <c r="X241" i="28"/>
  <c r="G241" i="28"/>
  <c r="C241" i="28"/>
  <c r="D412" i="28"/>
  <c r="H412" i="28"/>
  <c r="L412" i="28"/>
  <c r="P412" i="28"/>
  <c r="T412" i="28"/>
  <c r="X412" i="28"/>
  <c r="E412" i="28"/>
  <c r="I412" i="28"/>
  <c r="M412" i="28"/>
  <c r="Q412" i="28"/>
  <c r="U412" i="28"/>
  <c r="Y412" i="28"/>
  <c r="C412" i="28"/>
  <c r="K412" i="28"/>
  <c r="S412" i="28"/>
  <c r="F412" i="28"/>
  <c r="N412" i="28"/>
  <c r="V412" i="28"/>
  <c r="J412" i="28"/>
  <c r="O412" i="28"/>
  <c r="W412" i="28"/>
  <c r="R412" i="28"/>
  <c r="B412" i="28"/>
  <c r="G412"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C241" i="21" l="1"/>
  <c r="G241" i="21"/>
  <c r="K241" i="21"/>
  <c r="O241" i="21"/>
  <c r="S241" i="21"/>
  <c r="W241" i="21"/>
  <c r="D241" i="21"/>
  <c r="H241" i="21"/>
  <c r="L241" i="21"/>
  <c r="P241" i="21"/>
  <c r="T241" i="21"/>
  <c r="X241" i="21"/>
  <c r="E241" i="21"/>
  <c r="M241" i="21"/>
  <c r="U241" i="21"/>
  <c r="I241" i="21"/>
  <c r="Q241" i="21"/>
  <c r="Y241" i="21"/>
  <c r="B241" i="21"/>
  <c r="R241" i="21"/>
  <c r="J241" i="21"/>
  <c r="N241" i="21"/>
  <c r="F241" i="21"/>
  <c r="V241" i="21"/>
  <c r="D378" i="21"/>
  <c r="H378" i="21"/>
  <c r="L378" i="21"/>
  <c r="P378" i="21"/>
  <c r="T378" i="21"/>
  <c r="E378" i="21"/>
  <c r="I378" i="21"/>
  <c r="M378" i="21"/>
  <c r="Q378" i="21"/>
  <c r="U378" i="21"/>
  <c r="Y378" i="21"/>
  <c r="F378" i="21"/>
  <c r="N378" i="21"/>
  <c r="V378" i="21"/>
  <c r="G378" i="21"/>
  <c r="O378" i="21"/>
  <c r="W378" i="21"/>
  <c r="J378" i="21"/>
  <c r="X378" i="21"/>
  <c r="K378" i="21"/>
  <c r="C378" i="21"/>
  <c r="R378" i="21"/>
  <c r="S378" i="21"/>
  <c r="B378" i="21"/>
  <c r="A379" i="21"/>
  <c r="A311" i="21"/>
  <c r="F102" i="21"/>
  <c r="J102" i="21"/>
  <c r="N102" i="21"/>
  <c r="R102" i="21"/>
  <c r="V102" i="21"/>
  <c r="D102" i="21"/>
  <c r="H102" i="21"/>
  <c r="L102" i="21"/>
  <c r="P102" i="21"/>
  <c r="T102" i="21"/>
  <c r="X102" i="21"/>
  <c r="C102" i="21"/>
  <c r="K102" i="21"/>
  <c r="S102" i="21"/>
  <c r="E102" i="21"/>
  <c r="M102" i="21"/>
  <c r="U102" i="21"/>
  <c r="G102" i="21"/>
  <c r="O102" i="21"/>
  <c r="W102" i="21"/>
  <c r="B102" i="21"/>
  <c r="I102" i="21"/>
  <c r="Q102" i="21"/>
  <c r="Y102" i="21"/>
  <c r="C206" i="21"/>
  <c r="G206" i="21"/>
  <c r="K206" i="21"/>
  <c r="O206" i="21"/>
  <c r="S206" i="21"/>
  <c r="W206" i="21"/>
  <c r="D206" i="21"/>
  <c r="H206" i="21"/>
  <c r="L206" i="21"/>
  <c r="P206" i="21"/>
  <c r="T206" i="21"/>
  <c r="X206" i="21"/>
  <c r="I206" i="21"/>
  <c r="Q206" i="21"/>
  <c r="Y206" i="21"/>
  <c r="M206" i="21"/>
  <c r="V206" i="21"/>
  <c r="B206" i="21"/>
  <c r="F206" i="21"/>
  <c r="R206" i="21"/>
  <c r="J206" i="21"/>
  <c r="U206" i="21"/>
  <c r="N206" i="21"/>
  <c r="E206" i="21"/>
  <c r="C412" i="21"/>
  <c r="G412" i="21"/>
  <c r="K412" i="21"/>
  <c r="O412" i="21"/>
  <c r="S412" i="21"/>
  <c r="W412" i="21"/>
  <c r="D412" i="21"/>
  <c r="H412" i="21"/>
  <c r="L412" i="21"/>
  <c r="P412" i="21"/>
  <c r="T412" i="21"/>
  <c r="X412" i="21"/>
  <c r="I412" i="21"/>
  <c r="Q412" i="21"/>
  <c r="Y412" i="21"/>
  <c r="J412" i="21"/>
  <c r="R412" i="21"/>
  <c r="E412" i="21"/>
  <c r="U412" i="21"/>
  <c r="B412" i="21"/>
  <c r="F412" i="21"/>
  <c r="V412" i="21"/>
  <c r="M412" i="21"/>
  <c r="N412" i="21"/>
  <c r="A413" i="21"/>
  <c r="F34" i="21"/>
  <c r="J34" i="21"/>
  <c r="N34" i="21"/>
  <c r="R34" i="21"/>
  <c r="V34" i="21"/>
  <c r="D34" i="21"/>
  <c r="H34" i="21"/>
  <c r="L34" i="21"/>
  <c r="P34" i="21"/>
  <c r="T34" i="21"/>
  <c r="X34" i="21"/>
  <c r="G34" i="21"/>
  <c r="O34" i="21"/>
  <c r="W34" i="21"/>
  <c r="B34" i="21"/>
  <c r="Q34" i="21"/>
  <c r="C34" i="21"/>
  <c r="K34" i="21"/>
  <c r="S34" i="21"/>
  <c r="E34" i="21"/>
  <c r="M34" i="21"/>
  <c r="U34" i="21"/>
  <c r="I34" i="21"/>
  <c r="Y34" i="21"/>
  <c r="C67" i="21"/>
  <c r="G67" i="21"/>
  <c r="K67" i="21"/>
  <c r="O67" i="21"/>
  <c r="S67" i="21"/>
  <c r="W67" i="21"/>
  <c r="E67" i="21"/>
  <c r="I67" i="21"/>
  <c r="M67" i="21"/>
  <c r="Q67" i="21"/>
  <c r="U67" i="21"/>
  <c r="Y67" i="21"/>
  <c r="B67" i="21"/>
  <c r="D67" i="21"/>
  <c r="L67" i="21"/>
  <c r="T67" i="21"/>
  <c r="F67" i="21"/>
  <c r="N67" i="21"/>
  <c r="V67" i="21"/>
  <c r="H67" i="21"/>
  <c r="P67" i="21"/>
  <c r="X67" i="21"/>
  <c r="J67" i="21"/>
  <c r="R67" i="21"/>
  <c r="E137" i="21"/>
  <c r="I137" i="21"/>
  <c r="M137" i="21"/>
  <c r="Q137" i="21"/>
  <c r="U137" i="21"/>
  <c r="Y137" i="21"/>
  <c r="F137" i="21"/>
  <c r="J137" i="21"/>
  <c r="N137" i="21"/>
  <c r="R137" i="21"/>
  <c r="V137" i="21"/>
  <c r="C137" i="21"/>
  <c r="K137" i="21"/>
  <c r="S137" i="21"/>
  <c r="G137" i="21"/>
  <c r="O137" i="21"/>
  <c r="W137" i="21"/>
  <c r="B137" i="21"/>
  <c r="H137" i="21"/>
  <c r="X137" i="21"/>
  <c r="P137" i="21"/>
  <c r="D137" i="21"/>
  <c r="L137" i="21"/>
  <c r="T137" i="21"/>
  <c r="D275" i="21"/>
  <c r="H275" i="21"/>
  <c r="L275" i="21"/>
  <c r="P275" i="21"/>
  <c r="T275" i="21"/>
  <c r="X275" i="21"/>
  <c r="E275" i="21"/>
  <c r="I275" i="21"/>
  <c r="M275" i="21"/>
  <c r="Q275" i="21"/>
  <c r="U275" i="21"/>
  <c r="Y275" i="21"/>
  <c r="J275" i="21"/>
  <c r="R275" i="21"/>
  <c r="C275" i="21"/>
  <c r="K275" i="21"/>
  <c r="S275" i="21"/>
  <c r="G275" i="21"/>
  <c r="W275" i="21"/>
  <c r="B275" i="21"/>
  <c r="N275" i="21"/>
  <c r="O275" i="21"/>
  <c r="V275" i="21"/>
  <c r="F275" i="21"/>
  <c r="D344" i="21"/>
  <c r="H344" i="21"/>
  <c r="L344" i="21"/>
  <c r="P344" i="21"/>
  <c r="T344" i="21"/>
  <c r="X344" i="21"/>
  <c r="E344" i="21"/>
  <c r="I344" i="21"/>
  <c r="M344" i="21"/>
  <c r="Q344" i="21"/>
  <c r="U344" i="21"/>
  <c r="Y344" i="21"/>
  <c r="F344" i="21"/>
  <c r="N344" i="21"/>
  <c r="V344" i="21"/>
  <c r="G344" i="21"/>
  <c r="O344" i="21"/>
  <c r="W344" i="21"/>
  <c r="R344" i="21"/>
  <c r="C344" i="21"/>
  <c r="S344" i="21"/>
  <c r="B344" i="21"/>
  <c r="K344" i="21"/>
  <c r="J344"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F345" i="28"/>
  <c r="J345" i="28"/>
  <c r="N345" i="28"/>
  <c r="R345" i="28"/>
  <c r="V345" i="28"/>
  <c r="C345" i="28"/>
  <c r="G345" i="28"/>
  <c r="K345" i="28"/>
  <c r="O345" i="28"/>
  <c r="S345" i="28"/>
  <c r="W345" i="28"/>
  <c r="E345" i="28"/>
  <c r="M345" i="28"/>
  <c r="U345" i="28"/>
  <c r="B345" i="28"/>
  <c r="H345" i="28"/>
  <c r="P345" i="28"/>
  <c r="X345" i="28"/>
  <c r="L345" i="28"/>
  <c r="Q345" i="28"/>
  <c r="Y345" i="28"/>
  <c r="D345" i="28"/>
  <c r="I345" i="28"/>
  <c r="T345" i="28"/>
  <c r="E413" i="28"/>
  <c r="I413" i="28"/>
  <c r="M413" i="28"/>
  <c r="Q413" i="28"/>
  <c r="U413" i="28"/>
  <c r="Y413" i="28"/>
  <c r="F413" i="28"/>
  <c r="J413" i="28"/>
  <c r="N413" i="28"/>
  <c r="R413" i="28"/>
  <c r="V413" i="28"/>
  <c r="D413" i="28"/>
  <c r="L413" i="28"/>
  <c r="T413" i="28"/>
  <c r="G413" i="28"/>
  <c r="O413" i="28"/>
  <c r="W413" i="28"/>
  <c r="C413" i="28"/>
  <c r="S413" i="28"/>
  <c r="B413" i="28"/>
  <c r="H413" i="28"/>
  <c r="X413" i="28"/>
  <c r="K413" i="28"/>
  <c r="P413" i="28"/>
  <c r="D276" i="28"/>
  <c r="H276" i="28"/>
  <c r="L276" i="28"/>
  <c r="P276" i="28"/>
  <c r="T276" i="28"/>
  <c r="X276" i="28"/>
  <c r="E276" i="28"/>
  <c r="I276" i="28"/>
  <c r="M276" i="28"/>
  <c r="Q276" i="28"/>
  <c r="U276" i="28"/>
  <c r="Y276" i="28"/>
  <c r="B276" i="28"/>
  <c r="G276" i="28"/>
  <c r="O276" i="28"/>
  <c r="W276" i="28"/>
  <c r="J276" i="28"/>
  <c r="R276" i="28"/>
  <c r="N276" i="28"/>
  <c r="C276" i="28"/>
  <c r="S276" i="28"/>
  <c r="F276" i="28"/>
  <c r="K276" i="28"/>
  <c r="V276" i="28"/>
  <c r="C379" i="28"/>
  <c r="G379" i="28"/>
  <c r="K379" i="28"/>
  <c r="O379" i="28"/>
  <c r="S379" i="28"/>
  <c r="W379" i="28"/>
  <c r="E379" i="28"/>
  <c r="J379" i="28"/>
  <c r="P379" i="28"/>
  <c r="U379" i="28"/>
  <c r="F379" i="28"/>
  <c r="L379" i="28"/>
  <c r="Q379" i="28"/>
  <c r="V379" i="28"/>
  <c r="I379" i="28"/>
  <c r="T379" i="28"/>
  <c r="M379" i="28"/>
  <c r="X379" i="28"/>
  <c r="B379" i="28"/>
  <c r="H379" i="28"/>
  <c r="N379" i="28"/>
  <c r="D379" i="28"/>
  <c r="R379" i="28"/>
  <c r="Y379" i="28"/>
  <c r="F242" i="28"/>
  <c r="J242" i="28"/>
  <c r="N242" i="28"/>
  <c r="R242" i="28"/>
  <c r="V242" i="28"/>
  <c r="C242" i="28"/>
  <c r="H242" i="28"/>
  <c r="M242" i="28"/>
  <c r="S242" i="28"/>
  <c r="X242" i="28"/>
  <c r="D242" i="28"/>
  <c r="I242" i="28"/>
  <c r="O242" i="28"/>
  <c r="T242" i="28"/>
  <c r="Y242" i="28"/>
  <c r="B242" i="28"/>
  <c r="G242" i="28"/>
  <c r="Q242" i="28"/>
  <c r="K242" i="28"/>
  <c r="U242" i="28"/>
  <c r="L242" i="28"/>
  <c r="P242" i="28"/>
  <c r="W242" i="28"/>
  <c r="E242" i="28"/>
  <c r="C208" i="28"/>
  <c r="G208" i="28"/>
  <c r="K208" i="28"/>
  <c r="O208" i="28"/>
  <c r="S208" i="28"/>
  <c r="W208" i="28"/>
  <c r="D208" i="28"/>
  <c r="H208" i="28"/>
  <c r="L208" i="28"/>
  <c r="P208" i="28"/>
  <c r="T208" i="28"/>
  <c r="X208" i="28"/>
  <c r="J208" i="28"/>
  <c r="R208" i="28"/>
  <c r="E208" i="28"/>
  <c r="M208" i="28"/>
  <c r="U208" i="28"/>
  <c r="B208" i="28"/>
  <c r="F208" i="28"/>
  <c r="V208" i="28"/>
  <c r="Q208" i="28"/>
  <c r="Y208" i="28"/>
  <c r="I208" i="28"/>
  <c r="N208"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E276" i="21" l="1"/>
  <c r="I276" i="21"/>
  <c r="M276" i="21"/>
  <c r="Q276" i="21"/>
  <c r="U276" i="21"/>
  <c r="Y276" i="21"/>
  <c r="B276" i="21"/>
  <c r="F276" i="21"/>
  <c r="J276" i="21"/>
  <c r="N276" i="21"/>
  <c r="R276" i="21"/>
  <c r="V276" i="21"/>
  <c r="C276" i="21"/>
  <c r="K276" i="21"/>
  <c r="S276" i="21"/>
  <c r="D276" i="21"/>
  <c r="L276" i="21"/>
  <c r="T276" i="21"/>
  <c r="P276" i="21"/>
  <c r="G276" i="21"/>
  <c r="W276" i="21"/>
  <c r="H276" i="21"/>
  <c r="X276" i="21"/>
  <c r="O276" i="21"/>
  <c r="E345" i="21"/>
  <c r="I345" i="21"/>
  <c r="M345" i="21"/>
  <c r="Q345" i="21"/>
  <c r="U345" i="21"/>
  <c r="Y345" i="21"/>
  <c r="B345" i="21"/>
  <c r="F345" i="21"/>
  <c r="J345" i="21"/>
  <c r="N345" i="21"/>
  <c r="R345" i="21"/>
  <c r="V345" i="21"/>
  <c r="G345" i="21"/>
  <c r="O345" i="21"/>
  <c r="W345" i="21"/>
  <c r="H345" i="21"/>
  <c r="P345" i="21"/>
  <c r="X345" i="21"/>
  <c r="K345" i="21"/>
  <c r="L345" i="21"/>
  <c r="T345" i="21"/>
  <c r="C345" i="21"/>
  <c r="D345" i="21"/>
  <c r="S345" i="21"/>
  <c r="A346" i="21"/>
  <c r="A312" i="21"/>
  <c r="C103" i="21"/>
  <c r="G103" i="21"/>
  <c r="K103" i="21"/>
  <c r="O103" i="21"/>
  <c r="S103" i="21"/>
  <c r="W103" i="21"/>
  <c r="E103" i="21"/>
  <c r="I103" i="21"/>
  <c r="M103" i="21"/>
  <c r="Q103" i="21"/>
  <c r="U103" i="21"/>
  <c r="Y103" i="21"/>
  <c r="B103" i="21"/>
  <c r="D103" i="21"/>
  <c r="L103" i="21"/>
  <c r="T103" i="21"/>
  <c r="F103" i="21"/>
  <c r="N103" i="21"/>
  <c r="V103" i="21"/>
  <c r="H103" i="21"/>
  <c r="P103" i="21"/>
  <c r="X103" i="21"/>
  <c r="J103" i="21"/>
  <c r="R103" i="21"/>
  <c r="D413" i="21"/>
  <c r="H413" i="21"/>
  <c r="L413" i="21"/>
  <c r="P413" i="21"/>
  <c r="T413" i="21"/>
  <c r="X413" i="21"/>
  <c r="E413" i="21"/>
  <c r="I413" i="21"/>
  <c r="M413" i="21"/>
  <c r="Q413" i="21"/>
  <c r="U413" i="21"/>
  <c r="Y413" i="21"/>
  <c r="J413" i="21"/>
  <c r="R413" i="21"/>
  <c r="C413" i="21"/>
  <c r="K413" i="21"/>
  <c r="S413" i="21"/>
  <c r="N413" i="21"/>
  <c r="O413" i="21"/>
  <c r="B413" i="21"/>
  <c r="V413" i="21"/>
  <c r="W413" i="21"/>
  <c r="G413" i="21"/>
  <c r="F413" i="21"/>
  <c r="A414" i="21"/>
  <c r="F138" i="21"/>
  <c r="J138" i="21"/>
  <c r="N138" i="21"/>
  <c r="R138" i="21"/>
  <c r="V138" i="21"/>
  <c r="C138" i="21"/>
  <c r="G138" i="21"/>
  <c r="K138" i="21"/>
  <c r="O138" i="21"/>
  <c r="S138" i="21"/>
  <c r="W138" i="21"/>
  <c r="D138" i="21"/>
  <c r="L138" i="21"/>
  <c r="T138" i="21"/>
  <c r="H138" i="21"/>
  <c r="P138" i="21"/>
  <c r="X138" i="21"/>
  <c r="Q138" i="21"/>
  <c r="B138" i="21"/>
  <c r="I138" i="21"/>
  <c r="Y138" i="21"/>
  <c r="E138" i="21"/>
  <c r="M138" i="21"/>
  <c r="U138" i="21"/>
  <c r="C35" i="21"/>
  <c r="G35" i="21"/>
  <c r="K35" i="21"/>
  <c r="O35" i="21"/>
  <c r="S35" i="21"/>
  <c r="W35" i="21"/>
  <c r="E35" i="21"/>
  <c r="I35" i="21"/>
  <c r="M35" i="21"/>
  <c r="Q35" i="21"/>
  <c r="U35" i="21"/>
  <c r="Y35" i="21"/>
  <c r="B35" i="21"/>
  <c r="H35" i="21"/>
  <c r="P35" i="21"/>
  <c r="X35" i="21"/>
  <c r="R35" i="21"/>
  <c r="D35" i="21"/>
  <c r="L35" i="21"/>
  <c r="T35" i="21"/>
  <c r="F35" i="21"/>
  <c r="N35" i="21"/>
  <c r="V35" i="21"/>
  <c r="J35" i="21"/>
  <c r="D68" i="21"/>
  <c r="H68" i="21"/>
  <c r="L68" i="21"/>
  <c r="P68" i="21"/>
  <c r="T68" i="21"/>
  <c r="X68" i="21"/>
  <c r="F68" i="21"/>
  <c r="J68" i="21"/>
  <c r="N68" i="21"/>
  <c r="R68" i="21"/>
  <c r="V68" i="21"/>
  <c r="E68" i="21"/>
  <c r="M68" i="21"/>
  <c r="U68" i="21"/>
  <c r="G68" i="21"/>
  <c r="O68" i="21"/>
  <c r="W68" i="21"/>
  <c r="I68" i="21"/>
  <c r="Q68" i="21"/>
  <c r="Y68" i="21"/>
  <c r="C68" i="21"/>
  <c r="K68" i="21"/>
  <c r="S68" i="21"/>
  <c r="B68" i="21"/>
  <c r="D207" i="21"/>
  <c r="H207" i="21"/>
  <c r="L207" i="21"/>
  <c r="P207" i="21"/>
  <c r="T207" i="21"/>
  <c r="X207" i="21"/>
  <c r="E207" i="21"/>
  <c r="I207" i="21"/>
  <c r="M207" i="21"/>
  <c r="Q207" i="21"/>
  <c r="U207" i="21"/>
  <c r="Y207" i="21"/>
  <c r="J207" i="21"/>
  <c r="R207" i="21"/>
  <c r="F207" i="21"/>
  <c r="N207" i="21"/>
  <c r="V207" i="21"/>
  <c r="G207" i="21"/>
  <c r="W207" i="21"/>
  <c r="O207" i="21"/>
  <c r="C207" i="21"/>
  <c r="K207" i="21"/>
  <c r="B207" i="21"/>
  <c r="S207" i="21"/>
  <c r="D242" i="21"/>
  <c r="H242" i="21"/>
  <c r="L242" i="21"/>
  <c r="P242" i="21"/>
  <c r="T242" i="21"/>
  <c r="X242" i="21"/>
  <c r="E242" i="21"/>
  <c r="I242" i="21"/>
  <c r="M242" i="21"/>
  <c r="Q242" i="21"/>
  <c r="U242" i="21"/>
  <c r="Y242" i="21"/>
  <c r="F242" i="21"/>
  <c r="N242" i="21"/>
  <c r="V242" i="21"/>
  <c r="J242" i="21"/>
  <c r="R242" i="21"/>
  <c r="K242" i="21"/>
  <c r="C242" i="21"/>
  <c r="S242" i="21"/>
  <c r="W242" i="21"/>
  <c r="G242" i="21"/>
  <c r="B242" i="21"/>
  <c r="O242" i="21"/>
  <c r="D379" i="21"/>
  <c r="H379" i="21"/>
  <c r="L379" i="21"/>
  <c r="P379" i="21"/>
  <c r="T379" i="21"/>
  <c r="X379" i="21"/>
  <c r="E379" i="21"/>
  <c r="I379" i="21"/>
  <c r="M379" i="21"/>
  <c r="Q379" i="21"/>
  <c r="U379" i="21"/>
  <c r="Y379" i="21"/>
  <c r="J379" i="21"/>
  <c r="R379" i="21"/>
  <c r="C379" i="21"/>
  <c r="K379" i="21"/>
  <c r="S379" i="21"/>
  <c r="F379" i="21"/>
  <c r="V379" i="21"/>
  <c r="G379" i="21"/>
  <c r="W379" i="21"/>
  <c r="O379" i="21"/>
  <c r="B379" i="21"/>
  <c r="N379"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380" i="28"/>
  <c r="C380" i="28"/>
  <c r="H380" i="28"/>
  <c r="L380" i="28"/>
  <c r="P380" i="28"/>
  <c r="T380" i="28"/>
  <c r="X380" i="28"/>
  <c r="E380" i="28"/>
  <c r="I380" i="28"/>
  <c r="M380" i="28"/>
  <c r="Q380" i="28"/>
  <c r="U380" i="28"/>
  <c r="Y380" i="28"/>
  <c r="B380" i="28"/>
  <c r="G380" i="28"/>
  <c r="O380" i="28"/>
  <c r="W380" i="28"/>
  <c r="J380" i="28"/>
  <c r="R380" i="28"/>
  <c r="F380" i="28"/>
  <c r="V380" i="28"/>
  <c r="K380" i="28"/>
  <c r="S380" i="28"/>
  <c r="N380" i="28"/>
  <c r="F414" i="28"/>
  <c r="J414" i="28"/>
  <c r="N414" i="28"/>
  <c r="R414" i="28"/>
  <c r="V414" i="28"/>
  <c r="C414" i="28"/>
  <c r="G414" i="28"/>
  <c r="K414" i="28"/>
  <c r="O414" i="28"/>
  <c r="S414" i="28"/>
  <c r="W414" i="28"/>
  <c r="E414" i="28"/>
  <c r="M414" i="28"/>
  <c r="U414" i="28"/>
  <c r="H414" i="28"/>
  <c r="P414" i="28"/>
  <c r="X414" i="28"/>
  <c r="L414" i="28"/>
  <c r="Q414" i="28"/>
  <c r="B414" i="28"/>
  <c r="I414" i="28"/>
  <c r="T414" i="28"/>
  <c r="D414" i="28"/>
  <c r="Y414" i="28"/>
  <c r="D70" i="28"/>
  <c r="H70" i="28"/>
  <c r="L70" i="28"/>
  <c r="P70" i="28"/>
  <c r="T70" i="28"/>
  <c r="X70" i="28"/>
  <c r="E70" i="28"/>
  <c r="I70" i="28"/>
  <c r="M70" i="28"/>
  <c r="Q70" i="28"/>
  <c r="U70" i="28"/>
  <c r="Y70" i="28"/>
  <c r="J70" i="28"/>
  <c r="R70" i="28"/>
  <c r="B70" i="28"/>
  <c r="G70" i="28"/>
  <c r="S70" i="28"/>
  <c r="N70" i="28"/>
  <c r="F70" i="28"/>
  <c r="K70" i="28"/>
  <c r="V70" i="28"/>
  <c r="C70" i="28"/>
  <c r="W70" i="28"/>
  <c r="O70" i="28"/>
  <c r="C346" i="28"/>
  <c r="G346" i="28"/>
  <c r="K346" i="28"/>
  <c r="O346" i="28"/>
  <c r="S346" i="28"/>
  <c r="W346" i="28"/>
  <c r="D346" i="28"/>
  <c r="H346" i="28"/>
  <c r="L346" i="28"/>
  <c r="P346" i="28"/>
  <c r="T346" i="28"/>
  <c r="X346" i="28"/>
  <c r="F346" i="28"/>
  <c r="N346" i="28"/>
  <c r="V346" i="28"/>
  <c r="I346" i="28"/>
  <c r="Q346" i="28"/>
  <c r="Y346" i="28"/>
  <c r="B346" i="28"/>
  <c r="E346" i="28"/>
  <c r="U346" i="28"/>
  <c r="J346" i="28"/>
  <c r="M346" i="28"/>
  <c r="R346" i="28"/>
  <c r="C243" i="28"/>
  <c r="G243" i="28"/>
  <c r="K243" i="28"/>
  <c r="O243" i="28"/>
  <c r="S243" i="28"/>
  <c r="W243" i="28"/>
  <c r="F243" i="28"/>
  <c r="L243" i="28"/>
  <c r="Q243" i="28"/>
  <c r="V243" i="28"/>
  <c r="H243" i="28"/>
  <c r="M243" i="28"/>
  <c r="R243" i="28"/>
  <c r="X243" i="28"/>
  <c r="E243" i="28"/>
  <c r="P243" i="28"/>
  <c r="I243" i="28"/>
  <c r="T243" i="28"/>
  <c r="B243" i="28"/>
  <c r="J243" i="28"/>
  <c r="N243" i="28"/>
  <c r="U243" i="28"/>
  <c r="Y243" i="28"/>
  <c r="D243"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D209" i="28"/>
  <c r="H209" i="28"/>
  <c r="L209" i="28"/>
  <c r="P209" i="28"/>
  <c r="T209" i="28"/>
  <c r="X209" i="28"/>
  <c r="E209" i="28"/>
  <c r="I209" i="28"/>
  <c r="M209" i="28"/>
  <c r="Q209" i="28"/>
  <c r="U209" i="28"/>
  <c r="Y209" i="28"/>
  <c r="C209" i="28"/>
  <c r="K209" i="28"/>
  <c r="S209" i="28"/>
  <c r="F209" i="28"/>
  <c r="N209" i="28"/>
  <c r="V209" i="28"/>
  <c r="O209" i="28"/>
  <c r="B209" i="28"/>
  <c r="R209" i="28"/>
  <c r="G209" i="28"/>
  <c r="J209" i="28"/>
  <c r="W209" i="28"/>
  <c r="E277" i="28"/>
  <c r="I277" i="28"/>
  <c r="M277" i="28"/>
  <c r="Q277" i="28"/>
  <c r="U277" i="28"/>
  <c r="Y277" i="28"/>
  <c r="F277" i="28"/>
  <c r="J277" i="28"/>
  <c r="N277" i="28"/>
  <c r="R277" i="28"/>
  <c r="V277" i="28"/>
  <c r="H277" i="28"/>
  <c r="P277" i="28"/>
  <c r="X277" i="28"/>
  <c r="C277" i="28"/>
  <c r="K277" i="28"/>
  <c r="S277" i="28"/>
  <c r="B277" i="28"/>
  <c r="G277" i="28"/>
  <c r="W277" i="28"/>
  <c r="L277" i="28"/>
  <c r="O277" i="28"/>
  <c r="T277" i="28"/>
  <c r="D277"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C139" i="21" l="1"/>
  <c r="G139" i="21"/>
  <c r="K139" i="21"/>
  <c r="O139" i="21"/>
  <c r="S139" i="21"/>
  <c r="W139" i="21"/>
  <c r="D139" i="21"/>
  <c r="H139" i="21"/>
  <c r="L139" i="21"/>
  <c r="P139" i="21"/>
  <c r="T139" i="21"/>
  <c r="X139" i="21"/>
  <c r="E139" i="21"/>
  <c r="M139" i="21"/>
  <c r="U139" i="21"/>
  <c r="I139" i="21"/>
  <c r="Q139" i="21"/>
  <c r="Y139" i="21"/>
  <c r="J139" i="21"/>
  <c r="R139" i="21"/>
  <c r="N139" i="21"/>
  <c r="B139" i="21"/>
  <c r="V139" i="21"/>
  <c r="F139" i="21"/>
  <c r="D104" i="21"/>
  <c r="H104" i="21"/>
  <c r="L104" i="21"/>
  <c r="P104" i="21"/>
  <c r="T104" i="21"/>
  <c r="X104" i="21"/>
  <c r="F104" i="21"/>
  <c r="J104" i="21"/>
  <c r="N104" i="21"/>
  <c r="R104" i="21"/>
  <c r="V104" i="21"/>
  <c r="E104" i="21"/>
  <c r="M104" i="21"/>
  <c r="U104" i="21"/>
  <c r="G104" i="21"/>
  <c r="O104" i="21"/>
  <c r="W104" i="21"/>
  <c r="I104" i="21"/>
  <c r="Q104" i="21"/>
  <c r="Y104" i="21"/>
  <c r="C104" i="21"/>
  <c r="K104" i="21"/>
  <c r="S104" i="21"/>
  <c r="B104" i="21"/>
  <c r="E243" i="21"/>
  <c r="I243" i="21"/>
  <c r="M243" i="21"/>
  <c r="Q243" i="21"/>
  <c r="U243" i="21"/>
  <c r="Y243" i="21"/>
  <c r="B243" i="21"/>
  <c r="F243" i="21"/>
  <c r="J243" i="21"/>
  <c r="N243" i="21"/>
  <c r="R243" i="21"/>
  <c r="V243" i="21"/>
  <c r="G243" i="21"/>
  <c r="O243" i="21"/>
  <c r="W243" i="21"/>
  <c r="C243" i="21"/>
  <c r="K243" i="21"/>
  <c r="S243" i="21"/>
  <c r="D243" i="21"/>
  <c r="T243" i="21"/>
  <c r="L243" i="21"/>
  <c r="P243" i="21"/>
  <c r="H243" i="21"/>
  <c r="X243" i="21"/>
  <c r="E380" i="21"/>
  <c r="I380" i="21"/>
  <c r="M380" i="21"/>
  <c r="Q380" i="21"/>
  <c r="U380" i="21"/>
  <c r="Y380" i="21"/>
  <c r="F380" i="21"/>
  <c r="J380" i="21"/>
  <c r="N380" i="21"/>
  <c r="R380" i="21"/>
  <c r="V380" i="21"/>
  <c r="C380" i="21"/>
  <c r="K380" i="21"/>
  <c r="S380" i="21"/>
  <c r="B380" i="21"/>
  <c r="D380" i="21"/>
  <c r="L380" i="21"/>
  <c r="T380" i="21"/>
  <c r="O380" i="21"/>
  <c r="P380" i="21"/>
  <c r="G380" i="21"/>
  <c r="H380" i="21"/>
  <c r="W380" i="21"/>
  <c r="X380" i="21"/>
  <c r="A381" i="21"/>
  <c r="E414" i="21"/>
  <c r="I414" i="21"/>
  <c r="M414" i="21"/>
  <c r="Q414" i="21"/>
  <c r="U414" i="21"/>
  <c r="Y414" i="21"/>
  <c r="F414" i="21"/>
  <c r="J414" i="21"/>
  <c r="N414" i="21"/>
  <c r="R414" i="21"/>
  <c r="V414" i="21"/>
  <c r="C414" i="21"/>
  <c r="K414" i="21"/>
  <c r="S414" i="21"/>
  <c r="D414" i="21"/>
  <c r="L414" i="21"/>
  <c r="T414" i="21"/>
  <c r="G414" i="21"/>
  <c r="W414" i="21"/>
  <c r="H414" i="21"/>
  <c r="X414" i="21"/>
  <c r="O414" i="21"/>
  <c r="P414" i="21"/>
  <c r="B414" i="21"/>
  <c r="A415" i="21"/>
  <c r="D36" i="21"/>
  <c r="H36" i="21"/>
  <c r="L36" i="21"/>
  <c r="P36" i="21"/>
  <c r="T36" i="21"/>
  <c r="X36" i="21"/>
  <c r="F36" i="21"/>
  <c r="J36" i="21"/>
  <c r="N36" i="21"/>
  <c r="R36" i="21"/>
  <c r="V36" i="21"/>
  <c r="I36" i="21"/>
  <c r="Q36" i="21"/>
  <c r="Y36" i="21"/>
  <c r="K36" i="21"/>
  <c r="B36" i="21"/>
  <c r="E36" i="21"/>
  <c r="M36" i="21"/>
  <c r="U36" i="21"/>
  <c r="G36" i="21"/>
  <c r="O36" i="21"/>
  <c r="W36" i="21"/>
  <c r="C36" i="21"/>
  <c r="S36" i="21"/>
  <c r="E69" i="21"/>
  <c r="I69" i="21"/>
  <c r="M69" i="21"/>
  <c r="Q69" i="21"/>
  <c r="U69" i="21"/>
  <c r="Y69" i="21"/>
  <c r="B69" i="21"/>
  <c r="C69" i="21"/>
  <c r="G69" i="21"/>
  <c r="K69" i="21"/>
  <c r="O69" i="21"/>
  <c r="S69" i="21"/>
  <c r="W69" i="21"/>
  <c r="F69" i="21"/>
  <c r="N69" i="21"/>
  <c r="V69" i="21"/>
  <c r="H69" i="21"/>
  <c r="P69" i="21"/>
  <c r="X69" i="21"/>
  <c r="J69" i="21"/>
  <c r="R69" i="21"/>
  <c r="D69" i="21"/>
  <c r="L69" i="21"/>
  <c r="T69" i="21"/>
  <c r="E208" i="21"/>
  <c r="I208" i="21"/>
  <c r="M208" i="21"/>
  <c r="Q208" i="21"/>
  <c r="U208" i="21"/>
  <c r="Y208" i="21"/>
  <c r="B208" i="21"/>
  <c r="F208" i="21"/>
  <c r="J208" i="21"/>
  <c r="N208" i="21"/>
  <c r="R208" i="21"/>
  <c r="V208" i="21"/>
  <c r="C208" i="21"/>
  <c r="K208" i="21"/>
  <c r="S208" i="21"/>
  <c r="G208" i="21"/>
  <c r="O208" i="21"/>
  <c r="W208" i="21"/>
  <c r="P208" i="21"/>
  <c r="H208" i="21"/>
  <c r="X208" i="21"/>
  <c r="D208" i="21"/>
  <c r="L208" i="21"/>
  <c r="T208" i="21"/>
  <c r="A313" i="21"/>
  <c r="F277" i="21"/>
  <c r="J277" i="21"/>
  <c r="N277" i="21"/>
  <c r="R277" i="21"/>
  <c r="V277" i="21"/>
  <c r="C277" i="21"/>
  <c r="G277" i="21"/>
  <c r="K277" i="21"/>
  <c r="O277" i="21"/>
  <c r="S277" i="21"/>
  <c r="W277" i="21"/>
  <c r="B277" i="21"/>
  <c r="D277" i="21"/>
  <c r="L277" i="21"/>
  <c r="T277" i="21"/>
  <c r="E277" i="21"/>
  <c r="M277" i="21"/>
  <c r="U277" i="21"/>
  <c r="I277" i="21"/>
  <c r="Y277" i="21"/>
  <c r="P277" i="21"/>
  <c r="Q277" i="21"/>
  <c r="H277" i="21"/>
  <c r="X277" i="21"/>
  <c r="F346" i="21"/>
  <c r="J346" i="21"/>
  <c r="N346" i="21"/>
  <c r="R346" i="21"/>
  <c r="V346" i="21"/>
  <c r="C346" i="21"/>
  <c r="G346" i="21"/>
  <c r="K346" i="21"/>
  <c r="O346" i="21"/>
  <c r="S346" i="21"/>
  <c r="W346" i="21"/>
  <c r="B346" i="21"/>
  <c r="H346" i="21"/>
  <c r="P346" i="21"/>
  <c r="X346" i="21"/>
  <c r="I346" i="21"/>
  <c r="Q346" i="21"/>
  <c r="Y346" i="21"/>
  <c r="D346" i="21"/>
  <c r="T346" i="21"/>
  <c r="E346" i="21"/>
  <c r="U346" i="21"/>
  <c r="L346" i="21"/>
  <c r="M346" i="21"/>
  <c r="A347" i="21"/>
  <c r="C415" i="28"/>
  <c r="G415" i="28"/>
  <c r="K415" i="28"/>
  <c r="O415" i="28"/>
  <c r="S415" i="28"/>
  <c r="W415" i="28"/>
  <c r="D415" i="28"/>
  <c r="H415" i="28"/>
  <c r="L415" i="28"/>
  <c r="P415" i="28"/>
  <c r="T415" i="28"/>
  <c r="X415" i="28"/>
  <c r="F415" i="28"/>
  <c r="N415" i="28"/>
  <c r="V415" i="28"/>
  <c r="I415" i="28"/>
  <c r="Q415" i="28"/>
  <c r="Y415" i="28"/>
  <c r="E415" i="28"/>
  <c r="U415" i="28"/>
  <c r="J415" i="28"/>
  <c r="R415" i="28"/>
  <c r="M415" i="28"/>
  <c r="B415" i="28"/>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381" i="28"/>
  <c r="I381" i="28"/>
  <c r="M381" i="28"/>
  <c r="Q381" i="28"/>
  <c r="U381" i="28"/>
  <c r="Y381" i="28"/>
  <c r="F381" i="28"/>
  <c r="J381" i="28"/>
  <c r="N381" i="28"/>
  <c r="R381" i="28"/>
  <c r="V381" i="28"/>
  <c r="H381" i="28"/>
  <c r="P381" i="28"/>
  <c r="X381" i="28"/>
  <c r="C381" i="28"/>
  <c r="K381" i="28"/>
  <c r="S381" i="28"/>
  <c r="O381" i="28"/>
  <c r="D381" i="28"/>
  <c r="T381" i="28"/>
  <c r="G381" i="28"/>
  <c r="L381" i="28"/>
  <c r="B381" i="28"/>
  <c r="W381" i="28"/>
  <c r="F278" i="28"/>
  <c r="J278" i="28"/>
  <c r="N278" i="28"/>
  <c r="R278" i="28"/>
  <c r="V278" i="28"/>
  <c r="C278" i="28"/>
  <c r="G278" i="28"/>
  <c r="K278" i="28"/>
  <c r="O278" i="28"/>
  <c r="S278" i="28"/>
  <c r="W278" i="28"/>
  <c r="I278" i="28"/>
  <c r="Q278" i="28"/>
  <c r="Y278" i="28"/>
  <c r="D278" i="28"/>
  <c r="L278" i="28"/>
  <c r="T278" i="28"/>
  <c r="P278" i="28"/>
  <c r="E278" i="28"/>
  <c r="U278" i="28"/>
  <c r="B278" i="28"/>
  <c r="X278" i="28"/>
  <c r="H278" i="28"/>
  <c r="M278" i="28"/>
  <c r="E210" i="28"/>
  <c r="I210" i="28"/>
  <c r="M210" i="28"/>
  <c r="Q210" i="28"/>
  <c r="U210" i="28"/>
  <c r="Y210" i="28"/>
  <c r="B210" i="28"/>
  <c r="F210" i="28"/>
  <c r="J210" i="28"/>
  <c r="N210" i="28"/>
  <c r="R210" i="28"/>
  <c r="V210" i="28"/>
  <c r="D210" i="28"/>
  <c r="L210" i="28"/>
  <c r="T210" i="28"/>
  <c r="G210" i="28"/>
  <c r="O210" i="28"/>
  <c r="W210" i="28"/>
  <c r="H210" i="28"/>
  <c r="X210" i="28"/>
  <c r="P210" i="28"/>
  <c r="S210" i="28"/>
  <c r="C210" i="28"/>
  <c r="K210" i="28"/>
  <c r="D347" i="28"/>
  <c r="H347" i="28"/>
  <c r="L347" i="28"/>
  <c r="P347" i="28"/>
  <c r="T347" i="28"/>
  <c r="X347" i="28"/>
  <c r="E347" i="28"/>
  <c r="I347" i="28"/>
  <c r="M347" i="28"/>
  <c r="Q347" i="28"/>
  <c r="U347" i="28"/>
  <c r="Y347" i="28"/>
  <c r="B347" i="28"/>
  <c r="G347" i="28"/>
  <c r="O347" i="28"/>
  <c r="W347" i="28"/>
  <c r="J347" i="28"/>
  <c r="R347" i="28"/>
  <c r="N347" i="28"/>
  <c r="C347" i="28"/>
  <c r="S347" i="28"/>
  <c r="K347" i="28"/>
  <c r="V347" i="28"/>
  <c r="F347" i="28"/>
  <c r="D244" i="28"/>
  <c r="H244" i="28"/>
  <c r="L244" i="28"/>
  <c r="P244" i="28"/>
  <c r="T244" i="28"/>
  <c r="X244" i="28"/>
  <c r="E244" i="28"/>
  <c r="J244" i="28"/>
  <c r="O244" i="28"/>
  <c r="U244" i="28"/>
  <c r="F244" i="28"/>
  <c r="K244" i="28"/>
  <c r="Q244" i="28"/>
  <c r="V244" i="28"/>
  <c r="C244" i="28"/>
  <c r="N244" i="28"/>
  <c r="Y244" i="28"/>
  <c r="G244" i="28"/>
  <c r="R244" i="28"/>
  <c r="I244" i="28"/>
  <c r="M244" i="28"/>
  <c r="B244" i="28"/>
  <c r="W244" i="28"/>
  <c r="S244"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F70" i="21" l="1"/>
  <c r="J70" i="21"/>
  <c r="N70" i="21"/>
  <c r="R70" i="21"/>
  <c r="V70" i="21"/>
  <c r="D70" i="21"/>
  <c r="H70" i="21"/>
  <c r="L70" i="21"/>
  <c r="P70" i="21"/>
  <c r="T70" i="21"/>
  <c r="X70" i="21"/>
  <c r="G70" i="21"/>
  <c r="O70" i="21"/>
  <c r="W70" i="21"/>
  <c r="B70" i="21"/>
  <c r="I70" i="21"/>
  <c r="Q70" i="21"/>
  <c r="Y70" i="21"/>
  <c r="C70" i="21"/>
  <c r="K70" i="21"/>
  <c r="S70" i="21"/>
  <c r="E70" i="21"/>
  <c r="M70" i="21"/>
  <c r="U70" i="21"/>
  <c r="C278" i="21"/>
  <c r="G278" i="21"/>
  <c r="K278" i="21"/>
  <c r="O278" i="21"/>
  <c r="S278" i="21"/>
  <c r="W278" i="21"/>
  <c r="D278" i="21"/>
  <c r="H278" i="21"/>
  <c r="L278" i="21"/>
  <c r="P278" i="21"/>
  <c r="T278" i="21"/>
  <c r="X278" i="21"/>
  <c r="E278" i="21"/>
  <c r="M278" i="21"/>
  <c r="U278" i="21"/>
  <c r="B278" i="21"/>
  <c r="F278" i="21"/>
  <c r="N278" i="21"/>
  <c r="V278" i="21"/>
  <c r="R278" i="21"/>
  <c r="I278" i="21"/>
  <c r="Y278" i="21"/>
  <c r="J278" i="21"/>
  <c r="Q278" i="21"/>
  <c r="C347" i="21"/>
  <c r="G347" i="21"/>
  <c r="K347" i="21"/>
  <c r="O347" i="21"/>
  <c r="S347" i="21"/>
  <c r="W347" i="21"/>
  <c r="D347" i="21"/>
  <c r="H347" i="21"/>
  <c r="L347" i="21"/>
  <c r="P347" i="21"/>
  <c r="T347" i="21"/>
  <c r="X347" i="21"/>
  <c r="I347" i="21"/>
  <c r="Q347" i="21"/>
  <c r="Y347" i="21"/>
  <c r="B347" i="21"/>
  <c r="J347" i="21"/>
  <c r="R347" i="21"/>
  <c r="M347" i="21"/>
  <c r="N347" i="21"/>
  <c r="F347" i="21"/>
  <c r="U347" i="21"/>
  <c r="V347" i="21"/>
  <c r="E347" i="21"/>
  <c r="A348" i="21"/>
  <c r="F415" i="21"/>
  <c r="J415" i="21"/>
  <c r="N415" i="21"/>
  <c r="R415" i="21"/>
  <c r="V415" i="21"/>
  <c r="C415" i="21"/>
  <c r="G415" i="21"/>
  <c r="K415" i="21"/>
  <c r="O415" i="21"/>
  <c r="S415" i="21"/>
  <c r="W415" i="21"/>
  <c r="D415" i="21"/>
  <c r="L415" i="21"/>
  <c r="T415" i="21"/>
  <c r="E415" i="21"/>
  <c r="M415" i="21"/>
  <c r="U415" i="21"/>
  <c r="P415" i="21"/>
  <c r="Q415" i="21"/>
  <c r="H415" i="21"/>
  <c r="I415" i="21"/>
  <c r="X415" i="21"/>
  <c r="Y415" i="21"/>
  <c r="B415" i="21"/>
  <c r="A416" i="21"/>
  <c r="D140" i="21"/>
  <c r="H140" i="21"/>
  <c r="L140" i="21"/>
  <c r="P140" i="21"/>
  <c r="T140" i="21"/>
  <c r="X140" i="21"/>
  <c r="E140" i="21"/>
  <c r="I140" i="21"/>
  <c r="M140" i="21"/>
  <c r="Q140" i="21"/>
  <c r="U140" i="21"/>
  <c r="Y140" i="21"/>
  <c r="F140" i="21"/>
  <c r="N140" i="21"/>
  <c r="V140" i="21"/>
  <c r="J140" i="21"/>
  <c r="R140" i="21"/>
  <c r="C140" i="21"/>
  <c r="S140" i="21"/>
  <c r="K140" i="21"/>
  <c r="B140" i="21"/>
  <c r="W140" i="21"/>
  <c r="G140" i="21"/>
  <c r="O140" i="21"/>
  <c r="E105" i="21"/>
  <c r="I105" i="21"/>
  <c r="M105" i="21"/>
  <c r="Q105" i="21"/>
  <c r="U105" i="21"/>
  <c r="Y105" i="21"/>
  <c r="B105" i="21"/>
  <c r="C105" i="21"/>
  <c r="G105" i="21"/>
  <c r="K105" i="21"/>
  <c r="O105" i="21"/>
  <c r="S105" i="21"/>
  <c r="W105" i="21"/>
  <c r="F105" i="21"/>
  <c r="N105" i="21"/>
  <c r="V105" i="21"/>
  <c r="H105" i="21"/>
  <c r="P105" i="21"/>
  <c r="X105" i="21"/>
  <c r="J105" i="21"/>
  <c r="R105" i="21"/>
  <c r="D105" i="21"/>
  <c r="L105" i="21"/>
  <c r="T105" i="21"/>
  <c r="F209" i="21"/>
  <c r="J209" i="21"/>
  <c r="N209" i="21"/>
  <c r="R209" i="21"/>
  <c r="V209" i="21"/>
  <c r="C209" i="21"/>
  <c r="G209" i="21"/>
  <c r="K209" i="21"/>
  <c r="O209" i="21"/>
  <c r="S209" i="21"/>
  <c r="W209" i="21"/>
  <c r="B209" i="21"/>
  <c r="D209" i="21"/>
  <c r="L209" i="21"/>
  <c r="T209" i="21"/>
  <c r="H209" i="21"/>
  <c r="P209" i="21"/>
  <c r="X209" i="21"/>
  <c r="I209" i="21"/>
  <c r="Y209" i="21"/>
  <c r="Q209" i="21"/>
  <c r="M209" i="21"/>
  <c r="U209" i="21"/>
  <c r="E209" i="21"/>
  <c r="E37" i="21"/>
  <c r="I37" i="21"/>
  <c r="M37" i="21"/>
  <c r="Q37" i="21"/>
  <c r="U37" i="21"/>
  <c r="Y37" i="21"/>
  <c r="B37" i="21"/>
  <c r="C37" i="21"/>
  <c r="G37" i="21"/>
  <c r="K37" i="21"/>
  <c r="O37" i="21"/>
  <c r="S37" i="21"/>
  <c r="W37" i="21"/>
  <c r="J37" i="21"/>
  <c r="R37" i="21"/>
  <c r="D37" i="21"/>
  <c r="L37" i="21"/>
  <c r="T37" i="21"/>
  <c r="F37" i="21"/>
  <c r="N37" i="21"/>
  <c r="V37" i="21"/>
  <c r="H37" i="21"/>
  <c r="P37" i="21"/>
  <c r="X37" i="21"/>
  <c r="F244" i="21"/>
  <c r="J244" i="21"/>
  <c r="N244" i="21"/>
  <c r="R244" i="21"/>
  <c r="V244" i="21"/>
  <c r="C244" i="21"/>
  <c r="G244" i="21"/>
  <c r="K244" i="21"/>
  <c r="O244" i="21"/>
  <c r="S244" i="21"/>
  <c r="W244" i="21"/>
  <c r="B244" i="21"/>
  <c r="H244" i="21"/>
  <c r="P244" i="21"/>
  <c r="X244" i="21"/>
  <c r="D244" i="21"/>
  <c r="L244" i="21"/>
  <c r="T244" i="21"/>
  <c r="M244" i="21"/>
  <c r="E244" i="21"/>
  <c r="U244" i="21"/>
  <c r="I244" i="21"/>
  <c r="Y244" i="21"/>
  <c r="Q244" i="21"/>
  <c r="A314" i="21"/>
  <c r="F381" i="21"/>
  <c r="J381" i="21"/>
  <c r="N381" i="21"/>
  <c r="R381" i="21"/>
  <c r="V381" i="21"/>
  <c r="C381" i="21"/>
  <c r="G381" i="21"/>
  <c r="K381" i="21"/>
  <c r="O381" i="21"/>
  <c r="S381" i="21"/>
  <c r="W381" i="21"/>
  <c r="D381" i="21"/>
  <c r="L381" i="21"/>
  <c r="T381" i="21"/>
  <c r="E381" i="21"/>
  <c r="M381" i="21"/>
  <c r="U381" i="21"/>
  <c r="B381" i="21"/>
  <c r="H381" i="21"/>
  <c r="X381" i="21"/>
  <c r="I381" i="21"/>
  <c r="Y381" i="21"/>
  <c r="P381" i="21"/>
  <c r="Q381" i="21"/>
  <c r="A382" i="21"/>
  <c r="F382" i="28"/>
  <c r="J382" i="28"/>
  <c r="N382" i="28"/>
  <c r="R382" i="28"/>
  <c r="V382" i="28"/>
  <c r="C382" i="28"/>
  <c r="G382" i="28"/>
  <c r="K382" i="28"/>
  <c r="O382" i="28"/>
  <c r="S382" i="28"/>
  <c r="W382" i="28"/>
  <c r="I382" i="28"/>
  <c r="Q382" i="28"/>
  <c r="Y382" i="28"/>
  <c r="D382" i="28"/>
  <c r="L382" i="28"/>
  <c r="T382" i="28"/>
  <c r="H382" i="28"/>
  <c r="X382" i="28"/>
  <c r="B382" i="28"/>
  <c r="M382" i="28"/>
  <c r="E382" i="28"/>
  <c r="P382" i="28"/>
  <c r="U382" i="28"/>
  <c r="C279" i="28"/>
  <c r="G279" i="28"/>
  <c r="K279" i="28"/>
  <c r="O279" i="28"/>
  <c r="S279" i="28"/>
  <c r="W279" i="28"/>
  <c r="B279" i="28"/>
  <c r="D279" i="28"/>
  <c r="H279" i="28"/>
  <c r="L279" i="28"/>
  <c r="P279" i="28"/>
  <c r="T279" i="28"/>
  <c r="X279" i="28"/>
  <c r="J279" i="28"/>
  <c r="R279" i="28"/>
  <c r="E279" i="28"/>
  <c r="M279" i="28"/>
  <c r="U279" i="28"/>
  <c r="I279" i="28"/>
  <c r="Y279" i="28"/>
  <c r="N279" i="28"/>
  <c r="F279" i="28"/>
  <c r="Q279" i="28"/>
  <c r="V279" i="28"/>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F211" i="28"/>
  <c r="J211" i="28"/>
  <c r="N211" i="28"/>
  <c r="R211" i="28"/>
  <c r="V211" i="28"/>
  <c r="C211" i="28"/>
  <c r="G211" i="28"/>
  <c r="K211" i="28"/>
  <c r="O211" i="28"/>
  <c r="S211" i="28"/>
  <c r="W211" i="28"/>
  <c r="B211" i="28"/>
  <c r="E211" i="28"/>
  <c r="M211" i="28"/>
  <c r="U211" i="28"/>
  <c r="H211" i="28"/>
  <c r="P211" i="28"/>
  <c r="X211" i="28"/>
  <c r="Q211" i="28"/>
  <c r="L211" i="28"/>
  <c r="D211" i="28"/>
  <c r="I211" i="28"/>
  <c r="T211" i="28"/>
  <c r="Y211" i="28"/>
  <c r="D416" i="28"/>
  <c r="H416" i="28"/>
  <c r="L416" i="28"/>
  <c r="P416" i="28"/>
  <c r="T416" i="28"/>
  <c r="E416" i="28"/>
  <c r="I416" i="28"/>
  <c r="M416" i="28"/>
  <c r="Q416" i="28"/>
  <c r="G416" i="28"/>
  <c r="O416" i="28"/>
  <c r="V416" i="28"/>
  <c r="J416" i="28"/>
  <c r="R416" i="28"/>
  <c r="W416" i="28"/>
  <c r="N416" i="28"/>
  <c r="Y416" i="28"/>
  <c r="C416" i="28"/>
  <c r="S416" i="28"/>
  <c r="X416" i="28"/>
  <c r="B416" i="28"/>
  <c r="F416" i="28"/>
  <c r="K416" i="28"/>
  <c r="U416" i="28"/>
  <c r="E348" i="28"/>
  <c r="I348" i="28"/>
  <c r="M348" i="28"/>
  <c r="Q348" i="28"/>
  <c r="U348" i="28"/>
  <c r="Y348" i="28"/>
  <c r="F348" i="28"/>
  <c r="J348" i="28"/>
  <c r="N348" i="28"/>
  <c r="R348" i="28"/>
  <c r="V348" i="28"/>
  <c r="H348" i="28"/>
  <c r="P348" i="28"/>
  <c r="X348" i="28"/>
  <c r="C348" i="28"/>
  <c r="K348" i="28"/>
  <c r="S348" i="28"/>
  <c r="G348" i="28"/>
  <c r="W348" i="28"/>
  <c r="L348" i="28"/>
  <c r="B348" i="28"/>
  <c r="T348" i="28"/>
  <c r="D348" i="28"/>
  <c r="O348"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E245" i="28"/>
  <c r="I245" i="28"/>
  <c r="M245" i="28"/>
  <c r="Q245" i="28"/>
  <c r="U245" i="28"/>
  <c r="Y245" i="28"/>
  <c r="C245" i="28"/>
  <c r="H245" i="28"/>
  <c r="N245" i="28"/>
  <c r="S245" i="28"/>
  <c r="X245" i="28"/>
  <c r="B245" i="28"/>
  <c r="D245" i="28"/>
  <c r="J245" i="28"/>
  <c r="O245" i="28"/>
  <c r="T245" i="28"/>
  <c r="L245" i="28"/>
  <c r="W245" i="28"/>
  <c r="F245" i="28"/>
  <c r="P245" i="28"/>
  <c r="G245" i="28"/>
  <c r="K245" i="28"/>
  <c r="R245" i="28"/>
  <c r="V245"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C245" i="21" l="1"/>
  <c r="G245" i="21"/>
  <c r="K245" i="21"/>
  <c r="O245" i="21"/>
  <c r="S245" i="21"/>
  <c r="W245" i="21"/>
  <c r="D245" i="21"/>
  <c r="H245" i="21"/>
  <c r="L245" i="21"/>
  <c r="P245" i="21"/>
  <c r="T245" i="21"/>
  <c r="X245" i="21"/>
  <c r="I245" i="21"/>
  <c r="Q245" i="21"/>
  <c r="Y245" i="21"/>
  <c r="E245" i="21"/>
  <c r="M245" i="21"/>
  <c r="U245" i="21"/>
  <c r="F245" i="21"/>
  <c r="V245" i="21"/>
  <c r="N245" i="21"/>
  <c r="B245" i="21"/>
  <c r="R245" i="21"/>
  <c r="J245" i="21"/>
  <c r="C382" i="21"/>
  <c r="G382" i="21"/>
  <c r="K382" i="21"/>
  <c r="O382" i="21"/>
  <c r="S382" i="21"/>
  <c r="W382" i="21"/>
  <c r="D382" i="21"/>
  <c r="H382" i="21"/>
  <c r="L382" i="21"/>
  <c r="P382" i="21"/>
  <c r="T382" i="21"/>
  <c r="X382" i="21"/>
  <c r="E382" i="21"/>
  <c r="M382" i="21"/>
  <c r="U382" i="21"/>
  <c r="F382" i="21"/>
  <c r="N382" i="21"/>
  <c r="V382" i="21"/>
  <c r="Q382" i="21"/>
  <c r="B382" i="21"/>
  <c r="R382" i="21"/>
  <c r="Y382" i="21"/>
  <c r="J382" i="21"/>
  <c r="I382" i="21"/>
  <c r="A383" i="21"/>
  <c r="F106" i="21"/>
  <c r="J106" i="21"/>
  <c r="N106" i="21"/>
  <c r="R106" i="21"/>
  <c r="V106" i="21"/>
  <c r="D106" i="21"/>
  <c r="H106" i="21"/>
  <c r="L106" i="21"/>
  <c r="P106" i="21"/>
  <c r="T106" i="21"/>
  <c r="X106" i="21"/>
  <c r="G106" i="21"/>
  <c r="O106" i="21"/>
  <c r="W106" i="21"/>
  <c r="B106" i="21"/>
  <c r="I106" i="21"/>
  <c r="Q106" i="21"/>
  <c r="Y106" i="21"/>
  <c r="C106" i="21"/>
  <c r="K106" i="21"/>
  <c r="S106" i="21"/>
  <c r="E106" i="21"/>
  <c r="M106" i="21"/>
  <c r="U106" i="21"/>
  <c r="E141" i="21"/>
  <c r="I141" i="21"/>
  <c r="M141" i="21"/>
  <c r="Q141" i="21"/>
  <c r="U141" i="21"/>
  <c r="Y141" i="21"/>
  <c r="F141" i="21"/>
  <c r="J141" i="21"/>
  <c r="N141" i="21"/>
  <c r="R141" i="21"/>
  <c r="V141" i="21"/>
  <c r="G141" i="21"/>
  <c r="O141" i="21"/>
  <c r="W141" i="21"/>
  <c r="C141" i="21"/>
  <c r="K141" i="21"/>
  <c r="S141" i="21"/>
  <c r="B141" i="21"/>
  <c r="L141" i="21"/>
  <c r="D141" i="21"/>
  <c r="T141" i="21"/>
  <c r="H141" i="21"/>
  <c r="P141" i="21"/>
  <c r="X141" i="21"/>
  <c r="A315" i="21"/>
  <c r="C71" i="21"/>
  <c r="G71" i="21"/>
  <c r="K71" i="21"/>
  <c r="O71" i="21"/>
  <c r="S71" i="21"/>
  <c r="W71" i="21"/>
  <c r="E71" i="21"/>
  <c r="I71" i="21"/>
  <c r="M71" i="21"/>
  <c r="Q71" i="21"/>
  <c r="U71" i="21"/>
  <c r="Y71" i="21"/>
  <c r="B71" i="21"/>
  <c r="H71" i="21"/>
  <c r="P71" i="21"/>
  <c r="X71" i="21"/>
  <c r="J71" i="21"/>
  <c r="R71" i="21"/>
  <c r="D71" i="21"/>
  <c r="L71" i="21"/>
  <c r="T71" i="21"/>
  <c r="F71" i="21"/>
  <c r="N71" i="21"/>
  <c r="V71" i="21"/>
  <c r="F38" i="21"/>
  <c r="J38" i="21"/>
  <c r="N38" i="21"/>
  <c r="R38" i="21"/>
  <c r="V38" i="21"/>
  <c r="D38" i="21"/>
  <c r="H38" i="21"/>
  <c r="L38" i="21"/>
  <c r="P38" i="21"/>
  <c r="T38" i="21"/>
  <c r="X38" i="21"/>
  <c r="C38" i="21"/>
  <c r="K38" i="21"/>
  <c r="S38" i="21"/>
  <c r="E38" i="21"/>
  <c r="M38" i="21"/>
  <c r="U38" i="21"/>
  <c r="G38" i="21"/>
  <c r="O38" i="21"/>
  <c r="W38" i="21"/>
  <c r="B38" i="21"/>
  <c r="I38" i="21"/>
  <c r="Q38" i="21"/>
  <c r="Y38" i="21"/>
  <c r="C210" i="21"/>
  <c r="G210" i="21"/>
  <c r="K210" i="21"/>
  <c r="O210" i="21"/>
  <c r="S210" i="21"/>
  <c r="W210" i="21"/>
  <c r="D210" i="21"/>
  <c r="H210" i="21"/>
  <c r="L210" i="21"/>
  <c r="P210" i="21"/>
  <c r="T210" i="21"/>
  <c r="X210" i="21"/>
  <c r="E210" i="21"/>
  <c r="M210" i="21"/>
  <c r="U210" i="21"/>
  <c r="I210" i="21"/>
  <c r="Q210" i="21"/>
  <c r="Y210" i="21"/>
  <c r="B210" i="21"/>
  <c r="R210" i="21"/>
  <c r="J210" i="21"/>
  <c r="V210" i="21"/>
  <c r="F210" i="21"/>
  <c r="N210" i="21"/>
  <c r="C416" i="21"/>
  <c r="G416" i="21"/>
  <c r="K416" i="21"/>
  <c r="O416" i="21"/>
  <c r="D416" i="21"/>
  <c r="H416" i="21"/>
  <c r="L416" i="21"/>
  <c r="P416" i="21"/>
  <c r="T416" i="21"/>
  <c r="E416" i="21"/>
  <c r="M416" i="21"/>
  <c r="S416" i="21"/>
  <c r="X416" i="21"/>
  <c r="F416" i="21"/>
  <c r="N416" i="21"/>
  <c r="U416" i="21"/>
  <c r="Y416" i="21"/>
  <c r="I416" i="21"/>
  <c r="V416" i="21"/>
  <c r="B416" i="21"/>
  <c r="J416" i="21"/>
  <c r="W416" i="21"/>
  <c r="Q416" i="21"/>
  <c r="R416" i="21"/>
  <c r="A417" i="21"/>
  <c r="D279" i="21"/>
  <c r="H279" i="21"/>
  <c r="L279" i="21"/>
  <c r="P279" i="21"/>
  <c r="T279" i="21"/>
  <c r="X279" i="21"/>
  <c r="E279" i="21"/>
  <c r="I279" i="21"/>
  <c r="M279" i="21"/>
  <c r="Q279" i="21"/>
  <c r="U279" i="21"/>
  <c r="Y279" i="21"/>
  <c r="F279" i="21"/>
  <c r="N279" i="21"/>
  <c r="V279" i="21"/>
  <c r="G279" i="21"/>
  <c r="O279" i="21"/>
  <c r="W279" i="21"/>
  <c r="B279" i="21"/>
  <c r="K279" i="21"/>
  <c r="R279" i="21"/>
  <c r="C279" i="21"/>
  <c r="S279" i="21"/>
  <c r="J279" i="21"/>
  <c r="D348" i="21"/>
  <c r="H348" i="21"/>
  <c r="L348" i="21"/>
  <c r="P348" i="21"/>
  <c r="T348" i="21"/>
  <c r="X348" i="21"/>
  <c r="E348" i="21"/>
  <c r="I348" i="21"/>
  <c r="M348" i="21"/>
  <c r="Q348" i="21"/>
  <c r="U348" i="21"/>
  <c r="Y348" i="21"/>
  <c r="J348" i="21"/>
  <c r="R348" i="21"/>
  <c r="C348" i="21"/>
  <c r="K348" i="21"/>
  <c r="S348" i="21"/>
  <c r="B348" i="21"/>
  <c r="F348" i="21"/>
  <c r="V348" i="21"/>
  <c r="G348" i="21"/>
  <c r="W348" i="21"/>
  <c r="O348" i="21"/>
  <c r="N348" i="21"/>
  <c r="A349" i="21"/>
  <c r="F246" i="28"/>
  <c r="J246" i="28"/>
  <c r="N246" i="28"/>
  <c r="R246" i="28"/>
  <c r="V246" i="28"/>
  <c r="G246" i="28"/>
  <c r="L246" i="28"/>
  <c r="Q246" i="28"/>
  <c r="W246" i="28"/>
  <c r="C246" i="28"/>
  <c r="H246" i="28"/>
  <c r="M246" i="28"/>
  <c r="S246" i="28"/>
  <c r="X246" i="28"/>
  <c r="B246" i="28"/>
  <c r="K246" i="28"/>
  <c r="U246" i="28"/>
  <c r="D246" i="28"/>
  <c r="O246" i="28"/>
  <c r="Y246" i="28"/>
  <c r="E246" i="28"/>
  <c r="I246" i="28"/>
  <c r="P246" i="28"/>
  <c r="T246" i="28"/>
  <c r="C212" i="28"/>
  <c r="G212" i="28"/>
  <c r="K212" i="28"/>
  <c r="O212" i="28"/>
  <c r="S212" i="28"/>
  <c r="W212" i="28"/>
  <c r="D212" i="28"/>
  <c r="H212" i="28"/>
  <c r="L212" i="28"/>
  <c r="P212" i="28"/>
  <c r="T212" i="28"/>
  <c r="X212" i="28"/>
  <c r="F212" i="28"/>
  <c r="N212" i="28"/>
  <c r="V212" i="28"/>
  <c r="I212" i="28"/>
  <c r="Q212" i="28"/>
  <c r="Y212" i="28"/>
  <c r="J212" i="28"/>
  <c r="M212" i="28"/>
  <c r="U212" i="28"/>
  <c r="R212" i="28"/>
  <c r="B212" i="28"/>
  <c r="E212" i="28"/>
  <c r="C73" i="28"/>
  <c r="G73" i="28"/>
  <c r="K73" i="28"/>
  <c r="O73" i="28"/>
  <c r="S73" i="28"/>
  <c r="W73" i="28"/>
  <c r="D73" i="28"/>
  <c r="H73" i="28"/>
  <c r="L73" i="28"/>
  <c r="P73" i="28"/>
  <c r="T73" i="28"/>
  <c r="X73" i="28"/>
  <c r="E73" i="28"/>
  <c r="M73" i="28"/>
  <c r="U73" i="28"/>
  <c r="N73" i="28"/>
  <c r="Y73" i="28"/>
  <c r="R73" i="28"/>
  <c r="B73" i="28"/>
  <c r="F73" i="28"/>
  <c r="Q73" i="28"/>
  <c r="I73" i="28"/>
  <c r="J73" i="28"/>
  <c r="V73" i="28"/>
  <c r="C417" i="28"/>
  <c r="G417" i="28"/>
  <c r="K417" i="28"/>
  <c r="O417" i="28"/>
  <c r="S417" i="28"/>
  <c r="W417" i="28"/>
  <c r="D417" i="28"/>
  <c r="H417" i="28"/>
  <c r="L417" i="28"/>
  <c r="P417" i="28"/>
  <c r="T417" i="28"/>
  <c r="X417" i="28"/>
  <c r="J417" i="28"/>
  <c r="R417" i="28"/>
  <c r="B417" i="28"/>
  <c r="E417" i="28"/>
  <c r="M417" i="28"/>
  <c r="U417" i="28"/>
  <c r="Q417" i="28"/>
  <c r="F417" i="28"/>
  <c r="V417" i="28"/>
  <c r="N417" i="28"/>
  <c r="Y417" i="28"/>
  <c r="I417" i="28"/>
  <c r="C383" i="28"/>
  <c r="G383" i="28"/>
  <c r="K383" i="28"/>
  <c r="O383" i="28"/>
  <c r="S383" i="28"/>
  <c r="W383" i="28"/>
  <c r="D383" i="28"/>
  <c r="H383" i="28"/>
  <c r="L383" i="28"/>
  <c r="P383" i="28"/>
  <c r="T383" i="28"/>
  <c r="X383" i="28"/>
  <c r="J383" i="28"/>
  <c r="R383" i="28"/>
  <c r="B383" i="28"/>
  <c r="E383" i="28"/>
  <c r="M383" i="28"/>
  <c r="U383" i="28"/>
  <c r="Q383" i="28"/>
  <c r="F383" i="28"/>
  <c r="V383" i="28"/>
  <c r="N383" i="28"/>
  <c r="Y383" i="28"/>
  <c r="I38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280" i="28"/>
  <c r="H280" i="28"/>
  <c r="L280" i="28"/>
  <c r="P280" i="28"/>
  <c r="T280" i="28"/>
  <c r="X280" i="28"/>
  <c r="E280" i="28"/>
  <c r="I280" i="28"/>
  <c r="M280" i="28"/>
  <c r="Q280" i="28"/>
  <c r="U280" i="28"/>
  <c r="Y280" i="28"/>
  <c r="B280" i="28"/>
  <c r="C280" i="28"/>
  <c r="K280" i="28"/>
  <c r="S280" i="28"/>
  <c r="F280" i="28"/>
  <c r="N280" i="28"/>
  <c r="V280" i="28"/>
  <c r="R280" i="28"/>
  <c r="G280" i="28"/>
  <c r="W280" i="28"/>
  <c r="J280" i="28"/>
  <c r="O280" i="28"/>
  <c r="F349" i="28"/>
  <c r="J349" i="28"/>
  <c r="N349" i="28"/>
  <c r="R349" i="28"/>
  <c r="V349" i="28"/>
  <c r="C349" i="28"/>
  <c r="G349" i="28"/>
  <c r="K349" i="28"/>
  <c r="O349" i="28"/>
  <c r="S349" i="28"/>
  <c r="W349" i="28"/>
  <c r="I349" i="28"/>
  <c r="Q349" i="28"/>
  <c r="Y349" i="28"/>
  <c r="D349" i="28"/>
  <c r="L349" i="28"/>
  <c r="T349" i="28"/>
  <c r="P349" i="28"/>
  <c r="E349" i="28"/>
  <c r="U349" i="28"/>
  <c r="H349" i="28"/>
  <c r="B349" i="28"/>
  <c r="M349" i="28"/>
  <c r="X349"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D72" i="21" l="1"/>
  <c r="H72" i="21"/>
  <c r="L72" i="21"/>
  <c r="P72" i="21"/>
  <c r="T72" i="21"/>
  <c r="X72" i="21"/>
  <c r="F72" i="21"/>
  <c r="J72" i="21"/>
  <c r="N72" i="21"/>
  <c r="R72" i="21"/>
  <c r="V72" i="21"/>
  <c r="I72" i="21"/>
  <c r="Q72" i="21"/>
  <c r="Y72" i="21"/>
  <c r="C72" i="21"/>
  <c r="K72" i="21"/>
  <c r="S72" i="21"/>
  <c r="B72" i="21"/>
  <c r="E72" i="21"/>
  <c r="M72" i="21"/>
  <c r="U72" i="21"/>
  <c r="G72" i="21"/>
  <c r="O72" i="21"/>
  <c r="W72" i="21"/>
  <c r="F142" i="21"/>
  <c r="J142" i="21"/>
  <c r="N142" i="21"/>
  <c r="R142" i="21"/>
  <c r="V142" i="21"/>
  <c r="C142" i="21"/>
  <c r="G142" i="21"/>
  <c r="K142" i="21"/>
  <c r="O142" i="21"/>
  <c r="S142" i="21"/>
  <c r="W142" i="21"/>
  <c r="H142" i="21"/>
  <c r="P142" i="21"/>
  <c r="X142" i="21"/>
  <c r="D142" i="21"/>
  <c r="L142" i="21"/>
  <c r="T142" i="21"/>
  <c r="E142" i="21"/>
  <c r="U142" i="21"/>
  <c r="M142" i="21"/>
  <c r="I142" i="21"/>
  <c r="Q142" i="21"/>
  <c r="B142" i="21"/>
  <c r="Y142" i="21"/>
  <c r="E280" i="21"/>
  <c r="I280" i="21"/>
  <c r="M280" i="21"/>
  <c r="Q280" i="21"/>
  <c r="U280" i="21"/>
  <c r="Y280" i="21"/>
  <c r="B280" i="21"/>
  <c r="F280" i="21"/>
  <c r="J280" i="21"/>
  <c r="N280" i="21"/>
  <c r="R280" i="21"/>
  <c r="V280" i="21"/>
  <c r="G280" i="21"/>
  <c r="O280" i="21"/>
  <c r="W280" i="21"/>
  <c r="H280" i="21"/>
  <c r="P280" i="21"/>
  <c r="X280" i="21"/>
  <c r="D280" i="21"/>
  <c r="T280" i="21"/>
  <c r="K280" i="21"/>
  <c r="L280" i="21"/>
  <c r="C280" i="21"/>
  <c r="S280" i="21"/>
  <c r="E349" i="21"/>
  <c r="I349" i="21"/>
  <c r="M349" i="21"/>
  <c r="Q349" i="21"/>
  <c r="U349" i="21"/>
  <c r="Y349" i="21"/>
  <c r="B349" i="21"/>
  <c r="F349" i="21"/>
  <c r="J349" i="21"/>
  <c r="N349" i="21"/>
  <c r="R349" i="21"/>
  <c r="V349" i="21"/>
  <c r="C349" i="21"/>
  <c r="K349" i="21"/>
  <c r="S349" i="21"/>
  <c r="D349" i="21"/>
  <c r="L349" i="21"/>
  <c r="T349" i="21"/>
  <c r="O349" i="21"/>
  <c r="P349" i="21"/>
  <c r="X349" i="21"/>
  <c r="G349" i="21"/>
  <c r="H349" i="21"/>
  <c r="W349" i="21"/>
  <c r="A350" i="21"/>
  <c r="E417" i="21"/>
  <c r="I417" i="21"/>
  <c r="M417" i="21"/>
  <c r="Q417" i="21"/>
  <c r="U417" i="21"/>
  <c r="Y417" i="21"/>
  <c r="F417" i="21"/>
  <c r="J417" i="21"/>
  <c r="N417" i="21"/>
  <c r="R417" i="21"/>
  <c r="V417" i="21"/>
  <c r="G417" i="21"/>
  <c r="O417" i="21"/>
  <c r="W417" i="21"/>
  <c r="H417" i="21"/>
  <c r="P417" i="21"/>
  <c r="X417" i="21"/>
  <c r="B417" i="21"/>
  <c r="K417" i="21"/>
  <c r="L417" i="21"/>
  <c r="C417" i="21"/>
  <c r="D417" i="21"/>
  <c r="S417" i="21"/>
  <c r="T417" i="21"/>
  <c r="A418" i="21"/>
  <c r="C39" i="21"/>
  <c r="G39" i="21"/>
  <c r="K39" i="21"/>
  <c r="O39" i="21"/>
  <c r="S39" i="21"/>
  <c r="W39" i="21"/>
  <c r="E39" i="21"/>
  <c r="I39" i="21"/>
  <c r="M39" i="21"/>
  <c r="Q39" i="21"/>
  <c r="U39" i="21"/>
  <c r="Y39" i="21"/>
  <c r="B39" i="21"/>
  <c r="D39" i="21"/>
  <c r="L39" i="21"/>
  <c r="T39" i="21"/>
  <c r="F39" i="21"/>
  <c r="N39" i="21"/>
  <c r="V39" i="21"/>
  <c r="H39" i="21"/>
  <c r="P39" i="21"/>
  <c r="X39" i="21"/>
  <c r="J39" i="21"/>
  <c r="R39" i="21"/>
  <c r="D211" i="21"/>
  <c r="H211" i="21"/>
  <c r="L211" i="21"/>
  <c r="P211" i="21"/>
  <c r="T211" i="21"/>
  <c r="X211" i="21"/>
  <c r="E211" i="21"/>
  <c r="I211" i="21"/>
  <c r="M211" i="21"/>
  <c r="Q211" i="21"/>
  <c r="U211" i="21"/>
  <c r="Y211" i="21"/>
  <c r="F211" i="21"/>
  <c r="N211" i="21"/>
  <c r="V211" i="21"/>
  <c r="J211" i="21"/>
  <c r="R211" i="21"/>
  <c r="K211" i="21"/>
  <c r="C211" i="21"/>
  <c r="S211" i="21"/>
  <c r="B211" i="21"/>
  <c r="G211" i="21"/>
  <c r="O211" i="21"/>
  <c r="W211" i="21"/>
  <c r="A316" i="21"/>
  <c r="C107" i="21"/>
  <c r="G107" i="21"/>
  <c r="K107" i="21"/>
  <c r="O107" i="21"/>
  <c r="S107" i="21"/>
  <c r="W107" i="21"/>
  <c r="E107" i="21"/>
  <c r="I107" i="21"/>
  <c r="M107" i="21"/>
  <c r="Q107" i="21"/>
  <c r="U107" i="21"/>
  <c r="Y107" i="21"/>
  <c r="B107" i="21"/>
  <c r="H107" i="21"/>
  <c r="P107" i="21"/>
  <c r="X107" i="21"/>
  <c r="J107" i="21"/>
  <c r="R107" i="21"/>
  <c r="D107" i="21"/>
  <c r="L107" i="21"/>
  <c r="T107" i="21"/>
  <c r="F107" i="21"/>
  <c r="N107" i="21"/>
  <c r="V107" i="21"/>
  <c r="D246" i="21"/>
  <c r="H246" i="21"/>
  <c r="L246" i="21"/>
  <c r="P246" i="21"/>
  <c r="T246" i="21"/>
  <c r="X246" i="21"/>
  <c r="E246" i="21"/>
  <c r="I246" i="21"/>
  <c r="M246" i="21"/>
  <c r="Q246" i="21"/>
  <c r="U246" i="21"/>
  <c r="Y246" i="21"/>
  <c r="J246" i="21"/>
  <c r="R246" i="21"/>
  <c r="F246" i="21"/>
  <c r="N246" i="21"/>
  <c r="V246" i="21"/>
  <c r="O246" i="21"/>
  <c r="G246" i="21"/>
  <c r="W246" i="21"/>
  <c r="B246" i="21"/>
  <c r="K246" i="21"/>
  <c r="C246" i="21"/>
  <c r="S246" i="21"/>
  <c r="D383" i="21"/>
  <c r="H383" i="21"/>
  <c r="L383" i="21"/>
  <c r="P383" i="21"/>
  <c r="T383" i="21"/>
  <c r="X383" i="21"/>
  <c r="E383" i="21"/>
  <c r="I383" i="21"/>
  <c r="M383" i="21"/>
  <c r="Q383" i="21"/>
  <c r="U383" i="21"/>
  <c r="Y383" i="21"/>
  <c r="F383" i="21"/>
  <c r="N383" i="21"/>
  <c r="V383" i="21"/>
  <c r="G383" i="21"/>
  <c r="O383" i="21"/>
  <c r="W383" i="21"/>
  <c r="J383" i="21"/>
  <c r="K383" i="21"/>
  <c r="B383" i="21"/>
  <c r="C383" i="21"/>
  <c r="R383" i="21"/>
  <c r="S383" i="21"/>
  <c r="A384" i="21"/>
  <c r="C350" i="28"/>
  <c r="G350" i="28"/>
  <c r="K350" i="28"/>
  <c r="O350" i="28"/>
  <c r="S350" i="28"/>
  <c r="W350" i="28"/>
  <c r="D350" i="28"/>
  <c r="H350" i="28"/>
  <c r="L350" i="28"/>
  <c r="P350" i="28"/>
  <c r="T350" i="28"/>
  <c r="X350" i="28"/>
  <c r="J350" i="28"/>
  <c r="R350" i="28"/>
  <c r="B350" i="28"/>
  <c r="E350" i="28"/>
  <c r="M350" i="28"/>
  <c r="U350" i="28"/>
  <c r="I350" i="28"/>
  <c r="Y350" i="28"/>
  <c r="N350" i="28"/>
  <c r="F350" i="28"/>
  <c r="Q350" i="28"/>
  <c r="V350" i="28"/>
  <c r="D74" i="28"/>
  <c r="E74" i="28"/>
  <c r="I74" i="28"/>
  <c r="M74" i="28"/>
  <c r="Q74" i="28"/>
  <c r="U74" i="28"/>
  <c r="Y74" i="28"/>
  <c r="F74" i="28"/>
  <c r="K74" i="28"/>
  <c r="P74" i="28"/>
  <c r="V74" i="28"/>
  <c r="J74" i="28"/>
  <c r="R74" i="28"/>
  <c r="X74" i="28"/>
  <c r="N74" i="28"/>
  <c r="H74" i="28"/>
  <c r="W74" i="28"/>
  <c r="C74" i="28"/>
  <c r="L74" i="28"/>
  <c r="S74" i="28"/>
  <c r="G74" i="28"/>
  <c r="T74" i="28"/>
  <c r="O74" i="28"/>
  <c r="B74" i="28"/>
  <c r="E281" i="28"/>
  <c r="I281" i="28"/>
  <c r="M281" i="28"/>
  <c r="Q281" i="28"/>
  <c r="U281" i="28"/>
  <c r="Y281" i="28"/>
  <c r="F281" i="28"/>
  <c r="J281" i="28"/>
  <c r="N281" i="28"/>
  <c r="R281" i="28"/>
  <c r="V281" i="28"/>
  <c r="D281" i="28"/>
  <c r="L281" i="28"/>
  <c r="T281" i="28"/>
  <c r="G281" i="28"/>
  <c r="O281" i="28"/>
  <c r="W281" i="28"/>
  <c r="K281" i="28"/>
  <c r="P281" i="28"/>
  <c r="S281" i="28"/>
  <c r="B281" i="28"/>
  <c r="X281" i="28"/>
  <c r="C281" i="28"/>
  <c r="H281" i="28"/>
  <c r="D418" i="28"/>
  <c r="H418" i="28"/>
  <c r="L418" i="28"/>
  <c r="P418" i="28"/>
  <c r="T418" i="28"/>
  <c r="X418" i="28"/>
  <c r="E418" i="28"/>
  <c r="I418" i="28"/>
  <c r="M418" i="28"/>
  <c r="Q418" i="28"/>
  <c r="U418" i="28"/>
  <c r="Y418" i="28"/>
  <c r="C418" i="28"/>
  <c r="K418" i="28"/>
  <c r="S418" i="28"/>
  <c r="F418" i="28"/>
  <c r="N418" i="28"/>
  <c r="V418" i="28"/>
  <c r="B418" i="28"/>
  <c r="J418" i="28"/>
  <c r="O418" i="28"/>
  <c r="W418" i="28"/>
  <c r="G418" i="28"/>
  <c r="R418" i="28"/>
  <c r="C247" i="28"/>
  <c r="G247" i="28"/>
  <c r="K247" i="28"/>
  <c r="O247" i="28"/>
  <c r="S247" i="28"/>
  <c r="W247" i="28"/>
  <c r="E247" i="28"/>
  <c r="J247" i="28"/>
  <c r="P247" i="28"/>
  <c r="U247" i="28"/>
  <c r="F247" i="28"/>
  <c r="L247" i="28"/>
  <c r="Q247" i="28"/>
  <c r="V247" i="28"/>
  <c r="I247" i="28"/>
  <c r="T247" i="28"/>
  <c r="M247" i="28"/>
  <c r="X247" i="28"/>
  <c r="D247" i="28"/>
  <c r="Y247" i="28"/>
  <c r="H247" i="28"/>
  <c r="N247" i="28"/>
  <c r="B247" i="28"/>
  <c r="R247" i="28"/>
  <c r="D384" i="28"/>
  <c r="H384" i="28"/>
  <c r="L384" i="28"/>
  <c r="P384" i="28"/>
  <c r="T384" i="28"/>
  <c r="X384" i="28"/>
  <c r="E384" i="28"/>
  <c r="I384" i="28"/>
  <c r="M384" i="28"/>
  <c r="Q384" i="28"/>
  <c r="U384" i="28"/>
  <c r="Y384" i="28"/>
  <c r="B384" i="28"/>
  <c r="C384" i="28"/>
  <c r="K384" i="28"/>
  <c r="S384" i="28"/>
  <c r="F384" i="28"/>
  <c r="N384" i="28"/>
  <c r="V384" i="28"/>
  <c r="J384" i="28"/>
  <c r="O384" i="28"/>
  <c r="W384" i="28"/>
  <c r="G384" i="28"/>
  <c r="R384" i="28"/>
  <c r="D213" i="28"/>
  <c r="H213" i="28"/>
  <c r="L213" i="28"/>
  <c r="P213" i="28"/>
  <c r="T213" i="28"/>
  <c r="X213" i="28"/>
  <c r="E213" i="28"/>
  <c r="I213" i="28"/>
  <c r="M213" i="28"/>
  <c r="Q213" i="28"/>
  <c r="U213" i="28"/>
  <c r="Y213" i="28"/>
  <c r="G213" i="28"/>
  <c r="O213" i="28"/>
  <c r="W213" i="28"/>
  <c r="B213" i="28"/>
  <c r="J213" i="28"/>
  <c r="R213" i="28"/>
  <c r="C213" i="28"/>
  <c r="S213" i="28"/>
  <c r="K213" i="28"/>
  <c r="N213" i="28"/>
  <c r="V213" i="28"/>
  <c r="F213"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143" i="21" l="1"/>
  <c r="G143" i="21"/>
  <c r="K143" i="21"/>
  <c r="O143" i="21"/>
  <c r="S143" i="21"/>
  <c r="W143" i="21"/>
  <c r="D143" i="21"/>
  <c r="H143" i="21"/>
  <c r="L143" i="21"/>
  <c r="P143" i="21"/>
  <c r="T143" i="21"/>
  <c r="X143" i="21"/>
  <c r="I143" i="21"/>
  <c r="Q143" i="21"/>
  <c r="Y143" i="21"/>
  <c r="E143" i="21"/>
  <c r="M143" i="21"/>
  <c r="U143" i="21"/>
  <c r="N143" i="21"/>
  <c r="B143" i="21"/>
  <c r="F143" i="21"/>
  <c r="V143" i="21"/>
  <c r="R143" i="21"/>
  <c r="J143" i="21"/>
  <c r="E247" i="21"/>
  <c r="I247" i="21"/>
  <c r="M247" i="21"/>
  <c r="Q247" i="21"/>
  <c r="U247" i="21"/>
  <c r="Y247" i="21"/>
  <c r="B247" i="21"/>
  <c r="F247" i="21"/>
  <c r="J247" i="21"/>
  <c r="N247" i="21"/>
  <c r="R247" i="21"/>
  <c r="V247" i="21"/>
  <c r="C247" i="21"/>
  <c r="K247" i="21"/>
  <c r="S247" i="21"/>
  <c r="G247" i="21"/>
  <c r="O247" i="21"/>
  <c r="W247" i="21"/>
  <c r="H247" i="21"/>
  <c r="X247" i="21"/>
  <c r="P247" i="21"/>
  <c r="D247" i="21"/>
  <c r="T247" i="21"/>
  <c r="L247" i="21"/>
  <c r="E384" i="21"/>
  <c r="I384" i="21"/>
  <c r="M384" i="21"/>
  <c r="Q384" i="21"/>
  <c r="U384" i="21"/>
  <c r="Y384" i="21"/>
  <c r="F384" i="21"/>
  <c r="J384" i="21"/>
  <c r="N384" i="21"/>
  <c r="R384" i="21"/>
  <c r="V384" i="21"/>
  <c r="G384" i="21"/>
  <c r="O384" i="21"/>
  <c r="W384" i="21"/>
  <c r="B384" i="21"/>
  <c r="H384" i="21"/>
  <c r="P384" i="21"/>
  <c r="X384" i="21"/>
  <c r="C384" i="21"/>
  <c r="S384" i="21"/>
  <c r="D384" i="21"/>
  <c r="T384" i="21"/>
  <c r="K384" i="21"/>
  <c r="L384" i="21"/>
  <c r="A385" i="21"/>
  <c r="E73" i="21"/>
  <c r="I73" i="21"/>
  <c r="M73" i="21"/>
  <c r="Q73" i="21"/>
  <c r="U73" i="21"/>
  <c r="Y73" i="21"/>
  <c r="B73" i="21"/>
  <c r="C73" i="21"/>
  <c r="G73" i="21"/>
  <c r="K73" i="21"/>
  <c r="O73" i="21"/>
  <c r="S73" i="21"/>
  <c r="W73" i="21"/>
  <c r="J73" i="21"/>
  <c r="R73" i="21"/>
  <c r="D73" i="21"/>
  <c r="L73" i="21"/>
  <c r="T73" i="21"/>
  <c r="F73" i="21"/>
  <c r="N73" i="21"/>
  <c r="V73" i="21"/>
  <c r="H73" i="21"/>
  <c r="P73" i="21"/>
  <c r="X73" i="21"/>
  <c r="D40" i="21"/>
  <c r="H40" i="21"/>
  <c r="L40" i="21"/>
  <c r="P40" i="21"/>
  <c r="T40" i="21"/>
  <c r="X40" i="21"/>
  <c r="F40" i="21"/>
  <c r="J40" i="21"/>
  <c r="N40" i="21"/>
  <c r="R40" i="21"/>
  <c r="V40" i="21"/>
  <c r="E40" i="21"/>
  <c r="M40" i="21"/>
  <c r="U40" i="21"/>
  <c r="G40" i="21"/>
  <c r="O40" i="21"/>
  <c r="W40" i="21"/>
  <c r="I40" i="21"/>
  <c r="Q40" i="21"/>
  <c r="Y40" i="21"/>
  <c r="C40" i="21"/>
  <c r="K40" i="21"/>
  <c r="S40" i="21"/>
  <c r="B40" i="21"/>
  <c r="E212" i="21"/>
  <c r="I212" i="21"/>
  <c r="M212" i="21"/>
  <c r="Q212" i="21"/>
  <c r="U212" i="21"/>
  <c r="Y212" i="21"/>
  <c r="B212" i="21"/>
  <c r="F212" i="21"/>
  <c r="J212" i="21"/>
  <c r="N212" i="21"/>
  <c r="R212" i="21"/>
  <c r="V212" i="21"/>
  <c r="G212" i="21"/>
  <c r="O212" i="21"/>
  <c r="W212" i="21"/>
  <c r="C212" i="21"/>
  <c r="K212" i="21"/>
  <c r="S212" i="21"/>
  <c r="D212" i="21"/>
  <c r="T212" i="21"/>
  <c r="L212" i="21"/>
  <c r="H212" i="21"/>
  <c r="P212" i="21"/>
  <c r="X212" i="21"/>
  <c r="F418" i="21"/>
  <c r="J418" i="21"/>
  <c r="N418" i="21"/>
  <c r="R418" i="21"/>
  <c r="V418" i="21"/>
  <c r="C418" i="21"/>
  <c r="G418" i="21"/>
  <c r="K418" i="21"/>
  <c r="O418" i="21"/>
  <c r="S418" i="21"/>
  <c r="W418" i="21"/>
  <c r="H418" i="21"/>
  <c r="P418" i="21"/>
  <c r="X418" i="21"/>
  <c r="I418" i="21"/>
  <c r="Q418" i="21"/>
  <c r="Y418" i="21"/>
  <c r="D418" i="21"/>
  <c r="T418" i="21"/>
  <c r="B418" i="21"/>
  <c r="E418" i="21"/>
  <c r="U418" i="21"/>
  <c r="L418" i="21"/>
  <c r="M418" i="21"/>
  <c r="A419" i="21"/>
  <c r="D108" i="21"/>
  <c r="H108" i="21"/>
  <c r="L108" i="21"/>
  <c r="P108" i="21"/>
  <c r="T108" i="21"/>
  <c r="X108" i="21"/>
  <c r="F108" i="21"/>
  <c r="J108" i="21"/>
  <c r="N108" i="21"/>
  <c r="R108" i="21"/>
  <c r="V108" i="21"/>
  <c r="I108" i="21"/>
  <c r="Q108" i="21"/>
  <c r="Y108" i="21"/>
  <c r="C108" i="21"/>
  <c r="K108" i="21"/>
  <c r="S108" i="21"/>
  <c r="B108" i="21"/>
  <c r="E108" i="21"/>
  <c r="M108" i="21"/>
  <c r="U108" i="21"/>
  <c r="G108" i="21"/>
  <c r="O108" i="21"/>
  <c r="W108" i="21"/>
  <c r="F281" i="21"/>
  <c r="J281" i="21"/>
  <c r="N281" i="21"/>
  <c r="R281" i="21"/>
  <c r="V281" i="21"/>
  <c r="C281" i="21"/>
  <c r="G281" i="21"/>
  <c r="K281" i="21"/>
  <c r="O281" i="21"/>
  <c r="S281" i="21"/>
  <c r="W281" i="21"/>
  <c r="B281" i="21"/>
  <c r="H281" i="21"/>
  <c r="P281" i="21"/>
  <c r="X281" i="21"/>
  <c r="I281" i="21"/>
  <c r="Q281" i="21"/>
  <c r="Y281" i="21"/>
  <c r="M281" i="21"/>
  <c r="D281" i="21"/>
  <c r="T281" i="21"/>
  <c r="U281" i="21"/>
  <c r="E281" i="21"/>
  <c r="L281" i="21"/>
  <c r="A317" i="21"/>
  <c r="F350" i="21"/>
  <c r="J350" i="21"/>
  <c r="N350" i="21"/>
  <c r="R350" i="21"/>
  <c r="V350" i="21"/>
  <c r="C350" i="21"/>
  <c r="G350" i="21"/>
  <c r="K350" i="21"/>
  <c r="O350" i="21"/>
  <c r="S350" i="21"/>
  <c r="W350" i="21"/>
  <c r="B350" i="21"/>
  <c r="D350" i="21"/>
  <c r="L350" i="21"/>
  <c r="T350" i="21"/>
  <c r="E350" i="21"/>
  <c r="M350" i="21"/>
  <c r="U350" i="21"/>
  <c r="H350" i="21"/>
  <c r="X350" i="21"/>
  <c r="I350" i="21"/>
  <c r="Y350" i="21"/>
  <c r="P350" i="21"/>
  <c r="Q350" i="21"/>
  <c r="A351"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F282" i="28"/>
  <c r="J282" i="28"/>
  <c r="N282" i="28"/>
  <c r="R282" i="28"/>
  <c r="V282" i="28"/>
  <c r="C282" i="28"/>
  <c r="G282" i="28"/>
  <c r="K282" i="28"/>
  <c r="O282" i="28"/>
  <c r="S282" i="28"/>
  <c r="W282" i="28"/>
  <c r="E282" i="28"/>
  <c r="M282" i="28"/>
  <c r="U282" i="28"/>
  <c r="B282" i="28"/>
  <c r="H282" i="28"/>
  <c r="P282" i="28"/>
  <c r="X282" i="28"/>
  <c r="D282" i="28"/>
  <c r="T282" i="28"/>
  <c r="I282" i="28"/>
  <c r="Y282" i="28"/>
  <c r="L282" i="28"/>
  <c r="Q282" i="28"/>
  <c r="E385" i="28"/>
  <c r="I385" i="28"/>
  <c r="M385" i="28"/>
  <c r="Q385" i="28"/>
  <c r="U385" i="28"/>
  <c r="Y385" i="28"/>
  <c r="F385" i="28"/>
  <c r="J385" i="28"/>
  <c r="N385" i="28"/>
  <c r="R385" i="28"/>
  <c r="V385" i="28"/>
  <c r="D385" i="28"/>
  <c r="L385" i="28"/>
  <c r="T385" i="28"/>
  <c r="G385" i="28"/>
  <c r="O385" i="28"/>
  <c r="W385" i="28"/>
  <c r="B385" i="28"/>
  <c r="C385" i="28"/>
  <c r="S385" i="28"/>
  <c r="H385" i="28"/>
  <c r="X385" i="28"/>
  <c r="K385" i="28"/>
  <c r="P385"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E419" i="28"/>
  <c r="I419" i="28"/>
  <c r="M419" i="28"/>
  <c r="Q419" i="28"/>
  <c r="U419" i="28"/>
  <c r="Y419" i="28"/>
  <c r="F419" i="28"/>
  <c r="J419" i="28"/>
  <c r="N419" i="28"/>
  <c r="R419" i="28"/>
  <c r="V419" i="28"/>
  <c r="D419" i="28"/>
  <c r="L419" i="28"/>
  <c r="T419" i="28"/>
  <c r="G419" i="28"/>
  <c r="O419" i="28"/>
  <c r="W419" i="28"/>
  <c r="C419" i="28"/>
  <c r="S419" i="28"/>
  <c r="H419" i="28"/>
  <c r="X419" i="28"/>
  <c r="B419" i="28"/>
  <c r="K419" i="28"/>
  <c r="P419" i="28"/>
  <c r="D351" i="28"/>
  <c r="H351" i="28"/>
  <c r="L351" i="28"/>
  <c r="P351" i="28"/>
  <c r="T351" i="28"/>
  <c r="X351" i="28"/>
  <c r="E351" i="28"/>
  <c r="I351" i="28"/>
  <c r="M351" i="28"/>
  <c r="Q351" i="28"/>
  <c r="U351" i="28"/>
  <c r="Y351" i="28"/>
  <c r="B351" i="28"/>
  <c r="C351" i="28"/>
  <c r="K351" i="28"/>
  <c r="S351" i="28"/>
  <c r="F351" i="28"/>
  <c r="N351" i="28"/>
  <c r="V351" i="28"/>
  <c r="R351" i="28"/>
  <c r="G351" i="28"/>
  <c r="W351" i="28"/>
  <c r="O351" i="28"/>
  <c r="J351" i="28"/>
  <c r="D248" i="28"/>
  <c r="H248" i="28"/>
  <c r="L248" i="28"/>
  <c r="P248" i="28"/>
  <c r="T248" i="28"/>
  <c r="X248" i="28"/>
  <c r="C248" i="28"/>
  <c r="I248" i="28"/>
  <c r="N248" i="28"/>
  <c r="S248" i="28"/>
  <c r="Y248" i="28"/>
  <c r="E248" i="28"/>
  <c r="J248" i="28"/>
  <c r="O248" i="28"/>
  <c r="U248" i="28"/>
  <c r="G248" i="28"/>
  <c r="R248" i="28"/>
  <c r="B248" i="28"/>
  <c r="K248" i="28"/>
  <c r="V248" i="28"/>
  <c r="W248" i="28"/>
  <c r="F248" i="28"/>
  <c r="M248" i="28"/>
  <c r="Q248" i="28"/>
  <c r="E214" i="28"/>
  <c r="I214" i="28"/>
  <c r="M214" i="28"/>
  <c r="Q214" i="28"/>
  <c r="U214" i="28"/>
  <c r="Y214" i="28"/>
  <c r="B214" i="28"/>
  <c r="F214" i="28"/>
  <c r="J214" i="28"/>
  <c r="N214" i="28"/>
  <c r="R214" i="28"/>
  <c r="V214" i="28"/>
  <c r="H214" i="28"/>
  <c r="P214" i="28"/>
  <c r="X214" i="28"/>
  <c r="C214" i="28"/>
  <c r="K214" i="28"/>
  <c r="S214" i="28"/>
  <c r="L214" i="28"/>
  <c r="G214" i="28"/>
  <c r="T214" i="28"/>
  <c r="D214" i="28"/>
  <c r="O214" i="28"/>
  <c r="W214"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C282" i="21" l="1"/>
  <c r="G282" i="21"/>
  <c r="K282" i="21"/>
  <c r="O282" i="21"/>
  <c r="S282" i="21"/>
  <c r="W282" i="21"/>
  <c r="D282" i="21"/>
  <c r="H282" i="21"/>
  <c r="L282" i="21"/>
  <c r="P282" i="21"/>
  <c r="T282" i="21"/>
  <c r="X282" i="21"/>
  <c r="I282" i="21"/>
  <c r="Q282" i="21"/>
  <c r="Y282" i="21"/>
  <c r="J282" i="21"/>
  <c r="R282" i="21"/>
  <c r="F282" i="21"/>
  <c r="V282" i="21"/>
  <c r="M282" i="21"/>
  <c r="B282" i="21"/>
  <c r="N282" i="21"/>
  <c r="U282" i="21"/>
  <c r="E282" i="21"/>
  <c r="C351" i="21"/>
  <c r="G351" i="21"/>
  <c r="K351" i="21"/>
  <c r="O351" i="21"/>
  <c r="S351" i="21"/>
  <c r="W351" i="21"/>
  <c r="D351" i="21"/>
  <c r="H351" i="21"/>
  <c r="L351" i="21"/>
  <c r="P351" i="21"/>
  <c r="T351" i="21"/>
  <c r="X351" i="21"/>
  <c r="E351" i="21"/>
  <c r="M351" i="21"/>
  <c r="U351" i="21"/>
  <c r="F351" i="21"/>
  <c r="N351" i="21"/>
  <c r="V351" i="21"/>
  <c r="Q351" i="21"/>
  <c r="R351" i="21"/>
  <c r="J351" i="21"/>
  <c r="Y351" i="21"/>
  <c r="I351" i="21"/>
  <c r="B351" i="21"/>
  <c r="A352" i="21"/>
  <c r="E109" i="21"/>
  <c r="I109" i="21"/>
  <c r="M109" i="21"/>
  <c r="Q109" i="21"/>
  <c r="U109" i="21"/>
  <c r="Y109" i="21"/>
  <c r="B109" i="21"/>
  <c r="C109" i="21"/>
  <c r="G109" i="21"/>
  <c r="K109" i="21"/>
  <c r="O109" i="21"/>
  <c r="S109" i="21"/>
  <c r="W109" i="21"/>
  <c r="J109" i="21"/>
  <c r="R109" i="21"/>
  <c r="D109" i="21"/>
  <c r="L109" i="21"/>
  <c r="T109" i="21"/>
  <c r="F109" i="21"/>
  <c r="N109" i="21"/>
  <c r="V109" i="21"/>
  <c r="H109" i="21"/>
  <c r="P109" i="21"/>
  <c r="X109" i="21"/>
  <c r="F213" i="21"/>
  <c r="J213" i="21"/>
  <c r="N213" i="21"/>
  <c r="R213" i="21"/>
  <c r="V213" i="21"/>
  <c r="C213" i="21"/>
  <c r="G213" i="21"/>
  <c r="K213" i="21"/>
  <c r="O213" i="21"/>
  <c r="S213" i="21"/>
  <c r="W213" i="21"/>
  <c r="B213" i="21"/>
  <c r="H213" i="21"/>
  <c r="P213" i="21"/>
  <c r="X213" i="21"/>
  <c r="D213" i="21"/>
  <c r="L213" i="21"/>
  <c r="T213" i="21"/>
  <c r="M213" i="21"/>
  <c r="E213" i="21"/>
  <c r="U213" i="21"/>
  <c r="Q213" i="21"/>
  <c r="Y213" i="21"/>
  <c r="I213" i="21"/>
  <c r="C419" i="21"/>
  <c r="G419" i="21"/>
  <c r="K419" i="21"/>
  <c r="O419" i="21"/>
  <c r="S419" i="21"/>
  <c r="W419" i="21"/>
  <c r="D419" i="21"/>
  <c r="H419" i="21"/>
  <c r="L419" i="21"/>
  <c r="P419" i="21"/>
  <c r="T419" i="21"/>
  <c r="X419" i="21"/>
  <c r="I419" i="21"/>
  <c r="Q419" i="21"/>
  <c r="Y419" i="21"/>
  <c r="J419" i="21"/>
  <c r="R419" i="21"/>
  <c r="M419" i="21"/>
  <c r="N419" i="21"/>
  <c r="B419" i="21"/>
  <c r="U419" i="21"/>
  <c r="V419" i="21"/>
  <c r="E419" i="21"/>
  <c r="F419" i="21"/>
  <c r="A420" i="21"/>
  <c r="D144" i="21"/>
  <c r="H144" i="21"/>
  <c r="L144" i="21"/>
  <c r="P144" i="21"/>
  <c r="T144" i="21"/>
  <c r="X144" i="21"/>
  <c r="E144" i="21"/>
  <c r="I144" i="21"/>
  <c r="M144" i="21"/>
  <c r="Q144" i="21"/>
  <c r="U144" i="21"/>
  <c r="Y144" i="21"/>
  <c r="J144" i="21"/>
  <c r="R144" i="21"/>
  <c r="F144" i="21"/>
  <c r="N144" i="21"/>
  <c r="V144" i="21"/>
  <c r="G144" i="21"/>
  <c r="W144" i="21"/>
  <c r="O144" i="21"/>
  <c r="C144" i="21"/>
  <c r="K144" i="21"/>
  <c r="B144" i="21"/>
  <c r="S144" i="21"/>
  <c r="E41" i="21"/>
  <c r="I41" i="21"/>
  <c r="M41" i="21"/>
  <c r="Q41" i="21"/>
  <c r="U41" i="21"/>
  <c r="Y41" i="21"/>
  <c r="B41" i="21"/>
  <c r="C41" i="21"/>
  <c r="G41" i="21"/>
  <c r="K41" i="21"/>
  <c r="O41" i="21"/>
  <c r="S41" i="21"/>
  <c r="W41" i="21"/>
  <c r="F41" i="21"/>
  <c r="N41" i="21"/>
  <c r="V41" i="21"/>
  <c r="H41" i="21"/>
  <c r="X41" i="21"/>
  <c r="J41" i="21"/>
  <c r="R41" i="21"/>
  <c r="D41" i="21"/>
  <c r="L41" i="21"/>
  <c r="T41" i="21"/>
  <c r="P41" i="21"/>
  <c r="F74" i="21"/>
  <c r="J74" i="21"/>
  <c r="N74" i="21"/>
  <c r="R74" i="21"/>
  <c r="V74" i="21"/>
  <c r="D74" i="21"/>
  <c r="H74" i="21"/>
  <c r="L74" i="21"/>
  <c r="P74" i="21"/>
  <c r="T74" i="21"/>
  <c r="X74" i="21"/>
  <c r="C74" i="21"/>
  <c r="K74" i="21"/>
  <c r="S74" i="21"/>
  <c r="E74" i="21"/>
  <c r="M74" i="21"/>
  <c r="U74" i="21"/>
  <c r="G74" i="21"/>
  <c r="O74" i="21"/>
  <c r="W74" i="21"/>
  <c r="B74" i="21"/>
  <c r="I74" i="21"/>
  <c r="Q74" i="21"/>
  <c r="Y74" i="21"/>
  <c r="F248" i="21"/>
  <c r="J248" i="21"/>
  <c r="N248" i="21"/>
  <c r="R248" i="21"/>
  <c r="V248" i="21"/>
  <c r="C248" i="21"/>
  <c r="G248" i="21"/>
  <c r="K248" i="21"/>
  <c r="O248" i="21"/>
  <c r="S248" i="21"/>
  <c r="W248" i="21"/>
  <c r="B248" i="21"/>
  <c r="D248" i="21"/>
  <c r="L248" i="21"/>
  <c r="T248" i="21"/>
  <c r="H248" i="21"/>
  <c r="P248" i="21"/>
  <c r="X248" i="21"/>
  <c r="Q248" i="21"/>
  <c r="I248" i="21"/>
  <c r="Y248" i="21"/>
  <c r="M248" i="21"/>
  <c r="U248" i="21"/>
  <c r="E248" i="21"/>
  <c r="A318" i="21"/>
  <c r="F385" i="21"/>
  <c r="J385" i="21"/>
  <c r="N385" i="21"/>
  <c r="R385" i="21"/>
  <c r="V385" i="21"/>
  <c r="C385" i="21"/>
  <c r="G385" i="21"/>
  <c r="K385" i="21"/>
  <c r="O385" i="21"/>
  <c r="S385" i="21"/>
  <c r="W385" i="21"/>
  <c r="H385" i="21"/>
  <c r="P385" i="21"/>
  <c r="X385" i="21"/>
  <c r="I385" i="21"/>
  <c r="Q385" i="21"/>
  <c r="Y385" i="21"/>
  <c r="B385" i="21"/>
  <c r="L385" i="21"/>
  <c r="M385" i="21"/>
  <c r="T385" i="21"/>
  <c r="U385" i="21"/>
  <c r="E385" i="21"/>
  <c r="D385" i="21"/>
  <c r="A386" i="21"/>
  <c r="F420" i="28"/>
  <c r="J420" i="28"/>
  <c r="N420" i="28"/>
  <c r="R420" i="28"/>
  <c r="V420" i="28"/>
  <c r="C420" i="28"/>
  <c r="G420" i="28"/>
  <c r="K420" i="28"/>
  <c r="O420" i="28"/>
  <c r="S420" i="28"/>
  <c r="W420" i="28"/>
  <c r="E420" i="28"/>
  <c r="M420" i="28"/>
  <c r="U420" i="28"/>
  <c r="H420" i="28"/>
  <c r="P420" i="28"/>
  <c r="X420" i="28"/>
  <c r="L420" i="28"/>
  <c r="Q420" i="28"/>
  <c r="I420" i="28"/>
  <c r="T420" i="28"/>
  <c r="D420" i="28"/>
  <c r="Y420" i="28"/>
  <c r="B420" i="28"/>
  <c r="C41" i="28"/>
  <c r="G41" i="28"/>
  <c r="K41" i="28"/>
  <c r="O41" i="28"/>
  <c r="S41" i="28"/>
  <c r="W41" i="28"/>
  <c r="E41" i="28"/>
  <c r="M41" i="28"/>
  <c r="U41" i="28"/>
  <c r="B41" i="28"/>
  <c r="J41" i="28"/>
  <c r="R41" i="28"/>
  <c r="D41" i="28"/>
  <c r="H41" i="28"/>
  <c r="L41" i="28"/>
  <c r="P41" i="28"/>
  <c r="T41" i="28"/>
  <c r="X41" i="28"/>
  <c r="I41" i="28"/>
  <c r="Q41" i="28"/>
  <c r="Y41" i="28"/>
  <c r="F41" i="28"/>
  <c r="N41" i="28"/>
  <c r="V41" i="28"/>
  <c r="E249" i="28"/>
  <c r="I249" i="28"/>
  <c r="M249" i="28"/>
  <c r="Q249" i="28"/>
  <c r="U249" i="28"/>
  <c r="Y249" i="28"/>
  <c r="G249" i="28"/>
  <c r="L249" i="28"/>
  <c r="R249" i="28"/>
  <c r="W249" i="28"/>
  <c r="B249" i="28"/>
  <c r="C249" i="28"/>
  <c r="H249" i="28"/>
  <c r="N249" i="28"/>
  <c r="S249" i="28"/>
  <c r="X249" i="28"/>
  <c r="F249" i="28"/>
  <c r="P249" i="28"/>
  <c r="J249" i="28"/>
  <c r="T249" i="28"/>
  <c r="V249" i="28"/>
  <c r="D249" i="28"/>
  <c r="K249" i="28"/>
  <c r="O249" i="28"/>
  <c r="C76" i="28"/>
  <c r="G76" i="28"/>
  <c r="K76" i="28"/>
  <c r="O76" i="28"/>
  <c r="S76" i="28"/>
  <c r="W76" i="28"/>
  <c r="B76" i="28"/>
  <c r="H76" i="28"/>
  <c r="M76" i="28"/>
  <c r="R76" i="28"/>
  <c r="X76" i="28"/>
  <c r="F76" i="28"/>
  <c r="N76" i="28"/>
  <c r="U76" i="28"/>
  <c r="D76" i="28"/>
  <c r="Q76" i="28"/>
  <c r="E76" i="28"/>
  <c r="T76" i="28"/>
  <c r="I76" i="28"/>
  <c r="P76" i="28"/>
  <c r="V76" i="28"/>
  <c r="J76" i="28"/>
  <c r="Y76" i="28"/>
  <c r="L76" i="28"/>
  <c r="E352" i="28"/>
  <c r="I352" i="28"/>
  <c r="M352" i="28"/>
  <c r="Q352" i="28"/>
  <c r="U352" i="28"/>
  <c r="Y352" i="28"/>
  <c r="F352" i="28"/>
  <c r="J352" i="28"/>
  <c r="N352" i="28"/>
  <c r="R352" i="28"/>
  <c r="V352" i="28"/>
  <c r="D352" i="28"/>
  <c r="L352" i="28"/>
  <c r="T352" i="28"/>
  <c r="G352" i="28"/>
  <c r="O352" i="28"/>
  <c r="W352" i="28"/>
  <c r="B352" i="28"/>
  <c r="K352" i="28"/>
  <c r="P352" i="28"/>
  <c r="X352" i="28"/>
  <c r="C352" i="28"/>
  <c r="S352" i="28"/>
  <c r="H352" i="28"/>
  <c r="F386" i="28"/>
  <c r="J386" i="28"/>
  <c r="N386" i="28"/>
  <c r="R386" i="28"/>
  <c r="V386" i="28"/>
  <c r="C386" i="28"/>
  <c r="G386" i="28"/>
  <c r="K386" i="28"/>
  <c r="O386" i="28"/>
  <c r="S386" i="28"/>
  <c r="W386" i="28"/>
  <c r="E386" i="28"/>
  <c r="M386" i="28"/>
  <c r="U386" i="28"/>
  <c r="H386" i="28"/>
  <c r="P386" i="28"/>
  <c r="X386" i="28"/>
  <c r="L386" i="28"/>
  <c r="Q386" i="28"/>
  <c r="B386" i="28"/>
  <c r="I386" i="28"/>
  <c r="T386" i="28"/>
  <c r="D386" i="28"/>
  <c r="Y38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F215" i="28"/>
  <c r="J215" i="28"/>
  <c r="N215" i="28"/>
  <c r="R215" i="28"/>
  <c r="V215" i="28"/>
  <c r="C215" i="28"/>
  <c r="G215" i="28"/>
  <c r="K215" i="28"/>
  <c r="O215" i="28"/>
  <c r="S215" i="28"/>
  <c r="W215" i="28"/>
  <c r="B215" i="28"/>
  <c r="I215" i="28"/>
  <c r="Q215" i="28"/>
  <c r="Y215" i="28"/>
  <c r="D215" i="28"/>
  <c r="L215" i="28"/>
  <c r="T215" i="28"/>
  <c r="E215" i="28"/>
  <c r="U215" i="28"/>
  <c r="H215" i="28"/>
  <c r="X215" i="28"/>
  <c r="M215" i="28"/>
  <c r="P215"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C283" i="28"/>
  <c r="G283" i="28"/>
  <c r="K283" i="28"/>
  <c r="O283" i="28"/>
  <c r="S283" i="28"/>
  <c r="W283" i="28"/>
  <c r="B283" i="28"/>
  <c r="D283" i="28"/>
  <c r="H283" i="28"/>
  <c r="L283" i="28"/>
  <c r="P283" i="28"/>
  <c r="T283" i="28"/>
  <c r="X283" i="28"/>
  <c r="F283" i="28"/>
  <c r="N283" i="28"/>
  <c r="V283" i="28"/>
  <c r="I283" i="28"/>
  <c r="Q283" i="28"/>
  <c r="Y283" i="28"/>
  <c r="M283" i="28"/>
  <c r="R283" i="28"/>
  <c r="E283" i="28"/>
  <c r="J283" i="28"/>
  <c r="U283"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F42" i="21" l="1"/>
  <c r="J42" i="21"/>
  <c r="N42" i="21"/>
  <c r="R42" i="21"/>
  <c r="V42" i="21"/>
  <c r="D42" i="21"/>
  <c r="H42" i="21"/>
  <c r="L42" i="21"/>
  <c r="P42" i="21"/>
  <c r="T42" i="21"/>
  <c r="X42" i="21"/>
  <c r="G42" i="21"/>
  <c r="O42" i="21"/>
  <c r="W42" i="21"/>
  <c r="B42" i="21"/>
  <c r="Q42" i="21"/>
  <c r="C42" i="21"/>
  <c r="K42" i="21"/>
  <c r="S42" i="21"/>
  <c r="E42" i="21"/>
  <c r="M42" i="21"/>
  <c r="U42" i="21"/>
  <c r="I42" i="21"/>
  <c r="Y42" i="21"/>
  <c r="C249" i="21"/>
  <c r="G249" i="21"/>
  <c r="K249" i="21"/>
  <c r="O249" i="21"/>
  <c r="S249" i="21"/>
  <c r="W249" i="21"/>
  <c r="D249" i="21"/>
  <c r="H249" i="21"/>
  <c r="L249" i="21"/>
  <c r="P249" i="21"/>
  <c r="T249" i="21"/>
  <c r="X249" i="21"/>
  <c r="E249" i="21"/>
  <c r="M249" i="21"/>
  <c r="U249" i="21"/>
  <c r="I249" i="21"/>
  <c r="Q249" i="21"/>
  <c r="Y249" i="21"/>
  <c r="B249" i="21"/>
  <c r="J249" i="21"/>
  <c r="R249" i="21"/>
  <c r="V249" i="21"/>
  <c r="F249" i="21"/>
  <c r="N249" i="21"/>
  <c r="C386" i="21"/>
  <c r="G386" i="21"/>
  <c r="K386" i="21"/>
  <c r="O386" i="21"/>
  <c r="S386" i="21"/>
  <c r="W386" i="21"/>
  <c r="D386" i="21"/>
  <c r="H386" i="21"/>
  <c r="L386" i="21"/>
  <c r="P386" i="21"/>
  <c r="T386" i="21"/>
  <c r="X386" i="21"/>
  <c r="I386" i="21"/>
  <c r="Q386" i="21"/>
  <c r="Y386" i="21"/>
  <c r="J386" i="21"/>
  <c r="R386" i="21"/>
  <c r="E386" i="21"/>
  <c r="U386" i="21"/>
  <c r="F386" i="21"/>
  <c r="V386" i="21"/>
  <c r="B386" i="21"/>
  <c r="M386" i="21"/>
  <c r="N386" i="21"/>
  <c r="A387" i="21"/>
  <c r="A319" i="21"/>
  <c r="C75" i="21"/>
  <c r="G75" i="21"/>
  <c r="K75" i="21"/>
  <c r="O75" i="21"/>
  <c r="S75" i="21"/>
  <c r="W75" i="21"/>
  <c r="E75" i="21"/>
  <c r="I75" i="21"/>
  <c r="M75" i="21"/>
  <c r="Q75" i="21"/>
  <c r="U75" i="21"/>
  <c r="Y75" i="21"/>
  <c r="B75" i="21"/>
  <c r="D75" i="21"/>
  <c r="L75" i="21"/>
  <c r="T75" i="21"/>
  <c r="F75" i="21"/>
  <c r="N75" i="21"/>
  <c r="V75" i="21"/>
  <c r="H75" i="21"/>
  <c r="P75" i="21"/>
  <c r="X75" i="21"/>
  <c r="J75" i="21"/>
  <c r="R75" i="21"/>
  <c r="E145" i="21"/>
  <c r="I145" i="21"/>
  <c r="M145" i="21"/>
  <c r="Q145" i="21"/>
  <c r="U145" i="21"/>
  <c r="Y145" i="21"/>
  <c r="F145" i="21"/>
  <c r="J145" i="21"/>
  <c r="N145" i="21"/>
  <c r="R145" i="21"/>
  <c r="V145" i="21"/>
  <c r="C145" i="21"/>
  <c r="K145" i="21"/>
  <c r="S145" i="21"/>
  <c r="G145" i="21"/>
  <c r="O145" i="21"/>
  <c r="W145" i="21"/>
  <c r="B145" i="21"/>
  <c r="P145" i="21"/>
  <c r="H145" i="21"/>
  <c r="X145" i="21"/>
  <c r="D145" i="21"/>
  <c r="L145" i="21"/>
  <c r="T145" i="21"/>
  <c r="F110" i="21"/>
  <c r="J110" i="21"/>
  <c r="N110" i="21"/>
  <c r="R110" i="21"/>
  <c r="V110" i="21"/>
  <c r="D110" i="21"/>
  <c r="H110" i="21"/>
  <c r="L110" i="21"/>
  <c r="P110" i="21"/>
  <c r="T110" i="21"/>
  <c r="X110" i="21"/>
  <c r="C110" i="21"/>
  <c r="K110" i="21"/>
  <c r="S110" i="21"/>
  <c r="E110" i="21"/>
  <c r="M110" i="21"/>
  <c r="U110" i="21"/>
  <c r="G110" i="21"/>
  <c r="O110" i="21"/>
  <c r="W110" i="21"/>
  <c r="B110" i="21"/>
  <c r="I110" i="21"/>
  <c r="Q110" i="21"/>
  <c r="Y110" i="21"/>
  <c r="C214" i="21"/>
  <c r="G214" i="21"/>
  <c r="K214" i="21"/>
  <c r="O214" i="21"/>
  <c r="S214" i="21"/>
  <c r="W214" i="21"/>
  <c r="D214" i="21"/>
  <c r="H214" i="21"/>
  <c r="L214" i="21"/>
  <c r="P214" i="21"/>
  <c r="T214" i="21"/>
  <c r="X214" i="21"/>
  <c r="I214" i="21"/>
  <c r="Q214" i="21"/>
  <c r="Y214" i="21"/>
  <c r="B214" i="21"/>
  <c r="E214" i="21"/>
  <c r="M214" i="21"/>
  <c r="U214" i="21"/>
  <c r="F214" i="21"/>
  <c r="V214" i="21"/>
  <c r="N214" i="21"/>
  <c r="J214" i="21"/>
  <c r="R214" i="21"/>
  <c r="D420" i="21"/>
  <c r="H420" i="21"/>
  <c r="L420" i="21"/>
  <c r="P420" i="21"/>
  <c r="T420" i="21"/>
  <c r="X420" i="21"/>
  <c r="E420" i="21"/>
  <c r="I420" i="21"/>
  <c r="M420" i="21"/>
  <c r="Q420" i="21"/>
  <c r="U420" i="21"/>
  <c r="Y420" i="21"/>
  <c r="J420" i="21"/>
  <c r="R420" i="21"/>
  <c r="B420" i="21"/>
  <c r="C420" i="21"/>
  <c r="K420" i="21"/>
  <c r="S420" i="21"/>
  <c r="F420" i="21"/>
  <c r="V420" i="21"/>
  <c r="G420" i="21"/>
  <c r="W420" i="21"/>
  <c r="N420" i="21"/>
  <c r="O420" i="21"/>
  <c r="A421" i="21"/>
  <c r="D283" i="21"/>
  <c r="H283" i="21"/>
  <c r="L283" i="21"/>
  <c r="P283" i="21"/>
  <c r="T283" i="21"/>
  <c r="X283" i="21"/>
  <c r="E283" i="21"/>
  <c r="I283" i="21"/>
  <c r="M283" i="21"/>
  <c r="Q283" i="21"/>
  <c r="U283" i="21"/>
  <c r="Y283" i="21"/>
  <c r="J283" i="21"/>
  <c r="R283" i="21"/>
  <c r="C283" i="21"/>
  <c r="K283" i="21"/>
  <c r="S283" i="21"/>
  <c r="O283" i="21"/>
  <c r="F283" i="21"/>
  <c r="V283" i="21"/>
  <c r="G283" i="21"/>
  <c r="B283" i="21"/>
  <c r="W283" i="21"/>
  <c r="N283" i="21"/>
  <c r="D352" i="21"/>
  <c r="H352" i="21"/>
  <c r="L352" i="21"/>
  <c r="P352" i="21"/>
  <c r="T352" i="21"/>
  <c r="X352" i="21"/>
  <c r="E352" i="21"/>
  <c r="I352" i="21"/>
  <c r="M352" i="21"/>
  <c r="Q352" i="21"/>
  <c r="U352" i="21"/>
  <c r="Y352" i="21"/>
  <c r="F352" i="21"/>
  <c r="N352" i="21"/>
  <c r="V352" i="21"/>
  <c r="G352" i="21"/>
  <c r="O352" i="21"/>
  <c r="W352" i="21"/>
  <c r="J352" i="21"/>
  <c r="K352" i="21"/>
  <c r="S352" i="21"/>
  <c r="B352" i="21"/>
  <c r="C352" i="21"/>
  <c r="R352" i="21"/>
  <c r="A353" i="21"/>
  <c r="C387" i="28"/>
  <c r="G387" i="28"/>
  <c r="K387" i="28"/>
  <c r="O387" i="28"/>
  <c r="S387" i="28"/>
  <c r="W387" i="28"/>
  <c r="D387" i="28"/>
  <c r="H387" i="28"/>
  <c r="L387" i="28"/>
  <c r="P387" i="28"/>
  <c r="T387" i="28"/>
  <c r="X387" i="28"/>
  <c r="F387" i="28"/>
  <c r="N387" i="28"/>
  <c r="V387" i="28"/>
  <c r="I387" i="28"/>
  <c r="Q387" i="28"/>
  <c r="Y387" i="28"/>
  <c r="E387" i="28"/>
  <c r="U387" i="28"/>
  <c r="J387" i="28"/>
  <c r="R387" i="28"/>
  <c r="M387" i="28"/>
  <c r="B387" i="28"/>
  <c r="C216" i="28"/>
  <c r="G216" i="28"/>
  <c r="K216" i="28"/>
  <c r="O216" i="28"/>
  <c r="S216" i="28"/>
  <c r="W216" i="28"/>
  <c r="D216" i="28"/>
  <c r="H216" i="28"/>
  <c r="L216" i="28"/>
  <c r="P216" i="28"/>
  <c r="T216" i="28"/>
  <c r="X216" i="28"/>
  <c r="J216" i="28"/>
  <c r="R216" i="28"/>
  <c r="E216" i="28"/>
  <c r="M216" i="28"/>
  <c r="U216" i="28"/>
  <c r="B216" i="28"/>
  <c r="N216" i="28"/>
  <c r="F216" i="28"/>
  <c r="Y216" i="28"/>
  <c r="Q216" i="28"/>
  <c r="I216" i="28"/>
  <c r="V216" i="28"/>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D284" i="28"/>
  <c r="H284" i="28"/>
  <c r="L284" i="28"/>
  <c r="P284" i="28"/>
  <c r="T284" i="28"/>
  <c r="X284" i="28"/>
  <c r="E284" i="28"/>
  <c r="I284" i="28"/>
  <c r="M284" i="28"/>
  <c r="Q284" i="28"/>
  <c r="U284" i="28"/>
  <c r="Y284" i="28"/>
  <c r="B284" i="28"/>
  <c r="G284" i="28"/>
  <c r="O284" i="28"/>
  <c r="W284" i="28"/>
  <c r="J284" i="28"/>
  <c r="R284" i="28"/>
  <c r="F284" i="28"/>
  <c r="V284" i="28"/>
  <c r="K284" i="28"/>
  <c r="N284" i="28"/>
  <c r="S284" i="28"/>
  <c r="C284" i="28"/>
  <c r="C421" i="28"/>
  <c r="G421" i="28"/>
  <c r="K421" i="28"/>
  <c r="O421" i="28"/>
  <c r="S421" i="28"/>
  <c r="W421" i="28"/>
  <c r="D421" i="28"/>
  <c r="H421" i="28"/>
  <c r="L421" i="28"/>
  <c r="P421" i="28"/>
  <c r="T421" i="28"/>
  <c r="X421" i="28"/>
  <c r="F421" i="28"/>
  <c r="N421" i="28"/>
  <c r="V421" i="28"/>
  <c r="B421" i="28"/>
  <c r="I421" i="28"/>
  <c r="Q421" i="28"/>
  <c r="Y421" i="28"/>
  <c r="E421" i="28"/>
  <c r="U421" i="28"/>
  <c r="J421" i="28"/>
  <c r="R421" i="28"/>
  <c r="M421" i="28"/>
  <c r="F353" i="28"/>
  <c r="J353" i="28"/>
  <c r="N353" i="28"/>
  <c r="R353" i="28"/>
  <c r="V353" i="28"/>
  <c r="C353" i="28"/>
  <c r="G353" i="28"/>
  <c r="K353" i="28"/>
  <c r="O353" i="28"/>
  <c r="S353" i="28"/>
  <c r="W353" i="28"/>
  <c r="E353" i="28"/>
  <c r="M353" i="28"/>
  <c r="U353" i="28"/>
  <c r="H353" i="28"/>
  <c r="P353" i="28"/>
  <c r="X353" i="28"/>
  <c r="D353" i="28"/>
  <c r="T353" i="28"/>
  <c r="I353" i="28"/>
  <c r="Y353" i="28"/>
  <c r="L353" i="28"/>
  <c r="Q353" i="28"/>
  <c r="B353"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F250" i="28"/>
  <c r="J250" i="28"/>
  <c r="N250" i="28"/>
  <c r="R250" i="28"/>
  <c r="V250" i="28"/>
  <c r="E250" i="28"/>
  <c r="K250" i="28"/>
  <c r="P250" i="28"/>
  <c r="U250" i="28"/>
  <c r="G250" i="28"/>
  <c r="L250" i="28"/>
  <c r="Q250" i="28"/>
  <c r="W250" i="28"/>
  <c r="B250" i="28"/>
  <c r="D250" i="28"/>
  <c r="O250" i="28"/>
  <c r="Y250" i="28"/>
  <c r="H250" i="28"/>
  <c r="S250" i="28"/>
  <c r="T250" i="28"/>
  <c r="C250" i="28"/>
  <c r="X250" i="28"/>
  <c r="I250" i="28"/>
  <c r="M250"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D250" i="21" l="1"/>
  <c r="H250" i="21"/>
  <c r="L250" i="21"/>
  <c r="P250" i="21"/>
  <c r="T250" i="21"/>
  <c r="X250" i="21"/>
  <c r="E250" i="21"/>
  <c r="I250" i="21"/>
  <c r="M250" i="21"/>
  <c r="Q250" i="21"/>
  <c r="U250" i="21"/>
  <c r="Y250" i="21"/>
  <c r="F250" i="21"/>
  <c r="N250" i="21"/>
  <c r="V250" i="21"/>
  <c r="J250" i="21"/>
  <c r="R250" i="21"/>
  <c r="C250" i="21"/>
  <c r="S250" i="21"/>
  <c r="B250" i="21"/>
  <c r="K250" i="21"/>
  <c r="O250" i="21"/>
  <c r="G250" i="21"/>
  <c r="W250" i="21"/>
  <c r="E353" i="21"/>
  <c r="I353" i="21"/>
  <c r="M353" i="21"/>
  <c r="Q353" i="21"/>
  <c r="U353" i="21"/>
  <c r="Y353" i="21"/>
  <c r="B353" i="21"/>
  <c r="F353" i="21"/>
  <c r="J353" i="21"/>
  <c r="N353" i="21"/>
  <c r="R353" i="21"/>
  <c r="V353" i="21"/>
  <c r="G353" i="21"/>
  <c r="O353" i="21"/>
  <c r="W353" i="21"/>
  <c r="H353" i="21"/>
  <c r="P353" i="21"/>
  <c r="X353" i="21"/>
  <c r="C353" i="21"/>
  <c r="S353" i="21"/>
  <c r="D353" i="21"/>
  <c r="T353" i="21"/>
  <c r="K353" i="21"/>
  <c r="L353" i="21"/>
  <c r="A354" i="21"/>
  <c r="F146" i="21"/>
  <c r="J146" i="21"/>
  <c r="N146" i="21"/>
  <c r="R146" i="21"/>
  <c r="V146" i="21"/>
  <c r="C146" i="21"/>
  <c r="G146" i="21"/>
  <c r="K146" i="21"/>
  <c r="O146" i="21"/>
  <c r="S146" i="21"/>
  <c r="W146" i="21"/>
  <c r="D146" i="21"/>
  <c r="L146" i="21"/>
  <c r="T146" i="21"/>
  <c r="H146" i="21"/>
  <c r="P146" i="21"/>
  <c r="X146" i="21"/>
  <c r="I146" i="21"/>
  <c r="Y146" i="21"/>
  <c r="Q146" i="21"/>
  <c r="B146" i="21"/>
  <c r="M146" i="21"/>
  <c r="U146" i="21"/>
  <c r="E146" i="21"/>
  <c r="D215" i="21"/>
  <c r="H215" i="21"/>
  <c r="L215" i="21"/>
  <c r="P215" i="21"/>
  <c r="T215" i="21"/>
  <c r="X215" i="21"/>
  <c r="E215" i="21"/>
  <c r="I215" i="21"/>
  <c r="M215" i="21"/>
  <c r="Q215" i="21"/>
  <c r="U215" i="21"/>
  <c r="Y215" i="21"/>
  <c r="J215" i="21"/>
  <c r="R215" i="21"/>
  <c r="F215" i="21"/>
  <c r="N215" i="21"/>
  <c r="V215" i="21"/>
  <c r="O215" i="21"/>
  <c r="G215" i="21"/>
  <c r="W215" i="21"/>
  <c r="C215" i="21"/>
  <c r="K215" i="21"/>
  <c r="S215" i="21"/>
  <c r="B215" i="21"/>
  <c r="D76" i="21"/>
  <c r="H76" i="21"/>
  <c r="L76" i="21"/>
  <c r="P76" i="21"/>
  <c r="T76" i="21"/>
  <c r="X76" i="21"/>
  <c r="F76" i="21"/>
  <c r="J76" i="21"/>
  <c r="N76" i="21"/>
  <c r="R76" i="21"/>
  <c r="V76" i="21"/>
  <c r="E76" i="21"/>
  <c r="M76" i="21"/>
  <c r="U76" i="21"/>
  <c r="G76" i="21"/>
  <c r="O76" i="21"/>
  <c r="W76" i="21"/>
  <c r="I76" i="21"/>
  <c r="Q76" i="21"/>
  <c r="Y76" i="21"/>
  <c r="C76" i="21"/>
  <c r="K76" i="21"/>
  <c r="S76" i="21"/>
  <c r="B76" i="21"/>
  <c r="C111" i="21"/>
  <c r="G111" i="21"/>
  <c r="K111" i="21"/>
  <c r="O111" i="21"/>
  <c r="S111" i="21"/>
  <c r="W111" i="21"/>
  <c r="E111" i="21"/>
  <c r="I111" i="21"/>
  <c r="M111" i="21"/>
  <c r="Q111" i="21"/>
  <c r="U111" i="21"/>
  <c r="Y111" i="21"/>
  <c r="B111" i="21"/>
  <c r="D111" i="21"/>
  <c r="L111" i="21"/>
  <c r="T111" i="21"/>
  <c r="F111" i="21"/>
  <c r="N111" i="21"/>
  <c r="V111" i="21"/>
  <c r="H111" i="21"/>
  <c r="P111" i="21"/>
  <c r="X111" i="21"/>
  <c r="J111" i="21"/>
  <c r="R111" i="21"/>
  <c r="E284" i="21"/>
  <c r="I284" i="21"/>
  <c r="M284" i="21"/>
  <c r="Q284" i="21"/>
  <c r="U284" i="21"/>
  <c r="Y284" i="21"/>
  <c r="B284" i="21"/>
  <c r="F284" i="21"/>
  <c r="J284" i="21"/>
  <c r="N284" i="21"/>
  <c r="R284" i="21"/>
  <c r="V284" i="21"/>
  <c r="C284" i="21"/>
  <c r="K284" i="21"/>
  <c r="S284" i="21"/>
  <c r="D284" i="21"/>
  <c r="L284" i="21"/>
  <c r="T284" i="21"/>
  <c r="H284" i="21"/>
  <c r="X284" i="21"/>
  <c r="O284" i="21"/>
  <c r="P284" i="21"/>
  <c r="G284" i="21"/>
  <c r="W284" i="21"/>
  <c r="E421" i="21"/>
  <c r="I421" i="21"/>
  <c r="M421" i="21"/>
  <c r="Q421" i="21"/>
  <c r="U421" i="21"/>
  <c r="Y421" i="21"/>
  <c r="F421" i="21"/>
  <c r="J421" i="21"/>
  <c r="N421" i="21"/>
  <c r="R421" i="21"/>
  <c r="V421" i="21"/>
  <c r="C421" i="21"/>
  <c r="K421" i="21"/>
  <c r="S421" i="21"/>
  <c r="D421" i="21"/>
  <c r="L421" i="21"/>
  <c r="T421" i="21"/>
  <c r="B421" i="21"/>
  <c r="O421" i="21"/>
  <c r="P421" i="21"/>
  <c r="G421" i="21"/>
  <c r="H421" i="21"/>
  <c r="W421" i="21"/>
  <c r="X421" i="21"/>
  <c r="A422" i="21"/>
  <c r="A320" i="21"/>
  <c r="D387" i="21"/>
  <c r="H387" i="21"/>
  <c r="L387" i="21"/>
  <c r="P387" i="21"/>
  <c r="T387" i="21"/>
  <c r="X387" i="21"/>
  <c r="E387" i="21"/>
  <c r="I387" i="21"/>
  <c r="M387" i="21"/>
  <c r="Q387" i="21"/>
  <c r="U387" i="21"/>
  <c r="Y387" i="21"/>
  <c r="J387" i="21"/>
  <c r="R387" i="21"/>
  <c r="C387" i="21"/>
  <c r="K387" i="21"/>
  <c r="S387" i="21"/>
  <c r="N387" i="21"/>
  <c r="O387" i="21"/>
  <c r="F387" i="21"/>
  <c r="G387" i="21"/>
  <c r="B387" i="21"/>
  <c r="W387" i="21"/>
  <c r="V387" i="21"/>
  <c r="A388" i="21"/>
  <c r="C354" i="28"/>
  <c r="G354" i="28"/>
  <c r="K354" i="28"/>
  <c r="O354" i="28"/>
  <c r="S354" i="28"/>
  <c r="W354" i="28"/>
  <c r="D354" i="28"/>
  <c r="H354" i="28"/>
  <c r="L354" i="28"/>
  <c r="P354" i="28"/>
  <c r="T354" i="28"/>
  <c r="X354" i="28"/>
  <c r="F354" i="28"/>
  <c r="N354" i="28"/>
  <c r="V354" i="28"/>
  <c r="I354" i="28"/>
  <c r="Q354" i="28"/>
  <c r="Y354" i="28"/>
  <c r="M354" i="28"/>
  <c r="B354" i="28"/>
  <c r="R354" i="28"/>
  <c r="J354" i="28"/>
  <c r="U354" i="28"/>
  <c r="E354" i="28"/>
  <c r="D388" i="28"/>
  <c r="H388" i="28"/>
  <c r="L388" i="28"/>
  <c r="P388" i="28"/>
  <c r="T388" i="28"/>
  <c r="X388" i="28"/>
  <c r="E388" i="28"/>
  <c r="I388" i="28"/>
  <c r="M388" i="28"/>
  <c r="Q388" i="28"/>
  <c r="U388" i="28"/>
  <c r="Y388" i="28"/>
  <c r="B388" i="28"/>
  <c r="G388" i="28"/>
  <c r="O388" i="28"/>
  <c r="W388" i="28"/>
  <c r="J388" i="28"/>
  <c r="R388" i="28"/>
  <c r="N388" i="28"/>
  <c r="C388" i="28"/>
  <c r="S388" i="28"/>
  <c r="F388" i="28"/>
  <c r="V388" i="28"/>
  <c r="K388" i="28"/>
  <c r="C251" i="28"/>
  <c r="G251" i="28"/>
  <c r="K251" i="28"/>
  <c r="O251" i="28"/>
  <c r="S251" i="28"/>
  <c r="W251" i="28"/>
  <c r="D251" i="28"/>
  <c r="I251" i="28"/>
  <c r="N251" i="28"/>
  <c r="T251" i="28"/>
  <c r="Y251" i="28"/>
  <c r="E251" i="28"/>
  <c r="J251" i="28"/>
  <c r="P251" i="28"/>
  <c r="U251" i="28"/>
  <c r="M251" i="28"/>
  <c r="X251" i="28"/>
  <c r="F251" i="28"/>
  <c r="Q251" i="28"/>
  <c r="B251" i="28"/>
  <c r="R251" i="28"/>
  <c r="V251" i="28"/>
  <c r="H251" i="28"/>
  <c r="L251" i="28"/>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D217" i="28"/>
  <c r="H217" i="28"/>
  <c r="L217" i="28"/>
  <c r="P217" i="28"/>
  <c r="T217" i="28"/>
  <c r="X217" i="28"/>
  <c r="E217" i="28"/>
  <c r="I217" i="28"/>
  <c r="M217" i="28"/>
  <c r="Q217" i="28"/>
  <c r="U217" i="28"/>
  <c r="Y217" i="28"/>
  <c r="C217" i="28"/>
  <c r="K217" i="28"/>
  <c r="S217" i="28"/>
  <c r="F217" i="28"/>
  <c r="N217" i="28"/>
  <c r="V217" i="28"/>
  <c r="G217" i="28"/>
  <c r="W217" i="28"/>
  <c r="B217" i="28"/>
  <c r="R217" i="28"/>
  <c r="J217" i="28"/>
  <c r="O217" i="28"/>
  <c r="D422" i="28"/>
  <c r="H422" i="28"/>
  <c r="L422" i="28"/>
  <c r="P422" i="28"/>
  <c r="T422" i="28"/>
  <c r="X422" i="28"/>
  <c r="E422" i="28"/>
  <c r="I422" i="28"/>
  <c r="M422" i="28"/>
  <c r="Q422" i="28"/>
  <c r="U422" i="28"/>
  <c r="Y422" i="28"/>
  <c r="G422" i="28"/>
  <c r="O422" i="28"/>
  <c r="W422" i="28"/>
  <c r="J422" i="28"/>
  <c r="R422" i="28"/>
  <c r="B422" i="28"/>
  <c r="N422" i="28"/>
  <c r="C422" i="28"/>
  <c r="S422" i="28"/>
  <c r="F422" i="28"/>
  <c r="V422" i="28"/>
  <c r="K422"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E285" i="28"/>
  <c r="I285" i="28"/>
  <c r="M285" i="28"/>
  <c r="Q285" i="28"/>
  <c r="U285" i="28"/>
  <c r="Y285" i="28"/>
  <c r="F285" i="28"/>
  <c r="J285" i="28"/>
  <c r="N285" i="28"/>
  <c r="R285" i="28"/>
  <c r="V285" i="28"/>
  <c r="H285" i="28"/>
  <c r="P285" i="28"/>
  <c r="X285" i="28"/>
  <c r="C285" i="28"/>
  <c r="K285" i="28"/>
  <c r="S285" i="28"/>
  <c r="B285" i="28"/>
  <c r="O285" i="28"/>
  <c r="D285" i="28"/>
  <c r="T285" i="28"/>
  <c r="W285" i="28"/>
  <c r="G285" i="28"/>
  <c r="L285"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E388" i="21" l="1"/>
  <c r="I388" i="21"/>
  <c r="M388" i="21"/>
  <c r="Q388" i="21"/>
  <c r="U388" i="21"/>
  <c r="Y388" i="21"/>
  <c r="F388" i="21"/>
  <c r="J388" i="21"/>
  <c r="N388" i="21"/>
  <c r="R388" i="21"/>
  <c r="V388" i="21"/>
  <c r="C388" i="21"/>
  <c r="K388" i="21"/>
  <c r="S388" i="21"/>
  <c r="B388" i="21"/>
  <c r="D388" i="21"/>
  <c r="L388" i="21"/>
  <c r="T388" i="21"/>
  <c r="G388" i="21"/>
  <c r="W388" i="21"/>
  <c r="H388" i="21"/>
  <c r="X388" i="21"/>
  <c r="O388" i="21"/>
  <c r="P388" i="21"/>
  <c r="A389" i="21"/>
  <c r="F285" i="21"/>
  <c r="J285" i="21"/>
  <c r="N285" i="21"/>
  <c r="R285" i="21"/>
  <c r="V285" i="21"/>
  <c r="C285" i="21"/>
  <c r="G285" i="21"/>
  <c r="K285" i="21"/>
  <c r="O285" i="21"/>
  <c r="S285" i="21"/>
  <c r="W285" i="21"/>
  <c r="B285" i="21"/>
  <c r="D285" i="21"/>
  <c r="L285" i="21"/>
  <c r="T285" i="21"/>
  <c r="E285" i="21"/>
  <c r="M285" i="21"/>
  <c r="U285" i="21"/>
  <c r="Q285" i="21"/>
  <c r="H285" i="21"/>
  <c r="X285" i="21"/>
  <c r="Y285" i="21"/>
  <c r="I285" i="21"/>
  <c r="P285" i="21"/>
  <c r="A321" i="21"/>
  <c r="E216" i="21"/>
  <c r="I216" i="21"/>
  <c r="M216" i="21"/>
  <c r="Q216" i="21"/>
  <c r="U216" i="21"/>
  <c r="Y216" i="21"/>
  <c r="B216" i="21"/>
  <c r="F216" i="21"/>
  <c r="J216" i="21"/>
  <c r="N216" i="21"/>
  <c r="R216" i="21"/>
  <c r="V216" i="21"/>
  <c r="C216" i="21"/>
  <c r="K216" i="21"/>
  <c r="S216" i="21"/>
  <c r="G216" i="21"/>
  <c r="O216" i="21"/>
  <c r="W216" i="21"/>
  <c r="H216" i="21"/>
  <c r="X216" i="21"/>
  <c r="P216" i="21"/>
  <c r="L216" i="21"/>
  <c r="T216" i="21"/>
  <c r="D216" i="21"/>
  <c r="E77" i="21"/>
  <c r="I77" i="21"/>
  <c r="M77" i="21"/>
  <c r="Q77" i="21"/>
  <c r="U77" i="21"/>
  <c r="Y77" i="21"/>
  <c r="B77" i="21"/>
  <c r="C77" i="21"/>
  <c r="G77" i="21"/>
  <c r="K77" i="21"/>
  <c r="O77" i="21"/>
  <c r="S77" i="21"/>
  <c r="W77" i="21"/>
  <c r="F77" i="21"/>
  <c r="N77" i="21"/>
  <c r="V77" i="21"/>
  <c r="H77" i="21"/>
  <c r="P77" i="21"/>
  <c r="X77" i="21"/>
  <c r="J77" i="21"/>
  <c r="R77" i="21"/>
  <c r="D77" i="21"/>
  <c r="L77" i="21"/>
  <c r="T77" i="21"/>
  <c r="C147" i="21"/>
  <c r="G147" i="21"/>
  <c r="K147" i="21"/>
  <c r="O147" i="21"/>
  <c r="S147" i="21"/>
  <c r="W147" i="21"/>
  <c r="D147" i="21"/>
  <c r="H147" i="21"/>
  <c r="L147" i="21"/>
  <c r="P147" i="21"/>
  <c r="T147" i="21"/>
  <c r="X147" i="21"/>
  <c r="E147" i="21"/>
  <c r="M147" i="21"/>
  <c r="U147" i="21"/>
  <c r="I147" i="21"/>
  <c r="Q147" i="21"/>
  <c r="Y147" i="21"/>
  <c r="R147" i="21"/>
  <c r="J147" i="21"/>
  <c r="V147" i="21"/>
  <c r="F147" i="21"/>
  <c r="N147" i="21"/>
  <c r="B147" i="21"/>
  <c r="E251" i="21"/>
  <c r="I251" i="21"/>
  <c r="M251" i="21"/>
  <c r="Q251" i="21"/>
  <c r="U251" i="21"/>
  <c r="Y251" i="21"/>
  <c r="B251" i="21"/>
  <c r="F251" i="21"/>
  <c r="J251" i="21"/>
  <c r="N251" i="21"/>
  <c r="R251" i="21"/>
  <c r="V251" i="21"/>
  <c r="G251" i="21"/>
  <c r="O251" i="21"/>
  <c r="C251" i="21"/>
  <c r="K251" i="21"/>
  <c r="S251" i="21"/>
  <c r="L251" i="21"/>
  <c r="X251" i="21"/>
  <c r="D251" i="21"/>
  <c r="T251" i="21"/>
  <c r="H251" i="21"/>
  <c r="W251" i="21"/>
  <c r="P251" i="21"/>
  <c r="F422" i="21"/>
  <c r="J422" i="21"/>
  <c r="N422" i="21"/>
  <c r="R422" i="21"/>
  <c r="V422" i="21"/>
  <c r="C422" i="21"/>
  <c r="G422" i="21"/>
  <c r="K422" i="21"/>
  <c r="O422" i="21"/>
  <c r="S422" i="21"/>
  <c r="W422" i="21"/>
  <c r="D422" i="21"/>
  <c r="L422" i="21"/>
  <c r="T422" i="21"/>
  <c r="E422" i="21"/>
  <c r="M422" i="21"/>
  <c r="U422" i="21"/>
  <c r="H422" i="21"/>
  <c r="X422" i="21"/>
  <c r="I422" i="21"/>
  <c r="Y422" i="21"/>
  <c r="P422" i="21"/>
  <c r="B422" i="21"/>
  <c r="Q422" i="21"/>
  <c r="A423" i="21"/>
  <c r="D112" i="21"/>
  <c r="H112" i="21"/>
  <c r="L112" i="21"/>
  <c r="P112" i="21"/>
  <c r="T112" i="21"/>
  <c r="X112" i="21"/>
  <c r="F112" i="21"/>
  <c r="J112" i="21"/>
  <c r="N112" i="21"/>
  <c r="R112" i="21"/>
  <c r="V112" i="21"/>
  <c r="E112" i="21"/>
  <c r="M112" i="21"/>
  <c r="U112" i="21"/>
  <c r="G112" i="21"/>
  <c r="O112" i="21"/>
  <c r="W112" i="21"/>
  <c r="I112" i="21"/>
  <c r="Q112" i="21"/>
  <c r="Y112" i="21"/>
  <c r="C112" i="21"/>
  <c r="K112" i="21"/>
  <c r="S112" i="21"/>
  <c r="B112" i="21"/>
  <c r="F354" i="21"/>
  <c r="J354" i="21"/>
  <c r="N354" i="21"/>
  <c r="R354" i="21"/>
  <c r="V354" i="21"/>
  <c r="C354" i="21"/>
  <c r="G354" i="21"/>
  <c r="K354" i="21"/>
  <c r="O354" i="21"/>
  <c r="S354" i="21"/>
  <c r="W354" i="21"/>
  <c r="B354" i="21"/>
  <c r="H354" i="21"/>
  <c r="P354" i="21"/>
  <c r="X354" i="21"/>
  <c r="I354" i="21"/>
  <c r="Q354" i="21"/>
  <c r="Y354" i="21"/>
  <c r="L354" i="21"/>
  <c r="M354" i="21"/>
  <c r="E354" i="21"/>
  <c r="T354" i="21"/>
  <c r="U354" i="21"/>
  <c r="D354" i="21"/>
  <c r="A355"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218" i="28"/>
  <c r="I218" i="28"/>
  <c r="M218" i="28"/>
  <c r="Q218" i="28"/>
  <c r="U218" i="28"/>
  <c r="Y218" i="28"/>
  <c r="B218" i="28"/>
  <c r="F218" i="28"/>
  <c r="J218" i="28"/>
  <c r="N218" i="28"/>
  <c r="R218" i="28"/>
  <c r="V218" i="28"/>
  <c r="D218" i="28"/>
  <c r="L218" i="28"/>
  <c r="T218" i="28"/>
  <c r="G218" i="28"/>
  <c r="O218" i="28"/>
  <c r="W218" i="28"/>
  <c r="P218" i="28"/>
  <c r="C218" i="28"/>
  <c r="X218" i="28"/>
  <c r="H218" i="28"/>
  <c r="K218" i="28"/>
  <c r="S218" i="28"/>
  <c r="D252" i="28"/>
  <c r="H252" i="28"/>
  <c r="G252" i="28"/>
  <c r="L252" i="28"/>
  <c r="P252" i="28"/>
  <c r="T252" i="28"/>
  <c r="X252" i="28"/>
  <c r="C252" i="28"/>
  <c r="I252" i="28"/>
  <c r="M252" i="28"/>
  <c r="Q252" i="28"/>
  <c r="U252" i="28"/>
  <c r="Y252" i="28"/>
  <c r="K252" i="28"/>
  <c r="S252" i="28"/>
  <c r="E252" i="28"/>
  <c r="N252" i="28"/>
  <c r="V252" i="28"/>
  <c r="O252" i="28"/>
  <c r="B252" i="28"/>
  <c r="R252" i="28"/>
  <c r="W252" i="28"/>
  <c r="F252" i="28"/>
  <c r="J252" i="28"/>
  <c r="E389" i="28"/>
  <c r="I389" i="28"/>
  <c r="M389" i="28"/>
  <c r="Q389" i="28"/>
  <c r="U389" i="28"/>
  <c r="Y389" i="28"/>
  <c r="F389" i="28"/>
  <c r="J389" i="28"/>
  <c r="N389" i="28"/>
  <c r="R389" i="28"/>
  <c r="V389" i="28"/>
  <c r="H389" i="28"/>
  <c r="P389" i="28"/>
  <c r="X389" i="28"/>
  <c r="B389" i="28"/>
  <c r="C389" i="28"/>
  <c r="K389" i="28"/>
  <c r="S389" i="28"/>
  <c r="G389" i="28"/>
  <c r="W389" i="28"/>
  <c r="L389" i="28"/>
  <c r="D389" i="28"/>
  <c r="O389" i="28"/>
  <c r="T389" i="28"/>
  <c r="E423" i="28"/>
  <c r="I423" i="28"/>
  <c r="M423" i="28"/>
  <c r="Q423" i="28"/>
  <c r="U423" i="28"/>
  <c r="Y423" i="28"/>
  <c r="F423" i="28"/>
  <c r="J423" i="28"/>
  <c r="N423" i="28"/>
  <c r="R423" i="28"/>
  <c r="V423" i="28"/>
  <c r="H423" i="28"/>
  <c r="P423" i="28"/>
  <c r="X423" i="28"/>
  <c r="C423" i="28"/>
  <c r="K423" i="28"/>
  <c r="S423" i="28"/>
  <c r="G423" i="28"/>
  <c r="W423" i="28"/>
  <c r="L423" i="28"/>
  <c r="D423" i="28"/>
  <c r="B423" i="28"/>
  <c r="O423" i="28"/>
  <c r="T423" i="28"/>
  <c r="D355" i="28"/>
  <c r="H355" i="28"/>
  <c r="L355" i="28"/>
  <c r="P355" i="28"/>
  <c r="T355" i="28"/>
  <c r="X355" i="28"/>
  <c r="E355" i="28"/>
  <c r="I355" i="28"/>
  <c r="M355" i="28"/>
  <c r="Q355" i="28"/>
  <c r="U355" i="28"/>
  <c r="Y355" i="28"/>
  <c r="B355" i="28"/>
  <c r="G355" i="28"/>
  <c r="O355" i="28"/>
  <c r="W355" i="28"/>
  <c r="J355" i="28"/>
  <c r="R355" i="28"/>
  <c r="F355" i="28"/>
  <c r="V355" i="28"/>
  <c r="K355" i="28"/>
  <c r="S355" i="28"/>
  <c r="C355" i="28"/>
  <c r="N355" i="28"/>
  <c r="F286" i="28"/>
  <c r="J286" i="28"/>
  <c r="N286" i="28"/>
  <c r="R286" i="28"/>
  <c r="V286" i="28"/>
  <c r="C286" i="28"/>
  <c r="G286" i="28"/>
  <c r="K286" i="28"/>
  <c r="O286" i="28"/>
  <c r="S286" i="28"/>
  <c r="W286" i="28"/>
  <c r="I286" i="28"/>
  <c r="Q286" i="28"/>
  <c r="Y286" i="28"/>
  <c r="D286" i="28"/>
  <c r="L286" i="28"/>
  <c r="T286" i="28"/>
  <c r="H286" i="28"/>
  <c r="X286" i="28"/>
  <c r="M286" i="28"/>
  <c r="E286" i="28"/>
  <c r="B286" i="28"/>
  <c r="P286" i="28"/>
  <c r="U286"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C355" i="21" l="1"/>
  <c r="G355" i="21"/>
  <c r="K355" i="21"/>
  <c r="O355" i="21"/>
  <c r="S355" i="21"/>
  <c r="W355" i="21"/>
  <c r="D355" i="21"/>
  <c r="H355" i="21"/>
  <c r="L355" i="21"/>
  <c r="P355" i="21"/>
  <c r="T355" i="21"/>
  <c r="X355" i="21"/>
  <c r="I355" i="21"/>
  <c r="Q355" i="21"/>
  <c r="Y355" i="21"/>
  <c r="B355" i="21"/>
  <c r="J355" i="21"/>
  <c r="R355" i="21"/>
  <c r="E355" i="21"/>
  <c r="U355" i="21"/>
  <c r="F355" i="21"/>
  <c r="V355" i="21"/>
  <c r="N355" i="21"/>
  <c r="M355" i="21"/>
  <c r="A356" i="21"/>
  <c r="A322" i="21"/>
  <c r="F78" i="21"/>
  <c r="J78" i="21"/>
  <c r="N78" i="21"/>
  <c r="R78" i="21"/>
  <c r="V78" i="21"/>
  <c r="D78" i="21"/>
  <c r="H78" i="21"/>
  <c r="L78" i="21"/>
  <c r="P78" i="21"/>
  <c r="T78" i="21"/>
  <c r="X78" i="21"/>
  <c r="G78" i="21"/>
  <c r="O78" i="21"/>
  <c r="W78" i="21"/>
  <c r="B78" i="21"/>
  <c r="I78" i="21"/>
  <c r="Q78" i="21"/>
  <c r="Y78" i="21"/>
  <c r="C78" i="21"/>
  <c r="K78" i="21"/>
  <c r="S78" i="21"/>
  <c r="E78" i="21"/>
  <c r="M78" i="21"/>
  <c r="U78" i="21"/>
  <c r="E113" i="21"/>
  <c r="I113" i="21"/>
  <c r="M113" i="21"/>
  <c r="Q113" i="21"/>
  <c r="U113" i="21"/>
  <c r="Y113" i="21"/>
  <c r="B113" i="21"/>
  <c r="C113" i="21"/>
  <c r="G113" i="21"/>
  <c r="K113" i="21"/>
  <c r="O113" i="21"/>
  <c r="S113" i="21"/>
  <c r="W113" i="21"/>
  <c r="F113" i="21"/>
  <c r="N113" i="21"/>
  <c r="V113" i="21"/>
  <c r="H113" i="21"/>
  <c r="P113" i="21"/>
  <c r="X113" i="21"/>
  <c r="J113" i="21"/>
  <c r="R113" i="21"/>
  <c r="D113" i="21"/>
  <c r="L113" i="21"/>
  <c r="T113" i="21"/>
  <c r="D148" i="21"/>
  <c r="E148" i="21"/>
  <c r="F148" i="21"/>
  <c r="J148" i="21"/>
  <c r="N148" i="21"/>
  <c r="R148" i="21"/>
  <c r="V148" i="21"/>
  <c r="H148" i="21"/>
  <c r="L148" i="21"/>
  <c r="P148" i="21"/>
  <c r="T148" i="21"/>
  <c r="X148" i="21"/>
  <c r="I148" i="21"/>
  <c r="Q148" i="21"/>
  <c r="Y148" i="21"/>
  <c r="B148" i="21"/>
  <c r="C148" i="21"/>
  <c r="M148" i="21"/>
  <c r="U148" i="21"/>
  <c r="S148" i="21"/>
  <c r="G148" i="21"/>
  <c r="W148" i="21"/>
  <c r="K148" i="21"/>
  <c r="O148" i="21"/>
  <c r="F217" i="21"/>
  <c r="J217" i="21"/>
  <c r="N217" i="21"/>
  <c r="R217" i="21"/>
  <c r="V217" i="21"/>
  <c r="C217" i="21"/>
  <c r="G217" i="21"/>
  <c r="K217" i="21"/>
  <c r="O217" i="21"/>
  <c r="S217" i="21"/>
  <c r="W217" i="21"/>
  <c r="B217" i="21"/>
  <c r="D217" i="21"/>
  <c r="L217" i="21"/>
  <c r="T217" i="21"/>
  <c r="H217" i="21"/>
  <c r="P217" i="21"/>
  <c r="X217" i="21"/>
  <c r="Q217" i="21"/>
  <c r="I217" i="21"/>
  <c r="Y217" i="21"/>
  <c r="U217" i="21"/>
  <c r="E217" i="21"/>
  <c r="M217" i="21"/>
  <c r="C423" i="21"/>
  <c r="G423" i="21"/>
  <c r="K423" i="21"/>
  <c r="O423" i="21"/>
  <c r="S423" i="21"/>
  <c r="W423" i="21"/>
  <c r="D423" i="21"/>
  <c r="H423" i="21"/>
  <c r="L423" i="21"/>
  <c r="P423" i="21"/>
  <c r="T423" i="21"/>
  <c r="X423" i="21"/>
  <c r="E423" i="21"/>
  <c r="M423" i="21"/>
  <c r="U423" i="21"/>
  <c r="F423" i="21"/>
  <c r="N423" i="21"/>
  <c r="V423" i="21"/>
  <c r="Q423" i="21"/>
  <c r="R423" i="21"/>
  <c r="Y423" i="21"/>
  <c r="B423" i="21"/>
  <c r="I423" i="21"/>
  <c r="J423" i="21"/>
  <c r="A424" i="21"/>
  <c r="F252" i="21"/>
  <c r="J252" i="21"/>
  <c r="N252" i="21"/>
  <c r="R252" i="21"/>
  <c r="V252" i="21"/>
  <c r="C252" i="21"/>
  <c r="G252" i="21"/>
  <c r="K252" i="21"/>
  <c r="O252" i="21"/>
  <c r="S252" i="21"/>
  <c r="W252" i="21"/>
  <c r="B252" i="21"/>
  <c r="D252" i="21"/>
  <c r="L252" i="21"/>
  <c r="T252" i="21"/>
  <c r="M252" i="21"/>
  <c r="X252" i="21"/>
  <c r="H252" i="21"/>
  <c r="Q252" i="21"/>
  <c r="I252" i="21"/>
  <c r="U252" i="21"/>
  <c r="E252" i="21"/>
  <c r="P252" i="21"/>
  <c r="Y252" i="21"/>
  <c r="C286" i="21"/>
  <c r="G286" i="21"/>
  <c r="K286" i="21"/>
  <c r="O286" i="21"/>
  <c r="S286" i="21"/>
  <c r="W286" i="21"/>
  <c r="D286" i="21"/>
  <c r="H286" i="21"/>
  <c r="L286" i="21"/>
  <c r="P286" i="21"/>
  <c r="T286" i="21"/>
  <c r="X286" i="21"/>
  <c r="E286" i="21"/>
  <c r="M286" i="21"/>
  <c r="U286" i="21"/>
  <c r="B286" i="21"/>
  <c r="F286" i="21"/>
  <c r="N286" i="21"/>
  <c r="V286" i="21"/>
  <c r="J286" i="21"/>
  <c r="Q286" i="21"/>
  <c r="R286" i="21"/>
  <c r="Y286" i="21"/>
  <c r="I286" i="21"/>
  <c r="F389" i="21"/>
  <c r="J389" i="21"/>
  <c r="N389" i="21"/>
  <c r="R389" i="21"/>
  <c r="V389" i="21"/>
  <c r="C389" i="21"/>
  <c r="G389" i="21"/>
  <c r="K389" i="21"/>
  <c r="O389" i="21"/>
  <c r="S389" i="21"/>
  <c r="W389" i="21"/>
  <c r="D389" i="21"/>
  <c r="L389" i="21"/>
  <c r="T389" i="21"/>
  <c r="E389" i="21"/>
  <c r="M389" i="21"/>
  <c r="U389" i="21"/>
  <c r="B389" i="21"/>
  <c r="P389" i="21"/>
  <c r="Q389" i="21"/>
  <c r="X389" i="21"/>
  <c r="Y389" i="21"/>
  <c r="H389" i="21"/>
  <c r="I389" i="21"/>
  <c r="A390" i="21"/>
  <c r="E356" i="28"/>
  <c r="I356" i="28"/>
  <c r="M356" i="28"/>
  <c r="Q356" i="28"/>
  <c r="U356" i="28"/>
  <c r="Y356" i="28"/>
  <c r="F356" i="28"/>
  <c r="J356" i="28"/>
  <c r="N356" i="28"/>
  <c r="R356" i="28"/>
  <c r="V356" i="28"/>
  <c r="H356" i="28"/>
  <c r="P356" i="28"/>
  <c r="X356" i="28"/>
  <c r="B356" i="28"/>
  <c r="C356" i="28"/>
  <c r="K356" i="28"/>
  <c r="S356" i="28"/>
  <c r="O356" i="28"/>
  <c r="D356" i="28"/>
  <c r="T356" i="28"/>
  <c r="G356" i="28"/>
  <c r="L356" i="28"/>
  <c r="W356" i="28"/>
  <c r="F390" i="28"/>
  <c r="J390" i="28"/>
  <c r="N390" i="28"/>
  <c r="R390" i="28"/>
  <c r="V390" i="28"/>
  <c r="C390" i="28"/>
  <c r="G390" i="28"/>
  <c r="K390" i="28"/>
  <c r="O390" i="28"/>
  <c r="S390" i="28"/>
  <c r="W390" i="28"/>
  <c r="I390" i="28"/>
  <c r="Q390" i="28"/>
  <c r="Y390" i="28"/>
  <c r="D390" i="28"/>
  <c r="L390" i="28"/>
  <c r="T390" i="28"/>
  <c r="B390" i="28"/>
  <c r="P390" i="28"/>
  <c r="E390" i="28"/>
  <c r="U390" i="28"/>
  <c r="M390" i="28"/>
  <c r="X390" i="28"/>
  <c r="H390" i="28"/>
  <c r="F219" i="28"/>
  <c r="J219" i="28"/>
  <c r="N219" i="28"/>
  <c r="R219" i="28"/>
  <c r="V219" i="28"/>
  <c r="C219" i="28"/>
  <c r="G219" i="28"/>
  <c r="K219" i="28"/>
  <c r="O219" i="28"/>
  <c r="S219" i="28"/>
  <c r="W219" i="28"/>
  <c r="B219" i="28"/>
  <c r="E219" i="28"/>
  <c r="M219" i="28"/>
  <c r="U219" i="28"/>
  <c r="H219" i="28"/>
  <c r="P219" i="28"/>
  <c r="X219" i="28"/>
  <c r="I219" i="28"/>
  <c r="Y219" i="28"/>
  <c r="T219" i="28"/>
  <c r="L219" i="28"/>
  <c r="Q219" i="28"/>
  <c r="D219" i="28"/>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E253" i="28"/>
  <c r="I253" i="28"/>
  <c r="M253" i="28"/>
  <c r="Q253" i="28"/>
  <c r="U253" i="28"/>
  <c r="Y253" i="28"/>
  <c r="B253" i="28"/>
  <c r="F253" i="28"/>
  <c r="J253" i="28"/>
  <c r="N253" i="28"/>
  <c r="R253" i="28"/>
  <c r="V253" i="28"/>
  <c r="D253" i="28"/>
  <c r="L253" i="28"/>
  <c r="T253" i="28"/>
  <c r="G253" i="28"/>
  <c r="O253" i="28"/>
  <c r="W253" i="28"/>
  <c r="H253" i="28"/>
  <c r="X253" i="28"/>
  <c r="K253" i="28"/>
  <c r="C253" i="28"/>
  <c r="P253" i="28"/>
  <c r="S253" i="28"/>
  <c r="C287" i="28"/>
  <c r="G287" i="28"/>
  <c r="K287" i="28"/>
  <c r="O287" i="28"/>
  <c r="S287" i="28"/>
  <c r="W287" i="28"/>
  <c r="B287" i="28"/>
  <c r="D287" i="28"/>
  <c r="H287" i="28"/>
  <c r="L287" i="28"/>
  <c r="P287" i="28"/>
  <c r="T287" i="28"/>
  <c r="X287" i="28"/>
  <c r="J287" i="28"/>
  <c r="R287" i="28"/>
  <c r="E287" i="28"/>
  <c r="M287" i="28"/>
  <c r="U287" i="28"/>
  <c r="Q287" i="28"/>
  <c r="F287" i="28"/>
  <c r="V287" i="28"/>
  <c r="I287" i="28"/>
  <c r="N287" i="28"/>
  <c r="Y287" i="28"/>
  <c r="F424" i="28"/>
  <c r="C424" i="28"/>
  <c r="G424" i="28"/>
  <c r="K424" i="28"/>
  <c r="O424" i="28"/>
  <c r="S424" i="28"/>
  <c r="W424" i="28"/>
  <c r="I424" i="28"/>
  <c r="N424" i="28"/>
  <c r="T424" i="28"/>
  <c r="Y424" i="28"/>
  <c r="D424" i="28"/>
  <c r="J424" i="28"/>
  <c r="P424" i="28"/>
  <c r="U424" i="28"/>
  <c r="M424" i="28"/>
  <c r="X424" i="28"/>
  <c r="B424" i="28"/>
  <c r="E424" i="28"/>
  <c r="Q424" i="28"/>
  <c r="L424" i="28"/>
  <c r="R424" i="28"/>
  <c r="V424" i="28"/>
  <c r="H424"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C253" i="21" l="1"/>
  <c r="G253" i="21"/>
  <c r="K253" i="21"/>
  <c r="O253" i="21"/>
  <c r="S253" i="21"/>
  <c r="W253" i="21"/>
  <c r="D253" i="21"/>
  <c r="H253" i="21"/>
  <c r="L253" i="21"/>
  <c r="P253" i="21"/>
  <c r="T253" i="21"/>
  <c r="X253" i="21"/>
  <c r="E253" i="21"/>
  <c r="M253" i="21"/>
  <c r="U253" i="21"/>
  <c r="J253" i="21"/>
  <c r="V253" i="21"/>
  <c r="F253" i="21"/>
  <c r="Q253" i="21"/>
  <c r="I253" i="21"/>
  <c r="R253" i="21"/>
  <c r="N253" i="21"/>
  <c r="Y253" i="21"/>
  <c r="B253" i="21"/>
  <c r="C390" i="21"/>
  <c r="G390" i="21"/>
  <c r="K390" i="21"/>
  <c r="O390" i="21"/>
  <c r="S390" i="21"/>
  <c r="W390" i="21"/>
  <c r="D390" i="21"/>
  <c r="H390" i="21"/>
  <c r="L390" i="21"/>
  <c r="P390" i="21"/>
  <c r="T390" i="21"/>
  <c r="X390" i="21"/>
  <c r="E390" i="21"/>
  <c r="M390" i="21"/>
  <c r="U390" i="21"/>
  <c r="F390" i="21"/>
  <c r="N390" i="21"/>
  <c r="V390" i="21"/>
  <c r="I390" i="21"/>
  <c r="Y390" i="21"/>
  <c r="B390" i="21"/>
  <c r="J390" i="21"/>
  <c r="R390" i="21"/>
  <c r="Q390" i="21"/>
  <c r="A391" i="21"/>
  <c r="C149" i="21"/>
  <c r="G149" i="21"/>
  <c r="K149" i="21"/>
  <c r="O149" i="21"/>
  <c r="E149" i="21"/>
  <c r="I149" i="21"/>
  <c r="M149" i="21"/>
  <c r="Q149" i="21"/>
  <c r="U149" i="21"/>
  <c r="Y149" i="21"/>
  <c r="B149" i="21"/>
  <c r="J149" i="21"/>
  <c r="R149" i="21"/>
  <c r="W149" i="21"/>
  <c r="F149" i="21"/>
  <c r="N149" i="21"/>
  <c r="T149" i="21"/>
  <c r="L149" i="21"/>
  <c r="X149" i="21"/>
  <c r="P149" i="21"/>
  <c r="D149" i="21"/>
  <c r="S149" i="21"/>
  <c r="H149" i="21"/>
  <c r="V149" i="21"/>
  <c r="D424" i="21"/>
  <c r="E424" i="21"/>
  <c r="I424" i="21"/>
  <c r="F424" i="21"/>
  <c r="K424" i="21"/>
  <c r="O424" i="21"/>
  <c r="S424" i="21"/>
  <c r="W424" i="21"/>
  <c r="B424" i="21"/>
  <c r="G424" i="21"/>
  <c r="L424" i="21"/>
  <c r="P424" i="21"/>
  <c r="T424" i="21"/>
  <c r="X424" i="21"/>
  <c r="H424" i="21"/>
  <c r="Q424" i="21"/>
  <c r="Y424" i="21"/>
  <c r="J424" i="21"/>
  <c r="R424" i="21"/>
  <c r="U424" i="21"/>
  <c r="C424" i="21"/>
  <c r="V424" i="21"/>
  <c r="M424" i="21"/>
  <c r="N424" i="21"/>
  <c r="A425" i="21"/>
  <c r="F114" i="21"/>
  <c r="J114" i="21"/>
  <c r="N114" i="21"/>
  <c r="R114" i="21"/>
  <c r="V114" i="21"/>
  <c r="D114" i="21"/>
  <c r="H114" i="21"/>
  <c r="L114" i="21"/>
  <c r="P114" i="21"/>
  <c r="T114" i="21"/>
  <c r="X114" i="21"/>
  <c r="G114" i="21"/>
  <c r="O114" i="21"/>
  <c r="W114" i="21"/>
  <c r="B114" i="21"/>
  <c r="I114" i="21"/>
  <c r="Q114" i="21"/>
  <c r="Y114" i="21"/>
  <c r="C114" i="21"/>
  <c r="K114" i="21"/>
  <c r="S114" i="21"/>
  <c r="E114" i="21"/>
  <c r="M114" i="21"/>
  <c r="U114" i="21"/>
  <c r="C218" i="21"/>
  <c r="G218" i="21"/>
  <c r="K218" i="21"/>
  <c r="O218" i="21"/>
  <c r="S218" i="21"/>
  <c r="W218" i="21"/>
  <c r="D218" i="21"/>
  <c r="H218" i="21"/>
  <c r="L218" i="21"/>
  <c r="P218" i="21"/>
  <c r="T218" i="21"/>
  <c r="X218" i="21"/>
  <c r="E218" i="21"/>
  <c r="M218" i="21"/>
  <c r="U218" i="21"/>
  <c r="I218" i="21"/>
  <c r="Q218" i="21"/>
  <c r="Y218" i="21"/>
  <c r="B218" i="21"/>
  <c r="J218" i="21"/>
  <c r="R218" i="21"/>
  <c r="F218" i="21"/>
  <c r="N218" i="21"/>
  <c r="V218" i="21"/>
  <c r="A323" i="21"/>
  <c r="D287" i="21"/>
  <c r="H287" i="21"/>
  <c r="L287" i="21"/>
  <c r="P287" i="21"/>
  <c r="T287" i="21"/>
  <c r="X287" i="21"/>
  <c r="E287" i="21"/>
  <c r="I287" i="21"/>
  <c r="M287" i="21"/>
  <c r="Q287" i="21"/>
  <c r="U287" i="21"/>
  <c r="Y287" i="21"/>
  <c r="F287" i="21"/>
  <c r="N287" i="21"/>
  <c r="V287" i="21"/>
  <c r="G287" i="21"/>
  <c r="O287" i="21"/>
  <c r="W287" i="21"/>
  <c r="B287" i="21"/>
  <c r="C287" i="21"/>
  <c r="S287" i="21"/>
  <c r="J287" i="21"/>
  <c r="K287" i="21"/>
  <c r="R287" i="21"/>
  <c r="D356" i="21"/>
  <c r="H356" i="21"/>
  <c r="L356" i="21"/>
  <c r="P356" i="21"/>
  <c r="T356" i="21"/>
  <c r="X356" i="21"/>
  <c r="E356" i="21"/>
  <c r="I356" i="21"/>
  <c r="M356" i="21"/>
  <c r="Q356" i="21"/>
  <c r="U356" i="21"/>
  <c r="Y356" i="21"/>
  <c r="J356" i="21"/>
  <c r="R356" i="21"/>
  <c r="C356" i="21"/>
  <c r="K356" i="21"/>
  <c r="S356" i="21"/>
  <c r="B356" i="21"/>
  <c r="N356" i="21"/>
  <c r="O356" i="21"/>
  <c r="W356" i="21"/>
  <c r="F356" i="21"/>
  <c r="G356" i="21"/>
  <c r="V356" i="21"/>
  <c r="A357" i="21"/>
  <c r="C391" i="28"/>
  <c r="G391" i="28"/>
  <c r="K391" i="28"/>
  <c r="O391" i="28"/>
  <c r="S391" i="28"/>
  <c r="W391" i="28"/>
  <c r="D391" i="28"/>
  <c r="H391" i="28"/>
  <c r="L391" i="28"/>
  <c r="P391" i="28"/>
  <c r="T391" i="28"/>
  <c r="X391" i="28"/>
  <c r="J391" i="28"/>
  <c r="R391" i="28"/>
  <c r="E391" i="28"/>
  <c r="M391" i="28"/>
  <c r="U391" i="28"/>
  <c r="I391" i="28"/>
  <c r="Y391" i="28"/>
  <c r="N391" i="28"/>
  <c r="V391" i="28"/>
  <c r="B391" i="28"/>
  <c r="Q391" i="28"/>
  <c r="F391" i="28"/>
  <c r="F357" i="28"/>
  <c r="J357" i="28"/>
  <c r="N357" i="28"/>
  <c r="R357" i="28"/>
  <c r="V357" i="28"/>
  <c r="C357" i="28"/>
  <c r="G357" i="28"/>
  <c r="K357" i="28"/>
  <c r="O357" i="28"/>
  <c r="S357" i="28"/>
  <c r="W357" i="28"/>
  <c r="I357" i="28"/>
  <c r="Q357" i="28"/>
  <c r="Y357" i="28"/>
  <c r="D357" i="28"/>
  <c r="L357" i="28"/>
  <c r="T357" i="28"/>
  <c r="B357" i="28"/>
  <c r="H357" i="28"/>
  <c r="X357" i="28"/>
  <c r="M357" i="28"/>
  <c r="E357" i="28"/>
  <c r="P357" i="28"/>
  <c r="U357" i="28"/>
  <c r="C220" i="28"/>
  <c r="G220" i="28"/>
  <c r="K220" i="28"/>
  <c r="O220" i="28"/>
  <c r="S220" i="28"/>
  <c r="W220" i="28"/>
  <c r="D220" i="28"/>
  <c r="H220" i="28"/>
  <c r="L220" i="28"/>
  <c r="P220" i="28"/>
  <c r="T220" i="28"/>
  <c r="X220" i="28"/>
  <c r="F220" i="28"/>
  <c r="N220" i="28"/>
  <c r="V220" i="28"/>
  <c r="I220" i="28"/>
  <c r="Q220" i="28"/>
  <c r="Y220" i="28"/>
  <c r="R220" i="28"/>
  <c r="U220" i="28"/>
  <c r="E220" i="28"/>
  <c r="J220" i="28"/>
  <c r="M220" i="28"/>
  <c r="B220" i="28"/>
  <c r="D425" i="28"/>
  <c r="H425" i="28"/>
  <c r="L425" i="28"/>
  <c r="P425" i="28"/>
  <c r="T425" i="28"/>
  <c r="X425" i="28"/>
  <c r="G425" i="28"/>
  <c r="M425" i="28"/>
  <c r="R425" i="28"/>
  <c r="W425" i="28"/>
  <c r="B425" i="28"/>
  <c r="C425" i="28"/>
  <c r="I425" i="28"/>
  <c r="N425" i="28"/>
  <c r="S425" i="28"/>
  <c r="Y425" i="28"/>
  <c r="K425" i="28"/>
  <c r="V425" i="28"/>
  <c r="E425" i="28"/>
  <c r="O425" i="28"/>
  <c r="J425" i="28"/>
  <c r="Q425" i="28"/>
  <c r="F425" i="28"/>
  <c r="U425" i="28"/>
  <c r="F254" i="28"/>
  <c r="J254" i="28"/>
  <c r="N254" i="28"/>
  <c r="R254" i="28"/>
  <c r="V254" i="28"/>
  <c r="C254" i="28"/>
  <c r="G254" i="28"/>
  <c r="K254" i="28"/>
  <c r="O254" i="28"/>
  <c r="S254" i="28"/>
  <c r="W254" i="28"/>
  <c r="B254" i="28"/>
  <c r="E254" i="28"/>
  <c r="M254" i="28"/>
  <c r="U254" i="28"/>
  <c r="H254" i="28"/>
  <c r="P254" i="28"/>
  <c r="X254" i="28"/>
  <c r="Q254" i="28"/>
  <c r="D254" i="28"/>
  <c r="T254" i="28"/>
  <c r="I254" i="28"/>
  <c r="Y254" i="28"/>
  <c r="L254" i="28"/>
  <c r="D288" i="28"/>
  <c r="H288" i="28"/>
  <c r="L288" i="28"/>
  <c r="P288" i="28"/>
  <c r="T288" i="28"/>
  <c r="X288" i="28"/>
  <c r="E288" i="28"/>
  <c r="I288" i="28"/>
  <c r="M288" i="28"/>
  <c r="Q288" i="28"/>
  <c r="U288" i="28"/>
  <c r="Y288" i="28"/>
  <c r="B288" i="28"/>
  <c r="C288" i="28"/>
  <c r="K288" i="28"/>
  <c r="S288" i="28"/>
  <c r="F288" i="28"/>
  <c r="N288" i="28"/>
  <c r="V288" i="28"/>
  <c r="J288" i="28"/>
  <c r="O288" i="28"/>
  <c r="R288" i="28"/>
  <c r="W288" i="28"/>
  <c r="G288" i="28"/>
  <c r="A255" i="28"/>
  <c r="A324" i="28"/>
  <c r="A221" i="28"/>
  <c r="A358" i="28"/>
  <c r="A392" i="28"/>
  <c r="A426" i="28"/>
  <c r="Y186" i="28"/>
  <c r="U186" i="28"/>
  <c r="Q186" i="28"/>
  <c r="M186" i="28"/>
  <c r="I186" i="28"/>
  <c r="E186" i="28"/>
  <c r="X186" i="28"/>
  <c r="S186" i="28"/>
  <c r="N186" i="28"/>
  <c r="H186" i="28"/>
  <c r="C186" i="28"/>
  <c r="T186" i="28"/>
  <c r="L186" i="28"/>
  <c r="F186" i="28"/>
  <c r="P186" i="28"/>
  <c r="G186" i="28"/>
  <c r="W186" i="28"/>
  <c r="O186" i="28"/>
  <c r="D186" i="28"/>
  <c r="V186" i="28"/>
  <c r="B186" i="28"/>
  <c r="K186" i="28"/>
  <c r="R186" i="28"/>
  <c r="J186" i="28"/>
  <c r="A289" i="28"/>
  <c r="A288" i="21"/>
  <c r="A254" i="21"/>
  <c r="A219" i="21"/>
  <c r="A150" i="21"/>
  <c r="A185" i="21"/>
  <c r="D254" i="21" l="1"/>
  <c r="H254" i="21"/>
  <c r="L254" i="21"/>
  <c r="P254" i="21"/>
  <c r="T254" i="21"/>
  <c r="X254" i="21"/>
  <c r="E254" i="21"/>
  <c r="I254" i="21"/>
  <c r="M254" i="21"/>
  <c r="Q254" i="21"/>
  <c r="U254" i="21"/>
  <c r="Y254" i="21"/>
  <c r="F254" i="21"/>
  <c r="N254" i="21"/>
  <c r="V254" i="21"/>
  <c r="J254" i="21"/>
  <c r="S254" i="21"/>
  <c r="C254" i="21"/>
  <c r="O254" i="21"/>
  <c r="B254" i="21"/>
  <c r="G254" i="21"/>
  <c r="R254" i="21"/>
  <c r="K254" i="21"/>
  <c r="W254" i="21"/>
  <c r="E357" i="21"/>
  <c r="I357" i="21"/>
  <c r="M357" i="21"/>
  <c r="Q357" i="21"/>
  <c r="U357" i="21"/>
  <c r="Y357" i="21"/>
  <c r="B357" i="21"/>
  <c r="F357" i="21"/>
  <c r="J357" i="21"/>
  <c r="N357" i="21"/>
  <c r="R357" i="21"/>
  <c r="V357" i="21"/>
  <c r="C357" i="21"/>
  <c r="K357" i="21"/>
  <c r="S357" i="21"/>
  <c r="D357" i="21"/>
  <c r="L357" i="21"/>
  <c r="T357" i="21"/>
  <c r="G357" i="21"/>
  <c r="W357" i="21"/>
  <c r="H357" i="21"/>
  <c r="X357" i="21"/>
  <c r="O357" i="21"/>
  <c r="P357" i="21"/>
  <c r="A358" i="21"/>
  <c r="E288" i="21"/>
  <c r="I288" i="21"/>
  <c r="M288" i="21"/>
  <c r="Q288" i="21"/>
  <c r="U288" i="21"/>
  <c r="Y288" i="21"/>
  <c r="B288" i="21"/>
  <c r="F288" i="21"/>
  <c r="J288" i="21"/>
  <c r="N288" i="21"/>
  <c r="R288" i="21"/>
  <c r="V288" i="21"/>
  <c r="G288" i="21"/>
  <c r="O288" i="21"/>
  <c r="W288" i="21"/>
  <c r="H288" i="21"/>
  <c r="P288" i="21"/>
  <c r="X288" i="21"/>
  <c r="L288" i="21"/>
  <c r="C288" i="21"/>
  <c r="S288" i="21"/>
  <c r="T288" i="21"/>
  <c r="D288" i="21"/>
  <c r="K288" i="21"/>
  <c r="F150" i="21"/>
  <c r="J150" i="21"/>
  <c r="N150" i="21"/>
  <c r="R150" i="21"/>
  <c r="V150" i="21"/>
  <c r="E150" i="21"/>
  <c r="K150" i="21"/>
  <c r="P150" i="21"/>
  <c r="U150" i="21"/>
  <c r="C150" i="21"/>
  <c r="H150" i="21"/>
  <c r="M150" i="21"/>
  <c r="S150" i="21"/>
  <c r="X150" i="21"/>
  <c r="L150" i="21"/>
  <c r="W150" i="21"/>
  <c r="B150" i="21"/>
  <c r="D150" i="21"/>
  <c r="O150" i="21"/>
  <c r="Y150" i="21"/>
  <c r="G150" i="21"/>
  <c r="Q150" i="21"/>
  <c r="I150" i="21"/>
  <c r="T150" i="21"/>
  <c r="D425" i="21"/>
  <c r="H425" i="21"/>
  <c r="L425" i="21"/>
  <c r="P425" i="21"/>
  <c r="T425" i="21"/>
  <c r="X425" i="21"/>
  <c r="E425" i="21"/>
  <c r="I425" i="21"/>
  <c r="M425" i="21"/>
  <c r="Q425" i="21"/>
  <c r="U425" i="21"/>
  <c r="Y425" i="21"/>
  <c r="B425" i="21"/>
  <c r="J425" i="21"/>
  <c r="R425" i="21"/>
  <c r="C425" i="21"/>
  <c r="K425" i="21"/>
  <c r="S425" i="21"/>
  <c r="N425" i="21"/>
  <c r="O425" i="21"/>
  <c r="V425" i="21"/>
  <c r="W425" i="21"/>
  <c r="G425" i="21"/>
  <c r="F425" i="21"/>
  <c r="A426" i="21"/>
  <c r="D219" i="21"/>
  <c r="H219" i="21"/>
  <c r="L219" i="21"/>
  <c r="P219" i="21"/>
  <c r="T219" i="21"/>
  <c r="X219" i="21"/>
  <c r="E219" i="21"/>
  <c r="I219" i="21"/>
  <c r="M219" i="21"/>
  <c r="Q219" i="21"/>
  <c r="U219" i="21"/>
  <c r="Y219" i="21"/>
  <c r="F219" i="21"/>
  <c r="N219" i="21"/>
  <c r="V219" i="21"/>
  <c r="J219" i="21"/>
  <c r="R219" i="21"/>
  <c r="C219" i="21"/>
  <c r="S219" i="21"/>
  <c r="B219" i="21"/>
  <c r="K219" i="21"/>
  <c r="G219" i="21"/>
  <c r="O219" i="21"/>
  <c r="W219" i="21"/>
  <c r="A324" i="21"/>
  <c r="D391" i="21"/>
  <c r="H391" i="21"/>
  <c r="L391" i="21"/>
  <c r="P391" i="21"/>
  <c r="T391" i="21"/>
  <c r="X391" i="21"/>
  <c r="E391" i="21"/>
  <c r="I391" i="21"/>
  <c r="M391" i="21"/>
  <c r="Q391" i="21"/>
  <c r="U391" i="21"/>
  <c r="Y391" i="21"/>
  <c r="F391" i="21"/>
  <c r="N391" i="21"/>
  <c r="V391" i="21"/>
  <c r="G391" i="21"/>
  <c r="O391" i="21"/>
  <c r="W391" i="21"/>
  <c r="R391" i="21"/>
  <c r="C391" i="21"/>
  <c r="S391" i="21"/>
  <c r="B391" i="21"/>
  <c r="J391" i="21"/>
  <c r="K391" i="21"/>
  <c r="A392" i="21"/>
  <c r="C358" i="28"/>
  <c r="G358" i="28"/>
  <c r="K358" i="28"/>
  <c r="O358" i="28"/>
  <c r="S358" i="28"/>
  <c r="W358" i="28"/>
  <c r="D358" i="28"/>
  <c r="H358" i="28"/>
  <c r="L358" i="28"/>
  <c r="P358" i="28"/>
  <c r="T358" i="28"/>
  <c r="X358" i="28"/>
  <c r="J358" i="28"/>
  <c r="R358" i="28"/>
  <c r="E358" i="28"/>
  <c r="M358" i="28"/>
  <c r="U358" i="28"/>
  <c r="Q358" i="28"/>
  <c r="F358" i="28"/>
  <c r="V358" i="28"/>
  <c r="B358" i="28"/>
  <c r="N358" i="28"/>
  <c r="Y358" i="28"/>
  <c r="I358" i="28"/>
  <c r="E289" i="28"/>
  <c r="I289" i="28"/>
  <c r="M289" i="28"/>
  <c r="Q289" i="28"/>
  <c r="U289" i="28"/>
  <c r="Y289" i="28"/>
  <c r="F289" i="28"/>
  <c r="J289" i="28"/>
  <c r="N289" i="28"/>
  <c r="R289" i="28"/>
  <c r="V289" i="28"/>
  <c r="D289" i="28"/>
  <c r="L289" i="28"/>
  <c r="T289" i="28"/>
  <c r="G289" i="28"/>
  <c r="O289" i="28"/>
  <c r="W289" i="28"/>
  <c r="C289" i="28"/>
  <c r="S289" i="28"/>
  <c r="B289" i="28"/>
  <c r="H289" i="28"/>
  <c r="X289" i="28"/>
  <c r="K289" i="28"/>
  <c r="P289" i="28"/>
  <c r="D221" i="28"/>
  <c r="H221" i="28"/>
  <c r="L221" i="28"/>
  <c r="P221" i="28"/>
  <c r="T221" i="28"/>
  <c r="X221" i="28"/>
  <c r="E221" i="28"/>
  <c r="I221" i="28"/>
  <c r="M221" i="28"/>
  <c r="Q221" i="28"/>
  <c r="U221" i="28"/>
  <c r="Y221" i="28"/>
  <c r="G221" i="28"/>
  <c r="O221" i="28"/>
  <c r="W221" i="28"/>
  <c r="B221" i="28"/>
  <c r="J221" i="28"/>
  <c r="R221" i="28"/>
  <c r="K221" i="28"/>
  <c r="S221" i="28"/>
  <c r="F221" i="28"/>
  <c r="C221" i="28"/>
  <c r="V221" i="28"/>
  <c r="N221" i="28"/>
  <c r="E426" i="28"/>
  <c r="I426" i="28"/>
  <c r="M426" i="28"/>
  <c r="Q426" i="28"/>
  <c r="U426" i="28"/>
  <c r="Y426" i="28"/>
  <c r="F426" i="28"/>
  <c r="K426" i="28"/>
  <c r="P426" i="28"/>
  <c r="V426" i="28"/>
  <c r="G426" i="28"/>
  <c r="L426" i="28"/>
  <c r="R426" i="28"/>
  <c r="W426" i="28"/>
  <c r="B426" i="28"/>
  <c r="J426" i="28"/>
  <c r="T426" i="28"/>
  <c r="C426" i="28"/>
  <c r="N426" i="28"/>
  <c r="X426" i="28"/>
  <c r="H426" i="28"/>
  <c r="O426" i="28"/>
  <c r="D426" i="28"/>
  <c r="S426" i="28"/>
  <c r="D392" i="28"/>
  <c r="H392" i="28"/>
  <c r="L392" i="28"/>
  <c r="P392" i="28"/>
  <c r="T392" i="28"/>
  <c r="X392" i="28"/>
  <c r="E392" i="28"/>
  <c r="I392" i="28"/>
  <c r="M392" i="28"/>
  <c r="Q392" i="28"/>
  <c r="U392" i="28"/>
  <c r="Y392" i="28"/>
  <c r="B392" i="28"/>
  <c r="C392" i="28"/>
  <c r="K392" i="28"/>
  <c r="S392" i="28"/>
  <c r="F392" i="28"/>
  <c r="N392" i="28"/>
  <c r="V392" i="28"/>
  <c r="R392" i="28"/>
  <c r="G392" i="28"/>
  <c r="W392" i="28"/>
  <c r="J392" i="28"/>
  <c r="O392" i="28"/>
  <c r="C255" i="28"/>
  <c r="G255" i="28"/>
  <c r="K255" i="28"/>
  <c r="O255" i="28"/>
  <c r="S255" i="28"/>
  <c r="W255" i="28"/>
  <c r="D255" i="28"/>
  <c r="H255" i="28"/>
  <c r="L255" i="28"/>
  <c r="P255" i="28"/>
  <c r="T255" i="28"/>
  <c r="X255" i="28"/>
  <c r="F255" i="28"/>
  <c r="N255" i="28"/>
  <c r="V255" i="28"/>
  <c r="I255" i="28"/>
  <c r="Q255" i="28"/>
  <c r="Y255" i="28"/>
  <c r="J255" i="28"/>
  <c r="M255" i="28"/>
  <c r="B255" i="28"/>
  <c r="R255" i="28"/>
  <c r="E255" i="28"/>
  <c r="U255" i="28"/>
  <c r="A427" i="28"/>
  <c r="A325" i="28"/>
  <c r="A359" i="28"/>
  <c r="A256" i="28"/>
  <c r="A290" i="28"/>
  <c r="A393" i="28"/>
  <c r="A255" i="21"/>
  <c r="A289" i="21"/>
  <c r="A220" i="21"/>
  <c r="A186" i="21"/>
  <c r="E220" i="21" l="1"/>
  <c r="I220" i="21"/>
  <c r="M220" i="21"/>
  <c r="Q220" i="21"/>
  <c r="U220" i="21"/>
  <c r="Y220" i="21"/>
  <c r="B220" i="21"/>
  <c r="F220" i="21"/>
  <c r="J220" i="21"/>
  <c r="N220" i="21"/>
  <c r="R220" i="21"/>
  <c r="V220" i="21"/>
  <c r="G220" i="21"/>
  <c r="O220" i="21"/>
  <c r="W220" i="21"/>
  <c r="C220" i="21"/>
  <c r="K220" i="21"/>
  <c r="S220" i="21"/>
  <c r="L220" i="21"/>
  <c r="D220" i="21"/>
  <c r="T220" i="21"/>
  <c r="P220" i="21"/>
  <c r="X220" i="21"/>
  <c r="H220" i="21"/>
  <c r="E392" i="21"/>
  <c r="I392" i="21"/>
  <c r="M392" i="21"/>
  <c r="Q392" i="21"/>
  <c r="U392" i="21"/>
  <c r="Y392" i="21"/>
  <c r="F392" i="21"/>
  <c r="J392" i="21"/>
  <c r="N392" i="21"/>
  <c r="R392" i="21"/>
  <c r="V392" i="21"/>
  <c r="G392" i="21"/>
  <c r="O392" i="21"/>
  <c r="W392" i="21"/>
  <c r="B392" i="21"/>
  <c r="H392" i="21"/>
  <c r="P392" i="21"/>
  <c r="X392" i="21"/>
  <c r="K392" i="21"/>
  <c r="L392" i="21"/>
  <c r="S392" i="21"/>
  <c r="T392" i="21"/>
  <c r="C392" i="21"/>
  <c r="D392" i="21"/>
  <c r="A393" i="21"/>
  <c r="F289" i="21"/>
  <c r="J289" i="21"/>
  <c r="N289" i="21"/>
  <c r="R289" i="21"/>
  <c r="V289" i="21"/>
  <c r="C289" i="21"/>
  <c r="G289" i="21"/>
  <c r="K289" i="21"/>
  <c r="O289" i="21"/>
  <c r="S289" i="21"/>
  <c r="W289" i="21"/>
  <c r="B289" i="21"/>
  <c r="H289" i="21"/>
  <c r="P289" i="21"/>
  <c r="X289" i="21"/>
  <c r="I289" i="21"/>
  <c r="Q289" i="21"/>
  <c r="Y289" i="21"/>
  <c r="E289" i="21"/>
  <c r="U289" i="21"/>
  <c r="L289" i="21"/>
  <c r="M289" i="21"/>
  <c r="T289" i="21"/>
  <c r="D289" i="21"/>
  <c r="A325" i="21"/>
  <c r="E255" i="21"/>
  <c r="I255" i="21"/>
  <c r="M255" i="21"/>
  <c r="Q255" i="21"/>
  <c r="U255" i="21"/>
  <c r="Y255" i="21"/>
  <c r="B255" i="21"/>
  <c r="F255" i="21"/>
  <c r="J255" i="21"/>
  <c r="N255" i="21"/>
  <c r="R255" i="21"/>
  <c r="V255" i="21"/>
  <c r="G255" i="21"/>
  <c r="O255" i="21"/>
  <c r="W255" i="21"/>
  <c r="H255" i="21"/>
  <c r="S255" i="21"/>
  <c r="C255" i="21"/>
  <c r="L255" i="21"/>
  <c r="X255" i="21"/>
  <c r="D255" i="21"/>
  <c r="P255" i="21"/>
  <c r="K255" i="21"/>
  <c r="T255" i="21"/>
  <c r="E426" i="21"/>
  <c r="I426" i="21"/>
  <c r="M426" i="21"/>
  <c r="Q426" i="21"/>
  <c r="U426" i="21"/>
  <c r="Y426" i="21"/>
  <c r="F426" i="21"/>
  <c r="J426" i="21"/>
  <c r="N426" i="21"/>
  <c r="R426" i="21"/>
  <c r="V426" i="21"/>
  <c r="C426" i="21"/>
  <c r="K426" i="21"/>
  <c r="S426" i="21"/>
  <c r="B426" i="21"/>
  <c r="D426" i="21"/>
  <c r="L426" i="21"/>
  <c r="T426" i="21"/>
  <c r="G426" i="21"/>
  <c r="W426" i="21"/>
  <c r="H426" i="21"/>
  <c r="X426" i="21"/>
  <c r="O426" i="21"/>
  <c r="P426" i="21"/>
  <c r="A427" i="21"/>
  <c r="F358" i="21"/>
  <c r="J358" i="21"/>
  <c r="N358" i="21"/>
  <c r="R358" i="21"/>
  <c r="V358" i="21"/>
  <c r="C358" i="21"/>
  <c r="G358" i="21"/>
  <c r="K358" i="21"/>
  <c r="O358" i="21"/>
  <c r="S358" i="21"/>
  <c r="W358" i="21"/>
  <c r="B358" i="21"/>
  <c r="D358" i="21"/>
  <c r="L358" i="21"/>
  <c r="T358" i="21"/>
  <c r="E358" i="21"/>
  <c r="M358" i="21"/>
  <c r="U358" i="21"/>
  <c r="P358" i="21"/>
  <c r="Q358" i="21"/>
  <c r="I358" i="21"/>
  <c r="X358" i="21"/>
  <c r="Y358" i="21"/>
  <c r="H358" i="21"/>
  <c r="A359" i="21"/>
  <c r="D359" i="28"/>
  <c r="H359" i="28"/>
  <c r="E359" i="28"/>
  <c r="I359" i="28"/>
  <c r="M359" i="28"/>
  <c r="Q359" i="28"/>
  <c r="U359" i="28"/>
  <c r="Y359" i="28"/>
  <c r="B359" i="28"/>
  <c r="C359" i="28"/>
  <c r="K359" i="28"/>
  <c r="P359" i="28"/>
  <c r="V359" i="28"/>
  <c r="F359" i="28"/>
  <c r="L359" i="28"/>
  <c r="R359" i="28"/>
  <c r="W359" i="28"/>
  <c r="J359" i="28"/>
  <c r="T359" i="28"/>
  <c r="N359" i="28"/>
  <c r="X359" i="28"/>
  <c r="S359" i="28"/>
  <c r="G359" i="28"/>
  <c r="O359" i="28"/>
  <c r="E393" i="28"/>
  <c r="I393" i="28"/>
  <c r="M393" i="28"/>
  <c r="Q393" i="28"/>
  <c r="U393" i="28"/>
  <c r="F393" i="28"/>
  <c r="J393" i="28"/>
  <c r="N393" i="28"/>
  <c r="R393" i="28"/>
  <c r="V393" i="28"/>
  <c r="D393" i="28"/>
  <c r="L393" i="28"/>
  <c r="T393" i="28"/>
  <c r="G393" i="28"/>
  <c r="O393" i="28"/>
  <c r="W393" i="28"/>
  <c r="K393" i="28"/>
  <c r="Y393" i="28"/>
  <c r="B393" i="28"/>
  <c r="P393" i="28"/>
  <c r="H393" i="28"/>
  <c r="S393" i="28"/>
  <c r="C393" i="28"/>
  <c r="X393" i="28"/>
  <c r="F290" i="28"/>
  <c r="J290" i="28"/>
  <c r="N290" i="28"/>
  <c r="R290" i="28"/>
  <c r="V290" i="28"/>
  <c r="C290" i="28"/>
  <c r="G290" i="28"/>
  <c r="K290" i="28"/>
  <c r="O290" i="28"/>
  <c r="S290" i="28"/>
  <c r="W290" i="28"/>
  <c r="E290" i="28"/>
  <c r="M290" i="28"/>
  <c r="U290" i="28"/>
  <c r="B290" i="28"/>
  <c r="H290" i="28"/>
  <c r="P290" i="28"/>
  <c r="X290" i="28"/>
  <c r="L290" i="28"/>
  <c r="Q290" i="28"/>
  <c r="D290" i="28"/>
  <c r="I290" i="28"/>
  <c r="T290" i="28"/>
  <c r="Y290" i="28"/>
  <c r="D256" i="28"/>
  <c r="H256" i="28"/>
  <c r="L256" i="28"/>
  <c r="P256" i="28"/>
  <c r="T256" i="28"/>
  <c r="X256" i="28"/>
  <c r="E256" i="28"/>
  <c r="I256" i="28"/>
  <c r="M256" i="28"/>
  <c r="Q256" i="28"/>
  <c r="U256" i="28"/>
  <c r="Y256" i="28"/>
  <c r="G256" i="28"/>
  <c r="O256" i="28"/>
  <c r="W256" i="28"/>
  <c r="B256" i="28"/>
  <c r="J256" i="28"/>
  <c r="R256" i="28"/>
  <c r="C256" i="28"/>
  <c r="S256" i="28"/>
  <c r="F256" i="28"/>
  <c r="V256" i="28"/>
  <c r="K256" i="28"/>
  <c r="N256" i="28"/>
  <c r="F427" i="28"/>
  <c r="J427" i="28"/>
  <c r="N427" i="28"/>
  <c r="R427" i="28"/>
  <c r="V427" i="28"/>
  <c r="D427" i="28"/>
  <c r="I427" i="28"/>
  <c r="O427" i="28"/>
  <c r="T427" i="28"/>
  <c r="Y427" i="28"/>
  <c r="E427" i="28"/>
  <c r="K427" i="28"/>
  <c r="P427" i="28"/>
  <c r="U427" i="28"/>
  <c r="H427" i="28"/>
  <c r="S427" i="28"/>
  <c r="L427" i="28"/>
  <c r="W427" i="28"/>
  <c r="B427" i="28"/>
  <c r="G427" i="28"/>
  <c r="M427" i="28"/>
  <c r="C427" i="28"/>
  <c r="Q427" i="28"/>
  <c r="X427" i="28"/>
  <c r="A394" i="28"/>
  <c r="A291" i="28"/>
  <c r="A360" i="28"/>
  <c r="A326" i="28"/>
  <c r="A428" i="28"/>
  <c r="A290" i="21"/>
  <c r="A256" i="21"/>
  <c r="B186" i="21"/>
  <c r="F186" i="21"/>
  <c r="J186" i="21"/>
  <c r="N186" i="21"/>
  <c r="R186" i="21"/>
  <c r="V186" i="21"/>
  <c r="C186" i="21"/>
  <c r="H186" i="21"/>
  <c r="M186" i="21"/>
  <c r="S186" i="21"/>
  <c r="X186" i="21"/>
  <c r="G186" i="21"/>
  <c r="O186" i="21"/>
  <c r="U186" i="21"/>
  <c r="I186" i="21"/>
  <c r="P186" i="21"/>
  <c r="W186" i="21"/>
  <c r="K186" i="21"/>
  <c r="Y186" i="21"/>
  <c r="L186" i="21"/>
  <c r="Q186" i="21"/>
  <c r="T186" i="21"/>
  <c r="D186" i="21"/>
  <c r="E186" i="21"/>
  <c r="A221" i="21"/>
  <c r="C359" i="21" l="1"/>
  <c r="G359" i="21"/>
  <c r="K359" i="21"/>
  <c r="O359" i="21"/>
  <c r="S359" i="21"/>
  <c r="W359" i="21"/>
  <c r="D359" i="21"/>
  <c r="H359" i="21"/>
  <c r="L359" i="21"/>
  <c r="P359" i="21"/>
  <c r="T359" i="21"/>
  <c r="X359" i="21"/>
  <c r="E359" i="21"/>
  <c r="M359" i="21"/>
  <c r="U359" i="21"/>
  <c r="F359" i="21"/>
  <c r="N359" i="21"/>
  <c r="V359" i="21"/>
  <c r="I359" i="21"/>
  <c r="Y359" i="21"/>
  <c r="B359" i="21"/>
  <c r="J359" i="21"/>
  <c r="R359" i="21"/>
  <c r="Q359" i="21"/>
  <c r="A360" i="21"/>
  <c r="F427" i="21"/>
  <c r="J427" i="21"/>
  <c r="N427" i="21"/>
  <c r="R427" i="21"/>
  <c r="V427" i="21"/>
  <c r="C427" i="21"/>
  <c r="G427" i="21"/>
  <c r="K427" i="21"/>
  <c r="O427" i="21"/>
  <c r="S427" i="21"/>
  <c r="W427" i="21"/>
  <c r="D427" i="21"/>
  <c r="L427" i="21"/>
  <c r="T427" i="21"/>
  <c r="E427" i="21"/>
  <c r="M427" i="21"/>
  <c r="U427" i="21"/>
  <c r="B427" i="21"/>
  <c r="P427" i="21"/>
  <c r="Q427" i="21"/>
  <c r="H427" i="21"/>
  <c r="I427" i="21"/>
  <c r="X427" i="21"/>
  <c r="Y427" i="21"/>
  <c r="A428" i="21"/>
  <c r="F221" i="21"/>
  <c r="J221" i="21"/>
  <c r="N221" i="21"/>
  <c r="R221" i="21"/>
  <c r="V221" i="21"/>
  <c r="C221" i="21"/>
  <c r="G221" i="21"/>
  <c r="K221" i="21"/>
  <c r="O221" i="21"/>
  <c r="S221" i="21"/>
  <c r="W221" i="21"/>
  <c r="B221" i="21"/>
  <c r="H221" i="21"/>
  <c r="P221" i="21"/>
  <c r="X221" i="21"/>
  <c r="D221" i="21"/>
  <c r="L221" i="21"/>
  <c r="T221" i="21"/>
  <c r="E221" i="21"/>
  <c r="U221" i="21"/>
  <c r="M221" i="21"/>
  <c r="Y221" i="21"/>
  <c r="I221" i="21"/>
  <c r="Q221" i="21"/>
  <c r="F256" i="21"/>
  <c r="J256" i="21"/>
  <c r="N256" i="21"/>
  <c r="R256" i="21"/>
  <c r="V256" i="21"/>
  <c r="C256" i="21"/>
  <c r="G256" i="21"/>
  <c r="K256" i="21"/>
  <c r="O256" i="21"/>
  <c r="S256" i="21"/>
  <c r="W256" i="21"/>
  <c r="B256" i="21"/>
  <c r="H256" i="21"/>
  <c r="P256" i="21"/>
  <c r="X256" i="21"/>
  <c r="E256" i="21"/>
  <c r="Q256" i="21"/>
  <c r="L256" i="21"/>
  <c r="U256" i="21"/>
  <c r="D256" i="21"/>
  <c r="Y256" i="21"/>
  <c r="M256" i="21"/>
  <c r="I256" i="21"/>
  <c r="T256" i="21"/>
  <c r="A326" i="21"/>
  <c r="C290" i="21"/>
  <c r="G290" i="21"/>
  <c r="K290" i="21"/>
  <c r="O290" i="21"/>
  <c r="S290" i="21"/>
  <c r="W290" i="21"/>
  <c r="D290" i="21"/>
  <c r="H290" i="21"/>
  <c r="L290" i="21"/>
  <c r="P290" i="21"/>
  <c r="T290" i="21"/>
  <c r="X290" i="21"/>
  <c r="I290" i="21"/>
  <c r="Q290" i="21"/>
  <c r="Y290" i="21"/>
  <c r="J290" i="21"/>
  <c r="R290" i="21"/>
  <c r="N290" i="21"/>
  <c r="E290" i="21"/>
  <c r="U290" i="21"/>
  <c r="F290" i="21"/>
  <c r="V290" i="21"/>
  <c r="M290" i="21"/>
  <c r="B290" i="21"/>
  <c r="F393" i="21"/>
  <c r="J393" i="21"/>
  <c r="N393" i="21"/>
  <c r="R393" i="21"/>
  <c r="C393" i="21"/>
  <c r="G393" i="21"/>
  <c r="K393" i="21"/>
  <c r="O393" i="21"/>
  <c r="S393" i="21"/>
  <c r="H393" i="21"/>
  <c r="P393" i="21"/>
  <c r="V393" i="21"/>
  <c r="I393" i="21"/>
  <c r="Q393" i="21"/>
  <c r="W393" i="21"/>
  <c r="B393" i="21"/>
  <c r="D393" i="21"/>
  <c r="T393" i="21"/>
  <c r="E393" i="21"/>
  <c r="U393" i="21"/>
  <c r="X393" i="21"/>
  <c r="Y393" i="21"/>
  <c r="M393" i="21"/>
  <c r="L393" i="21"/>
  <c r="A394" i="21"/>
  <c r="C428" i="28"/>
  <c r="G428" i="28"/>
  <c r="K428" i="28"/>
  <c r="O428" i="28"/>
  <c r="S428" i="28"/>
  <c r="W428" i="28"/>
  <c r="H428" i="28"/>
  <c r="M428" i="28"/>
  <c r="R428" i="28"/>
  <c r="X428" i="28"/>
  <c r="D428" i="28"/>
  <c r="I428" i="28"/>
  <c r="N428" i="28"/>
  <c r="T428" i="28"/>
  <c r="Y428" i="28"/>
  <c r="F428" i="28"/>
  <c r="Q428" i="28"/>
  <c r="J428" i="28"/>
  <c r="U428" i="28"/>
  <c r="E428" i="28"/>
  <c r="L428" i="28"/>
  <c r="B428" i="28"/>
  <c r="V428" i="28"/>
  <c r="P428" i="28"/>
  <c r="F360" i="28"/>
  <c r="J360" i="28"/>
  <c r="N360" i="28"/>
  <c r="R360" i="28"/>
  <c r="V360" i="28"/>
  <c r="D360" i="28"/>
  <c r="I360" i="28"/>
  <c r="O360" i="28"/>
  <c r="T360" i="28"/>
  <c r="Y360" i="28"/>
  <c r="E360" i="28"/>
  <c r="K360" i="28"/>
  <c r="P360" i="28"/>
  <c r="U360" i="28"/>
  <c r="H360" i="28"/>
  <c r="S360" i="28"/>
  <c r="L360" i="28"/>
  <c r="W360" i="28"/>
  <c r="Q360" i="28"/>
  <c r="C360" i="28"/>
  <c r="X360" i="28"/>
  <c r="G360" i="28"/>
  <c r="M360" i="28"/>
  <c r="B360" i="28"/>
  <c r="C291" i="28"/>
  <c r="G291" i="28"/>
  <c r="K291" i="28"/>
  <c r="O291" i="28"/>
  <c r="S291" i="28"/>
  <c r="W291" i="28"/>
  <c r="B291" i="28"/>
  <c r="D291" i="28"/>
  <c r="H291" i="28"/>
  <c r="L291" i="28"/>
  <c r="P291" i="28"/>
  <c r="T291" i="28"/>
  <c r="X291" i="28"/>
  <c r="F291" i="28"/>
  <c r="N291" i="28"/>
  <c r="V291" i="28"/>
  <c r="I291" i="28"/>
  <c r="Q291" i="28"/>
  <c r="Y291" i="28"/>
  <c r="E291" i="28"/>
  <c r="U291" i="28"/>
  <c r="J291" i="28"/>
  <c r="M291" i="28"/>
  <c r="R291" i="28"/>
  <c r="C394" i="28"/>
  <c r="G394" i="28"/>
  <c r="K394" i="28"/>
  <c r="O394" i="28"/>
  <c r="S394" i="28"/>
  <c r="W394" i="28"/>
  <c r="D394" i="28"/>
  <c r="I394" i="28"/>
  <c r="N394" i="28"/>
  <c r="T394" i="28"/>
  <c r="Y394" i="28"/>
  <c r="B394" i="28"/>
  <c r="E394" i="28"/>
  <c r="J394" i="28"/>
  <c r="P394" i="28"/>
  <c r="U394" i="28"/>
  <c r="M394" i="28"/>
  <c r="X394" i="28"/>
  <c r="F394" i="28"/>
  <c r="Q394" i="28"/>
  <c r="L394" i="28"/>
  <c r="R394" i="28"/>
  <c r="H394" i="28"/>
  <c r="V394" i="28"/>
  <c r="A429" i="28"/>
  <c r="A327" i="28"/>
  <c r="A361" i="28"/>
  <c r="A395" i="28"/>
  <c r="A291" i="21"/>
  <c r="C394" i="21" l="1"/>
  <c r="G394" i="21"/>
  <c r="K394" i="21"/>
  <c r="O394" i="21"/>
  <c r="S394" i="21"/>
  <c r="W394" i="21"/>
  <c r="D394" i="21"/>
  <c r="H394" i="21"/>
  <c r="L394" i="21"/>
  <c r="P394" i="21"/>
  <c r="T394" i="21"/>
  <c r="X394" i="21"/>
  <c r="E394" i="21"/>
  <c r="M394" i="21"/>
  <c r="U394" i="21"/>
  <c r="F394" i="21"/>
  <c r="N394" i="21"/>
  <c r="V394" i="21"/>
  <c r="Q394" i="21"/>
  <c r="R394" i="21"/>
  <c r="I394" i="21"/>
  <c r="J394" i="21"/>
  <c r="B394" i="21"/>
  <c r="Y394" i="21"/>
  <c r="A395" i="21"/>
  <c r="A327" i="21"/>
  <c r="D291" i="21"/>
  <c r="H291" i="21"/>
  <c r="L291" i="21"/>
  <c r="P291" i="21"/>
  <c r="T291" i="21"/>
  <c r="X291" i="21"/>
  <c r="E291" i="21"/>
  <c r="I291" i="21"/>
  <c r="M291" i="21"/>
  <c r="Q291" i="21"/>
  <c r="U291" i="21"/>
  <c r="Y291" i="21"/>
  <c r="J291" i="21"/>
  <c r="R291" i="21"/>
  <c r="C291" i="21"/>
  <c r="K291" i="21"/>
  <c r="S291" i="21"/>
  <c r="G291" i="21"/>
  <c r="W291" i="21"/>
  <c r="B291" i="21"/>
  <c r="N291" i="21"/>
  <c r="O291" i="21"/>
  <c r="F291" i="21"/>
  <c r="V291" i="21"/>
  <c r="C428" i="21"/>
  <c r="G428" i="21"/>
  <c r="K428" i="21"/>
  <c r="O428" i="21"/>
  <c r="S428" i="21"/>
  <c r="W428" i="21"/>
  <c r="B428" i="21"/>
  <c r="D428" i="21"/>
  <c r="H428" i="21"/>
  <c r="L428" i="21"/>
  <c r="P428" i="21"/>
  <c r="T428" i="21"/>
  <c r="X428" i="21"/>
  <c r="E428" i="21"/>
  <c r="M428" i="21"/>
  <c r="U428" i="21"/>
  <c r="F428" i="21"/>
  <c r="N428" i="21"/>
  <c r="V428" i="21"/>
  <c r="I428" i="21"/>
  <c r="Y428" i="21"/>
  <c r="J428" i="21"/>
  <c r="Q428" i="21"/>
  <c r="R428" i="21"/>
  <c r="A429" i="21"/>
  <c r="D360" i="21"/>
  <c r="H360" i="21"/>
  <c r="L360" i="21"/>
  <c r="P360" i="21"/>
  <c r="T360" i="21"/>
  <c r="X360" i="21"/>
  <c r="E360" i="21"/>
  <c r="I360" i="21"/>
  <c r="M360" i="21"/>
  <c r="Q360" i="21"/>
  <c r="U360" i="21"/>
  <c r="Y360" i="21"/>
  <c r="F360" i="21"/>
  <c r="N360" i="21"/>
  <c r="V360" i="21"/>
  <c r="G360" i="21"/>
  <c r="O360" i="21"/>
  <c r="W360" i="21"/>
  <c r="R360" i="21"/>
  <c r="C360" i="21"/>
  <c r="S360" i="21"/>
  <c r="B360" i="21"/>
  <c r="J360" i="21"/>
  <c r="K360" i="21"/>
  <c r="A361" i="21"/>
  <c r="D395" i="28"/>
  <c r="H395" i="28"/>
  <c r="L395" i="28"/>
  <c r="P395" i="28"/>
  <c r="T395" i="28"/>
  <c r="X395" i="28"/>
  <c r="G395" i="28"/>
  <c r="M395" i="28"/>
  <c r="R395" i="28"/>
  <c r="W395" i="28"/>
  <c r="C395" i="28"/>
  <c r="I395" i="28"/>
  <c r="N395" i="28"/>
  <c r="S395" i="28"/>
  <c r="Y395" i="28"/>
  <c r="B395" i="28"/>
  <c r="K395" i="28"/>
  <c r="V395" i="28"/>
  <c r="E395" i="28"/>
  <c r="O395" i="28"/>
  <c r="J395" i="28"/>
  <c r="Q395" i="28"/>
  <c r="U395" i="28"/>
  <c r="F395" i="28"/>
  <c r="C361" i="28"/>
  <c r="G361" i="28"/>
  <c r="K361" i="28"/>
  <c r="O361" i="28"/>
  <c r="S361" i="28"/>
  <c r="W361" i="28"/>
  <c r="H361" i="28"/>
  <c r="M361" i="28"/>
  <c r="R361" i="28"/>
  <c r="X361" i="28"/>
  <c r="B361" i="28"/>
  <c r="D361" i="28"/>
  <c r="I361" i="28"/>
  <c r="N361" i="28"/>
  <c r="T361" i="28"/>
  <c r="Y361" i="28"/>
  <c r="F361" i="28"/>
  <c r="Q361" i="28"/>
  <c r="J361" i="28"/>
  <c r="U361" i="28"/>
  <c r="P361" i="28"/>
  <c r="V361" i="28"/>
  <c r="E361" i="28"/>
  <c r="L361" i="28"/>
  <c r="E429" i="28"/>
  <c r="I429" i="28"/>
  <c r="M429" i="28"/>
  <c r="Q429" i="28"/>
  <c r="U429" i="28"/>
  <c r="Y429" i="28"/>
  <c r="B429" i="28"/>
  <c r="F429" i="28"/>
  <c r="J429" i="28"/>
  <c r="N429" i="28"/>
  <c r="R429" i="28"/>
  <c r="V429" i="28"/>
  <c r="D429" i="28"/>
  <c r="L429" i="28"/>
  <c r="T429" i="28"/>
  <c r="G429" i="28"/>
  <c r="O429" i="28"/>
  <c r="W429" i="28"/>
  <c r="C429" i="28"/>
  <c r="S429" i="28"/>
  <c r="H429" i="28"/>
  <c r="X429" i="28"/>
  <c r="K429" i="28"/>
  <c r="P429" i="28"/>
  <c r="A362" i="28"/>
  <c r="W327" i="28"/>
  <c r="S327" i="28"/>
  <c r="O327" i="28"/>
  <c r="K327" i="28"/>
  <c r="G327" i="28"/>
  <c r="C327" i="28"/>
  <c r="V327" i="28"/>
  <c r="Q327" i="28"/>
  <c r="L327" i="28"/>
  <c r="F327" i="28"/>
  <c r="U327" i="28"/>
  <c r="N327" i="28"/>
  <c r="H327" i="28"/>
  <c r="Y327" i="28"/>
  <c r="P327" i="28"/>
  <c r="E327" i="28"/>
  <c r="M327" i="28"/>
  <c r="B327" i="28"/>
  <c r="T327" i="28"/>
  <c r="I327" i="28"/>
  <c r="R327" i="28"/>
  <c r="J327" i="28"/>
  <c r="D327" i="28"/>
  <c r="X327" i="28"/>
  <c r="A396" i="28"/>
  <c r="A430" i="28"/>
  <c r="E361" i="21" l="1"/>
  <c r="I361" i="21"/>
  <c r="M361" i="21"/>
  <c r="Q361" i="21"/>
  <c r="U361" i="21"/>
  <c r="Y361" i="21"/>
  <c r="B361" i="21"/>
  <c r="F361" i="21"/>
  <c r="J361" i="21"/>
  <c r="N361" i="21"/>
  <c r="R361" i="21"/>
  <c r="V361" i="21"/>
  <c r="G361" i="21"/>
  <c r="O361" i="21"/>
  <c r="W361" i="21"/>
  <c r="H361" i="21"/>
  <c r="P361" i="21"/>
  <c r="X361" i="21"/>
  <c r="K361" i="21"/>
  <c r="L361" i="21"/>
  <c r="D361" i="21"/>
  <c r="S361" i="21"/>
  <c r="T361" i="21"/>
  <c r="C361" i="21"/>
  <c r="A362" i="21"/>
  <c r="D429" i="21"/>
  <c r="H429" i="21"/>
  <c r="L429" i="21"/>
  <c r="P429" i="21"/>
  <c r="T429" i="21"/>
  <c r="X429" i="21"/>
  <c r="E429" i="21"/>
  <c r="I429" i="21"/>
  <c r="M429" i="21"/>
  <c r="Q429" i="21"/>
  <c r="U429" i="21"/>
  <c r="Y429" i="21"/>
  <c r="B429" i="21"/>
  <c r="F429" i="21"/>
  <c r="N429" i="21"/>
  <c r="V429" i="21"/>
  <c r="G429" i="21"/>
  <c r="O429" i="21"/>
  <c r="W429" i="21"/>
  <c r="R429" i="21"/>
  <c r="C429" i="21"/>
  <c r="S429" i="21"/>
  <c r="J429" i="21"/>
  <c r="K429" i="21"/>
  <c r="A430" i="21"/>
  <c r="D395" i="21"/>
  <c r="H395" i="21"/>
  <c r="L395" i="21"/>
  <c r="P395" i="21"/>
  <c r="T395" i="21"/>
  <c r="X395" i="21"/>
  <c r="E395" i="21"/>
  <c r="I395" i="21"/>
  <c r="M395" i="21"/>
  <c r="Q395" i="21"/>
  <c r="U395" i="21"/>
  <c r="Y395" i="21"/>
  <c r="F395" i="21"/>
  <c r="N395" i="21"/>
  <c r="V395" i="21"/>
  <c r="G395" i="21"/>
  <c r="O395" i="21"/>
  <c r="W395" i="21"/>
  <c r="J395" i="21"/>
  <c r="K395" i="21"/>
  <c r="C395" i="21"/>
  <c r="B395" i="21"/>
  <c r="R395" i="21"/>
  <c r="S395" i="21"/>
  <c r="A396" i="21"/>
  <c r="E396" i="28"/>
  <c r="I396" i="28"/>
  <c r="M396" i="28"/>
  <c r="Q396" i="28"/>
  <c r="U396" i="28"/>
  <c r="Y396" i="28"/>
  <c r="B396" i="28"/>
  <c r="F396" i="28"/>
  <c r="K396" i="28"/>
  <c r="P396" i="28"/>
  <c r="V396" i="28"/>
  <c r="G396" i="28"/>
  <c r="L396" i="28"/>
  <c r="R396" i="28"/>
  <c r="W396" i="28"/>
  <c r="J396" i="28"/>
  <c r="T396" i="28"/>
  <c r="C396" i="28"/>
  <c r="N396" i="28"/>
  <c r="X396" i="28"/>
  <c r="H396" i="28"/>
  <c r="O396" i="28"/>
  <c r="D396" i="28"/>
  <c r="S396" i="28"/>
  <c r="F430" i="28"/>
  <c r="J430" i="28"/>
  <c r="N430" i="28"/>
  <c r="R430" i="28"/>
  <c r="V430" i="28"/>
  <c r="C430" i="28"/>
  <c r="G430" i="28"/>
  <c r="K430" i="28"/>
  <c r="O430" i="28"/>
  <c r="S430" i="28"/>
  <c r="W430" i="28"/>
  <c r="B430" i="28"/>
  <c r="E430" i="28"/>
  <c r="M430" i="28"/>
  <c r="U430" i="28"/>
  <c r="H430" i="28"/>
  <c r="P430" i="28"/>
  <c r="X430" i="28"/>
  <c r="L430" i="28"/>
  <c r="Q430" i="28"/>
  <c r="I430" i="28"/>
  <c r="T430" i="28"/>
  <c r="D430" i="28"/>
  <c r="Y430" i="28"/>
  <c r="D362" i="28"/>
  <c r="H362" i="28"/>
  <c r="L362" i="28"/>
  <c r="P362" i="28"/>
  <c r="T362" i="28"/>
  <c r="X362" i="28"/>
  <c r="F362" i="28"/>
  <c r="K362" i="28"/>
  <c r="Q362" i="28"/>
  <c r="V362" i="28"/>
  <c r="G362" i="28"/>
  <c r="M362" i="28"/>
  <c r="R362" i="28"/>
  <c r="W362" i="28"/>
  <c r="B362" i="28"/>
  <c r="E362" i="28"/>
  <c r="O362" i="28"/>
  <c r="I362" i="28"/>
  <c r="S362" i="28"/>
  <c r="N362" i="28"/>
  <c r="U362" i="28"/>
  <c r="Y362" i="28"/>
  <c r="C362" i="28"/>
  <c r="J362" i="28"/>
  <c r="A397" i="28"/>
  <c r="A431" i="28"/>
  <c r="E396" i="21" l="1"/>
  <c r="I396" i="21"/>
  <c r="M396" i="21"/>
  <c r="Q396" i="21"/>
  <c r="U396" i="21"/>
  <c r="Y396" i="21"/>
  <c r="B396" i="21"/>
  <c r="F396" i="21"/>
  <c r="J396" i="21"/>
  <c r="N396" i="21"/>
  <c r="R396" i="21"/>
  <c r="V396" i="21"/>
  <c r="G396" i="21"/>
  <c r="O396" i="21"/>
  <c r="W396" i="21"/>
  <c r="H396" i="21"/>
  <c r="P396" i="21"/>
  <c r="X396" i="21"/>
  <c r="C396" i="21"/>
  <c r="S396" i="21"/>
  <c r="D396" i="21"/>
  <c r="T396" i="21"/>
  <c r="L396" i="21"/>
  <c r="K396" i="21"/>
  <c r="A397" i="21"/>
  <c r="E430" i="21"/>
  <c r="I430" i="21"/>
  <c r="M430" i="21"/>
  <c r="Q430" i="21"/>
  <c r="U430" i="21"/>
  <c r="Y430" i="21"/>
  <c r="F430" i="21"/>
  <c r="J430" i="21"/>
  <c r="N430" i="21"/>
  <c r="R430" i="21"/>
  <c r="V430" i="21"/>
  <c r="G430" i="21"/>
  <c r="O430" i="21"/>
  <c r="W430" i="21"/>
  <c r="H430" i="21"/>
  <c r="P430" i="21"/>
  <c r="X430" i="21"/>
  <c r="K430" i="21"/>
  <c r="L430" i="21"/>
  <c r="C430" i="21"/>
  <c r="B430" i="21"/>
  <c r="D430" i="21"/>
  <c r="T430" i="21"/>
  <c r="S430" i="21"/>
  <c r="A431" i="21"/>
  <c r="F362" i="21"/>
  <c r="J362" i="21"/>
  <c r="N362" i="21"/>
  <c r="R362" i="21"/>
  <c r="V362" i="21"/>
  <c r="C362" i="21"/>
  <c r="G362" i="21"/>
  <c r="K362" i="21"/>
  <c r="O362" i="21"/>
  <c r="S362" i="21"/>
  <c r="W362" i="21"/>
  <c r="B362" i="21"/>
  <c r="H362" i="21"/>
  <c r="P362" i="21"/>
  <c r="X362" i="21"/>
  <c r="I362" i="21"/>
  <c r="Q362" i="21"/>
  <c r="Y362" i="21"/>
  <c r="D362" i="21"/>
  <c r="T362" i="21"/>
  <c r="E362" i="21"/>
  <c r="U362" i="21"/>
  <c r="M362" i="21"/>
  <c r="L362" i="21"/>
  <c r="C431" i="28"/>
  <c r="G431" i="28"/>
  <c r="K431" i="28"/>
  <c r="O431" i="28"/>
  <c r="S431" i="28"/>
  <c r="W431" i="28"/>
  <c r="D431" i="28"/>
  <c r="H431" i="28"/>
  <c r="L431" i="28"/>
  <c r="P431" i="28"/>
  <c r="T431" i="28"/>
  <c r="X431" i="28"/>
  <c r="F431" i="28"/>
  <c r="N431" i="28"/>
  <c r="V431" i="28"/>
  <c r="I431" i="28"/>
  <c r="Q431" i="28"/>
  <c r="Y431" i="28"/>
  <c r="E431" i="28"/>
  <c r="U431" i="28"/>
  <c r="J431" i="28"/>
  <c r="R431" i="28"/>
  <c r="M431" i="28"/>
  <c r="B431" i="28"/>
  <c r="F397" i="28"/>
  <c r="J397" i="28"/>
  <c r="N397" i="28"/>
  <c r="R397" i="28"/>
  <c r="V397" i="28"/>
  <c r="D397" i="28"/>
  <c r="I397" i="28"/>
  <c r="O397" i="28"/>
  <c r="T397" i="28"/>
  <c r="Y397" i="28"/>
  <c r="E397" i="28"/>
  <c r="K397" i="28"/>
  <c r="P397" i="28"/>
  <c r="U397" i="28"/>
  <c r="H397" i="28"/>
  <c r="S397" i="28"/>
  <c r="L397" i="28"/>
  <c r="W397" i="28"/>
  <c r="B397" i="28"/>
  <c r="G397" i="28"/>
  <c r="M397" i="28"/>
  <c r="X397" i="28"/>
  <c r="C397" i="28"/>
  <c r="Q397" i="28"/>
  <c r="A432" i="28"/>
  <c r="F431" i="21" l="1"/>
  <c r="J431" i="21"/>
  <c r="N431" i="21"/>
  <c r="R431" i="21"/>
  <c r="V431" i="21"/>
  <c r="C431" i="21"/>
  <c r="G431" i="21"/>
  <c r="K431" i="21"/>
  <c r="O431" i="21"/>
  <c r="S431" i="21"/>
  <c r="W431" i="21"/>
  <c r="H431" i="21"/>
  <c r="P431" i="21"/>
  <c r="X431" i="21"/>
  <c r="I431" i="21"/>
  <c r="Q431" i="21"/>
  <c r="Y431" i="21"/>
  <c r="D431" i="21"/>
  <c r="T431" i="21"/>
  <c r="E431" i="21"/>
  <c r="U431" i="21"/>
  <c r="L431" i="21"/>
  <c r="M431" i="21"/>
  <c r="B431" i="21"/>
  <c r="A432" i="21"/>
  <c r="F397" i="21"/>
  <c r="J397" i="21"/>
  <c r="N397" i="21"/>
  <c r="R397" i="21"/>
  <c r="V397" i="21"/>
  <c r="C397" i="21"/>
  <c r="G397" i="21"/>
  <c r="K397" i="21"/>
  <c r="O397" i="21"/>
  <c r="S397" i="21"/>
  <c r="W397" i="21"/>
  <c r="B397" i="21"/>
  <c r="H397" i="21"/>
  <c r="P397" i="21"/>
  <c r="X397" i="21"/>
  <c r="I397" i="21"/>
  <c r="Q397" i="21"/>
  <c r="Y397" i="21"/>
  <c r="L397" i="21"/>
  <c r="M397" i="21"/>
  <c r="U397" i="21"/>
  <c r="D397" i="21"/>
  <c r="E397" i="21"/>
  <c r="T397" i="21"/>
  <c r="D432" i="28"/>
  <c r="H432" i="28"/>
  <c r="L432" i="28"/>
  <c r="P432" i="28"/>
  <c r="T432" i="28"/>
  <c r="X432" i="28"/>
  <c r="E432" i="28"/>
  <c r="I432" i="28"/>
  <c r="M432" i="28"/>
  <c r="Q432" i="28"/>
  <c r="U432" i="28"/>
  <c r="Y432" i="28"/>
  <c r="G432" i="28"/>
  <c r="O432" i="28"/>
  <c r="W432" i="28"/>
  <c r="B432" i="28"/>
  <c r="J432" i="28"/>
  <c r="R432" i="28"/>
  <c r="N432" i="28"/>
  <c r="C432" i="28"/>
  <c r="S432" i="28"/>
  <c r="F432" i="28"/>
  <c r="K432" i="28"/>
  <c r="V432" i="28"/>
  <c r="C432" i="21" l="1"/>
  <c r="G432" i="21"/>
  <c r="K432" i="21"/>
  <c r="O432" i="21"/>
  <c r="S432" i="21"/>
  <c r="W432" i="21"/>
  <c r="B432" i="21"/>
  <c r="D432" i="21"/>
  <c r="H432" i="21"/>
  <c r="L432" i="21"/>
  <c r="P432" i="21"/>
  <c r="T432" i="21"/>
  <c r="X432" i="21"/>
  <c r="I432" i="21"/>
  <c r="Q432" i="21"/>
  <c r="Y432" i="21"/>
  <c r="J432" i="21"/>
  <c r="R432" i="21"/>
  <c r="M432" i="21"/>
  <c r="N432" i="21"/>
  <c r="U432" i="21"/>
  <c r="V432" i="21"/>
  <c r="E432" i="21"/>
  <c r="F432" i="21"/>
</calcChain>
</file>

<file path=xl/sharedStrings.xml><?xml version="1.0" encoding="utf-8"?>
<sst xmlns="http://schemas.openxmlformats.org/spreadsheetml/2006/main" count="1845" uniqueCount="214">
  <si>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</si>
  <si>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</si>
  <si>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</si>
  <si>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</si>
  <si>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</si>
  <si>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</si>
  <si>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</si>
  <si>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</si>
  <si>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</si>
  <si>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</si>
  <si>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</si>
  <si>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</si>
  <si>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</si>
  <si>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</si>
  <si>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</si>
  <si>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</si>
  <si>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</si>
  <si>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</si>
  <si>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</si>
  <si>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</si>
  <si>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</si>
  <si>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</si>
  <si>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</si>
  <si>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</si>
  <si>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</si>
  <si>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</si>
  <si>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</si>
  <si>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</si>
  <si>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</si>
  <si>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</si>
  <si>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</si>
  <si>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</si>
  <si>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</si>
  <si>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</si>
  <si>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</si>
  <si>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</si>
  <si>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</si>
  <si>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</si>
  <si>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</si>
  <si>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</si>
  <si>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</si>
  <si>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</si>
  <si>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</si>
  <si>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</si>
  <si>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</si>
  <si>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</si>
  <si>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</si>
  <si>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</si>
  <si>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</si>
  <si>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</si>
  <si>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</si>
  <si>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</si>
  <si>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</si>
  <si>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</si>
  <si>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</si>
  <si>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</si>
  <si>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</si>
  <si>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</si>
  <si>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</si>
  <si>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</si>
  <si>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</si>
  <si>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</si>
  <si>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</si>
  <si>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</si>
  <si>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</si>
  <si>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</si>
  <si>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</si>
  <si>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</si>
  <si>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</si>
  <si>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</si>
  <si>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</si>
  <si>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</si>
  <si>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</si>
  <si>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</si>
  <si>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</si>
  <si>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</si>
  <si>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</si>
  <si>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</si>
  <si>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</si>
  <si>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</si>
  <si>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</si>
  <si>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</si>
  <si>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</si>
  <si>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</si>
  <si>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</si>
  <si>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</si>
  <si>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</si>
  <si>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</si>
  <si>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</si>
  <si>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</si>
  <si>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</si>
  <si>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</si>
  <si>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</si>
  <si>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</si>
  <si>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</si>
  <si>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</si>
  <si>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</si>
  <si>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</si>
  <si>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</si>
  <si>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</si>
  <si>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</si>
  <si>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</si>
  <si>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</si>
  <si>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</si>
  <si>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</si>
  <si>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</si>
  <si>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</si>
  <si>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</si>
  <si>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</si>
  <si>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</si>
  <si>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</si>
  <si>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</si>
  <si>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</si>
  <si>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</si>
  <si>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</si>
  <si>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</si>
  <si>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</si>
  <si>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</si>
  <si>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</si>
  <si>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</si>
  <si>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</si>
  <si>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</si>
  <si>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</si>
  <si>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</si>
  <si>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</si>
  <si>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</si>
  <si>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</si>
  <si>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</si>
  <si>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</si>
  <si>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</si>
  <si>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</si>
  <si>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</si>
  <si>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</si>
  <si>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</si>
  <si>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</si>
  <si>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</si>
  <si>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</si>
  <si>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Государственный комитет по ценовой политике - Региональная энергетическая комиссия Республики Саха (Якутия), №406 от 29.12.2016</t>
  </si>
  <si>
    <t>Государственный комитет по ценовой политике - Региональная энергетическая комиссия Республики Саха (Якутия), №407 от 29.12.2016</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</si>
  <si>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</si>
  <si>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</si>
  <si>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</si>
  <si>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</si>
  <si>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Государственный комитет по ценовой политике - Региональная энергетическая комиссия Республики Саха (Якутия), № 290 от 01.08.2017</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</si>
  <si>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</si>
  <si>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</si>
  <si>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</si>
  <si>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</si>
  <si>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</si>
  <si>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</si>
  <si>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Предельные уровни регулируемых цен на электрическую энергию (мощность), поставляемую потребителям (покупателям) ООО "МЕЧЕЛ-ЭНЕРГО" в июне 2017г.</t>
  </si>
  <si>
    <t>июнь 2017 года</t>
  </si>
  <si>
    <t>01.06.2017</t>
  </si>
  <si>
    <t>02.06.2017</t>
  </si>
  <si>
    <t>03.06.2017</t>
  </si>
  <si>
    <t>04.06.2017</t>
  </si>
  <si>
    <t>05.06.2017</t>
  </si>
  <si>
    <t>06.06.2017</t>
  </si>
  <si>
    <t>07.06.2017</t>
  </si>
  <si>
    <t>08.06.2017</t>
  </si>
  <si>
    <t>09.06.2017</t>
  </si>
  <si>
    <t>10.06.2017</t>
  </si>
  <si>
    <t>11.06.2017</t>
  </si>
  <si>
    <t>12.06.2017</t>
  </si>
  <si>
    <t>13.06.2017</t>
  </si>
  <si>
    <t>14.06.2017</t>
  </si>
  <si>
    <t>15.06.2017</t>
  </si>
  <si>
    <t>16.06.2017</t>
  </si>
  <si>
    <t>17.06.2017</t>
  </si>
  <si>
    <t>18.06.2017</t>
  </si>
  <si>
    <t>19.06.2017</t>
  </si>
  <si>
    <t>20.06.2017</t>
  </si>
  <si>
    <t>21.06.2017</t>
  </si>
  <si>
    <t>22.06.2017</t>
  </si>
  <si>
    <t>23.06.2017</t>
  </si>
  <si>
    <t>24.06.2017</t>
  </si>
  <si>
    <t>25.06.2017</t>
  </si>
  <si>
    <t>26.06.2017</t>
  </si>
  <si>
    <t>27.06.2017</t>
  </si>
  <si>
    <t>28.06.2017</t>
  </si>
  <si>
    <t>29.06.2017</t>
  </si>
  <si>
    <t>30.06.2017</t>
  </si>
  <si>
    <t>май 2017 года</t>
  </si>
  <si>
    <t>01.05.2017</t>
  </si>
  <si>
    <t>02.05.2017</t>
  </si>
  <si>
    <t>03.05.2017</t>
  </si>
  <si>
    <t>04.05.2017</t>
  </si>
  <si>
    <t>05.05.2017</t>
  </si>
  <si>
    <t>06.05.2017</t>
  </si>
  <si>
    <t>07.05.2017</t>
  </si>
  <si>
    <t>08.05.2017</t>
  </si>
  <si>
    <t>09.05.2017</t>
  </si>
  <si>
    <t>10.05.2017</t>
  </si>
  <si>
    <t>11.05.2017</t>
  </si>
  <si>
    <t>12.05.2017</t>
  </si>
  <si>
    <t>13.05.2017</t>
  </si>
  <si>
    <t>14.05.2017</t>
  </si>
  <si>
    <t>15.05.2017</t>
  </si>
  <si>
    <t>16.05.2017</t>
  </si>
  <si>
    <t>17.05.2017</t>
  </si>
  <si>
    <t>18.05.2017</t>
  </si>
  <si>
    <t>19.05.2017</t>
  </si>
  <si>
    <t>20.05.2017</t>
  </si>
  <si>
    <t>21.05.2017</t>
  </si>
  <si>
    <t>22.05.2017</t>
  </si>
  <si>
    <t>23.05.2017</t>
  </si>
  <si>
    <t>24.05.2017</t>
  </si>
  <si>
    <t>25.05.2017</t>
  </si>
  <si>
    <t>26.05.2017</t>
  </si>
  <si>
    <t>27.05.2017</t>
  </si>
  <si>
    <t>28.05.2017</t>
  </si>
  <si>
    <t>29.05.2017</t>
  </si>
  <si>
    <t>30.05.2017</t>
  </si>
  <si>
    <t>31.05.2017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</si>
</sst>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8">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166" fontId="31" fillId="8" borderId="10" xfId="25" applyNumberFormat="1"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1" fillId="8" borderId="10" xfId="0" applyFont="1" applyFill="1" applyBorder="1" applyAlignment="1" applyProtection="1">
      <alignment horizontal="center" vertical="center" wrapText="1"/>
      <protection hidden="1"/>
    </xf>
    <xf numFmtId="0" fontId="31" fillId="8" borderId="10" xfId="0"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164" fontId="21" fillId="8" borderId="13" xfId="25" applyFont="1" applyFill="1" applyBorder="1" applyAlignment="1" applyProtection="1">
      <alignment horizontal="center" vertical="center" wrapText="1"/>
      <protection hidden="1"/>
    </xf>
    <xf numFmtId="164" fontId="21" fillId="8" borderId="17" xfId="25" applyFont="1" applyFill="1" applyBorder="1" applyAlignment="1" applyProtection="1">
      <alignment horizontal="center" vertical="center" wrapText="1"/>
      <protection hidden="1"/>
    </xf>
    <xf numFmtId="164" fontId="21" fillId="8" borderId="11"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H41"/>
  <sheetViews>
    <sheetView zoomScale="80" zoomScaleNormal="80" zoomScaleSheetLayoutView="80" workbookViewId="0">
      <selection activeCell="F34" sqref="F34"/>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3" t="s">
        <v>150</v>
      </c>
      <c r="B1" s="93"/>
      <c r="C1" s="93"/>
      <c r="D1" s="93"/>
      <c r="E1" s="93"/>
      <c r="F1" s="93"/>
    </row>
    <row r="2" spans="1:8" s="2" customFormat="1" ht="21.75" customHeight="1" x14ac:dyDescent="0.25">
      <c r="A2" s="94" t="s">
        <v>30</v>
      </c>
      <c r="B2" s="94"/>
      <c r="C2" s="94"/>
      <c r="D2" s="94"/>
      <c r="E2" s="94"/>
      <c r="F2" s="94"/>
      <c r="G2" s="2" t="s">
        <v>41</v>
      </c>
    </row>
    <row r="3" spans="1:8" ht="18" customHeight="1" x14ac:dyDescent="0.25">
      <c r="A3" s="95" t="s">
        <v>31</v>
      </c>
      <c r="B3" s="95"/>
      <c r="C3" s="95"/>
      <c r="D3" s="95"/>
      <c r="E3" s="95"/>
      <c r="F3" s="95"/>
    </row>
    <row r="4" spans="1:8" ht="34.5" customHeight="1" x14ac:dyDescent="0.25">
      <c r="A4" s="100" t="s">
        <v>48</v>
      </c>
      <c r="B4" s="100"/>
      <c r="C4" s="100"/>
      <c r="D4" s="100"/>
      <c r="E4" s="100"/>
      <c r="F4" s="100"/>
    </row>
    <row r="5" spans="1:8" x14ac:dyDescent="0.25">
      <c r="A5" s="104"/>
      <c r="B5" s="104"/>
      <c r="C5" s="105" t="s">
        <v>29</v>
      </c>
      <c r="D5" s="106"/>
      <c r="E5" s="106"/>
      <c r="F5" s="107"/>
    </row>
    <row r="6" spans="1:8" x14ac:dyDescent="0.25">
      <c r="A6" s="104"/>
      <c r="B6" s="104"/>
      <c r="C6" s="4" t="s">
        <v>0</v>
      </c>
      <c r="D6" s="4" t="s">
        <v>1</v>
      </c>
      <c r="E6" s="4" t="s">
        <v>2</v>
      </c>
      <c r="F6" s="4" t="s">
        <v>3</v>
      </c>
    </row>
    <row r="7" spans="1:8" s="7" customFormat="1" x14ac:dyDescent="0.25">
      <c r="A7" s="101" t="s">
        <v>47</v>
      </c>
      <c r="B7" s="102"/>
      <c r="C7" s="5">
        <f>$F$12+'СЕТ СН'!F5+СВЦЭМ!$D$10+'СЕТ СН'!F8-'СЕТ СН'!F$15</f>
        <v>3324.44795686</v>
      </c>
      <c r="D7" s="5">
        <f>$F$12+'СЕТ СН'!G5+СВЦЭМ!$D$10+'СЕТ СН'!G8-'СЕТ СН'!G$15</f>
        <v>3398.7479568600002</v>
      </c>
      <c r="E7" s="5">
        <f>$F$12+'СЕТ СН'!H5+СВЦЭМ!$D$10+'СЕТ СН'!H8-'СЕТ СН'!H$15</f>
        <v>3081.4379568600007</v>
      </c>
      <c r="F7" s="5">
        <f>$F$12+'СЕТ СН'!I5+СВЦЭМ!$D$10+'СЕТ СН'!I8-'СЕТ СН'!I$15</f>
        <v>3131.5479568600003</v>
      </c>
      <c r="G7" s="6"/>
    </row>
    <row r="8" spans="1:8" x14ac:dyDescent="0.25">
      <c r="F8" s="9"/>
    </row>
    <row r="9" spans="1:8" ht="45.75" customHeight="1" x14ac:dyDescent="0.25">
      <c r="A9" s="108" t="s">
        <v>49</v>
      </c>
      <c r="B9" s="108"/>
      <c r="C9" s="108"/>
      <c r="D9" s="108"/>
      <c r="E9" s="108"/>
      <c r="F9" s="108"/>
    </row>
    <row r="10" spans="1:8" x14ac:dyDescent="0.25">
      <c r="B10" s="3"/>
    </row>
    <row r="11" spans="1:8" ht="31.5" x14ac:dyDescent="0.25">
      <c r="A11" s="10"/>
      <c r="B11" s="103" t="s">
        <v>5</v>
      </c>
      <c r="C11" s="103"/>
      <c r="D11" s="103"/>
      <c r="E11" s="90" t="s">
        <v>4</v>
      </c>
      <c r="F11" s="11" t="s">
        <v>12</v>
      </c>
      <c r="G11" s="3" t="s">
        <v>41</v>
      </c>
    </row>
    <row r="12" spans="1:8" ht="31.5" customHeight="1" x14ac:dyDescent="0.25">
      <c r="A12" s="91">
        <v>1</v>
      </c>
      <c r="B12" s="96" t="s">
        <v>50</v>
      </c>
      <c r="C12" s="96"/>
      <c r="D12" s="96"/>
      <c r="E12" s="12" t="s">
        <v>22</v>
      </c>
      <c r="F12" s="11">
        <f>ROUND(F13+F14*F15,8)+F34</f>
        <v>1385.28780727</v>
      </c>
      <c r="H12" s="3" t="s">
        <v>41</v>
      </c>
    </row>
    <row r="13" spans="1:8" ht="31.5" x14ac:dyDescent="0.25">
      <c r="A13" s="91">
        <v>2</v>
      </c>
      <c r="B13" s="96" t="s">
        <v>51</v>
      </c>
      <c r="C13" s="96"/>
      <c r="D13" s="96"/>
      <c r="E13" s="12" t="s">
        <v>22</v>
      </c>
      <c r="F13" s="11">
        <f>СВЦЭМ!$D$11</f>
        <v>765.98944423</v>
      </c>
    </row>
    <row r="14" spans="1:8" ht="36" customHeight="1" x14ac:dyDescent="0.25">
      <c r="A14" s="91">
        <v>3</v>
      </c>
      <c r="B14" s="96" t="s">
        <v>52</v>
      </c>
      <c r="C14" s="96"/>
      <c r="D14" s="96"/>
      <c r="E14" s="12" t="s">
        <v>23</v>
      </c>
      <c r="F14" s="11">
        <f>СВЦЭМ!$D$12</f>
        <v>442835.26533696975</v>
      </c>
    </row>
    <row r="15" spans="1:8" ht="30.75" customHeight="1" x14ac:dyDescent="0.25">
      <c r="A15" s="91">
        <v>4</v>
      </c>
      <c r="B15" s="96" t="s">
        <v>53</v>
      </c>
      <c r="C15" s="96" t="s">
        <v>24</v>
      </c>
      <c r="D15" s="96" t="s">
        <v>24</v>
      </c>
      <c r="E15" s="13" t="s">
        <v>54</v>
      </c>
      <c r="F15" s="14">
        <f>ROUND(IF(F25-(F26+F33)&lt;=0,0,MAX(0,(F16-(F17+F24))/(F25-(F26+F33)))),11)</f>
        <v>1.3986244100000001E-3</v>
      </c>
    </row>
    <row r="16" spans="1:8" ht="36" customHeight="1" x14ac:dyDescent="0.25">
      <c r="A16" s="91">
        <v>5</v>
      </c>
      <c r="B16" s="96" t="s">
        <v>55</v>
      </c>
      <c r="C16" s="96" t="s">
        <v>25</v>
      </c>
      <c r="D16" s="96" t="s">
        <v>6</v>
      </c>
      <c r="E16" s="12" t="s">
        <v>6</v>
      </c>
      <c r="F16" s="15">
        <f>СВЦЭМ!$D$21</f>
        <v>30.433</v>
      </c>
    </row>
    <row r="17" spans="1:6" ht="33" customHeight="1" x14ac:dyDescent="0.25">
      <c r="A17" s="91">
        <v>6</v>
      </c>
      <c r="B17" s="96" t="s">
        <v>56</v>
      </c>
      <c r="C17" s="96" t="s">
        <v>25</v>
      </c>
      <c r="D17" s="96" t="s">
        <v>6</v>
      </c>
      <c r="E17" s="12" t="s">
        <v>6</v>
      </c>
      <c r="F17" s="15">
        <f>SUM(F19:F23)</f>
        <v>30.347999999999999</v>
      </c>
    </row>
    <row r="18" spans="1:6" ht="13.5" customHeight="1" x14ac:dyDescent="0.25">
      <c r="A18" s="91"/>
      <c r="B18" s="97" t="s">
        <v>57</v>
      </c>
      <c r="C18" s="98"/>
      <c r="D18" s="98"/>
      <c r="E18" s="98"/>
      <c r="F18" s="99"/>
    </row>
    <row r="19" spans="1:6" x14ac:dyDescent="0.25">
      <c r="A19" s="91">
        <v>6.1</v>
      </c>
      <c r="B19" s="96" t="s">
        <v>58</v>
      </c>
      <c r="C19" s="96"/>
      <c r="D19" s="96"/>
      <c r="E19" s="12" t="s">
        <v>6</v>
      </c>
      <c r="F19" s="15">
        <v>0</v>
      </c>
    </row>
    <row r="20" spans="1:6" x14ac:dyDescent="0.25">
      <c r="A20" s="91">
        <v>6.2</v>
      </c>
      <c r="B20" s="96" t="s">
        <v>59</v>
      </c>
      <c r="C20" s="96"/>
      <c r="D20" s="96"/>
      <c r="E20" s="12" t="s">
        <v>6</v>
      </c>
      <c r="F20" s="15">
        <v>5.5E-2</v>
      </c>
    </row>
    <row r="21" spans="1:6" x14ac:dyDescent="0.25">
      <c r="A21" s="91">
        <v>6.3</v>
      </c>
      <c r="B21" s="96" t="s">
        <v>60</v>
      </c>
      <c r="C21" s="96"/>
      <c r="D21" s="96"/>
      <c r="E21" s="12" t="s">
        <v>6</v>
      </c>
      <c r="F21" s="15">
        <v>0</v>
      </c>
    </row>
    <row r="22" spans="1:6" x14ac:dyDescent="0.25">
      <c r="A22" s="91">
        <v>6.4</v>
      </c>
      <c r="B22" s="96" t="s">
        <v>61</v>
      </c>
      <c r="C22" s="96"/>
      <c r="D22" s="96"/>
      <c r="E22" s="12" t="s">
        <v>6</v>
      </c>
      <c r="F22" s="15">
        <v>0</v>
      </c>
    </row>
    <row r="23" spans="1:6" x14ac:dyDescent="0.25">
      <c r="A23" s="91">
        <v>6.5</v>
      </c>
      <c r="B23" s="96" t="s">
        <v>62</v>
      </c>
      <c r="C23" s="96"/>
      <c r="D23" s="96"/>
      <c r="E23" s="12" t="s">
        <v>6</v>
      </c>
      <c r="F23" s="15">
        <v>30.292999999999999</v>
      </c>
    </row>
    <row r="24" spans="1:6" ht="31.5" customHeight="1" x14ac:dyDescent="0.25">
      <c r="A24" s="91">
        <v>7</v>
      </c>
      <c r="B24" s="96" t="s">
        <v>26</v>
      </c>
      <c r="C24" s="96" t="s">
        <v>25</v>
      </c>
      <c r="D24" s="96" t="s">
        <v>6</v>
      </c>
      <c r="E24" s="12" t="s">
        <v>6</v>
      </c>
      <c r="F24" s="15">
        <v>0</v>
      </c>
    </row>
    <row r="25" spans="1:6" ht="30" customHeight="1" x14ac:dyDescent="0.25">
      <c r="A25" s="91">
        <v>8</v>
      </c>
      <c r="B25" s="96" t="s">
        <v>63</v>
      </c>
      <c r="C25" s="96" t="s">
        <v>27</v>
      </c>
      <c r="D25" s="96" t="s">
        <v>28</v>
      </c>
      <c r="E25" s="12" t="s">
        <v>64</v>
      </c>
      <c r="F25" s="15">
        <f>СВЦЭМ!$D$20</f>
        <v>20322.599999999999</v>
      </c>
    </row>
    <row r="26" spans="1:6" ht="30.75" customHeight="1" x14ac:dyDescent="0.25">
      <c r="A26" s="91">
        <v>9</v>
      </c>
      <c r="B26" s="96" t="s">
        <v>65</v>
      </c>
      <c r="C26" s="96" t="s">
        <v>27</v>
      </c>
      <c r="D26" s="96" t="s">
        <v>28</v>
      </c>
      <c r="E26" s="12" t="s">
        <v>64</v>
      </c>
      <c r="F26" s="15">
        <f>SUM(F28:F32)</f>
        <v>20261.825999999997</v>
      </c>
    </row>
    <row r="27" spans="1:6" x14ac:dyDescent="0.25">
      <c r="A27" s="91"/>
      <c r="B27" s="97" t="s">
        <v>57</v>
      </c>
      <c r="C27" s="98"/>
      <c r="D27" s="98"/>
      <c r="E27" s="98"/>
      <c r="F27" s="99"/>
    </row>
    <row r="28" spans="1:6" x14ac:dyDescent="0.25">
      <c r="A28" s="91">
        <v>9.1</v>
      </c>
      <c r="B28" s="96" t="s">
        <v>58</v>
      </c>
      <c r="C28" s="96"/>
      <c r="D28" s="96"/>
      <c r="E28" s="12" t="s">
        <v>64</v>
      </c>
      <c r="F28" s="15">
        <v>0</v>
      </c>
    </row>
    <row r="29" spans="1:6" x14ac:dyDescent="0.25">
      <c r="A29" s="91">
        <v>9.1999999999999993</v>
      </c>
      <c r="B29" s="96" t="s">
        <v>59</v>
      </c>
      <c r="C29" s="96"/>
      <c r="D29" s="96"/>
      <c r="E29" s="12" t="s">
        <v>64</v>
      </c>
      <c r="F29" s="87">
        <v>48.771999999999956</v>
      </c>
    </row>
    <row r="30" spans="1:6" x14ac:dyDescent="0.25">
      <c r="A30" s="91">
        <v>9.3000000000000007</v>
      </c>
      <c r="B30" s="96" t="s">
        <v>60</v>
      </c>
      <c r="C30" s="96"/>
      <c r="D30" s="96"/>
      <c r="E30" s="12" t="s">
        <v>64</v>
      </c>
      <c r="F30" s="15">
        <v>0</v>
      </c>
    </row>
    <row r="31" spans="1:6" x14ac:dyDescent="0.25">
      <c r="A31" s="91">
        <v>9.4</v>
      </c>
      <c r="B31" s="96" t="s">
        <v>61</v>
      </c>
      <c r="C31" s="96"/>
      <c r="D31" s="96"/>
      <c r="E31" s="12" t="s">
        <v>64</v>
      </c>
      <c r="F31" s="15">
        <v>0</v>
      </c>
    </row>
    <row r="32" spans="1:6" x14ac:dyDescent="0.25">
      <c r="A32" s="91">
        <v>9.5</v>
      </c>
      <c r="B32" s="96" t="s">
        <v>62</v>
      </c>
      <c r="C32" s="96"/>
      <c r="D32" s="96"/>
      <c r="E32" s="12" t="s">
        <v>64</v>
      </c>
      <c r="F32" s="87">
        <v>20213.053999999996</v>
      </c>
    </row>
    <row r="33" spans="1:6" ht="34.5" customHeight="1" x14ac:dyDescent="0.25">
      <c r="A33" s="91">
        <v>10</v>
      </c>
      <c r="B33" s="96" t="s">
        <v>66</v>
      </c>
      <c r="C33" s="96" t="s">
        <v>27</v>
      </c>
      <c r="D33" s="96" t="s">
        <v>28</v>
      </c>
      <c r="E33" s="12" t="s">
        <v>64</v>
      </c>
      <c r="F33" s="15">
        <v>0</v>
      </c>
    </row>
    <row r="34" spans="1:6" ht="42" customHeight="1" x14ac:dyDescent="0.25">
      <c r="A34" s="91">
        <v>11</v>
      </c>
      <c r="B34" s="96" t="s">
        <v>67</v>
      </c>
      <c r="C34" s="96"/>
      <c r="D34" s="96" t="s">
        <v>22</v>
      </c>
      <c r="E34" s="16" t="s">
        <v>22</v>
      </c>
      <c r="F34" s="11">
        <v>-6.1848670000000001E-2</v>
      </c>
    </row>
    <row r="36" spans="1:6" ht="15.75" customHeight="1" x14ac:dyDescent="0.25">
      <c r="A36" s="109" t="s">
        <v>68</v>
      </c>
      <c r="B36" s="109"/>
      <c r="C36" s="109"/>
      <c r="D36" s="109"/>
      <c r="E36" s="109"/>
      <c r="F36" s="109"/>
    </row>
    <row r="37" spans="1:6" x14ac:dyDescent="0.25">
      <c r="A37" s="109"/>
      <c r="B37" s="109"/>
      <c r="C37" s="109"/>
      <c r="D37" s="109"/>
      <c r="E37" s="109"/>
      <c r="F37" s="109"/>
    </row>
    <row r="38" spans="1:6" x14ac:dyDescent="0.25">
      <c r="A38" s="109"/>
      <c r="B38" s="109"/>
      <c r="C38" s="109"/>
      <c r="D38" s="109"/>
      <c r="E38" s="109"/>
      <c r="F38" s="109"/>
    </row>
    <row r="39" spans="1:6" x14ac:dyDescent="0.25">
      <c r="A39" s="109"/>
      <c r="B39" s="109"/>
      <c r="C39" s="109"/>
      <c r="D39" s="109"/>
      <c r="E39" s="109"/>
      <c r="F39" s="109"/>
    </row>
    <row r="40" spans="1:6" x14ac:dyDescent="0.25">
      <c r="A40" s="109"/>
      <c r="B40" s="109"/>
      <c r="C40" s="109"/>
      <c r="D40" s="109"/>
      <c r="E40" s="109"/>
      <c r="F40" s="109"/>
    </row>
    <row r="41" spans="1:6" x14ac:dyDescent="0.25">
      <c r="A41" s="109"/>
      <c r="B41" s="109"/>
      <c r="C41" s="109"/>
      <c r="D41" s="109"/>
      <c r="E41" s="109"/>
      <c r="F41" s="109"/>
    </row>
  </sheetData>
  <sheetProtection password="FD97"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F17"/>
  <sheetViews>
    <sheetView zoomScale="80" zoomScaleNormal="80" zoomScaleSheetLayoutView="80" workbookViewId="0">
      <selection activeCell="B7" sqref="B7:E8"/>
    </sheetView>
  </sheetViews>
  <sheetFormatPr defaultRowHeight="15.75" x14ac:dyDescent="0.25"/>
  <cols>
    <col min="1" max="1" width="80.625" style="3" customWidth="1"/>
    <col min="2" max="2" width="14.875" style="28" customWidth="1"/>
    <col min="3" max="5" width="14.875" style="22" customWidth="1"/>
    <col min="6" max="6" width="12.125" style="3" customWidth="1"/>
    <col min="7" max="16384" width="9" style="3"/>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июне 2017г.</v>
      </c>
      <c r="B1" s="110"/>
      <c r="C1" s="110"/>
      <c r="D1" s="110"/>
      <c r="E1" s="110"/>
      <c r="F1" s="17"/>
    </row>
    <row r="2" spans="1:6" x14ac:dyDescent="0.25">
      <c r="A2" s="18"/>
      <c r="B2" s="18"/>
      <c r="C2" s="18"/>
      <c r="D2" s="18"/>
      <c r="E2" s="18"/>
      <c r="F2" s="18"/>
    </row>
    <row r="3" spans="1:6" x14ac:dyDescent="0.25">
      <c r="A3" s="94" t="s">
        <v>13</v>
      </c>
      <c r="B3" s="94"/>
      <c r="C3" s="94"/>
      <c r="D3" s="94"/>
      <c r="E3" s="94"/>
      <c r="F3" s="19"/>
    </row>
    <row r="4" spans="1:6" x14ac:dyDescent="0.25">
      <c r="A4" s="95" t="s">
        <v>14</v>
      </c>
      <c r="B4" s="95"/>
      <c r="C4" s="95"/>
      <c r="D4" s="95"/>
      <c r="E4" s="95"/>
      <c r="F4" s="20"/>
    </row>
    <row r="5" spans="1:6" x14ac:dyDescent="0.25">
      <c r="A5" s="18"/>
      <c r="B5" s="18"/>
      <c r="C5" s="18"/>
      <c r="D5" s="18"/>
      <c r="E5" s="18"/>
      <c r="F5" s="18"/>
    </row>
    <row r="6" spans="1:6" x14ac:dyDescent="0.25">
      <c r="A6" s="21" t="s">
        <v>69</v>
      </c>
      <c r="B6" s="22"/>
    </row>
    <row r="7" spans="1:6" x14ac:dyDescent="0.25">
      <c r="A7" s="113" t="s">
        <v>70</v>
      </c>
      <c r="B7" s="111" t="s">
        <v>29</v>
      </c>
      <c r="C7" s="111"/>
      <c r="D7" s="111"/>
      <c r="E7" s="111"/>
      <c r="F7" s="23"/>
    </row>
    <row r="8" spans="1:6" x14ac:dyDescent="0.25">
      <c r="A8" s="114"/>
      <c r="B8" s="24" t="s">
        <v>0</v>
      </c>
      <c r="C8" s="24" t="s">
        <v>32</v>
      </c>
      <c r="D8" s="24" t="s">
        <v>33</v>
      </c>
      <c r="E8" s="24" t="s">
        <v>3</v>
      </c>
    </row>
    <row r="9" spans="1:6" x14ac:dyDescent="0.25">
      <c r="A9" s="25" t="s">
        <v>34</v>
      </c>
      <c r="B9" s="5">
        <f>СВЦЭМ!$D$14+'СЕТ СН'!F5+СВЦЭМ!$D$10+'СЕТ СН'!F8-'СЕТ СН'!F$16</f>
        <v>2909.1666200899999</v>
      </c>
      <c r="C9" s="5">
        <f>СВЦЭМ!$D$14+'СЕТ СН'!G5+СВЦЭМ!$D$10+'СЕТ СН'!G8-'СЕТ СН'!G$16</f>
        <v>2983.4666200900001</v>
      </c>
      <c r="D9" s="5">
        <f>СВЦЭМ!$D$14+'СЕТ СН'!H5+СВЦЭМ!$D$10+'СЕТ СН'!H8-'СЕТ СН'!H$16</f>
        <v>2666.1566200900006</v>
      </c>
      <c r="E9" s="5">
        <f>СВЦЭМ!$D$14+'СЕТ СН'!I5+СВЦЭМ!$D$10+'СЕТ СН'!I8-'СЕТ СН'!I$16</f>
        <v>2716.2666200900003</v>
      </c>
    </row>
    <row r="10" spans="1:6" x14ac:dyDescent="0.25">
      <c r="A10" s="25" t="s">
        <v>35</v>
      </c>
      <c r="B10" s="5">
        <f>СВЦЭМ!$D$15+'СЕТ СН'!F5+СВЦЭМ!$D$10+'СЕТ СН'!F8-'СЕТ СН'!F$16</f>
        <v>3244.6098898700002</v>
      </c>
      <c r="C10" s="5">
        <f>СВЦЭМ!$D$15+'СЕТ СН'!G5+СВЦЭМ!$D$10+'СЕТ СН'!G8-'СЕТ СН'!G$16</f>
        <v>3318.9098898700004</v>
      </c>
      <c r="D10" s="5">
        <f>СВЦЭМ!$D$15+'СЕТ СН'!H5+СВЦЭМ!$D$10+'СЕТ СН'!H8-'СЕТ СН'!H$16</f>
        <v>3001.59988987</v>
      </c>
      <c r="E10" s="5">
        <f>СВЦЭМ!$D$15+'СЕТ СН'!I5+СВЦЭМ!$D$10+'СЕТ СН'!I8-'СЕТ СН'!I$16</f>
        <v>3051.7098898699996</v>
      </c>
    </row>
    <row r="11" spans="1:6" x14ac:dyDescent="0.25">
      <c r="A11" s="25" t="s">
        <v>36</v>
      </c>
      <c r="B11" s="5">
        <f>СВЦЭМ!$D$16+'СЕТ СН'!F5+СВЦЭМ!$D$10+'СЕТ СН'!F8-'СЕТ СН'!F$16</f>
        <v>4081.3722171600002</v>
      </c>
      <c r="C11" s="5">
        <f>СВЦЭМ!$D$16+'СЕТ СН'!G5+СВЦЭМ!$D$10+'СЕТ СН'!G8-'СЕТ СН'!G$16</f>
        <v>4155.6722171600004</v>
      </c>
      <c r="D11" s="5">
        <f>СВЦЭМ!$D$16+'СЕТ СН'!H5+СВЦЭМ!$D$10+'СЕТ СН'!H8-'СЕТ СН'!H$16</f>
        <v>3838.36221716</v>
      </c>
      <c r="E11" s="5">
        <f>СВЦЭМ!$D$16+'СЕТ СН'!I5+СВЦЭМ!$D$10+'СЕТ СН'!I8-'СЕТ СН'!I$16</f>
        <v>3888.4722171599997</v>
      </c>
    </row>
    <row r="12" spans="1:6" x14ac:dyDescent="0.25">
      <c r="A12" s="112"/>
      <c r="B12" s="112"/>
      <c r="C12" s="112"/>
      <c r="D12" s="112"/>
      <c r="E12" s="112"/>
    </row>
    <row r="13" spans="1:6" x14ac:dyDescent="0.25">
      <c r="A13" s="26" t="s">
        <v>71</v>
      </c>
      <c r="B13" s="22"/>
    </row>
    <row r="14" spans="1:6" x14ac:dyDescent="0.25">
      <c r="A14" s="113" t="s">
        <v>70</v>
      </c>
      <c r="B14" s="111" t="s">
        <v>29</v>
      </c>
      <c r="C14" s="111"/>
      <c r="D14" s="111"/>
      <c r="E14" s="111"/>
    </row>
    <row r="15" spans="1:6" x14ac:dyDescent="0.25">
      <c r="A15" s="114"/>
      <c r="B15" s="24" t="s">
        <v>0</v>
      </c>
      <c r="C15" s="24" t="s">
        <v>32</v>
      </c>
      <c r="D15" s="24" t="s">
        <v>33</v>
      </c>
      <c r="E15" s="24" t="s">
        <v>3</v>
      </c>
    </row>
    <row r="16" spans="1:6" x14ac:dyDescent="0.25">
      <c r="A16" s="25" t="s">
        <v>34</v>
      </c>
      <c r="B16" s="27">
        <f>СВЦЭМ!$D$14+'СЕТ СН'!F5+СВЦЭМ!$D$10+'СЕТ СН'!F8-'СЕТ СН'!F$16</f>
        <v>2909.1666200899999</v>
      </c>
      <c r="C16" s="27">
        <f>СВЦЭМ!$D$14+'СЕТ СН'!G5+СВЦЭМ!$D$10+'СЕТ СН'!G8-'СЕТ СН'!G$16</f>
        <v>2983.4666200900001</v>
      </c>
      <c r="D16" s="27">
        <f>СВЦЭМ!$D$14+'СЕТ СН'!H5+СВЦЭМ!$D$10+'СЕТ СН'!H8-'СЕТ СН'!H$16</f>
        <v>2666.1566200900006</v>
      </c>
      <c r="E16" s="27">
        <f>СВЦЭМ!$D$14+'СЕТ СН'!I5+СВЦЭМ!$D$10+'СЕТ СН'!I8-'СЕТ СН'!I$16</f>
        <v>2716.2666200900003</v>
      </c>
    </row>
    <row r="17" spans="1:5" x14ac:dyDescent="0.25">
      <c r="A17" s="25" t="s">
        <v>37</v>
      </c>
      <c r="B17" s="27">
        <f>СВЦЭМ!$D$17+'СЕТ СН'!F5+СВЦЭМ!$D$10+'СЕТ СН'!F8-'СЕТ СН'!F$16</f>
        <v>3605.6316966100003</v>
      </c>
      <c r="C17" s="27">
        <f>СВЦЭМ!$D$17+'СЕТ СН'!G5+СВЦЭМ!$D$10+'СЕТ СН'!G8-'СЕТ СН'!G$16</f>
        <v>3679.9316966100005</v>
      </c>
      <c r="D17" s="27">
        <f>СВЦЭМ!$D$17+'СЕТ СН'!H5+СВЦЭМ!$D$10+'СЕТ СН'!H8-'СЕТ СН'!H$16</f>
        <v>3362.6216966100001</v>
      </c>
      <c r="E17" s="27">
        <f>СВЦЭМ!$D$17+'СЕТ СН'!I5+СВЦЭМ!$D$10+'СЕТ СН'!I8-'СЕТ СН'!I$16</f>
        <v>3412.7316966099997</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156"/>
  <sheetViews>
    <sheetView zoomScale="80" zoomScaleNormal="80" zoomScaleSheetLayoutView="80" workbookViewId="0">
      <selection activeCell="A42" sqref="A42:XFD42"/>
    </sheetView>
  </sheetViews>
  <sheetFormatPr defaultRowHeight="15" x14ac:dyDescent="0.25"/>
  <cols>
    <col min="1" max="1" width="9.5" style="40" customWidth="1"/>
    <col min="2" max="25" width="10.25" style="40" customWidth="1"/>
    <col min="26" max="26" width="9" style="29"/>
    <col min="27" max="27" width="11.25" style="29" customWidth="1"/>
    <col min="28" max="16384" width="9" style="29"/>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июне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0"/>
      <c r="B2" s="30"/>
      <c r="C2" s="30"/>
      <c r="D2" s="30"/>
      <c r="E2" s="30"/>
      <c r="F2" s="30"/>
      <c r="G2" s="30"/>
      <c r="H2" s="30"/>
      <c r="I2" s="30"/>
      <c r="J2" s="30"/>
      <c r="K2" s="30"/>
      <c r="L2" s="30"/>
      <c r="M2" s="30"/>
      <c r="N2" s="30"/>
      <c r="O2" s="30"/>
      <c r="P2" s="30"/>
      <c r="Q2" s="30"/>
      <c r="R2" s="30"/>
      <c r="S2" s="30"/>
      <c r="T2" s="30"/>
      <c r="U2" s="30"/>
      <c r="V2" s="30"/>
      <c r="W2" s="30"/>
      <c r="X2" s="30"/>
      <c r="Y2" s="30"/>
    </row>
    <row r="3" spans="1:27" ht="15.75" x14ac:dyDescent="0.2">
      <c r="A3" s="116" t="s">
        <v>38</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15.75" x14ac:dyDescent="0.2">
      <c r="A4" s="116" t="s">
        <v>8</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73</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32"/>
      <c r="C8" s="31"/>
      <c r="D8" s="31"/>
      <c r="E8" s="31"/>
      <c r="F8" s="31"/>
      <c r="G8" s="31"/>
      <c r="H8" s="31"/>
      <c r="I8" s="31"/>
      <c r="J8" s="31"/>
      <c r="K8" s="31"/>
      <c r="L8" s="31"/>
      <c r="M8" s="31"/>
      <c r="N8" s="31"/>
      <c r="O8" s="31"/>
      <c r="P8" s="31"/>
      <c r="Q8" s="31"/>
      <c r="R8" s="31"/>
      <c r="S8" s="31"/>
      <c r="T8" s="31"/>
      <c r="U8" s="31"/>
      <c r="V8" s="31"/>
      <c r="W8" s="31"/>
      <c r="X8" s="31"/>
      <c r="Y8" s="31"/>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01.06.2017</v>
      </c>
      <c r="B12" s="35">
        <f>SUMIFS(СВЦЭМ!$C$34:$C$777,СВЦЭМ!$A$34:$A$777,$A12,СВЦЭМ!$B$34:$B$777,B$11)+'СЕТ СН'!$F$9+СВЦЭМ!$D$10+'СЕТ СН'!$F$5-'СЕТ СН'!$F$17</f>
        <v>3945.3693776600003</v>
      </c>
      <c r="C12" s="35">
        <f>SUMIFS(СВЦЭМ!$C$34:$C$777,СВЦЭМ!$A$34:$A$777,$A12,СВЦЭМ!$B$34:$B$777,C$11)+'СЕТ СН'!$F$9+СВЦЭМ!$D$10+'СЕТ СН'!$F$5-'СЕТ СН'!$F$17</f>
        <v>4061.8671375700005</v>
      </c>
      <c r="D12" s="35">
        <f>SUMIFS(СВЦЭМ!$C$34:$C$777,СВЦЭМ!$A$34:$A$777,$A12,СВЦЭМ!$B$34:$B$777,D$11)+'СЕТ СН'!$F$9+СВЦЭМ!$D$10+'СЕТ СН'!$F$5-'СЕТ СН'!$F$17</f>
        <v>4113.7060939800003</v>
      </c>
      <c r="E12" s="35">
        <f>SUMIFS(СВЦЭМ!$C$34:$C$777,СВЦЭМ!$A$34:$A$777,$A12,СВЦЭМ!$B$34:$B$777,E$11)+'СЕТ СН'!$F$9+СВЦЭМ!$D$10+'СЕТ СН'!$F$5-'СЕТ СН'!$F$17</f>
        <v>4120.4954620899998</v>
      </c>
      <c r="F12" s="35">
        <f>SUMIFS(СВЦЭМ!$C$34:$C$777,СВЦЭМ!$A$34:$A$777,$A12,СВЦЭМ!$B$34:$B$777,F$11)+'СЕТ СН'!$F$9+СВЦЭМ!$D$10+'СЕТ СН'!$F$5-'СЕТ СН'!$F$17</f>
        <v>4119.79780777</v>
      </c>
      <c r="G12" s="35">
        <f>SUMIFS(СВЦЭМ!$C$34:$C$777,СВЦЭМ!$A$34:$A$777,$A12,СВЦЭМ!$B$34:$B$777,G$11)+'СЕТ СН'!$F$9+СВЦЭМ!$D$10+'СЕТ СН'!$F$5-'СЕТ СН'!$F$17</f>
        <v>4110.5613616500004</v>
      </c>
      <c r="H12" s="35">
        <f>SUMIFS(СВЦЭМ!$C$34:$C$777,СВЦЭМ!$A$34:$A$777,$A12,СВЦЭМ!$B$34:$B$777,H$11)+'СЕТ СН'!$F$9+СВЦЭМ!$D$10+'СЕТ СН'!$F$5-'СЕТ СН'!$F$17</f>
        <v>4029.5171261599999</v>
      </c>
      <c r="I12" s="35">
        <f>SUMIFS(СВЦЭМ!$C$34:$C$777,СВЦЭМ!$A$34:$A$777,$A12,СВЦЭМ!$B$34:$B$777,I$11)+'СЕТ СН'!$F$9+СВЦЭМ!$D$10+'СЕТ СН'!$F$5-'СЕТ СН'!$F$17</f>
        <v>3950.3170527399998</v>
      </c>
      <c r="J12" s="35">
        <f>SUMIFS(СВЦЭМ!$C$34:$C$777,СВЦЭМ!$A$34:$A$777,$A12,СВЦЭМ!$B$34:$B$777,J$11)+'СЕТ СН'!$F$9+СВЦЭМ!$D$10+'СЕТ СН'!$F$5-'СЕТ СН'!$F$17</f>
        <v>3861.7337100200002</v>
      </c>
      <c r="K12" s="35">
        <f>SUMIFS(СВЦЭМ!$C$34:$C$777,СВЦЭМ!$A$34:$A$777,$A12,СВЦЭМ!$B$34:$B$777,K$11)+'СЕТ СН'!$F$9+СВЦЭМ!$D$10+'СЕТ СН'!$F$5-'СЕТ СН'!$F$17</f>
        <v>3781.4288789299999</v>
      </c>
      <c r="L12" s="35">
        <f>SUMIFS(СВЦЭМ!$C$34:$C$777,СВЦЭМ!$A$34:$A$777,$A12,СВЦЭМ!$B$34:$B$777,L$11)+'СЕТ СН'!$F$9+СВЦЭМ!$D$10+'СЕТ СН'!$F$5-'СЕТ СН'!$F$17</f>
        <v>3741.89775482</v>
      </c>
      <c r="M12" s="35">
        <f>SUMIFS(СВЦЭМ!$C$34:$C$777,СВЦЭМ!$A$34:$A$777,$A12,СВЦЭМ!$B$34:$B$777,M$11)+'СЕТ СН'!$F$9+СВЦЭМ!$D$10+'СЕТ СН'!$F$5-'СЕТ СН'!$F$17</f>
        <v>3714.2491686700005</v>
      </c>
      <c r="N12" s="35">
        <f>SUMIFS(СВЦЭМ!$C$34:$C$777,СВЦЭМ!$A$34:$A$777,$A12,СВЦЭМ!$B$34:$B$777,N$11)+'СЕТ СН'!$F$9+СВЦЭМ!$D$10+'СЕТ СН'!$F$5-'СЕТ СН'!$F$17</f>
        <v>3711.6831346400004</v>
      </c>
      <c r="O12" s="35">
        <f>SUMIFS(СВЦЭМ!$C$34:$C$777,СВЦЭМ!$A$34:$A$777,$A12,СВЦЭМ!$B$34:$B$777,O$11)+'СЕТ СН'!$F$9+СВЦЭМ!$D$10+'СЕТ СН'!$F$5-'СЕТ СН'!$F$17</f>
        <v>3710.7134982300004</v>
      </c>
      <c r="P12" s="35">
        <f>SUMIFS(СВЦЭМ!$C$34:$C$777,СВЦЭМ!$A$34:$A$777,$A12,СВЦЭМ!$B$34:$B$777,P$11)+'СЕТ СН'!$F$9+СВЦЭМ!$D$10+'СЕТ СН'!$F$5-'СЕТ СН'!$F$17</f>
        <v>3714.8377855600002</v>
      </c>
      <c r="Q12" s="35">
        <f>SUMIFS(СВЦЭМ!$C$34:$C$777,СВЦЭМ!$A$34:$A$777,$A12,СВЦЭМ!$B$34:$B$777,Q$11)+'СЕТ СН'!$F$9+СВЦЭМ!$D$10+'СЕТ СН'!$F$5-'СЕТ СН'!$F$17</f>
        <v>3715.1878358499998</v>
      </c>
      <c r="R12" s="35">
        <f>SUMIFS(СВЦЭМ!$C$34:$C$777,СВЦЭМ!$A$34:$A$777,$A12,СВЦЭМ!$B$34:$B$777,R$11)+'СЕТ СН'!$F$9+СВЦЭМ!$D$10+'СЕТ СН'!$F$5-'СЕТ СН'!$F$17</f>
        <v>3718.3345375200006</v>
      </c>
      <c r="S12" s="35">
        <f>SUMIFS(СВЦЭМ!$C$34:$C$777,СВЦЭМ!$A$34:$A$777,$A12,СВЦЭМ!$B$34:$B$777,S$11)+'СЕТ СН'!$F$9+СВЦЭМ!$D$10+'СЕТ СН'!$F$5-'СЕТ СН'!$F$17</f>
        <v>3714.3769179800001</v>
      </c>
      <c r="T12" s="35">
        <f>SUMIFS(СВЦЭМ!$C$34:$C$777,СВЦЭМ!$A$34:$A$777,$A12,СВЦЭМ!$B$34:$B$777,T$11)+'СЕТ СН'!$F$9+СВЦЭМ!$D$10+'СЕТ СН'!$F$5-'СЕТ СН'!$F$17</f>
        <v>3713.2938867700004</v>
      </c>
      <c r="U12" s="35">
        <f>SUMIFS(СВЦЭМ!$C$34:$C$777,СВЦЭМ!$A$34:$A$777,$A12,СВЦЭМ!$B$34:$B$777,U$11)+'СЕТ СН'!$F$9+СВЦЭМ!$D$10+'СЕТ СН'!$F$5-'СЕТ СН'!$F$17</f>
        <v>3713.9669231899998</v>
      </c>
      <c r="V12" s="35">
        <f>SUMIFS(СВЦЭМ!$C$34:$C$777,СВЦЭМ!$A$34:$A$777,$A12,СВЦЭМ!$B$34:$B$777,V$11)+'СЕТ СН'!$F$9+СВЦЭМ!$D$10+'СЕТ СН'!$F$5-'СЕТ СН'!$F$17</f>
        <v>3759.2803863300005</v>
      </c>
      <c r="W12" s="35">
        <f>SUMIFS(СВЦЭМ!$C$34:$C$777,СВЦЭМ!$A$34:$A$777,$A12,СВЦЭМ!$B$34:$B$777,W$11)+'СЕТ СН'!$F$9+СВЦЭМ!$D$10+'СЕТ СН'!$F$5-'СЕТ СН'!$F$17</f>
        <v>3812.7338010499998</v>
      </c>
      <c r="X12" s="35">
        <f>SUMIFS(СВЦЭМ!$C$34:$C$777,СВЦЭМ!$A$34:$A$777,$A12,СВЦЭМ!$B$34:$B$777,X$11)+'СЕТ СН'!$F$9+СВЦЭМ!$D$10+'СЕТ СН'!$F$5-'СЕТ СН'!$F$17</f>
        <v>3848.7175525000002</v>
      </c>
      <c r="Y12" s="35">
        <f>SUMIFS(СВЦЭМ!$C$34:$C$777,СВЦЭМ!$A$34:$A$777,$A12,СВЦЭМ!$B$34:$B$777,Y$11)+'СЕТ СН'!$F$9+СВЦЭМ!$D$10+'СЕТ СН'!$F$5-'СЕТ СН'!$F$17</f>
        <v>3978.3222141799997</v>
      </c>
      <c r="AA12" s="36"/>
    </row>
    <row r="13" spans="1:27" ht="15.75" x14ac:dyDescent="0.2">
      <c r="A13" s="34">
        <f>A12+1</f>
        <v>42888</v>
      </c>
      <c r="B13" s="35">
        <f>SUMIFS(СВЦЭМ!$C$34:$C$777,СВЦЭМ!$A$34:$A$777,$A13,СВЦЭМ!$B$34:$B$777,B$11)+'СЕТ СН'!$F$9+СВЦЭМ!$D$10+'СЕТ СН'!$F$5-'СЕТ СН'!$F$17</f>
        <v>4070.3511379500005</v>
      </c>
      <c r="C13" s="35">
        <f>SUMIFS(СВЦЭМ!$C$34:$C$777,СВЦЭМ!$A$34:$A$777,$A13,СВЦЭМ!$B$34:$B$777,C$11)+'СЕТ СН'!$F$9+СВЦЭМ!$D$10+'СЕТ СН'!$F$5-'СЕТ СН'!$F$17</f>
        <v>4093.4500318600003</v>
      </c>
      <c r="D13" s="35">
        <f>SUMIFS(СВЦЭМ!$C$34:$C$777,СВЦЭМ!$A$34:$A$777,$A13,СВЦЭМ!$B$34:$B$777,D$11)+'СЕТ СН'!$F$9+СВЦЭМ!$D$10+'СЕТ СН'!$F$5-'СЕТ СН'!$F$17</f>
        <v>4144.5648458599999</v>
      </c>
      <c r="E13" s="35">
        <f>SUMIFS(СВЦЭМ!$C$34:$C$777,СВЦЭМ!$A$34:$A$777,$A13,СВЦЭМ!$B$34:$B$777,E$11)+'СЕТ СН'!$F$9+СВЦЭМ!$D$10+'СЕТ СН'!$F$5-'СЕТ СН'!$F$17</f>
        <v>4136.9200199300003</v>
      </c>
      <c r="F13" s="35">
        <f>SUMIFS(СВЦЭМ!$C$34:$C$777,СВЦЭМ!$A$34:$A$777,$A13,СВЦЭМ!$B$34:$B$777,F$11)+'СЕТ СН'!$F$9+СВЦЭМ!$D$10+'СЕТ СН'!$F$5-'СЕТ СН'!$F$17</f>
        <v>4134.6612194600002</v>
      </c>
      <c r="G13" s="35">
        <f>SUMIFS(СВЦЭМ!$C$34:$C$777,СВЦЭМ!$A$34:$A$777,$A13,СВЦЭМ!$B$34:$B$777,G$11)+'СЕТ СН'!$F$9+СВЦЭМ!$D$10+'СЕТ СН'!$F$5-'СЕТ СН'!$F$17</f>
        <v>4141.9554833600005</v>
      </c>
      <c r="H13" s="35">
        <f>SUMIFS(СВЦЭМ!$C$34:$C$777,СВЦЭМ!$A$34:$A$777,$A13,СВЦЭМ!$B$34:$B$777,H$11)+'СЕТ СН'!$F$9+СВЦЭМ!$D$10+'СЕТ СН'!$F$5-'СЕТ СН'!$F$17</f>
        <v>4123.4691608200001</v>
      </c>
      <c r="I13" s="35">
        <f>SUMIFS(СВЦЭМ!$C$34:$C$777,СВЦЭМ!$A$34:$A$777,$A13,СВЦЭМ!$B$34:$B$777,I$11)+'СЕТ СН'!$F$9+СВЦЭМ!$D$10+'СЕТ СН'!$F$5-'СЕТ СН'!$F$17</f>
        <v>3988.9519227399996</v>
      </c>
      <c r="J13" s="35">
        <f>SUMIFS(СВЦЭМ!$C$34:$C$777,СВЦЭМ!$A$34:$A$777,$A13,СВЦЭМ!$B$34:$B$777,J$11)+'СЕТ СН'!$F$9+СВЦЭМ!$D$10+'СЕТ СН'!$F$5-'СЕТ СН'!$F$17</f>
        <v>3873.4034927100001</v>
      </c>
      <c r="K13" s="35">
        <f>SUMIFS(СВЦЭМ!$C$34:$C$777,СВЦЭМ!$A$34:$A$777,$A13,СВЦЭМ!$B$34:$B$777,K$11)+'СЕТ СН'!$F$9+СВЦЭМ!$D$10+'СЕТ СН'!$F$5-'СЕТ СН'!$F$17</f>
        <v>3767.8089025500003</v>
      </c>
      <c r="L13" s="35">
        <f>SUMIFS(СВЦЭМ!$C$34:$C$777,СВЦЭМ!$A$34:$A$777,$A13,СВЦЭМ!$B$34:$B$777,L$11)+'СЕТ СН'!$F$9+СВЦЭМ!$D$10+'СЕТ СН'!$F$5-'СЕТ СН'!$F$17</f>
        <v>3707.9531957199997</v>
      </c>
      <c r="M13" s="35">
        <f>SUMIFS(СВЦЭМ!$C$34:$C$777,СВЦЭМ!$A$34:$A$777,$A13,СВЦЭМ!$B$34:$B$777,M$11)+'СЕТ СН'!$F$9+СВЦЭМ!$D$10+'СЕТ СН'!$F$5-'СЕТ СН'!$F$17</f>
        <v>3695.1952327300005</v>
      </c>
      <c r="N13" s="35">
        <f>SUMIFS(СВЦЭМ!$C$34:$C$777,СВЦЭМ!$A$34:$A$777,$A13,СВЦЭМ!$B$34:$B$777,N$11)+'СЕТ СН'!$F$9+СВЦЭМ!$D$10+'СЕТ СН'!$F$5-'СЕТ СН'!$F$17</f>
        <v>3707.4596135100001</v>
      </c>
      <c r="O13" s="35">
        <f>SUMIFS(СВЦЭМ!$C$34:$C$777,СВЦЭМ!$A$34:$A$777,$A13,СВЦЭМ!$B$34:$B$777,O$11)+'СЕТ СН'!$F$9+СВЦЭМ!$D$10+'СЕТ СН'!$F$5-'СЕТ СН'!$F$17</f>
        <v>3708.8790056799999</v>
      </c>
      <c r="P13" s="35">
        <f>SUMIFS(СВЦЭМ!$C$34:$C$777,СВЦЭМ!$A$34:$A$777,$A13,СВЦЭМ!$B$34:$B$777,P$11)+'СЕТ СН'!$F$9+СВЦЭМ!$D$10+'СЕТ СН'!$F$5-'СЕТ СН'!$F$17</f>
        <v>3714.5156369699998</v>
      </c>
      <c r="Q13" s="35">
        <f>SUMIFS(СВЦЭМ!$C$34:$C$777,СВЦЭМ!$A$34:$A$777,$A13,СВЦЭМ!$B$34:$B$777,Q$11)+'СЕТ СН'!$F$9+СВЦЭМ!$D$10+'СЕТ СН'!$F$5-'СЕТ СН'!$F$17</f>
        <v>3713.82591899</v>
      </c>
      <c r="R13" s="35">
        <f>SUMIFS(СВЦЭМ!$C$34:$C$777,СВЦЭМ!$A$34:$A$777,$A13,СВЦЭМ!$B$34:$B$777,R$11)+'СЕТ СН'!$F$9+СВЦЭМ!$D$10+'СЕТ СН'!$F$5-'СЕТ СН'!$F$17</f>
        <v>3755.1325873200003</v>
      </c>
      <c r="S13" s="35">
        <f>SUMIFS(СВЦЭМ!$C$34:$C$777,СВЦЭМ!$A$34:$A$777,$A13,СВЦЭМ!$B$34:$B$777,S$11)+'СЕТ СН'!$F$9+СВЦЭМ!$D$10+'СЕТ СН'!$F$5-'СЕТ СН'!$F$17</f>
        <v>3758.9901960300003</v>
      </c>
      <c r="T13" s="35">
        <f>SUMIFS(СВЦЭМ!$C$34:$C$777,СВЦЭМ!$A$34:$A$777,$A13,СВЦЭМ!$B$34:$B$777,T$11)+'СЕТ СН'!$F$9+СВЦЭМ!$D$10+'СЕТ СН'!$F$5-'СЕТ СН'!$F$17</f>
        <v>3764.0711427400001</v>
      </c>
      <c r="U13" s="35">
        <f>SUMIFS(СВЦЭМ!$C$34:$C$777,СВЦЭМ!$A$34:$A$777,$A13,СВЦЭМ!$B$34:$B$777,U$11)+'СЕТ СН'!$F$9+СВЦЭМ!$D$10+'СЕТ СН'!$F$5-'СЕТ СН'!$F$17</f>
        <v>3767.2634996200004</v>
      </c>
      <c r="V13" s="35">
        <f>SUMIFS(СВЦЭМ!$C$34:$C$777,СВЦЭМ!$A$34:$A$777,$A13,СВЦЭМ!$B$34:$B$777,V$11)+'СЕТ СН'!$F$9+СВЦЭМ!$D$10+'СЕТ СН'!$F$5-'СЕТ СН'!$F$17</f>
        <v>3739.1601661800005</v>
      </c>
      <c r="W13" s="35">
        <f>SUMIFS(СВЦЭМ!$C$34:$C$777,СВЦЭМ!$A$34:$A$777,$A13,СВЦЭМ!$B$34:$B$777,W$11)+'СЕТ СН'!$F$9+СВЦЭМ!$D$10+'СЕТ СН'!$F$5-'СЕТ СН'!$F$17</f>
        <v>3791.5515219099998</v>
      </c>
      <c r="X13" s="35">
        <f>SUMIFS(СВЦЭМ!$C$34:$C$777,СВЦЭМ!$A$34:$A$777,$A13,СВЦЭМ!$B$34:$B$777,X$11)+'СЕТ СН'!$F$9+СВЦЭМ!$D$10+'СЕТ СН'!$F$5-'СЕТ СН'!$F$17</f>
        <v>3848.88281388</v>
      </c>
      <c r="Y13" s="35">
        <f>SUMIFS(СВЦЭМ!$C$34:$C$777,СВЦЭМ!$A$34:$A$777,$A13,СВЦЭМ!$B$34:$B$777,Y$11)+'СЕТ СН'!$F$9+СВЦЭМ!$D$10+'СЕТ СН'!$F$5-'СЕТ СН'!$F$17</f>
        <v>3936.8890623400002</v>
      </c>
    </row>
    <row r="14" spans="1:27" ht="15.75" x14ac:dyDescent="0.2">
      <c r="A14" s="34">
        <f t="shared" ref="A14:A42" si="0">A13+1</f>
        <v>42889</v>
      </c>
      <c r="B14" s="35">
        <f>SUMIFS(СВЦЭМ!$C$34:$C$777,СВЦЭМ!$A$34:$A$777,$A14,СВЦЭМ!$B$34:$B$777,B$11)+'СЕТ СН'!$F$9+СВЦЭМ!$D$10+'СЕТ СН'!$F$5-'СЕТ СН'!$F$17</f>
        <v>3977.46377605</v>
      </c>
      <c r="C14" s="35">
        <f>SUMIFS(СВЦЭМ!$C$34:$C$777,СВЦЭМ!$A$34:$A$777,$A14,СВЦЭМ!$B$34:$B$777,C$11)+'СЕТ СН'!$F$9+СВЦЭМ!$D$10+'СЕТ СН'!$F$5-'СЕТ СН'!$F$17</f>
        <v>4026.2743463100005</v>
      </c>
      <c r="D14" s="35">
        <f>SUMIFS(СВЦЭМ!$C$34:$C$777,СВЦЭМ!$A$34:$A$777,$A14,СВЦЭМ!$B$34:$B$777,D$11)+'СЕТ СН'!$F$9+СВЦЭМ!$D$10+'СЕТ СН'!$F$5-'СЕТ СН'!$F$17</f>
        <v>4140.4283585700005</v>
      </c>
      <c r="E14" s="35">
        <f>SUMIFS(СВЦЭМ!$C$34:$C$777,СВЦЭМ!$A$34:$A$777,$A14,СВЦЭМ!$B$34:$B$777,E$11)+'СЕТ СН'!$F$9+СВЦЭМ!$D$10+'СЕТ СН'!$F$5-'СЕТ СН'!$F$17</f>
        <v>4138.5303955700001</v>
      </c>
      <c r="F14" s="35">
        <f>SUMIFS(СВЦЭМ!$C$34:$C$777,СВЦЭМ!$A$34:$A$777,$A14,СВЦЭМ!$B$34:$B$777,F$11)+'СЕТ СН'!$F$9+СВЦЭМ!$D$10+'СЕТ СН'!$F$5-'СЕТ СН'!$F$17</f>
        <v>4136.1254926199999</v>
      </c>
      <c r="G14" s="35">
        <f>SUMIFS(СВЦЭМ!$C$34:$C$777,СВЦЭМ!$A$34:$A$777,$A14,СВЦЭМ!$B$34:$B$777,G$11)+'СЕТ СН'!$F$9+СВЦЭМ!$D$10+'СЕТ СН'!$F$5-'СЕТ СН'!$F$17</f>
        <v>4139.8522865200002</v>
      </c>
      <c r="H14" s="35">
        <f>SUMIFS(СВЦЭМ!$C$34:$C$777,СВЦЭМ!$A$34:$A$777,$A14,СВЦЭМ!$B$34:$B$777,H$11)+'СЕТ СН'!$F$9+СВЦЭМ!$D$10+'СЕТ СН'!$F$5-'СЕТ СН'!$F$17</f>
        <v>4103.4571378199998</v>
      </c>
      <c r="I14" s="35">
        <f>SUMIFS(СВЦЭМ!$C$34:$C$777,СВЦЭМ!$A$34:$A$777,$A14,СВЦЭМ!$B$34:$B$777,I$11)+'СЕТ СН'!$F$9+СВЦЭМ!$D$10+'СЕТ СН'!$F$5-'СЕТ СН'!$F$17</f>
        <v>3973.2293440100002</v>
      </c>
      <c r="J14" s="35">
        <f>SUMIFS(СВЦЭМ!$C$34:$C$777,СВЦЭМ!$A$34:$A$777,$A14,СВЦЭМ!$B$34:$B$777,J$11)+'СЕТ СН'!$F$9+СВЦЭМ!$D$10+'СЕТ СН'!$F$5-'СЕТ СН'!$F$17</f>
        <v>3841.48936417</v>
      </c>
      <c r="K14" s="35">
        <f>SUMIFS(СВЦЭМ!$C$34:$C$777,СВЦЭМ!$A$34:$A$777,$A14,СВЦЭМ!$B$34:$B$777,K$11)+'СЕТ СН'!$F$9+СВЦЭМ!$D$10+'СЕТ СН'!$F$5-'СЕТ СН'!$F$17</f>
        <v>3760.94760382</v>
      </c>
      <c r="L14" s="35">
        <f>SUMIFS(СВЦЭМ!$C$34:$C$777,СВЦЭМ!$A$34:$A$777,$A14,СВЦЭМ!$B$34:$B$777,L$11)+'СЕТ СН'!$F$9+СВЦЭМ!$D$10+'СЕТ СН'!$F$5-'СЕТ СН'!$F$17</f>
        <v>3695.3334642400005</v>
      </c>
      <c r="M14" s="35">
        <f>SUMIFS(СВЦЭМ!$C$34:$C$777,СВЦЭМ!$A$34:$A$777,$A14,СВЦЭМ!$B$34:$B$777,M$11)+'СЕТ СН'!$F$9+СВЦЭМ!$D$10+'СЕТ СН'!$F$5-'СЕТ СН'!$F$17</f>
        <v>3677.1911846800003</v>
      </c>
      <c r="N14" s="35">
        <f>SUMIFS(СВЦЭМ!$C$34:$C$777,СВЦЭМ!$A$34:$A$777,$A14,СВЦЭМ!$B$34:$B$777,N$11)+'СЕТ СН'!$F$9+СВЦЭМ!$D$10+'СЕТ СН'!$F$5-'СЕТ СН'!$F$17</f>
        <v>3667.5353430300001</v>
      </c>
      <c r="O14" s="35">
        <f>SUMIFS(СВЦЭМ!$C$34:$C$777,СВЦЭМ!$A$34:$A$777,$A14,СВЦЭМ!$B$34:$B$777,O$11)+'СЕТ СН'!$F$9+СВЦЭМ!$D$10+'СЕТ СН'!$F$5-'СЕТ СН'!$F$17</f>
        <v>3665.4754049499998</v>
      </c>
      <c r="P14" s="35">
        <f>SUMIFS(СВЦЭМ!$C$34:$C$777,СВЦЭМ!$A$34:$A$777,$A14,СВЦЭМ!$B$34:$B$777,P$11)+'СЕТ СН'!$F$9+СВЦЭМ!$D$10+'СЕТ СН'!$F$5-'СЕТ СН'!$F$17</f>
        <v>3665.3939807300003</v>
      </c>
      <c r="Q14" s="35">
        <f>SUMIFS(СВЦЭМ!$C$34:$C$777,СВЦЭМ!$A$34:$A$777,$A14,СВЦЭМ!$B$34:$B$777,Q$11)+'СЕТ СН'!$F$9+СВЦЭМ!$D$10+'СЕТ СН'!$F$5-'СЕТ СН'!$F$17</f>
        <v>3666.9082550100002</v>
      </c>
      <c r="R14" s="35">
        <f>SUMIFS(СВЦЭМ!$C$34:$C$777,СВЦЭМ!$A$34:$A$777,$A14,СВЦЭМ!$B$34:$B$777,R$11)+'СЕТ СН'!$F$9+СВЦЭМ!$D$10+'СЕТ СН'!$F$5-'СЕТ СН'!$F$17</f>
        <v>3668.0137137900001</v>
      </c>
      <c r="S14" s="35">
        <f>SUMIFS(СВЦЭМ!$C$34:$C$777,СВЦЭМ!$A$34:$A$777,$A14,СВЦЭМ!$B$34:$B$777,S$11)+'СЕТ СН'!$F$9+СВЦЭМ!$D$10+'СЕТ СН'!$F$5-'СЕТ СН'!$F$17</f>
        <v>3668.99079747</v>
      </c>
      <c r="T14" s="35">
        <f>SUMIFS(СВЦЭМ!$C$34:$C$777,СВЦЭМ!$A$34:$A$777,$A14,СВЦЭМ!$B$34:$B$777,T$11)+'СЕТ СН'!$F$9+СВЦЭМ!$D$10+'СЕТ СН'!$F$5-'СЕТ СН'!$F$17</f>
        <v>3667.9517207999997</v>
      </c>
      <c r="U14" s="35">
        <f>SUMIFS(СВЦЭМ!$C$34:$C$777,СВЦЭМ!$A$34:$A$777,$A14,СВЦЭМ!$B$34:$B$777,U$11)+'СЕТ СН'!$F$9+СВЦЭМ!$D$10+'СЕТ СН'!$F$5-'СЕТ СН'!$F$17</f>
        <v>3666.0661465399999</v>
      </c>
      <c r="V14" s="35">
        <f>SUMIFS(СВЦЭМ!$C$34:$C$777,СВЦЭМ!$A$34:$A$777,$A14,СВЦЭМ!$B$34:$B$777,V$11)+'СЕТ СН'!$F$9+СВЦЭМ!$D$10+'СЕТ СН'!$F$5-'СЕТ СН'!$F$17</f>
        <v>3683.6979324499998</v>
      </c>
      <c r="W14" s="35">
        <f>SUMIFS(СВЦЭМ!$C$34:$C$777,СВЦЭМ!$A$34:$A$777,$A14,СВЦЭМ!$B$34:$B$777,W$11)+'СЕТ СН'!$F$9+СВЦЭМ!$D$10+'СЕТ СН'!$F$5-'СЕТ СН'!$F$17</f>
        <v>3720.0469610099999</v>
      </c>
      <c r="X14" s="35">
        <f>SUMIFS(СВЦЭМ!$C$34:$C$777,СВЦЭМ!$A$34:$A$777,$A14,СВЦЭМ!$B$34:$B$777,X$11)+'СЕТ СН'!$F$9+СВЦЭМ!$D$10+'СЕТ СН'!$F$5-'СЕТ СН'!$F$17</f>
        <v>3779.0346442</v>
      </c>
      <c r="Y14" s="35">
        <f>SUMIFS(СВЦЭМ!$C$34:$C$777,СВЦЭМ!$A$34:$A$777,$A14,СВЦЭМ!$B$34:$B$777,Y$11)+'СЕТ СН'!$F$9+СВЦЭМ!$D$10+'СЕТ СН'!$F$5-'СЕТ СН'!$F$17</f>
        <v>3880.5909124099999</v>
      </c>
    </row>
    <row r="15" spans="1:27" ht="15.75" x14ac:dyDescent="0.2">
      <c r="A15" s="34">
        <f t="shared" si="0"/>
        <v>42890</v>
      </c>
      <c r="B15" s="35">
        <f>SUMIFS(СВЦЭМ!$C$34:$C$777,СВЦЭМ!$A$34:$A$777,$A15,СВЦЭМ!$B$34:$B$777,B$11)+'СЕТ СН'!$F$9+СВЦЭМ!$D$10+'СЕТ СН'!$F$5-'СЕТ СН'!$F$17</f>
        <v>3945.6033079400004</v>
      </c>
      <c r="C15" s="35">
        <f>SUMIFS(СВЦЭМ!$C$34:$C$777,СВЦЭМ!$A$34:$A$777,$A15,СВЦЭМ!$B$34:$B$777,C$11)+'СЕТ СН'!$F$9+СВЦЭМ!$D$10+'СЕТ СН'!$F$5-'СЕТ СН'!$F$17</f>
        <v>4010.4147559000003</v>
      </c>
      <c r="D15" s="35">
        <f>SUMIFS(СВЦЭМ!$C$34:$C$777,СВЦЭМ!$A$34:$A$777,$A15,СВЦЭМ!$B$34:$B$777,D$11)+'СЕТ СН'!$F$9+СВЦЭМ!$D$10+'СЕТ СН'!$F$5-'СЕТ СН'!$F$17</f>
        <v>4122.9383252999996</v>
      </c>
      <c r="E15" s="35">
        <f>SUMIFS(СВЦЭМ!$C$34:$C$777,СВЦЭМ!$A$34:$A$777,$A15,СВЦЭМ!$B$34:$B$777,E$11)+'СЕТ СН'!$F$9+СВЦЭМ!$D$10+'СЕТ СН'!$F$5-'СЕТ СН'!$F$17</f>
        <v>4118.9058564500001</v>
      </c>
      <c r="F15" s="35">
        <f>SUMIFS(СВЦЭМ!$C$34:$C$777,СВЦЭМ!$A$34:$A$777,$A15,СВЦЭМ!$B$34:$B$777,F$11)+'СЕТ СН'!$F$9+СВЦЭМ!$D$10+'СЕТ СН'!$F$5-'СЕТ СН'!$F$17</f>
        <v>4116.4760011300004</v>
      </c>
      <c r="G15" s="35">
        <f>SUMIFS(СВЦЭМ!$C$34:$C$777,СВЦЭМ!$A$34:$A$777,$A15,СВЦЭМ!$B$34:$B$777,G$11)+'СЕТ СН'!$F$9+СВЦЭМ!$D$10+'СЕТ СН'!$F$5-'СЕТ СН'!$F$17</f>
        <v>4116.9226249000003</v>
      </c>
      <c r="H15" s="35">
        <f>SUMIFS(СВЦЭМ!$C$34:$C$777,СВЦЭМ!$A$34:$A$777,$A15,СВЦЭМ!$B$34:$B$777,H$11)+'СЕТ СН'!$F$9+СВЦЭМ!$D$10+'СЕТ СН'!$F$5-'СЕТ СН'!$F$17</f>
        <v>4110.7466952800005</v>
      </c>
      <c r="I15" s="35">
        <f>SUMIFS(СВЦЭМ!$C$34:$C$777,СВЦЭМ!$A$34:$A$777,$A15,СВЦЭМ!$B$34:$B$777,I$11)+'СЕТ СН'!$F$9+СВЦЭМ!$D$10+'СЕТ СН'!$F$5-'СЕТ СН'!$F$17</f>
        <v>3961.9893376800001</v>
      </c>
      <c r="J15" s="35">
        <f>SUMIFS(СВЦЭМ!$C$34:$C$777,СВЦЭМ!$A$34:$A$777,$A15,СВЦЭМ!$B$34:$B$777,J$11)+'СЕТ СН'!$F$9+СВЦЭМ!$D$10+'СЕТ СН'!$F$5-'СЕТ СН'!$F$17</f>
        <v>3859.4630057000004</v>
      </c>
      <c r="K15" s="35">
        <f>SUMIFS(СВЦЭМ!$C$34:$C$777,СВЦЭМ!$A$34:$A$777,$A15,СВЦЭМ!$B$34:$B$777,K$11)+'СЕТ СН'!$F$9+СВЦЭМ!$D$10+'СЕТ СН'!$F$5-'СЕТ СН'!$F$17</f>
        <v>3743.0303705000006</v>
      </c>
      <c r="L15" s="35">
        <f>SUMIFS(СВЦЭМ!$C$34:$C$777,СВЦЭМ!$A$34:$A$777,$A15,СВЦЭМ!$B$34:$B$777,L$11)+'СЕТ СН'!$F$9+СВЦЭМ!$D$10+'СЕТ СН'!$F$5-'СЕТ СН'!$F$17</f>
        <v>3675.8870605900001</v>
      </c>
      <c r="M15" s="35">
        <f>SUMIFS(СВЦЭМ!$C$34:$C$777,СВЦЭМ!$A$34:$A$777,$A15,СВЦЭМ!$B$34:$B$777,M$11)+'СЕТ СН'!$F$9+СВЦЭМ!$D$10+'СЕТ СН'!$F$5-'СЕТ СН'!$F$17</f>
        <v>3667.14741521</v>
      </c>
      <c r="N15" s="35">
        <f>SUMIFS(СВЦЭМ!$C$34:$C$777,СВЦЭМ!$A$34:$A$777,$A15,СВЦЭМ!$B$34:$B$777,N$11)+'СЕТ СН'!$F$9+СВЦЭМ!$D$10+'СЕТ СН'!$F$5-'СЕТ СН'!$F$17</f>
        <v>3661.63485442</v>
      </c>
      <c r="O15" s="35">
        <f>SUMIFS(СВЦЭМ!$C$34:$C$777,СВЦЭМ!$A$34:$A$777,$A15,СВЦЭМ!$B$34:$B$777,O$11)+'СЕТ СН'!$F$9+СВЦЭМ!$D$10+'СЕТ СН'!$F$5-'СЕТ СН'!$F$17</f>
        <v>3650.7806237599998</v>
      </c>
      <c r="P15" s="35">
        <f>SUMIFS(СВЦЭМ!$C$34:$C$777,СВЦЭМ!$A$34:$A$777,$A15,СВЦЭМ!$B$34:$B$777,P$11)+'СЕТ СН'!$F$9+СВЦЭМ!$D$10+'СЕТ СН'!$F$5-'СЕТ СН'!$F$17</f>
        <v>3645.3368710800005</v>
      </c>
      <c r="Q15" s="35">
        <f>SUMIFS(СВЦЭМ!$C$34:$C$777,СВЦЭМ!$A$34:$A$777,$A15,СВЦЭМ!$B$34:$B$777,Q$11)+'СЕТ СН'!$F$9+СВЦЭМ!$D$10+'СЕТ СН'!$F$5-'СЕТ СН'!$F$17</f>
        <v>3642.8315192600003</v>
      </c>
      <c r="R15" s="35">
        <f>SUMIFS(СВЦЭМ!$C$34:$C$777,СВЦЭМ!$A$34:$A$777,$A15,СВЦЭМ!$B$34:$B$777,R$11)+'СЕТ СН'!$F$9+СВЦЭМ!$D$10+'СЕТ СН'!$F$5-'СЕТ СН'!$F$17</f>
        <v>3644.5735460000005</v>
      </c>
      <c r="S15" s="35">
        <f>SUMIFS(СВЦЭМ!$C$34:$C$777,СВЦЭМ!$A$34:$A$777,$A15,СВЦЭМ!$B$34:$B$777,S$11)+'СЕТ СН'!$F$9+СВЦЭМ!$D$10+'СЕТ СН'!$F$5-'СЕТ СН'!$F$17</f>
        <v>3644.8278763100006</v>
      </c>
      <c r="T15" s="35">
        <f>SUMIFS(СВЦЭМ!$C$34:$C$777,СВЦЭМ!$A$34:$A$777,$A15,СВЦЭМ!$B$34:$B$777,T$11)+'СЕТ СН'!$F$9+СВЦЭМ!$D$10+'СЕТ СН'!$F$5-'СЕТ СН'!$F$17</f>
        <v>3650.7759105700006</v>
      </c>
      <c r="U15" s="35">
        <f>SUMIFS(СВЦЭМ!$C$34:$C$777,СВЦЭМ!$A$34:$A$777,$A15,СВЦЭМ!$B$34:$B$777,U$11)+'СЕТ СН'!$F$9+СВЦЭМ!$D$10+'СЕТ СН'!$F$5-'СЕТ СН'!$F$17</f>
        <v>3667.282271</v>
      </c>
      <c r="V15" s="35">
        <f>SUMIFS(СВЦЭМ!$C$34:$C$777,СВЦЭМ!$A$34:$A$777,$A15,СВЦЭМ!$B$34:$B$777,V$11)+'СЕТ СН'!$F$9+СВЦЭМ!$D$10+'СЕТ СН'!$F$5-'СЕТ СН'!$F$17</f>
        <v>3669.9490512700004</v>
      </c>
      <c r="W15" s="35">
        <f>SUMIFS(СВЦЭМ!$C$34:$C$777,СВЦЭМ!$A$34:$A$777,$A15,СВЦЭМ!$B$34:$B$777,W$11)+'СЕТ СН'!$F$9+СВЦЭМ!$D$10+'СЕТ СН'!$F$5-'СЕТ СН'!$F$17</f>
        <v>3704.3516214700003</v>
      </c>
      <c r="X15" s="35">
        <f>SUMIFS(СВЦЭМ!$C$34:$C$777,СВЦЭМ!$A$34:$A$777,$A15,СВЦЭМ!$B$34:$B$777,X$11)+'СЕТ СН'!$F$9+СВЦЭМ!$D$10+'СЕТ СН'!$F$5-'СЕТ СН'!$F$17</f>
        <v>3808.3296157800005</v>
      </c>
      <c r="Y15" s="35">
        <f>SUMIFS(СВЦЭМ!$C$34:$C$777,СВЦЭМ!$A$34:$A$777,$A15,СВЦЭМ!$B$34:$B$777,Y$11)+'СЕТ СН'!$F$9+СВЦЭМ!$D$10+'СЕТ СН'!$F$5-'СЕТ СН'!$F$17</f>
        <v>3858.7525330500002</v>
      </c>
    </row>
    <row r="16" spans="1:27" ht="15.75" x14ac:dyDescent="0.2">
      <c r="A16" s="34">
        <f t="shared" si="0"/>
        <v>42891</v>
      </c>
      <c r="B16" s="35">
        <f>SUMIFS(СВЦЭМ!$C$34:$C$777,СВЦЭМ!$A$34:$A$777,$A16,СВЦЭМ!$B$34:$B$777,B$11)+'СЕТ СН'!$F$9+СВЦЭМ!$D$10+'СЕТ СН'!$F$5-'СЕТ СН'!$F$17</f>
        <v>4017.2730337600005</v>
      </c>
      <c r="C16" s="35">
        <f>SUMIFS(СВЦЭМ!$C$34:$C$777,СВЦЭМ!$A$34:$A$777,$A16,СВЦЭМ!$B$34:$B$777,C$11)+'СЕТ СН'!$F$9+СВЦЭМ!$D$10+'СЕТ СН'!$F$5-'СЕТ СН'!$F$17</f>
        <v>4067.5877915000001</v>
      </c>
      <c r="D16" s="35">
        <f>SUMIFS(СВЦЭМ!$C$34:$C$777,СВЦЭМ!$A$34:$A$777,$A16,СВЦЭМ!$B$34:$B$777,D$11)+'СЕТ СН'!$F$9+СВЦЭМ!$D$10+'СЕТ СН'!$F$5-'СЕТ СН'!$F$17</f>
        <v>4104.1880381800001</v>
      </c>
      <c r="E16" s="35">
        <f>SUMIFS(СВЦЭМ!$C$34:$C$777,СВЦЭМ!$A$34:$A$777,$A16,СВЦЭМ!$B$34:$B$777,E$11)+'СЕТ СН'!$F$9+СВЦЭМ!$D$10+'СЕТ СН'!$F$5-'СЕТ СН'!$F$17</f>
        <v>4096.9962376200001</v>
      </c>
      <c r="F16" s="35">
        <f>SUMIFS(СВЦЭМ!$C$34:$C$777,СВЦЭМ!$A$34:$A$777,$A16,СВЦЭМ!$B$34:$B$777,F$11)+'СЕТ СН'!$F$9+СВЦЭМ!$D$10+'СЕТ СН'!$F$5-'СЕТ СН'!$F$17</f>
        <v>4096.7510203900001</v>
      </c>
      <c r="G16" s="35">
        <f>SUMIFS(СВЦЭМ!$C$34:$C$777,СВЦЭМ!$A$34:$A$777,$A16,СВЦЭМ!$B$34:$B$777,G$11)+'СЕТ СН'!$F$9+СВЦЭМ!$D$10+'СЕТ СН'!$F$5-'СЕТ СН'!$F$17</f>
        <v>4103.0554118800001</v>
      </c>
      <c r="H16" s="35">
        <f>SUMIFS(СВЦЭМ!$C$34:$C$777,СВЦЭМ!$A$34:$A$777,$A16,СВЦЭМ!$B$34:$B$777,H$11)+'СЕТ СН'!$F$9+СВЦЭМ!$D$10+'СЕТ СН'!$F$5-'СЕТ СН'!$F$17</f>
        <v>4035.0383932000004</v>
      </c>
      <c r="I16" s="35">
        <f>SUMIFS(СВЦЭМ!$C$34:$C$777,СВЦЭМ!$A$34:$A$777,$A16,СВЦЭМ!$B$34:$B$777,I$11)+'СЕТ СН'!$F$9+СВЦЭМ!$D$10+'СЕТ СН'!$F$5-'СЕТ СН'!$F$17</f>
        <v>3899.6752150600005</v>
      </c>
      <c r="J16" s="35">
        <f>SUMIFS(СВЦЭМ!$C$34:$C$777,СВЦЭМ!$A$34:$A$777,$A16,СВЦЭМ!$B$34:$B$777,J$11)+'СЕТ СН'!$F$9+СВЦЭМ!$D$10+'СЕТ СН'!$F$5-'СЕТ СН'!$F$17</f>
        <v>3810.0752909000003</v>
      </c>
      <c r="K16" s="35">
        <f>SUMIFS(СВЦЭМ!$C$34:$C$777,СВЦЭМ!$A$34:$A$777,$A16,СВЦЭМ!$B$34:$B$777,K$11)+'СЕТ СН'!$F$9+СВЦЭМ!$D$10+'СЕТ СН'!$F$5-'СЕТ СН'!$F$17</f>
        <v>3714.6823187999998</v>
      </c>
      <c r="L16" s="35">
        <f>SUMIFS(СВЦЭМ!$C$34:$C$777,СВЦЭМ!$A$34:$A$777,$A16,СВЦЭМ!$B$34:$B$777,L$11)+'СЕТ СН'!$F$9+СВЦЭМ!$D$10+'СЕТ СН'!$F$5-'СЕТ СН'!$F$17</f>
        <v>3684.2015499500003</v>
      </c>
      <c r="M16" s="35">
        <f>SUMIFS(СВЦЭМ!$C$34:$C$777,СВЦЭМ!$A$34:$A$777,$A16,СВЦЭМ!$B$34:$B$777,M$11)+'СЕТ СН'!$F$9+СВЦЭМ!$D$10+'СЕТ СН'!$F$5-'СЕТ СН'!$F$17</f>
        <v>3686.0477870200002</v>
      </c>
      <c r="N16" s="35">
        <f>SUMIFS(СВЦЭМ!$C$34:$C$777,СВЦЭМ!$A$34:$A$777,$A16,СВЦЭМ!$B$34:$B$777,N$11)+'СЕТ СН'!$F$9+СВЦЭМ!$D$10+'СЕТ СН'!$F$5-'СЕТ СН'!$F$17</f>
        <v>3644.6546402399999</v>
      </c>
      <c r="O16" s="35">
        <f>SUMIFS(СВЦЭМ!$C$34:$C$777,СВЦЭМ!$A$34:$A$777,$A16,СВЦЭМ!$B$34:$B$777,O$11)+'СЕТ СН'!$F$9+СВЦЭМ!$D$10+'СЕТ СН'!$F$5-'СЕТ СН'!$F$17</f>
        <v>3660.6980630500002</v>
      </c>
      <c r="P16" s="35">
        <f>SUMIFS(СВЦЭМ!$C$34:$C$777,СВЦЭМ!$A$34:$A$777,$A16,СВЦЭМ!$B$34:$B$777,P$11)+'СЕТ СН'!$F$9+СВЦЭМ!$D$10+'СЕТ СН'!$F$5-'СЕТ СН'!$F$17</f>
        <v>3669.9274844900001</v>
      </c>
      <c r="Q16" s="35">
        <f>SUMIFS(СВЦЭМ!$C$34:$C$777,СВЦЭМ!$A$34:$A$777,$A16,СВЦЭМ!$B$34:$B$777,Q$11)+'СЕТ СН'!$F$9+СВЦЭМ!$D$10+'СЕТ СН'!$F$5-'СЕТ СН'!$F$17</f>
        <v>3636.8384301900005</v>
      </c>
      <c r="R16" s="35">
        <f>SUMIFS(СВЦЭМ!$C$34:$C$777,СВЦЭМ!$A$34:$A$777,$A16,СВЦЭМ!$B$34:$B$777,R$11)+'СЕТ СН'!$F$9+СВЦЭМ!$D$10+'СЕТ СН'!$F$5-'СЕТ СН'!$F$17</f>
        <v>3651.5464443299998</v>
      </c>
      <c r="S16" s="35">
        <f>SUMIFS(СВЦЭМ!$C$34:$C$777,СВЦЭМ!$A$34:$A$777,$A16,СВЦЭМ!$B$34:$B$777,S$11)+'СЕТ СН'!$F$9+СВЦЭМ!$D$10+'СЕТ СН'!$F$5-'СЕТ СН'!$F$17</f>
        <v>3667.0148780500003</v>
      </c>
      <c r="T16" s="35">
        <f>SUMIFS(СВЦЭМ!$C$34:$C$777,СВЦЭМ!$A$34:$A$777,$A16,СВЦЭМ!$B$34:$B$777,T$11)+'СЕТ СН'!$F$9+СВЦЭМ!$D$10+'СЕТ СН'!$F$5-'СЕТ СН'!$F$17</f>
        <v>3663.1040558599998</v>
      </c>
      <c r="U16" s="35">
        <f>SUMIFS(СВЦЭМ!$C$34:$C$777,СВЦЭМ!$A$34:$A$777,$A16,СВЦЭМ!$B$34:$B$777,U$11)+'СЕТ СН'!$F$9+СВЦЭМ!$D$10+'СЕТ СН'!$F$5-'СЕТ СН'!$F$17</f>
        <v>3668.2721986300003</v>
      </c>
      <c r="V16" s="35">
        <f>SUMIFS(СВЦЭМ!$C$34:$C$777,СВЦЭМ!$A$34:$A$777,$A16,СВЦЭМ!$B$34:$B$777,V$11)+'СЕТ СН'!$F$9+СВЦЭМ!$D$10+'СЕТ СН'!$F$5-'СЕТ СН'!$F$17</f>
        <v>3679.3940843700002</v>
      </c>
      <c r="W16" s="35">
        <f>SUMIFS(СВЦЭМ!$C$34:$C$777,СВЦЭМ!$A$34:$A$777,$A16,СВЦЭМ!$B$34:$B$777,W$11)+'СЕТ СН'!$F$9+СВЦЭМ!$D$10+'СЕТ СН'!$F$5-'СЕТ СН'!$F$17</f>
        <v>3690.3295624900002</v>
      </c>
      <c r="X16" s="35">
        <f>SUMIFS(СВЦЭМ!$C$34:$C$777,СВЦЭМ!$A$34:$A$777,$A16,СВЦЭМ!$B$34:$B$777,X$11)+'СЕТ СН'!$F$9+СВЦЭМ!$D$10+'СЕТ СН'!$F$5-'СЕТ СН'!$F$17</f>
        <v>3790.0202974900003</v>
      </c>
      <c r="Y16" s="35">
        <f>SUMIFS(СВЦЭМ!$C$34:$C$777,СВЦЭМ!$A$34:$A$777,$A16,СВЦЭМ!$B$34:$B$777,Y$11)+'СЕТ СН'!$F$9+СВЦЭМ!$D$10+'СЕТ СН'!$F$5-'СЕТ СН'!$F$17</f>
        <v>3930.8632925800002</v>
      </c>
    </row>
    <row r="17" spans="1:25" ht="15.75" x14ac:dyDescent="0.2">
      <c r="A17" s="34">
        <f t="shared" si="0"/>
        <v>42892</v>
      </c>
      <c r="B17" s="35">
        <f>SUMIFS(СВЦЭМ!$C$34:$C$777,СВЦЭМ!$A$34:$A$777,$A17,СВЦЭМ!$B$34:$B$777,B$11)+'СЕТ СН'!$F$9+СВЦЭМ!$D$10+'СЕТ СН'!$F$5-'СЕТ СН'!$F$17</f>
        <v>3991.25610667</v>
      </c>
      <c r="C17" s="35">
        <f>SUMIFS(СВЦЭМ!$C$34:$C$777,СВЦЭМ!$A$34:$A$777,$A17,СВЦЭМ!$B$34:$B$777,C$11)+'СЕТ СН'!$F$9+СВЦЭМ!$D$10+'СЕТ СН'!$F$5-'СЕТ СН'!$F$17</f>
        <v>4048.8937658100003</v>
      </c>
      <c r="D17" s="35">
        <f>SUMIFS(СВЦЭМ!$C$34:$C$777,СВЦЭМ!$A$34:$A$777,$A17,СВЦЭМ!$B$34:$B$777,D$11)+'СЕТ СН'!$F$9+СВЦЭМ!$D$10+'СЕТ СН'!$F$5-'СЕТ СН'!$F$17</f>
        <v>4072.0195051700002</v>
      </c>
      <c r="E17" s="35">
        <f>SUMIFS(СВЦЭМ!$C$34:$C$777,СВЦЭМ!$A$34:$A$777,$A17,СВЦЭМ!$B$34:$B$777,E$11)+'СЕТ СН'!$F$9+СВЦЭМ!$D$10+'СЕТ СН'!$F$5-'СЕТ СН'!$F$17</f>
        <v>4063.5538971100004</v>
      </c>
      <c r="F17" s="35">
        <f>SUMIFS(СВЦЭМ!$C$34:$C$777,СВЦЭМ!$A$34:$A$777,$A17,СВЦЭМ!$B$34:$B$777,F$11)+'СЕТ СН'!$F$9+СВЦЭМ!$D$10+'СЕТ СН'!$F$5-'СЕТ СН'!$F$17</f>
        <v>4060.5384274099997</v>
      </c>
      <c r="G17" s="35">
        <f>SUMIFS(СВЦЭМ!$C$34:$C$777,СВЦЭМ!$A$34:$A$777,$A17,СВЦЭМ!$B$34:$B$777,G$11)+'СЕТ СН'!$F$9+СВЦЭМ!$D$10+'СЕТ СН'!$F$5-'СЕТ СН'!$F$17</f>
        <v>4062.1761238500003</v>
      </c>
      <c r="H17" s="35">
        <f>SUMIFS(СВЦЭМ!$C$34:$C$777,СВЦЭМ!$A$34:$A$777,$A17,СВЦЭМ!$B$34:$B$777,H$11)+'СЕТ СН'!$F$9+СВЦЭМ!$D$10+'СЕТ СН'!$F$5-'СЕТ СН'!$F$17</f>
        <v>4047.1905857600004</v>
      </c>
      <c r="I17" s="35">
        <f>SUMIFS(СВЦЭМ!$C$34:$C$777,СВЦЭМ!$A$34:$A$777,$A17,СВЦЭМ!$B$34:$B$777,I$11)+'СЕТ СН'!$F$9+СВЦЭМ!$D$10+'СЕТ СН'!$F$5-'СЕТ СН'!$F$17</f>
        <v>3874.4556435900004</v>
      </c>
      <c r="J17" s="35">
        <f>SUMIFS(СВЦЭМ!$C$34:$C$777,СВЦЭМ!$A$34:$A$777,$A17,СВЦЭМ!$B$34:$B$777,J$11)+'СЕТ СН'!$F$9+СВЦЭМ!$D$10+'СЕТ СН'!$F$5-'СЕТ СН'!$F$17</f>
        <v>3827.9576041199998</v>
      </c>
      <c r="K17" s="35">
        <f>SUMIFS(СВЦЭМ!$C$34:$C$777,СВЦЭМ!$A$34:$A$777,$A17,СВЦЭМ!$B$34:$B$777,K$11)+'СЕТ СН'!$F$9+СВЦЭМ!$D$10+'СЕТ СН'!$F$5-'СЕТ СН'!$F$17</f>
        <v>3705.8852977699999</v>
      </c>
      <c r="L17" s="35">
        <f>SUMIFS(СВЦЭМ!$C$34:$C$777,СВЦЭМ!$A$34:$A$777,$A17,СВЦЭМ!$B$34:$B$777,L$11)+'СЕТ СН'!$F$9+СВЦЭМ!$D$10+'СЕТ СН'!$F$5-'СЕТ СН'!$F$17</f>
        <v>3644.6924402499999</v>
      </c>
      <c r="M17" s="35">
        <f>SUMIFS(СВЦЭМ!$C$34:$C$777,СВЦЭМ!$A$34:$A$777,$A17,СВЦЭМ!$B$34:$B$777,M$11)+'СЕТ СН'!$F$9+СВЦЭМ!$D$10+'СЕТ СН'!$F$5-'СЕТ СН'!$F$17</f>
        <v>3625.4809331699998</v>
      </c>
      <c r="N17" s="35">
        <f>SUMIFS(СВЦЭМ!$C$34:$C$777,СВЦЭМ!$A$34:$A$777,$A17,СВЦЭМ!$B$34:$B$777,N$11)+'СЕТ СН'!$F$9+СВЦЭМ!$D$10+'СЕТ СН'!$F$5-'СЕТ СН'!$F$17</f>
        <v>3649.1526314600005</v>
      </c>
      <c r="O17" s="35">
        <f>SUMIFS(СВЦЭМ!$C$34:$C$777,СВЦЭМ!$A$34:$A$777,$A17,СВЦЭМ!$B$34:$B$777,O$11)+'СЕТ СН'!$F$9+СВЦЭМ!$D$10+'СЕТ СН'!$F$5-'СЕТ СН'!$F$17</f>
        <v>3652.3527303800001</v>
      </c>
      <c r="P17" s="35">
        <f>SUMIFS(СВЦЭМ!$C$34:$C$777,СВЦЭМ!$A$34:$A$777,$A17,СВЦЭМ!$B$34:$B$777,P$11)+'СЕТ СН'!$F$9+СВЦЭМ!$D$10+'СЕТ СН'!$F$5-'СЕТ СН'!$F$17</f>
        <v>3657.7376153000005</v>
      </c>
      <c r="Q17" s="35">
        <f>SUMIFS(СВЦЭМ!$C$34:$C$777,СВЦЭМ!$A$34:$A$777,$A17,СВЦЭМ!$B$34:$B$777,Q$11)+'СЕТ СН'!$F$9+СВЦЭМ!$D$10+'СЕТ СН'!$F$5-'СЕТ СН'!$F$17</f>
        <v>3660.0893700699999</v>
      </c>
      <c r="R17" s="35">
        <f>SUMIFS(СВЦЭМ!$C$34:$C$777,СВЦЭМ!$A$34:$A$777,$A17,СВЦЭМ!$B$34:$B$777,R$11)+'СЕТ СН'!$F$9+СВЦЭМ!$D$10+'СЕТ СН'!$F$5-'СЕТ СН'!$F$17</f>
        <v>3659.89865302</v>
      </c>
      <c r="S17" s="35">
        <f>SUMIFS(СВЦЭМ!$C$34:$C$777,СВЦЭМ!$A$34:$A$777,$A17,СВЦЭМ!$B$34:$B$777,S$11)+'СЕТ СН'!$F$9+СВЦЭМ!$D$10+'СЕТ СН'!$F$5-'СЕТ СН'!$F$17</f>
        <v>3652.05358746</v>
      </c>
      <c r="T17" s="35">
        <f>SUMIFS(СВЦЭМ!$C$34:$C$777,СВЦЭМ!$A$34:$A$777,$A17,СВЦЭМ!$B$34:$B$777,T$11)+'СЕТ СН'!$F$9+СВЦЭМ!$D$10+'СЕТ СН'!$F$5-'СЕТ СН'!$F$17</f>
        <v>3654.9982282399997</v>
      </c>
      <c r="U17" s="35">
        <f>SUMIFS(СВЦЭМ!$C$34:$C$777,СВЦЭМ!$A$34:$A$777,$A17,СВЦЭМ!$B$34:$B$777,U$11)+'СЕТ СН'!$F$9+СВЦЭМ!$D$10+'СЕТ СН'!$F$5-'СЕТ СН'!$F$17</f>
        <v>3630.4740135100001</v>
      </c>
      <c r="V17" s="35">
        <f>SUMIFS(СВЦЭМ!$C$34:$C$777,СВЦЭМ!$A$34:$A$777,$A17,СВЦЭМ!$B$34:$B$777,V$11)+'СЕТ СН'!$F$9+СВЦЭМ!$D$10+'СЕТ СН'!$F$5-'СЕТ СН'!$F$17</f>
        <v>3646.1648950300005</v>
      </c>
      <c r="W17" s="35">
        <f>SUMIFS(СВЦЭМ!$C$34:$C$777,СВЦЭМ!$A$34:$A$777,$A17,СВЦЭМ!$B$34:$B$777,W$11)+'СЕТ СН'!$F$9+СВЦЭМ!$D$10+'СЕТ СН'!$F$5-'СЕТ СН'!$F$17</f>
        <v>3679.6863193099998</v>
      </c>
      <c r="X17" s="35">
        <f>SUMIFS(СВЦЭМ!$C$34:$C$777,СВЦЭМ!$A$34:$A$777,$A17,СВЦЭМ!$B$34:$B$777,X$11)+'СЕТ СН'!$F$9+СВЦЭМ!$D$10+'СЕТ СН'!$F$5-'СЕТ СН'!$F$17</f>
        <v>3766.9162123699998</v>
      </c>
      <c r="Y17" s="35">
        <f>SUMIFS(СВЦЭМ!$C$34:$C$777,СВЦЭМ!$A$34:$A$777,$A17,СВЦЭМ!$B$34:$B$777,Y$11)+'СЕТ СН'!$F$9+СВЦЭМ!$D$10+'СЕТ СН'!$F$5-'СЕТ СН'!$F$17</f>
        <v>3923.7763285700003</v>
      </c>
    </row>
    <row r="18" spans="1:25" ht="15.75" x14ac:dyDescent="0.2">
      <c r="A18" s="34">
        <f t="shared" si="0"/>
        <v>42893</v>
      </c>
      <c r="B18" s="35">
        <f>SUMIFS(СВЦЭМ!$C$34:$C$777,СВЦЭМ!$A$34:$A$777,$A18,СВЦЭМ!$B$34:$B$777,B$11)+'СЕТ СН'!$F$9+СВЦЭМ!$D$10+'СЕТ СН'!$F$5-'СЕТ СН'!$F$17</f>
        <v>3945.0052580900001</v>
      </c>
      <c r="C18" s="35">
        <f>SUMIFS(СВЦЭМ!$C$34:$C$777,СВЦЭМ!$A$34:$A$777,$A18,СВЦЭМ!$B$34:$B$777,C$11)+'СЕТ СН'!$F$9+СВЦЭМ!$D$10+'СЕТ СН'!$F$5-'СЕТ СН'!$F$17</f>
        <v>4031.13458352</v>
      </c>
      <c r="D18" s="35">
        <f>SUMIFS(СВЦЭМ!$C$34:$C$777,СВЦЭМ!$A$34:$A$777,$A18,СВЦЭМ!$B$34:$B$777,D$11)+'СЕТ СН'!$F$9+СВЦЭМ!$D$10+'СЕТ СН'!$F$5-'СЕТ СН'!$F$17</f>
        <v>4097.9901147199998</v>
      </c>
      <c r="E18" s="35">
        <f>SUMIFS(СВЦЭМ!$C$34:$C$777,СВЦЭМ!$A$34:$A$777,$A18,СВЦЭМ!$B$34:$B$777,E$11)+'СЕТ СН'!$F$9+СВЦЭМ!$D$10+'СЕТ СН'!$F$5-'СЕТ СН'!$F$17</f>
        <v>4092.80060237</v>
      </c>
      <c r="F18" s="35">
        <f>SUMIFS(СВЦЭМ!$C$34:$C$777,СВЦЭМ!$A$34:$A$777,$A18,СВЦЭМ!$B$34:$B$777,F$11)+'СЕТ СН'!$F$9+СВЦЭМ!$D$10+'СЕТ СН'!$F$5-'СЕТ СН'!$F$17</f>
        <v>4105.2871524500006</v>
      </c>
      <c r="G18" s="35">
        <f>SUMIFS(СВЦЭМ!$C$34:$C$777,СВЦЭМ!$A$34:$A$777,$A18,СВЦЭМ!$B$34:$B$777,G$11)+'СЕТ СН'!$F$9+СВЦЭМ!$D$10+'СЕТ СН'!$F$5-'СЕТ СН'!$F$17</f>
        <v>4099.7741229800004</v>
      </c>
      <c r="H18" s="35">
        <f>SUMIFS(СВЦЭМ!$C$34:$C$777,СВЦЭМ!$A$34:$A$777,$A18,СВЦЭМ!$B$34:$B$777,H$11)+'СЕТ СН'!$F$9+СВЦЭМ!$D$10+'СЕТ СН'!$F$5-'СЕТ СН'!$F$17</f>
        <v>4104.2473739500001</v>
      </c>
      <c r="I18" s="35">
        <f>SUMIFS(СВЦЭМ!$C$34:$C$777,СВЦЭМ!$A$34:$A$777,$A18,СВЦЭМ!$B$34:$B$777,I$11)+'СЕТ СН'!$F$9+СВЦЭМ!$D$10+'СЕТ СН'!$F$5-'СЕТ СН'!$F$17</f>
        <v>3994.6745311800005</v>
      </c>
      <c r="J18" s="35">
        <f>SUMIFS(СВЦЭМ!$C$34:$C$777,СВЦЭМ!$A$34:$A$777,$A18,СВЦЭМ!$B$34:$B$777,J$11)+'СЕТ СН'!$F$9+СВЦЭМ!$D$10+'СЕТ СН'!$F$5-'СЕТ СН'!$F$17</f>
        <v>3843.8352797900006</v>
      </c>
      <c r="K18" s="35">
        <f>SUMIFS(СВЦЭМ!$C$34:$C$777,СВЦЭМ!$A$34:$A$777,$A18,СВЦЭМ!$B$34:$B$777,K$11)+'СЕТ СН'!$F$9+СВЦЭМ!$D$10+'СЕТ СН'!$F$5-'СЕТ СН'!$F$17</f>
        <v>3737.9392747100001</v>
      </c>
      <c r="L18" s="35">
        <f>SUMIFS(СВЦЭМ!$C$34:$C$777,СВЦЭМ!$A$34:$A$777,$A18,СВЦЭМ!$B$34:$B$777,L$11)+'СЕТ СН'!$F$9+СВЦЭМ!$D$10+'СЕТ СН'!$F$5-'СЕТ СН'!$F$17</f>
        <v>3666.6976482500004</v>
      </c>
      <c r="M18" s="35">
        <f>SUMIFS(СВЦЭМ!$C$34:$C$777,СВЦЭМ!$A$34:$A$777,$A18,СВЦЭМ!$B$34:$B$777,M$11)+'СЕТ СН'!$F$9+СВЦЭМ!$D$10+'СЕТ СН'!$F$5-'СЕТ СН'!$F$17</f>
        <v>3656.96132339</v>
      </c>
      <c r="N18" s="35">
        <f>SUMIFS(СВЦЭМ!$C$34:$C$777,СВЦЭМ!$A$34:$A$777,$A18,СВЦЭМ!$B$34:$B$777,N$11)+'СЕТ СН'!$F$9+СВЦЭМ!$D$10+'СЕТ СН'!$F$5-'СЕТ СН'!$F$17</f>
        <v>3658.4261014100002</v>
      </c>
      <c r="O18" s="35">
        <f>SUMIFS(СВЦЭМ!$C$34:$C$777,СВЦЭМ!$A$34:$A$777,$A18,СВЦЭМ!$B$34:$B$777,O$11)+'СЕТ СН'!$F$9+СВЦЭМ!$D$10+'СЕТ СН'!$F$5-'СЕТ СН'!$F$17</f>
        <v>3658.9057145699999</v>
      </c>
      <c r="P18" s="35">
        <f>SUMIFS(СВЦЭМ!$C$34:$C$777,СВЦЭМ!$A$34:$A$777,$A18,СВЦЭМ!$B$34:$B$777,P$11)+'СЕТ СН'!$F$9+СВЦЭМ!$D$10+'СЕТ СН'!$F$5-'СЕТ СН'!$F$17</f>
        <v>3659.9815098500003</v>
      </c>
      <c r="Q18" s="35">
        <f>SUMIFS(СВЦЭМ!$C$34:$C$777,СВЦЭМ!$A$34:$A$777,$A18,СВЦЭМ!$B$34:$B$777,Q$11)+'СЕТ СН'!$F$9+СВЦЭМ!$D$10+'СЕТ СН'!$F$5-'СЕТ СН'!$F$17</f>
        <v>3662.1673517600002</v>
      </c>
      <c r="R18" s="35">
        <f>SUMIFS(СВЦЭМ!$C$34:$C$777,СВЦЭМ!$A$34:$A$777,$A18,СВЦЭМ!$B$34:$B$777,R$11)+'СЕТ СН'!$F$9+СВЦЭМ!$D$10+'СЕТ СН'!$F$5-'СЕТ СН'!$F$17</f>
        <v>3660.1764914699997</v>
      </c>
      <c r="S18" s="35">
        <f>SUMIFS(СВЦЭМ!$C$34:$C$777,СВЦЭМ!$A$34:$A$777,$A18,СВЦЭМ!$B$34:$B$777,S$11)+'СЕТ СН'!$F$9+СВЦЭМ!$D$10+'СЕТ СН'!$F$5-'СЕТ СН'!$F$17</f>
        <v>3661.1054232799997</v>
      </c>
      <c r="T18" s="35">
        <f>SUMIFS(СВЦЭМ!$C$34:$C$777,СВЦЭМ!$A$34:$A$777,$A18,СВЦЭМ!$B$34:$B$777,T$11)+'СЕТ СН'!$F$9+СВЦЭМ!$D$10+'СЕТ СН'!$F$5-'СЕТ СН'!$F$17</f>
        <v>3660.6587486099997</v>
      </c>
      <c r="U18" s="35">
        <f>SUMIFS(СВЦЭМ!$C$34:$C$777,СВЦЭМ!$A$34:$A$777,$A18,СВЦЭМ!$B$34:$B$777,U$11)+'СЕТ СН'!$F$9+СВЦЭМ!$D$10+'СЕТ СН'!$F$5-'СЕТ СН'!$F$17</f>
        <v>3660.0609048100005</v>
      </c>
      <c r="V18" s="35">
        <f>SUMIFS(СВЦЭМ!$C$34:$C$777,СВЦЭМ!$A$34:$A$777,$A18,СВЦЭМ!$B$34:$B$777,V$11)+'СЕТ СН'!$F$9+СВЦЭМ!$D$10+'СЕТ СН'!$F$5-'СЕТ СН'!$F$17</f>
        <v>3682.8717008499998</v>
      </c>
      <c r="W18" s="35">
        <f>SUMIFS(СВЦЭМ!$C$34:$C$777,СВЦЭМ!$A$34:$A$777,$A18,СВЦЭМ!$B$34:$B$777,W$11)+'СЕТ СН'!$F$9+СВЦЭМ!$D$10+'СЕТ СН'!$F$5-'СЕТ СН'!$F$17</f>
        <v>3737.84925879</v>
      </c>
      <c r="X18" s="35">
        <f>SUMIFS(СВЦЭМ!$C$34:$C$777,СВЦЭМ!$A$34:$A$777,$A18,СВЦЭМ!$B$34:$B$777,X$11)+'СЕТ СН'!$F$9+СВЦЭМ!$D$10+'СЕТ СН'!$F$5-'СЕТ СН'!$F$17</f>
        <v>3819.3486520300003</v>
      </c>
      <c r="Y18" s="35">
        <f>SUMIFS(СВЦЭМ!$C$34:$C$777,СВЦЭМ!$A$34:$A$777,$A18,СВЦЭМ!$B$34:$B$777,Y$11)+'СЕТ СН'!$F$9+СВЦЭМ!$D$10+'СЕТ СН'!$F$5-'СЕТ СН'!$F$17</f>
        <v>3933.9620196200003</v>
      </c>
    </row>
    <row r="19" spans="1:25" ht="15.75" x14ac:dyDescent="0.2">
      <c r="A19" s="34">
        <f t="shared" si="0"/>
        <v>42894</v>
      </c>
      <c r="B19" s="35">
        <f>SUMIFS(СВЦЭМ!$C$34:$C$777,СВЦЭМ!$A$34:$A$777,$A19,СВЦЭМ!$B$34:$B$777,B$11)+'СЕТ СН'!$F$9+СВЦЭМ!$D$10+'СЕТ СН'!$F$5-'СЕТ СН'!$F$17</f>
        <v>3995.4916383199998</v>
      </c>
      <c r="C19" s="35">
        <f>SUMIFS(СВЦЭМ!$C$34:$C$777,СВЦЭМ!$A$34:$A$777,$A19,СВЦЭМ!$B$34:$B$777,C$11)+'СЕТ СН'!$F$9+СВЦЭМ!$D$10+'СЕТ СН'!$F$5-'СЕТ СН'!$F$17</f>
        <v>4059.0946472100004</v>
      </c>
      <c r="D19" s="35">
        <f>SUMIFS(СВЦЭМ!$C$34:$C$777,СВЦЭМ!$A$34:$A$777,$A19,СВЦЭМ!$B$34:$B$777,D$11)+'СЕТ СН'!$F$9+СВЦЭМ!$D$10+'СЕТ СН'!$F$5-'СЕТ СН'!$F$17</f>
        <v>4134.8863937900005</v>
      </c>
      <c r="E19" s="35">
        <f>SUMIFS(СВЦЭМ!$C$34:$C$777,СВЦЭМ!$A$34:$A$777,$A19,СВЦЭМ!$B$34:$B$777,E$11)+'СЕТ СН'!$F$9+СВЦЭМ!$D$10+'СЕТ СН'!$F$5-'СЕТ СН'!$F$17</f>
        <v>4140.7695185600005</v>
      </c>
      <c r="F19" s="35">
        <f>SUMIFS(СВЦЭМ!$C$34:$C$777,СВЦЭМ!$A$34:$A$777,$A19,СВЦЭМ!$B$34:$B$777,F$11)+'СЕТ СН'!$F$9+СВЦЭМ!$D$10+'СЕТ СН'!$F$5-'СЕТ СН'!$F$17</f>
        <v>4139.5248474099999</v>
      </c>
      <c r="G19" s="35">
        <f>SUMIFS(СВЦЭМ!$C$34:$C$777,СВЦЭМ!$A$34:$A$777,$A19,СВЦЭМ!$B$34:$B$777,G$11)+'СЕТ СН'!$F$9+СВЦЭМ!$D$10+'СЕТ СН'!$F$5-'СЕТ СН'!$F$17</f>
        <v>4128.2953176000001</v>
      </c>
      <c r="H19" s="35">
        <f>SUMIFS(СВЦЭМ!$C$34:$C$777,СВЦЭМ!$A$34:$A$777,$A19,СВЦЭМ!$B$34:$B$777,H$11)+'СЕТ СН'!$F$9+СВЦЭМ!$D$10+'СЕТ СН'!$F$5-'СЕТ СН'!$F$17</f>
        <v>4140.8556823100007</v>
      </c>
      <c r="I19" s="35">
        <f>SUMIFS(СВЦЭМ!$C$34:$C$777,СВЦЭМ!$A$34:$A$777,$A19,СВЦЭМ!$B$34:$B$777,I$11)+'СЕТ СН'!$F$9+СВЦЭМ!$D$10+'СЕТ СН'!$F$5-'СЕТ СН'!$F$17</f>
        <v>4009.3750962699996</v>
      </c>
      <c r="J19" s="35">
        <f>SUMIFS(СВЦЭМ!$C$34:$C$777,СВЦЭМ!$A$34:$A$777,$A19,СВЦЭМ!$B$34:$B$777,J$11)+'СЕТ СН'!$F$9+СВЦЭМ!$D$10+'СЕТ СН'!$F$5-'СЕТ СН'!$F$17</f>
        <v>3886.8981785699998</v>
      </c>
      <c r="K19" s="35">
        <f>SUMIFS(СВЦЭМ!$C$34:$C$777,СВЦЭМ!$A$34:$A$777,$A19,СВЦЭМ!$B$34:$B$777,K$11)+'СЕТ СН'!$F$9+СВЦЭМ!$D$10+'СЕТ СН'!$F$5-'СЕТ СН'!$F$17</f>
        <v>3765.7114028200003</v>
      </c>
      <c r="L19" s="35">
        <f>SUMIFS(СВЦЭМ!$C$34:$C$777,СВЦЭМ!$A$34:$A$777,$A19,СВЦЭМ!$B$34:$B$777,L$11)+'СЕТ СН'!$F$9+СВЦЭМ!$D$10+'СЕТ СН'!$F$5-'СЕТ СН'!$F$17</f>
        <v>3694.88906004</v>
      </c>
      <c r="M19" s="35">
        <f>SUMIFS(СВЦЭМ!$C$34:$C$777,СВЦЭМ!$A$34:$A$777,$A19,СВЦЭМ!$B$34:$B$777,M$11)+'СЕТ СН'!$F$9+СВЦЭМ!$D$10+'СЕТ СН'!$F$5-'СЕТ СН'!$F$17</f>
        <v>3696.3072069600003</v>
      </c>
      <c r="N19" s="35">
        <f>SUMIFS(СВЦЭМ!$C$34:$C$777,СВЦЭМ!$A$34:$A$777,$A19,СВЦЭМ!$B$34:$B$777,N$11)+'СЕТ СН'!$F$9+СВЦЭМ!$D$10+'СЕТ СН'!$F$5-'СЕТ СН'!$F$17</f>
        <v>3700.3477261099997</v>
      </c>
      <c r="O19" s="35">
        <f>SUMIFS(СВЦЭМ!$C$34:$C$777,СВЦЭМ!$A$34:$A$777,$A19,СВЦЭМ!$B$34:$B$777,O$11)+'СЕТ СН'!$F$9+СВЦЭМ!$D$10+'СЕТ СН'!$F$5-'СЕТ СН'!$F$17</f>
        <v>3703.4005508800001</v>
      </c>
      <c r="P19" s="35">
        <f>SUMIFS(СВЦЭМ!$C$34:$C$777,СВЦЭМ!$A$34:$A$777,$A19,СВЦЭМ!$B$34:$B$777,P$11)+'СЕТ СН'!$F$9+СВЦЭМ!$D$10+'СЕТ СН'!$F$5-'СЕТ СН'!$F$17</f>
        <v>3704.3039890700002</v>
      </c>
      <c r="Q19" s="35">
        <f>SUMIFS(СВЦЭМ!$C$34:$C$777,СВЦЭМ!$A$34:$A$777,$A19,СВЦЭМ!$B$34:$B$777,Q$11)+'СЕТ СН'!$F$9+СВЦЭМ!$D$10+'СЕТ СН'!$F$5-'СЕТ СН'!$F$17</f>
        <v>3701.7785403300004</v>
      </c>
      <c r="R19" s="35">
        <f>SUMIFS(СВЦЭМ!$C$34:$C$777,СВЦЭМ!$A$34:$A$777,$A19,СВЦЭМ!$B$34:$B$777,R$11)+'СЕТ СН'!$F$9+СВЦЭМ!$D$10+'СЕТ СН'!$F$5-'СЕТ СН'!$F$17</f>
        <v>3700.7222846300001</v>
      </c>
      <c r="S19" s="35">
        <f>SUMIFS(СВЦЭМ!$C$34:$C$777,СВЦЭМ!$A$34:$A$777,$A19,СВЦЭМ!$B$34:$B$777,S$11)+'СЕТ СН'!$F$9+СВЦЭМ!$D$10+'СЕТ СН'!$F$5-'СЕТ СН'!$F$17</f>
        <v>3700.7652654200001</v>
      </c>
      <c r="T19" s="35">
        <f>SUMIFS(СВЦЭМ!$C$34:$C$777,СВЦЭМ!$A$34:$A$777,$A19,СВЦЭМ!$B$34:$B$777,T$11)+'СЕТ СН'!$F$9+СВЦЭМ!$D$10+'СЕТ СН'!$F$5-'СЕТ СН'!$F$17</f>
        <v>3708.3219678400001</v>
      </c>
      <c r="U19" s="35">
        <f>SUMIFS(СВЦЭМ!$C$34:$C$777,СВЦЭМ!$A$34:$A$777,$A19,СВЦЭМ!$B$34:$B$777,U$11)+'СЕТ СН'!$F$9+СВЦЭМ!$D$10+'СЕТ СН'!$F$5-'СЕТ СН'!$F$17</f>
        <v>3703.4848856300005</v>
      </c>
      <c r="V19" s="35">
        <f>SUMIFS(СВЦЭМ!$C$34:$C$777,СВЦЭМ!$A$34:$A$777,$A19,СВЦЭМ!$B$34:$B$777,V$11)+'СЕТ СН'!$F$9+СВЦЭМ!$D$10+'СЕТ СН'!$F$5-'СЕТ СН'!$F$17</f>
        <v>3707.5350151500006</v>
      </c>
      <c r="W19" s="35">
        <f>SUMIFS(СВЦЭМ!$C$34:$C$777,СВЦЭМ!$A$34:$A$777,$A19,СВЦЭМ!$B$34:$B$777,W$11)+'СЕТ СН'!$F$9+СВЦЭМ!$D$10+'СЕТ СН'!$F$5-'СЕТ СН'!$F$17</f>
        <v>3741.09567264</v>
      </c>
      <c r="X19" s="35">
        <f>SUMIFS(СВЦЭМ!$C$34:$C$777,СВЦЭМ!$A$34:$A$777,$A19,СВЦЭМ!$B$34:$B$777,X$11)+'СЕТ СН'!$F$9+СВЦЭМ!$D$10+'СЕТ СН'!$F$5-'СЕТ СН'!$F$17</f>
        <v>3852.03369234</v>
      </c>
      <c r="Y19" s="35">
        <f>SUMIFS(СВЦЭМ!$C$34:$C$777,СВЦЭМ!$A$34:$A$777,$A19,СВЦЭМ!$B$34:$B$777,Y$11)+'СЕТ СН'!$F$9+СВЦЭМ!$D$10+'СЕТ СН'!$F$5-'СЕТ СН'!$F$17</f>
        <v>3900.9618761299998</v>
      </c>
    </row>
    <row r="20" spans="1:25" ht="15.75" x14ac:dyDescent="0.2">
      <c r="A20" s="34">
        <f t="shared" si="0"/>
        <v>42895</v>
      </c>
      <c r="B20" s="35">
        <f>SUMIFS(СВЦЭМ!$C$34:$C$777,СВЦЭМ!$A$34:$A$777,$A20,СВЦЭМ!$B$34:$B$777,B$11)+'СЕТ СН'!$F$9+СВЦЭМ!$D$10+'СЕТ СН'!$F$5-'СЕТ СН'!$F$17</f>
        <v>3982.9412669200001</v>
      </c>
      <c r="C20" s="35">
        <f>SUMIFS(СВЦЭМ!$C$34:$C$777,СВЦЭМ!$A$34:$A$777,$A20,СВЦЭМ!$B$34:$B$777,C$11)+'СЕТ СН'!$F$9+СВЦЭМ!$D$10+'СЕТ СН'!$F$5-'СЕТ СН'!$F$17</f>
        <v>4051.01290832</v>
      </c>
      <c r="D20" s="35">
        <f>SUMIFS(СВЦЭМ!$C$34:$C$777,СВЦЭМ!$A$34:$A$777,$A20,СВЦЭМ!$B$34:$B$777,D$11)+'СЕТ СН'!$F$9+СВЦЭМ!$D$10+'СЕТ СН'!$F$5-'СЕТ СН'!$F$17</f>
        <v>4129.5162628600001</v>
      </c>
      <c r="E20" s="35">
        <f>SUMIFS(СВЦЭМ!$C$34:$C$777,СВЦЭМ!$A$34:$A$777,$A20,СВЦЭМ!$B$34:$B$777,E$11)+'СЕТ СН'!$F$9+СВЦЭМ!$D$10+'СЕТ СН'!$F$5-'СЕТ СН'!$F$17</f>
        <v>4136.76212743</v>
      </c>
      <c r="F20" s="35">
        <f>SUMIFS(СВЦЭМ!$C$34:$C$777,СВЦЭМ!$A$34:$A$777,$A20,СВЦЭМ!$B$34:$B$777,F$11)+'СЕТ СН'!$F$9+СВЦЭМ!$D$10+'СЕТ СН'!$F$5-'СЕТ СН'!$F$17</f>
        <v>4134.7182742100003</v>
      </c>
      <c r="G20" s="35">
        <f>SUMIFS(СВЦЭМ!$C$34:$C$777,СВЦЭМ!$A$34:$A$777,$A20,СВЦЭМ!$B$34:$B$777,G$11)+'СЕТ СН'!$F$9+СВЦЭМ!$D$10+'СЕТ СН'!$F$5-'СЕТ СН'!$F$17</f>
        <v>4128.2281305800007</v>
      </c>
      <c r="H20" s="35">
        <f>SUMIFS(СВЦЭМ!$C$34:$C$777,СВЦЭМ!$A$34:$A$777,$A20,СВЦЭМ!$B$34:$B$777,H$11)+'СЕТ СН'!$F$9+СВЦЭМ!$D$10+'СЕТ СН'!$F$5-'СЕТ СН'!$F$17</f>
        <v>4101.5971605000004</v>
      </c>
      <c r="I20" s="35">
        <f>SUMIFS(СВЦЭМ!$C$34:$C$777,СВЦЭМ!$A$34:$A$777,$A20,СВЦЭМ!$B$34:$B$777,I$11)+'СЕТ СН'!$F$9+СВЦЭМ!$D$10+'СЕТ СН'!$F$5-'СЕТ СН'!$F$17</f>
        <v>3989.3579881000005</v>
      </c>
      <c r="J20" s="35">
        <f>SUMIFS(СВЦЭМ!$C$34:$C$777,СВЦЭМ!$A$34:$A$777,$A20,СВЦЭМ!$B$34:$B$777,J$11)+'СЕТ СН'!$F$9+СВЦЭМ!$D$10+'СЕТ СН'!$F$5-'СЕТ СН'!$F$17</f>
        <v>3905.4573908800003</v>
      </c>
      <c r="K20" s="35">
        <f>SUMIFS(СВЦЭМ!$C$34:$C$777,СВЦЭМ!$A$34:$A$777,$A20,СВЦЭМ!$B$34:$B$777,K$11)+'СЕТ СН'!$F$9+СВЦЭМ!$D$10+'СЕТ СН'!$F$5-'СЕТ СН'!$F$17</f>
        <v>3778.3369515900004</v>
      </c>
      <c r="L20" s="35">
        <f>SUMIFS(СВЦЭМ!$C$34:$C$777,СВЦЭМ!$A$34:$A$777,$A20,СВЦЭМ!$B$34:$B$777,L$11)+'СЕТ СН'!$F$9+СВЦЭМ!$D$10+'СЕТ СН'!$F$5-'СЕТ СН'!$F$17</f>
        <v>3704.2184125599997</v>
      </c>
      <c r="M20" s="35">
        <f>SUMIFS(СВЦЭМ!$C$34:$C$777,СВЦЭМ!$A$34:$A$777,$A20,СВЦЭМ!$B$34:$B$777,M$11)+'СЕТ СН'!$F$9+СВЦЭМ!$D$10+'СЕТ СН'!$F$5-'СЕТ СН'!$F$17</f>
        <v>3692.1879244900001</v>
      </c>
      <c r="N20" s="35">
        <f>SUMIFS(СВЦЭМ!$C$34:$C$777,СВЦЭМ!$A$34:$A$777,$A20,СВЦЭМ!$B$34:$B$777,N$11)+'СЕТ СН'!$F$9+СВЦЭМ!$D$10+'СЕТ СН'!$F$5-'СЕТ СН'!$F$17</f>
        <v>3699.24606434</v>
      </c>
      <c r="O20" s="35">
        <f>SUMIFS(СВЦЭМ!$C$34:$C$777,СВЦЭМ!$A$34:$A$777,$A20,СВЦЭМ!$B$34:$B$777,O$11)+'СЕТ СН'!$F$9+СВЦЭМ!$D$10+'СЕТ СН'!$F$5-'СЕТ СН'!$F$17</f>
        <v>3697.6853555500002</v>
      </c>
      <c r="P20" s="35">
        <f>SUMIFS(СВЦЭМ!$C$34:$C$777,СВЦЭМ!$A$34:$A$777,$A20,СВЦЭМ!$B$34:$B$777,P$11)+'СЕТ СН'!$F$9+СВЦЭМ!$D$10+'СЕТ СН'!$F$5-'СЕТ СН'!$F$17</f>
        <v>3705.0220272300003</v>
      </c>
      <c r="Q20" s="35">
        <f>SUMIFS(СВЦЭМ!$C$34:$C$777,СВЦЭМ!$A$34:$A$777,$A20,СВЦЭМ!$B$34:$B$777,Q$11)+'СЕТ СН'!$F$9+СВЦЭМ!$D$10+'СЕТ СН'!$F$5-'СЕТ СН'!$F$17</f>
        <v>3717.0056052899999</v>
      </c>
      <c r="R20" s="35">
        <f>SUMIFS(СВЦЭМ!$C$34:$C$777,СВЦЭМ!$A$34:$A$777,$A20,СВЦЭМ!$B$34:$B$777,R$11)+'СЕТ СН'!$F$9+СВЦЭМ!$D$10+'СЕТ СН'!$F$5-'СЕТ СН'!$F$17</f>
        <v>3724.0919845099997</v>
      </c>
      <c r="S20" s="35">
        <f>SUMIFS(СВЦЭМ!$C$34:$C$777,СВЦЭМ!$A$34:$A$777,$A20,СВЦЭМ!$B$34:$B$777,S$11)+'СЕТ СН'!$F$9+СВЦЭМ!$D$10+'СЕТ СН'!$F$5-'СЕТ СН'!$F$17</f>
        <v>3746.0409144200003</v>
      </c>
      <c r="T20" s="35">
        <f>SUMIFS(СВЦЭМ!$C$34:$C$777,СВЦЭМ!$A$34:$A$777,$A20,СВЦЭМ!$B$34:$B$777,T$11)+'СЕТ СН'!$F$9+СВЦЭМ!$D$10+'СЕТ СН'!$F$5-'СЕТ СН'!$F$17</f>
        <v>3769.4066034500001</v>
      </c>
      <c r="U20" s="35">
        <f>SUMIFS(СВЦЭМ!$C$34:$C$777,СВЦЭМ!$A$34:$A$777,$A20,СВЦЭМ!$B$34:$B$777,U$11)+'СЕТ СН'!$F$9+СВЦЭМ!$D$10+'СЕТ СН'!$F$5-'СЕТ СН'!$F$17</f>
        <v>3756.9490924399997</v>
      </c>
      <c r="V20" s="35">
        <f>SUMIFS(СВЦЭМ!$C$34:$C$777,СВЦЭМ!$A$34:$A$777,$A20,СВЦЭМ!$B$34:$B$777,V$11)+'СЕТ СН'!$F$9+СВЦЭМ!$D$10+'СЕТ СН'!$F$5-'СЕТ СН'!$F$17</f>
        <v>3743.9921336400002</v>
      </c>
      <c r="W20" s="35">
        <f>SUMIFS(СВЦЭМ!$C$34:$C$777,СВЦЭМ!$A$34:$A$777,$A20,СВЦЭМ!$B$34:$B$777,W$11)+'СЕТ СН'!$F$9+СВЦЭМ!$D$10+'СЕТ СН'!$F$5-'СЕТ СН'!$F$17</f>
        <v>3791.9467325300002</v>
      </c>
      <c r="X20" s="35">
        <f>SUMIFS(СВЦЭМ!$C$34:$C$777,СВЦЭМ!$A$34:$A$777,$A20,СВЦЭМ!$B$34:$B$777,X$11)+'СЕТ СН'!$F$9+СВЦЭМ!$D$10+'СЕТ СН'!$F$5-'СЕТ СН'!$F$17</f>
        <v>3870.9475090200003</v>
      </c>
      <c r="Y20" s="35">
        <f>SUMIFS(СВЦЭМ!$C$34:$C$777,СВЦЭМ!$A$34:$A$777,$A20,СВЦЭМ!$B$34:$B$777,Y$11)+'СЕТ СН'!$F$9+СВЦЭМ!$D$10+'СЕТ СН'!$F$5-'СЕТ СН'!$F$17</f>
        <v>3927.3509263800006</v>
      </c>
    </row>
    <row r="21" spans="1:25" ht="15.75" x14ac:dyDescent="0.2">
      <c r="A21" s="34">
        <f t="shared" si="0"/>
        <v>42896</v>
      </c>
      <c r="B21" s="35">
        <f>SUMIFS(СВЦЭМ!$C$34:$C$777,СВЦЭМ!$A$34:$A$777,$A21,СВЦЭМ!$B$34:$B$777,B$11)+'СЕТ СН'!$F$9+СВЦЭМ!$D$10+'СЕТ СН'!$F$5-'СЕТ СН'!$F$17</f>
        <v>3959.2274078299997</v>
      </c>
      <c r="C21" s="35">
        <f>SUMIFS(СВЦЭМ!$C$34:$C$777,СВЦЭМ!$A$34:$A$777,$A21,СВЦЭМ!$B$34:$B$777,C$11)+'СЕТ СН'!$F$9+СВЦЭМ!$D$10+'СЕТ СН'!$F$5-'СЕТ СН'!$F$17</f>
        <v>4024.5146976200003</v>
      </c>
      <c r="D21" s="35">
        <f>SUMIFS(СВЦЭМ!$C$34:$C$777,СВЦЭМ!$A$34:$A$777,$A21,СВЦЭМ!$B$34:$B$777,D$11)+'СЕТ СН'!$F$9+СВЦЭМ!$D$10+'СЕТ СН'!$F$5-'СЕТ СН'!$F$17</f>
        <v>4134.4663719600003</v>
      </c>
      <c r="E21" s="35">
        <f>SUMIFS(СВЦЭМ!$C$34:$C$777,СВЦЭМ!$A$34:$A$777,$A21,СВЦЭМ!$B$34:$B$777,E$11)+'СЕТ СН'!$F$9+СВЦЭМ!$D$10+'СЕТ СН'!$F$5-'СЕТ СН'!$F$17</f>
        <v>4144.0575161100005</v>
      </c>
      <c r="F21" s="35">
        <f>SUMIFS(СВЦЭМ!$C$34:$C$777,СВЦЭМ!$A$34:$A$777,$A21,СВЦЭМ!$B$34:$B$777,F$11)+'СЕТ СН'!$F$9+СВЦЭМ!$D$10+'СЕТ СН'!$F$5-'СЕТ СН'!$F$17</f>
        <v>4145.4913839399997</v>
      </c>
      <c r="G21" s="35">
        <f>SUMIFS(СВЦЭМ!$C$34:$C$777,СВЦЭМ!$A$34:$A$777,$A21,СВЦЭМ!$B$34:$B$777,G$11)+'СЕТ СН'!$F$9+СВЦЭМ!$D$10+'СЕТ СН'!$F$5-'СЕТ СН'!$F$17</f>
        <v>4134.5536233000003</v>
      </c>
      <c r="H21" s="35">
        <f>SUMIFS(СВЦЭМ!$C$34:$C$777,СВЦЭМ!$A$34:$A$777,$A21,СВЦЭМ!$B$34:$B$777,H$11)+'СЕТ СН'!$F$9+СВЦЭМ!$D$10+'СЕТ СН'!$F$5-'СЕТ СН'!$F$17</f>
        <v>4139.5494856700006</v>
      </c>
      <c r="I21" s="35">
        <f>SUMIFS(СВЦЭМ!$C$34:$C$777,СВЦЭМ!$A$34:$A$777,$A21,СВЦЭМ!$B$34:$B$777,I$11)+'СЕТ СН'!$F$9+СВЦЭМ!$D$10+'СЕТ СН'!$F$5-'СЕТ СН'!$F$17</f>
        <v>3994.1003459499998</v>
      </c>
      <c r="J21" s="35">
        <f>SUMIFS(СВЦЭМ!$C$34:$C$777,СВЦЭМ!$A$34:$A$777,$A21,СВЦЭМ!$B$34:$B$777,J$11)+'СЕТ СН'!$F$9+СВЦЭМ!$D$10+'СЕТ СН'!$F$5-'СЕТ СН'!$F$17</f>
        <v>3867.0072291500001</v>
      </c>
      <c r="K21" s="35">
        <f>SUMIFS(СВЦЭМ!$C$34:$C$777,СВЦЭМ!$A$34:$A$777,$A21,СВЦЭМ!$B$34:$B$777,K$11)+'СЕТ СН'!$F$9+СВЦЭМ!$D$10+'СЕТ СН'!$F$5-'СЕТ СН'!$F$17</f>
        <v>3790.8540316600001</v>
      </c>
      <c r="L21" s="35">
        <f>SUMIFS(СВЦЭМ!$C$34:$C$777,СВЦЭМ!$A$34:$A$777,$A21,СВЦЭМ!$B$34:$B$777,L$11)+'СЕТ СН'!$F$9+СВЦЭМ!$D$10+'СЕТ СН'!$F$5-'СЕТ СН'!$F$17</f>
        <v>3723.1819580900001</v>
      </c>
      <c r="M21" s="35">
        <f>SUMIFS(СВЦЭМ!$C$34:$C$777,СВЦЭМ!$A$34:$A$777,$A21,СВЦЭМ!$B$34:$B$777,M$11)+'СЕТ СН'!$F$9+СВЦЭМ!$D$10+'СЕТ СН'!$F$5-'СЕТ СН'!$F$17</f>
        <v>3690.2157591900004</v>
      </c>
      <c r="N21" s="35">
        <f>SUMIFS(СВЦЭМ!$C$34:$C$777,СВЦЭМ!$A$34:$A$777,$A21,СВЦЭМ!$B$34:$B$777,N$11)+'СЕТ СН'!$F$9+СВЦЭМ!$D$10+'СЕТ СН'!$F$5-'СЕТ СН'!$F$17</f>
        <v>3688.9881745399998</v>
      </c>
      <c r="O21" s="35">
        <f>SUMIFS(СВЦЭМ!$C$34:$C$777,СВЦЭМ!$A$34:$A$777,$A21,СВЦЭМ!$B$34:$B$777,O$11)+'СЕТ СН'!$F$9+СВЦЭМ!$D$10+'СЕТ СН'!$F$5-'СЕТ СН'!$F$17</f>
        <v>3697.5267782800001</v>
      </c>
      <c r="P21" s="35">
        <f>SUMIFS(СВЦЭМ!$C$34:$C$777,СВЦЭМ!$A$34:$A$777,$A21,СВЦЭМ!$B$34:$B$777,P$11)+'СЕТ СН'!$F$9+СВЦЭМ!$D$10+'СЕТ СН'!$F$5-'СЕТ СН'!$F$17</f>
        <v>3706.6039037700002</v>
      </c>
      <c r="Q21" s="35">
        <f>SUMIFS(СВЦЭМ!$C$34:$C$777,СВЦЭМ!$A$34:$A$777,$A21,СВЦЭМ!$B$34:$B$777,Q$11)+'СЕТ СН'!$F$9+СВЦЭМ!$D$10+'СЕТ СН'!$F$5-'СЕТ СН'!$F$17</f>
        <v>3711.91757383</v>
      </c>
      <c r="R21" s="35">
        <f>SUMIFS(СВЦЭМ!$C$34:$C$777,СВЦЭМ!$A$34:$A$777,$A21,СВЦЭМ!$B$34:$B$777,R$11)+'СЕТ СН'!$F$9+СВЦЭМ!$D$10+'СЕТ СН'!$F$5-'СЕТ СН'!$F$17</f>
        <v>3707.68767596</v>
      </c>
      <c r="S21" s="35">
        <f>SUMIFS(СВЦЭМ!$C$34:$C$777,СВЦЭМ!$A$34:$A$777,$A21,СВЦЭМ!$B$34:$B$777,S$11)+'СЕТ СН'!$F$9+СВЦЭМ!$D$10+'СЕТ СН'!$F$5-'СЕТ СН'!$F$17</f>
        <v>3698.0356510399997</v>
      </c>
      <c r="T21" s="35">
        <f>SUMIFS(СВЦЭМ!$C$34:$C$777,СВЦЭМ!$A$34:$A$777,$A21,СВЦЭМ!$B$34:$B$777,T$11)+'СЕТ СН'!$F$9+СВЦЭМ!$D$10+'СЕТ СН'!$F$5-'СЕТ СН'!$F$17</f>
        <v>3698.0940274300001</v>
      </c>
      <c r="U21" s="35">
        <f>SUMIFS(СВЦЭМ!$C$34:$C$777,СВЦЭМ!$A$34:$A$777,$A21,СВЦЭМ!$B$34:$B$777,U$11)+'СЕТ СН'!$F$9+СВЦЭМ!$D$10+'СЕТ СН'!$F$5-'СЕТ СН'!$F$17</f>
        <v>3698.9560592799999</v>
      </c>
      <c r="V21" s="35">
        <f>SUMIFS(СВЦЭМ!$C$34:$C$777,СВЦЭМ!$A$34:$A$777,$A21,СВЦЭМ!$B$34:$B$777,V$11)+'СЕТ СН'!$F$9+СВЦЭМ!$D$10+'СЕТ СН'!$F$5-'СЕТ СН'!$F$17</f>
        <v>3718.0656042700002</v>
      </c>
      <c r="W21" s="35">
        <f>SUMIFS(СВЦЭМ!$C$34:$C$777,СВЦЭМ!$A$34:$A$777,$A21,СВЦЭМ!$B$34:$B$777,W$11)+'СЕТ СН'!$F$9+СВЦЭМ!$D$10+'СЕТ СН'!$F$5-'СЕТ СН'!$F$17</f>
        <v>3749.2715771200001</v>
      </c>
      <c r="X21" s="35">
        <f>SUMIFS(СВЦЭМ!$C$34:$C$777,СВЦЭМ!$A$34:$A$777,$A21,СВЦЭМ!$B$34:$B$777,X$11)+'СЕТ СН'!$F$9+СВЦЭМ!$D$10+'СЕТ СН'!$F$5-'СЕТ СН'!$F$17</f>
        <v>3815.3156269800002</v>
      </c>
      <c r="Y21" s="35">
        <f>SUMIFS(СВЦЭМ!$C$34:$C$777,СВЦЭМ!$A$34:$A$777,$A21,СВЦЭМ!$B$34:$B$777,Y$11)+'СЕТ СН'!$F$9+СВЦЭМ!$D$10+'СЕТ СН'!$F$5-'СЕТ СН'!$F$17</f>
        <v>3927.5672746400005</v>
      </c>
    </row>
    <row r="22" spans="1:25" ht="15.75" x14ac:dyDescent="0.2">
      <c r="A22" s="34">
        <f t="shared" si="0"/>
        <v>42897</v>
      </c>
      <c r="B22" s="35">
        <f>SUMIFS(СВЦЭМ!$C$34:$C$777,СВЦЭМ!$A$34:$A$777,$A22,СВЦЭМ!$B$34:$B$777,B$11)+'СЕТ СН'!$F$9+СВЦЭМ!$D$10+'СЕТ СН'!$F$5-'СЕТ СН'!$F$17</f>
        <v>4022.0755537499999</v>
      </c>
      <c r="C22" s="35">
        <f>SUMIFS(СВЦЭМ!$C$34:$C$777,СВЦЭМ!$A$34:$A$777,$A22,СВЦЭМ!$B$34:$B$777,C$11)+'СЕТ СН'!$F$9+СВЦЭМ!$D$10+'СЕТ СН'!$F$5-'СЕТ СН'!$F$17</f>
        <v>4084.0821981400004</v>
      </c>
      <c r="D22" s="35">
        <f>SUMIFS(СВЦЭМ!$C$34:$C$777,СВЦЭМ!$A$34:$A$777,$A22,СВЦЭМ!$B$34:$B$777,D$11)+'СЕТ СН'!$F$9+СВЦЭМ!$D$10+'СЕТ СН'!$F$5-'СЕТ СН'!$F$17</f>
        <v>4155.90589955</v>
      </c>
      <c r="E22" s="35">
        <f>SUMIFS(СВЦЭМ!$C$34:$C$777,СВЦЭМ!$A$34:$A$777,$A22,СВЦЭМ!$B$34:$B$777,E$11)+'СЕТ СН'!$F$9+СВЦЭМ!$D$10+'СЕТ СН'!$F$5-'СЕТ СН'!$F$17</f>
        <v>4148.9306752000002</v>
      </c>
      <c r="F22" s="35">
        <f>SUMIFS(СВЦЭМ!$C$34:$C$777,СВЦЭМ!$A$34:$A$777,$A22,СВЦЭМ!$B$34:$B$777,F$11)+'СЕТ СН'!$F$9+СВЦЭМ!$D$10+'СЕТ СН'!$F$5-'СЕТ СН'!$F$17</f>
        <v>4148.2407317400002</v>
      </c>
      <c r="G22" s="35">
        <f>SUMIFS(СВЦЭМ!$C$34:$C$777,СВЦЭМ!$A$34:$A$777,$A22,СВЦЭМ!$B$34:$B$777,G$11)+'СЕТ СН'!$F$9+СВЦЭМ!$D$10+'СЕТ СН'!$F$5-'СЕТ СН'!$F$17</f>
        <v>4147.6857918200003</v>
      </c>
      <c r="H22" s="35">
        <f>SUMIFS(СВЦЭМ!$C$34:$C$777,СВЦЭМ!$A$34:$A$777,$A22,СВЦЭМ!$B$34:$B$777,H$11)+'СЕТ СН'!$F$9+СВЦЭМ!$D$10+'СЕТ СН'!$F$5-'СЕТ СН'!$F$17</f>
        <v>4150.3636754899999</v>
      </c>
      <c r="I22" s="35">
        <f>SUMIFS(СВЦЭМ!$C$34:$C$777,СВЦЭМ!$A$34:$A$777,$A22,СВЦЭМ!$B$34:$B$777,I$11)+'СЕТ СН'!$F$9+СВЦЭМ!$D$10+'СЕТ СН'!$F$5-'СЕТ СН'!$F$17</f>
        <v>4039.4714054699998</v>
      </c>
      <c r="J22" s="35">
        <f>SUMIFS(СВЦЭМ!$C$34:$C$777,СВЦЭМ!$A$34:$A$777,$A22,СВЦЭМ!$B$34:$B$777,J$11)+'СЕТ СН'!$F$9+СВЦЭМ!$D$10+'СЕТ СН'!$F$5-'СЕТ СН'!$F$17</f>
        <v>3895.3387816800005</v>
      </c>
      <c r="K22" s="35">
        <f>SUMIFS(СВЦЭМ!$C$34:$C$777,СВЦЭМ!$A$34:$A$777,$A22,СВЦЭМ!$B$34:$B$777,K$11)+'СЕТ СН'!$F$9+СВЦЭМ!$D$10+'СЕТ СН'!$F$5-'СЕТ СН'!$F$17</f>
        <v>3746.9892366700005</v>
      </c>
      <c r="L22" s="35">
        <f>SUMIFS(СВЦЭМ!$C$34:$C$777,СВЦЭМ!$A$34:$A$777,$A22,СВЦЭМ!$B$34:$B$777,L$11)+'СЕТ СН'!$F$9+СВЦЭМ!$D$10+'СЕТ СН'!$F$5-'СЕТ СН'!$F$17</f>
        <v>3719.7252278599999</v>
      </c>
      <c r="M22" s="35">
        <f>SUMIFS(СВЦЭМ!$C$34:$C$777,СВЦЭМ!$A$34:$A$777,$A22,СВЦЭМ!$B$34:$B$777,M$11)+'СЕТ СН'!$F$9+СВЦЭМ!$D$10+'СЕТ СН'!$F$5-'СЕТ СН'!$F$17</f>
        <v>3682.9569149199997</v>
      </c>
      <c r="N22" s="35">
        <f>SUMIFS(СВЦЭМ!$C$34:$C$777,СВЦЭМ!$A$34:$A$777,$A22,СВЦЭМ!$B$34:$B$777,N$11)+'СЕТ СН'!$F$9+СВЦЭМ!$D$10+'СЕТ СН'!$F$5-'СЕТ СН'!$F$17</f>
        <v>3687.8967969599998</v>
      </c>
      <c r="O22" s="35">
        <f>SUMIFS(СВЦЭМ!$C$34:$C$777,СВЦЭМ!$A$34:$A$777,$A22,СВЦЭМ!$B$34:$B$777,O$11)+'СЕТ СН'!$F$9+СВЦЭМ!$D$10+'СЕТ СН'!$F$5-'СЕТ СН'!$F$17</f>
        <v>3684.0706977899999</v>
      </c>
      <c r="P22" s="35">
        <f>SUMIFS(СВЦЭМ!$C$34:$C$777,СВЦЭМ!$A$34:$A$777,$A22,СВЦЭМ!$B$34:$B$777,P$11)+'СЕТ СН'!$F$9+СВЦЭМ!$D$10+'СЕТ СН'!$F$5-'СЕТ СН'!$F$17</f>
        <v>3680.0316774299999</v>
      </c>
      <c r="Q22" s="35">
        <f>SUMIFS(СВЦЭМ!$C$34:$C$777,СВЦЭМ!$A$34:$A$777,$A22,СВЦЭМ!$B$34:$B$777,Q$11)+'СЕТ СН'!$F$9+СВЦЭМ!$D$10+'СЕТ СН'!$F$5-'СЕТ СН'!$F$17</f>
        <v>3676.1612113000001</v>
      </c>
      <c r="R22" s="35">
        <f>SUMIFS(СВЦЭМ!$C$34:$C$777,СВЦЭМ!$A$34:$A$777,$A22,СВЦЭМ!$B$34:$B$777,R$11)+'СЕТ СН'!$F$9+СВЦЭМ!$D$10+'СЕТ СН'!$F$5-'СЕТ СН'!$F$17</f>
        <v>3675.1371712</v>
      </c>
      <c r="S22" s="35">
        <f>SUMIFS(СВЦЭМ!$C$34:$C$777,СВЦЭМ!$A$34:$A$777,$A22,СВЦЭМ!$B$34:$B$777,S$11)+'СЕТ СН'!$F$9+СВЦЭМ!$D$10+'СЕТ СН'!$F$5-'СЕТ СН'!$F$17</f>
        <v>3668.0568965900002</v>
      </c>
      <c r="T22" s="35">
        <f>SUMIFS(СВЦЭМ!$C$34:$C$777,СВЦЭМ!$A$34:$A$777,$A22,СВЦЭМ!$B$34:$B$777,T$11)+'СЕТ СН'!$F$9+СВЦЭМ!$D$10+'СЕТ СН'!$F$5-'СЕТ СН'!$F$17</f>
        <v>3666.4204876399999</v>
      </c>
      <c r="U22" s="35">
        <f>SUMIFS(СВЦЭМ!$C$34:$C$777,СВЦЭМ!$A$34:$A$777,$A22,СВЦЭМ!$B$34:$B$777,U$11)+'СЕТ СН'!$F$9+СВЦЭМ!$D$10+'СЕТ СН'!$F$5-'СЕТ СН'!$F$17</f>
        <v>3672.2093774100003</v>
      </c>
      <c r="V22" s="35">
        <f>SUMIFS(СВЦЭМ!$C$34:$C$777,СВЦЭМ!$A$34:$A$777,$A22,СВЦЭМ!$B$34:$B$777,V$11)+'СЕТ СН'!$F$9+СВЦЭМ!$D$10+'СЕТ СН'!$F$5-'СЕТ СН'!$F$17</f>
        <v>3715.9891618299998</v>
      </c>
      <c r="W22" s="35">
        <f>SUMIFS(СВЦЭМ!$C$34:$C$777,СВЦЭМ!$A$34:$A$777,$A22,СВЦЭМ!$B$34:$B$777,W$11)+'СЕТ СН'!$F$9+СВЦЭМ!$D$10+'СЕТ СН'!$F$5-'СЕТ СН'!$F$17</f>
        <v>3728.8316383299998</v>
      </c>
      <c r="X22" s="35">
        <f>SUMIFS(СВЦЭМ!$C$34:$C$777,СВЦЭМ!$A$34:$A$777,$A22,СВЦЭМ!$B$34:$B$777,X$11)+'СЕТ СН'!$F$9+СВЦЭМ!$D$10+'СЕТ СН'!$F$5-'СЕТ СН'!$F$17</f>
        <v>3800.4200737600004</v>
      </c>
      <c r="Y22" s="35">
        <f>SUMIFS(СВЦЭМ!$C$34:$C$777,СВЦЭМ!$A$34:$A$777,$A22,СВЦЭМ!$B$34:$B$777,Y$11)+'СЕТ СН'!$F$9+СВЦЭМ!$D$10+'СЕТ СН'!$F$5-'СЕТ СН'!$F$17</f>
        <v>3944.1708119000004</v>
      </c>
    </row>
    <row r="23" spans="1:25" ht="15.75" x14ac:dyDescent="0.2">
      <c r="A23" s="34">
        <f t="shared" si="0"/>
        <v>42898</v>
      </c>
      <c r="B23" s="35">
        <f>SUMIFS(СВЦЭМ!$C$34:$C$777,СВЦЭМ!$A$34:$A$777,$A23,СВЦЭМ!$B$34:$B$777,B$11)+'СЕТ СН'!$F$9+СВЦЭМ!$D$10+'СЕТ СН'!$F$5-'СЕТ СН'!$F$17</f>
        <v>3999.66919487</v>
      </c>
      <c r="C23" s="35">
        <f>SUMIFS(СВЦЭМ!$C$34:$C$777,СВЦЭМ!$A$34:$A$777,$A23,СВЦЭМ!$B$34:$B$777,C$11)+'СЕТ СН'!$F$9+СВЦЭМ!$D$10+'СЕТ СН'!$F$5-'СЕТ СН'!$F$17</f>
        <v>4075.4186116000001</v>
      </c>
      <c r="D23" s="35">
        <f>SUMIFS(СВЦЭМ!$C$34:$C$777,СВЦЭМ!$A$34:$A$777,$A23,СВЦЭМ!$B$34:$B$777,D$11)+'СЕТ СН'!$F$9+СВЦЭМ!$D$10+'СЕТ СН'!$F$5-'СЕТ СН'!$F$17</f>
        <v>4131.8734770199999</v>
      </c>
      <c r="E23" s="35">
        <f>SUMIFS(СВЦЭМ!$C$34:$C$777,СВЦЭМ!$A$34:$A$777,$A23,СВЦЭМ!$B$34:$B$777,E$11)+'СЕТ СН'!$F$9+СВЦЭМ!$D$10+'СЕТ СН'!$F$5-'СЕТ СН'!$F$17</f>
        <v>4133.3432567</v>
      </c>
      <c r="F23" s="35">
        <f>SUMIFS(СВЦЭМ!$C$34:$C$777,СВЦЭМ!$A$34:$A$777,$A23,СВЦЭМ!$B$34:$B$777,F$11)+'СЕТ СН'!$F$9+СВЦЭМ!$D$10+'СЕТ СН'!$F$5-'СЕТ СН'!$F$17</f>
        <v>4129.4328655700001</v>
      </c>
      <c r="G23" s="35">
        <f>SUMIFS(СВЦЭМ!$C$34:$C$777,СВЦЭМ!$A$34:$A$777,$A23,СВЦЭМ!$B$34:$B$777,G$11)+'СЕТ СН'!$F$9+СВЦЭМ!$D$10+'СЕТ СН'!$F$5-'СЕТ СН'!$F$17</f>
        <v>4136.4206278600004</v>
      </c>
      <c r="H23" s="35">
        <f>SUMIFS(СВЦЭМ!$C$34:$C$777,СВЦЭМ!$A$34:$A$777,$A23,СВЦЭМ!$B$34:$B$777,H$11)+'СЕТ СН'!$F$9+СВЦЭМ!$D$10+'СЕТ СН'!$F$5-'СЕТ СН'!$F$17</f>
        <v>4118.2212748900001</v>
      </c>
      <c r="I23" s="35">
        <f>SUMIFS(СВЦЭМ!$C$34:$C$777,СВЦЭМ!$A$34:$A$777,$A23,СВЦЭМ!$B$34:$B$777,I$11)+'СЕТ СН'!$F$9+СВЦЭМ!$D$10+'СЕТ СН'!$F$5-'СЕТ СН'!$F$17</f>
        <v>3989.9104333699997</v>
      </c>
      <c r="J23" s="35">
        <f>SUMIFS(СВЦЭМ!$C$34:$C$777,СВЦЭМ!$A$34:$A$777,$A23,СВЦЭМ!$B$34:$B$777,J$11)+'СЕТ СН'!$F$9+СВЦЭМ!$D$10+'СЕТ СН'!$F$5-'СЕТ СН'!$F$17</f>
        <v>3879.1007077800004</v>
      </c>
      <c r="K23" s="35">
        <f>SUMIFS(СВЦЭМ!$C$34:$C$777,СВЦЭМ!$A$34:$A$777,$A23,СВЦЭМ!$B$34:$B$777,K$11)+'СЕТ СН'!$F$9+СВЦЭМ!$D$10+'СЕТ СН'!$F$5-'СЕТ СН'!$F$17</f>
        <v>3747.6843252899998</v>
      </c>
      <c r="L23" s="35">
        <f>SUMIFS(СВЦЭМ!$C$34:$C$777,СВЦЭМ!$A$34:$A$777,$A23,СВЦЭМ!$B$34:$B$777,L$11)+'СЕТ СН'!$F$9+СВЦЭМ!$D$10+'СЕТ СН'!$F$5-'СЕТ СН'!$F$17</f>
        <v>3694.6948283900001</v>
      </c>
      <c r="M23" s="35">
        <f>SUMIFS(СВЦЭМ!$C$34:$C$777,СВЦЭМ!$A$34:$A$777,$A23,СВЦЭМ!$B$34:$B$777,M$11)+'СЕТ СН'!$F$9+СВЦЭМ!$D$10+'СЕТ СН'!$F$5-'СЕТ СН'!$F$17</f>
        <v>3676.5420878000004</v>
      </c>
      <c r="N23" s="35">
        <f>SUMIFS(СВЦЭМ!$C$34:$C$777,СВЦЭМ!$A$34:$A$777,$A23,СВЦЭМ!$B$34:$B$777,N$11)+'СЕТ СН'!$F$9+СВЦЭМ!$D$10+'СЕТ СН'!$F$5-'СЕТ СН'!$F$17</f>
        <v>3677.6378072500002</v>
      </c>
      <c r="O23" s="35">
        <f>SUMIFS(СВЦЭМ!$C$34:$C$777,СВЦЭМ!$A$34:$A$777,$A23,СВЦЭМ!$B$34:$B$777,O$11)+'СЕТ СН'!$F$9+СВЦЭМ!$D$10+'СЕТ СН'!$F$5-'СЕТ СН'!$F$17</f>
        <v>3670.0905080800003</v>
      </c>
      <c r="P23" s="35">
        <f>SUMIFS(СВЦЭМ!$C$34:$C$777,СВЦЭМ!$A$34:$A$777,$A23,СВЦЭМ!$B$34:$B$777,P$11)+'СЕТ СН'!$F$9+СВЦЭМ!$D$10+'СЕТ СН'!$F$5-'СЕТ СН'!$F$17</f>
        <v>3661.2293840800003</v>
      </c>
      <c r="Q23" s="35">
        <f>SUMIFS(СВЦЭМ!$C$34:$C$777,СВЦЭМ!$A$34:$A$777,$A23,СВЦЭМ!$B$34:$B$777,Q$11)+'СЕТ СН'!$F$9+СВЦЭМ!$D$10+'СЕТ СН'!$F$5-'СЕТ СН'!$F$17</f>
        <v>3657.51240039</v>
      </c>
      <c r="R23" s="35">
        <f>SUMIFS(СВЦЭМ!$C$34:$C$777,СВЦЭМ!$A$34:$A$777,$A23,СВЦЭМ!$B$34:$B$777,R$11)+'СЕТ СН'!$F$9+СВЦЭМ!$D$10+'СЕТ СН'!$F$5-'СЕТ СН'!$F$17</f>
        <v>3655.3101446999999</v>
      </c>
      <c r="S23" s="35">
        <f>SUMIFS(СВЦЭМ!$C$34:$C$777,СВЦЭМ!$A$34:$A$777,$A23,СВЦЭМ!$B$34:$B$777,S$11)+'СЕТ СН'!$F$9+СВЦЭМ!$D$10+'СЕТ СН'!$F$5-'СЕТ СН'!$F$17</f>
        <v>3657.2334457799998</v>
      </c>
      <c r="T23" s="35">
        <f>SUMIFS(СВЦЭМ!$C$34:$C$777,СВЦЭМ!$A$34:$A$777,$A23,СВЦЭМ!$B$34:$B$777,T$11)+'СЕТ СН'!$F$9+СВЦЭМ!$D$10+'СЕТ СН'!$F$5-'СЕТ СН'!$F$17</f>
        <v>3652.0744888300005</v>
      </c>
      <c r="U23" s="35">
        <f>SUMIFS(СВЦЭМ!$C$34:$C$777,СВЦЭМ!$A$34:$A$777,$A23,СВЦЭМ!$B$34:$B$777,U$11)+'СЕТ СН'!$F$9+СВЦЭМ!$D$10+'СЕТ СН'!$F$5-'СЕТ СН'!$F$17</f>
        <v>3650.5674405500004</v>
      </c>
      <c r="V23" s="35">
        <f>SUMIFS(СВЦЭМ!$C$34:$C$777,СВЦЭМ!$A$34:$A$777,$A23,СВЦЭМ!$B$34:$B$777,V$11)+'СЕТ СН'!$F$9+СВЦЭМ!$D$10+'СЕТ СН'!$F$5-'СЕТ СН'!$F$17</f>
        <v>3691.8016382799997</v>
      </c>
      <c r="W23" s="35">
        <f>SUMIFS(СВЦЭМ!$C$34:$C$777,СВЦЭМ!$A$34:$A$777,$A23,СВЦЭМ!$B$34:$B$777,W$11)+'СЕТ СН'!$F$9+СВЦЭМ!$D$10+'СЕТ СН'!$F$5-'СЕТ СН'!$F$17</f>
        <v>3751.7338175000004</v>
      </c>
      <c r="X23" s="35">
        <f>SUMIFS(СВЦЭМ!$C$34:$C$777,СВЦЭМ!$A$34:$A$777,$A23,СВЦЭМ!$B$34:$B$777,X$11)+'СЕТ СН'!$F$9+СВЦЭМ!$D$10+'СЕТ СН'!$F$5-'СЕТ СН'!$F$17</f>
        <v>3819.1572906500005</v>
      </c>
      <c r="Y23" s="35">
        <f>SUMIFS(СВЦЭМ!$C$34:$C$777,СВЦЭМ!$A$34:$A$777,$A23,СВЦЭМ!$B$34:$B$777,Y$11)+'СЕТ СН'!$F$9+СВЦЭМ!$D$10+'СЕТ СН'!$F$5-'СЕТ СН'!$F$17</f>
        <v>3914.8170410399998</v>
      </c>
    </row>
    <row r="24" spans="1:25" ht="15.75" x14ac:dyDescent="0.2">
      <c r="A24" s="34">
        <f t="shared" si="0"/>
        <v>42899</v>
      </c>
      <c r="B24" s="35">
        <f>SUMIFS(СВЦЭМ!$C$34:$C$777,СВЦЭМ!$A$34:$A$777,$A24,СВЦЭМ!$B$34:$B$777,B$11)+'СЕТ СН'!$F$9+СВЦЭМ!$D$10+'СЕТ СН'!$F$5-'СЕТ СН'!$F$17</f>
        <v>3898.2534148699997</v>
      </c>
      <c r="C24" s="35">
        <f>SUMIFS(СВЦЭМ!$C$34:$C$777,СВЦЭМ!$A$34:$A$777,$A24,СВЦЭМ!$B$34:$B$777,C$11)+'СЕТ СН'!$F$9+СВЦЭМ!$D$10+'СЕТ СН'!$F$5-'СЕТ СН'!$F$17</f>
        <v>3957.0432471300001</v>
      </c>
      <c r="D24" s="35">
        <f>SUMIFS(СВЦЭМ!$C$34:$C$777,СВЦЭМ!$A$34:$A$777,$A24,СВЦЭМ!$B$34:$B$777,D$11)+'СЕТ СН'!$F$9+СВЦЭМ!$D$10+'СЕТ СН'!$F$5-'СЕТ СН'!$F$17</f>
        <v>4080.5711043700003</v>
      </c>
      <c r="E24" s="35">
        <f>SUMIFS(СВЦЭМ!$C$34:$C$777,СВЦЭМ!$A$34:$A$777,$A24,СВЦЭМ!$B$34:$B$777,E$11)+'СЕТ СН'!$F$9+СВЦЭМ!$D$10+'СЕТ СН'!$F$5-'СЕТ СН'!$F$17</f>
        <v>4096.7783045400001</v>
      </c>
      <c r="F24" s="35">
        <f>SUMIFS(СВЦЭМ!$C$34:$C$777,СВЦЭМ!$A$34:$A$777,$A24,СВЦЭМ!$B$34:$B$777,F$11)+'СЕТ СН'!$F$9+СВЦЭМ!$D$10+'СЕТ СН'!$F$5-'СЕТ СН'!$F$17</f>
        <v>4106.4690426500001</v>
      </c>
      <c r="G24" s="35">
        <f>SUMIFS(СВЦЭМ!$C$34:$C$777,СВЦЭМ!$A$34:$A$777,$A24,СВЦЭМ!$B$34:$B$777,G$11)+'СЕТ СН'!$F$9+СВЦЭМ!$D$10+'СЕТ СН'!$F$5-'СЕТ СН'!$F$17</f>
        <v>4100.9450359599996</v>
      </c>
      <c r="H24" s="35">
        <f>SUMIFS(СВЦЭМ!$C$34:$C$777,СВЦЭМ!$A$34:$A$777,$A24,СВЦЭМ!$B$34:$B$777,H$11)+'СЕТ СН'!$F$9+СВЦЭМ!$D$10+'СЕТ СН'!$F$5-'СЕТ СН'!$F$17</f>
        <v>4028.0871496300006</v>
      </c>
      <c r="I24" s="35">
        <f>SUMIFS(СВЦЭМ!$C$34:$C$777,СВЦЭМ!$A$34:$A$777,$A24,СВЦЭМ!$B$34:$B$777,I$11)+'СЕТ СН'!$F$9+СВЦЭМ!$D$10+'СЕТ СН'!$F$5-'СЕТ СН'!$F$17</f>
        <v>3869.0538886599998</v>
      </c>
      <c r="J24" s="35">
        <f>SUMIFS(СВЦЭМ!$C$34:$C$777,СВЦЭМ!$A$34:$A$777,$A24,СВЦЭМ!$B$34:$B$777,J$11)+'СЕТ СН'!$F$9+СВЦЭМ!$D$10+'СЕТ СН'!$F$5-'СЕТ СН'!$F$17</f>
        <v>3755.2321926700006</v>
      </c>
      <c r="K24" s="35">
        <f>SUMIFS(СВЦЭМ!$C$34:$C$777,СВЦЭМ!$A$34:$A$777,$A24,СВЦЭМ!$B$34:$B$777,K$11)+'СЕТ СН'!$F$9+СВЦЭМ!$D$10+'СЕТ СН'!$F$5-'СЕТ СН'!$F$17</f>
        <v>3660.5936935400005</v>
      </c>
      <c r="L24" s="35">
        <f>SUMIFS(СВЦЭМ!$C$34:$C$777,СВЦЭМ!$A$34:$A$777,$A24,СВЦЭМ!$B$34:$B$777,L$11)+'СЕТ СН'!$F$9+СВЦЭМ!$D$10+'СЕТ СН'!$F$5-'СЕТ СН'!$F$17</f>
        <v>3670.2041321300003</v>
      </c>
      <c r="M24" s="35">
        <f>SUMIFS(СВЦЭМ!$C$34:$C$777,СВЦЭМ!$A$34:$A$777,$A24,СВЦЭМ!$B$34:$B$777,M$11)+'СЕТ СН'!$F$9+СВЦЭМ!$D$10+'СЕТ СН'!$F$5-'СЕТ СН'!$F$17</f>
        <v>3699.1299386199998</v>
      </c>
      <c r="N24" s="35">
        <f>SUMIFS(СВЦЭМ!$C$34:$C$777,СВЦЭМ!$A$34:$A$777,$A24,СВЦЭМ!$B$34:$B$777,N$11)+'СЕТ СН'!$F$9+СВЦЭМ!$D$10+'СЕТ СН'!$F$5-'СЕТ СН'!$F$17</f>
        <v>3699.3961022499998</v>
      </c>
      <c r="O24" s="35">
        <f>SUMIFS(СВЦЭМ!$C$34:$C$777,СВЦЭМ!$A$34:$A$777,$A24,СВЦЭМ!$B$34:$B$777,O$11)+'СЕТ СН'!$F$9+СВЦЭМ!$D$10+'СЕТ СН'!$F$5-'СЕТ СН'!$F$17</f>
        <v>3697.8962701300006</v>
      </c>
      <c r="P24" s="35">
        <f>SUMIFS(СВЦЭМ!$C$34:$C$777,СВЦЭМ!$A$34:$A$777,$A24,СВЦЭМ!$B$34:$B$777,P$11)+'СЕТ СН'!$F$9+СВЦЭМ!$D$10+'СЕТ СН'!$F$5-'СЕТ СН'!$F$17</f>
        <v>3698.7979845500004</v>
      </c>
      <c r="Q24" s="35">
        <f>SUMIFS(СВЦЭМ!$C$34:$C$777,СВЦЭМ!$A$34:$A$777,$A24,СВЦЭМ!$B$34:$B$777,Q$11)+'СЕТ СН'!$F$9+СВЦЭМ!$D$10+'СЕТ СН'!$F$5-'СЕТ СН'!$F$17</f>
        <v>3705.4860613399997</v>
      </c>
      <c r="R24" s="35">
        <f>SUMIFS(СВЦЭМ!$C$34:$C$777,СВЦЭМ!$A$34:$A$777,$A24,СВЦЭМ!$B$34:$B$777,R$11)+'СЕТ СН'!$F$9+СВЦЭМ!$D$10+'СЕТ СН'!$F$5-'СЕТ СН'!$F$17</f>
        <v>3704.1800539699998</v>
      </c>
      <c r="S24" s="35">
        <f>SUMIFS(СВЦЭМ!$C$34:$C$777,СВЦЭМ!$A$34:$A$777,$A24,СВЦЭМ!$B$34:$B$777,S$11)+'СЕТ СН'!$F$9+СВЦЭМ!$D$10+'СЕТ СН'!$F$5-'СЕТ СН'!$F$17</f>
        <v>3705.5776574600004</v>
      </c>
      <c r="T24" s="35">
        <f>SUMIFS(СВЦЭМ!$C$34:$C$777,СВЦЭМ!$A$34:$A$777,$A24,СВЦЭМ!$B$34:$B$777,T$11)+'СЕТ СН'!$F$9+СВЦЭМ!$D$10+'СЕТ СН'!$F$5-'СЕТ СН'!$F$17</f>
        <v>3696.8170030700003</v>
      </c>
      <c r="U24" s="35">
        <f>SUMIFS(СВЦЭМ!$C$34:$C$777,СВЦЭМ!$A$34:$A$777,$A24,СВЦЭМ!$B$34:$B$777,U$11)+'СЕТ СН'!$F$9+СВЦЭМ!$D$10+'СЕТ СН'!$F$5-'СЕТ СН'!$F$17</f>
        <v>3697.7802304799998</v>
      </c>
      <c r="V24" s="35">
        <f>SUMIFS(СВЦЭМ!$C$34:$C$777,СВЦЭМ!$A$34:$A$777,$A24,СВЦЭМ!$B$34:$B$777,V$11)+'СЕТ СН'!$F$9+СВЦЭМ!$D$10+'СЕТ СН'!$F$5-'СЕТ СН'!$F$17</f>
        <v>3668.6315704200006</v>
      </c>
      <c r="W24" s="35">
        <f>SUMIFS(СВЦЭМ!$C$34:$C$777,СВЦЭМ!$A$34:$A$777,$A24,СВЦЭМ!$B$34:$B$777,W$11)+'СЕТ СН'!$F$9+СВЦЭМ!$D$10+'СЕТ СН'!$F$5-'СЕТ СН'!$F$17</f>
        <v>3660.5313065</v>
      </c>
      <c r="X24" s="35">
        <f>SUMIFS(СВЦЭМ!$C$34:$C$777,СВЦЭМ!$A$34:$A$777,$A24,СВЦЭМ!$B$34:$B$777,X$11)+'СЕТ СН'!$F$9+СВЦЭМ!$D$10+'СЕТ СН'!$F$5-'СЕТ СН'!$F$17</f>
        <v>3707.7652035299998</v>
      </c>
      <c r="Y24" s="35">
        <f>SUMIFS(СВЦЭМ!$C$34:$C$777,СВЦЭМ!$A$34:$A$777,$A24,СВЦЭМ!$B$34:$B$777,Y$11)+'СЕТ СН'!$F$9+СВЦЭМ!$D$10+'СЕТ СН'!$F$5-'СЕТ СН'!$F$17</f>
        <v>3821.5453784700003</v>
      </c>
    </row>
    <row r="25" spans="1:25" ht="15.75" x14ac:dyDescent="0.2">
      <c r="A25" s="34">
        <f t="shared" si="0"/>
        <v>42900</v>
      </c>
      <c r="B25" s="35">
        <f>SUMIFS(СВЦЭМ!$C$34:$C$777,СВЦЭМ!$A$34:$A$777,$A25,СВЦЭМ!$B$34:$B$777,B$11)+'СЕТ СН'!$F$9+СВЦЭМ!$D$10+'СЕТ СН'!$F$5-'СЕТ СН'!$F$17</f>
        <v>4031.2731898000002</v>
      </c>
      <c r="C25" s="35">
        <f>SUMIFS(СВЦЭМ!$C$34:$C$777,СВЦЭМ!$A$34:$A$777,$A25,СВЦЭМ!$B$34:$B$777,C$11)+'СЕТ СН'!$F$9+СВЦЭМ!$D$10+'СЕТ СН'!$F$5-'СЕТ СН'!$F$17</f>
        <v>4064.9205950300002</v>
      </c>
      <c r="D25" s="35">
        <f>SUMIFS(СВЦЭМ!$C$34:$C$777,СВЦЭМ!$A$34:$A$777,$A25,СВЦЭМ!$B$34:$B$777,D$11)+'СЕТ СН'!$F$9+СВЦЭМ!$D$10+'СЕТ СН'!$F$5-'СЕТ СН'!$F$17</f>
        <v>4088.1040519600001</v>
      </c>
      <c r="E25" s="35">
        <f>SUMIFS(СВЦЭМ!$C$34:$C$777,СВЦЭМ!$A$34:$A$777,$A25,СВЦЭМ!$B$34:$B$777,E$11)+'СЕТ СН'!$F$9+СВЦЭМ!$D$10+'СЕТ СН'!$F$5-'СЕТ СН'!$F$17</f>
        <v>4094.2255821400004</v>
      </c>
      <c r="F25" s="35">
        <f>SUMIFS(СВЦЭМ!$C$34:$C$777,СВЦЭМ!$A$34:$A$777,$A25,СВЦЭМ!$B$34:$B$777,F$11)+'СЕТ СН'!$F$9+СВЦЭМ!$D$10+'СЕТ СН'!$F$5-'СЕТ СН'!$F$17</f>
        <v>4097.5596515500001</v>
      </c>
      <c r="G25" s="35">
        <f>SUMIFS(СВЦЭМ!$C$34:$C$777,СВЦЭМ!$A$34:$A$777,$A25,СВЦЭМ!$B$34:$B$777,G$11)+'СЕТ СН'!$F$9+СВЦЭМ!$D$10+'СЕТ СН'!$F$5-'СЕТ СН'!$F$17</f>
        <v>4075.6205505799999</v>
      </c>
      <c r="H25" s="35">
        <f>SUMIFS(СВЦЭМ!$C$34:$C$777,СВЦЭМ!$A$34:$A$777,$A25,СВЦЭМ!$B$34:$B$777,H$11)+'СЕТ СН'!$F$9+СВЦЭМ!$D$10+'СЕТ СН'!$F$5-'СЕТ СН'!$F$17</f>
        <v>3994.4941674700003</v>
      </c>
      <c r="I25" s="35">
        <f>SUMIFS(СВЦЭМ!$C$34:$C$777,СВЦЭМ!$A$34:$A$777,$A25,СВЦЭМ!$B$34:$B$777,I$11)+'СЕТ СН'!$F$9+СВЦЭМ!$D$10+'СЕТ СН'!$F$5-'СЕТ СН'!$F$17</f>
        <v>3867.8702807</v>
      </c>
      <c r="J25" s="35">
        <f>SUMIFS(СВЦЭМ!$C$34:$C$777,СВЦЭМ!$A$34:$A$777,$A25,СВЦЭМ!$B$34:$B$777,J$11)+'СЕТ СН'!$F$9+СВЦЭМ!$D$10+'СЕТ СН'!$F$5-'СЕТ СН'!$F$17</f>
        <v>3833.5187997700004</v>
      </c>
      <c r="K25" s="35">
        <f>SUMIFS(СВЦЭМ!$C$34:$C$777,СВЦЭМ!$A$34:$A$777,$A25,СВЦЭМ!$B$34:$B$777,K$11)+'СЕТ СН'!$F$9+СВЦЭМ!$D$10+'СЕТ СН'!$F$5-'СЕТ СН'!$F$17</f>
        <v>3726.2247454799999</v>
      </c>
      <c r="L25" s="35">
        <f>SUMIFS(СВЦЭМ!$C$34:$C$777,СВЦЭМ!$A$34:$A$777,$A25,СВЦЭМ!$B$34:$B$777,L$11)+'СЕТ СН'!$F$9+СВЦЭМ!$D$10+'СЕТ СН'!$F$5-'СЕТ СН'!$F$17</f>
        <v>3659.3147393999998</v>
      </c>
      <c r="M25" s="35">
        <f>SUMIFS(СВЦЭМ!$C$34:$C$777,СВЦЭМ!$A$34:$A$777,$A25,СВЦЭМ!$B$34:$B$777,M$11)+'СЕТ СН'!$F$9+СВЦЭМ!$D$10+'СЕТ СН'!$F$5-'СЕТ СН'!$F$17</f>
        <v>3651.3496204000003</v>
      </c>
      <c r="N25" s="35">
        <f>SUMIFS(СВЦЭМ!$C$34:$C$777,СВЦЭМ!$A$34:$A$777,$A25,СВЦЭМ!$B$34:$B$777,N$11)+'СЕТ СН'!$F$9+СВЦЭМ!$D$10+'СЕТ СН'!$F$5-'СЕТ СН'!$F$17</f>
        <v>3660.9649000600002</v>
      </c>
      <c r="O25" s="35">
        <f>SUMIFS(СВЦЭМ!$C$34:$C$777,СВЦЭМ!$A$34:$A$777,$A25,СВЦЭМ!$B$34:$B$777,O$11)+'СЕТ СН'!$F$9+СВЦЭМ!$D$10+'СЕТ СН'!$F$5-'СЕТ СН'!$F$17</f>
        <v>3651.6288479800005</v>
      </c>
      <c r="P25" s="35">
        <f>SUMIFS(СВЦЭМ!$C$34:$C$777,СВЦЭМ!$A$34:$A$777,$A25,СВЦЭМ!$B$34:$B$777,P$11)+'СЕТ СН'!$F$9+СВЦЭМ!$D$10+'СЕТ СН'!$F$5-'СЕТ СН'!$F$17</f>
        <v>3663.7974162</v>
      </c>
      <c r="Q25" s="35">
        <f>SUMIFS(СВЦЭМ!$C$34:$C$777,СВЦЭМ!$A$34:$A$777,$A25,СВЦЭМ!$B$34:$B$777,Q$11)+'СЕТ СН'!$F$9+СВЦЭМ!$D$10+'СЕТ СН'!$F$5-'СЕТ СН'!$F$17</f>
        <v>3663.1167221900005</v>
      </c>
      <c r="R25" s="35">
        <f>SUMIFS(СВЦЭМ!$C$34:$C$777,СВЦЭМ!$A$34:$A$777,$A25,СВЦЭМ!$B$34:$B$777,R$11)+'СЕТ СН'!$F$9+СВЦЭМ!$D$10+'СЕТ СН'!$F$5-'СЕТ СН'!$F$17</f>
        <v>3668.6643401199999</v>
      </c>
      <c r="S25" s="35">
        <f>SUMIFS(СВЦЭМ!$C$34:$C$777,СВЦЭМ!$A$34:$A$777,$A25,СВЦЭМ!$B$34:$B$777,S$11)+'СЕТ СН'!$F$9+СВЦЭМ!$D$10+'СЕТ СН'!$F$5-'СЕТ СН'!$F$17</f>
        <v>3668.3024980800001</v>
      </c>
      <c r="T25" s="35">
        <f>SUMIFS(СВЦЭМ!$C$34:$C$777,СВЦЭМ!$A$34:$A$777,$A25,СВЦЭМ!$B$34:$B$777,T$11)+'СЕТ СН'!$F$9+СВЦЭМ!$D$10+'СЕТ СН'!$F$5-'СЕТ СН'!$F$17</f>
        <v>3665.4051174100005</v>
      </c>
      <c r="U25" s="35">
        <f>SUMIFS(СВЦЭМ!$C$34:$C$777,СВЦЭМ!$A$34:$A$777,$A25,СВЦЭМ!$B$34:$B$777,U$11)+'СЕТ СН'!$F$9+СВЦЭМ!$D$10+'СЕТ СН'!$F$5-'СЕТ СН'!$F$17</f>
        <v>3647.1302819299999</v>
      </c>
      <c r="V25" s="35">
        <f>SUMIFS(СВЦЭМ!$C$34:$C$777,СВЦЭМ!$A$34:$A$777,$A25,СВЦЭМ!$B$34:$B$777,V$11)+'СЕТ СН'!$F$9+СВЦЭМ!$D$10+'СЕТ СН'!$F$5-'СЕТ СН'!$F$17</f>
        <v>3660.4650572500004</v>
      </c>
      <c r="W25" s="35">
        <f>SUMIFS(СВЦЭМ!$C$34:$C$777,СВЦЭМ!$A$34:$A$777,$A25,СВЦЭМ!$B$34:$B$777,W$11)+'СЕТ СН'!$F$9+СВЦЭМ!$D$10+'СЕТ СН'!$F$5-'СЕТ СН'!$F$17</f>
        <v>3706.5695312899998</v>
      </c>
      <c r="X25" s="35">
        <f>SUMIFS(СВЦЭМ!$C$34:$C$777,СВЦЭМ!$A$34:$A$777,$A25,СВЦЭМ!$B$34:$B$777,X$11)+'СЕТ СН'!$F$9+СВЦЭМ!$D$10+'СЕТ СН'!$F$5-'СЕТ СН'!$F$17</f>
        <v>3799.08400979</v>
      </c>
      <c r="Y25" s="35">
        <f>SUMIFS(СВЦЭМ!$C$34:$C$777,СВЦЭМ!$A$34:$A$777,$A25,СВЦЭМ!$B$34:$B$777,Y$11)+'СЕТ СН'!$F$9+СВЦЭМ!$D$10+'СЕТ СН'!$F$5-'СЕТ СН'!$F$17</f>
        <v>3890.7307385300001</v>
      </c>
    </row>
    <row r="26" spans="1:25" ht="15.75" x14ac:dyDescent="0.2">
      <c r="A26" s="34">
        <f t="shared" si="0"/>
        <v>42901</v>
      </c>
      <c r="B26" s="35">
        <f>SUMIFS(СВЦЭМ!$C$34:$C$777,СВЦЭМ!$A$34:$A$777,$A26,СВЦЭМ!$B$34:$B$777,B$11)+'СЕТ СН'!$F$9+СВЦЭМ!$D$10+'СЕТ СН'!$F$5-'СЕТ СН'!$F$17</f>
        <v>3995.4834818300005</v>
      </c>
      <c r="C26" s="35">
        <f>SUMIFS(СВЦЭМ!$C$34:$C$777,СВЦЭМ!$A$34:$A$777,$A26,СВЦЭМ!$B$34:$B$777,C$11)+'СЕТ СН'!$F$9+СВЦЭМ!$D$10+'СЕТ СН'!$F$5-'СЕТ СН'!$F$17</f>
        <v>4075.0406694399999</v>
      </c>
      <c r="D26" s="35">
        <f>SUMIFS(СВЦЭМ!$C$34:$C$777,СВЦЭМ!$A$34:$A$777,$A26,СВЦЭМ!$B$34:$B$777,D$11)+'СЕТ СН'!$F$9+СВЦЭМ!$D$10+'СЕТ СН'!$F$5-'СЕТ СН'!$F$17</f>
        <v>4108.6176577200004</v>
      </c>
      <c r="E26" s="35">
        <f>SUMIFS(СВЦЭМ!$C$34:$C$777,СВЦЭМ!$A$34:$A$777,$A26,СВЦЭМ!$B$34:$B$777,E$11)+'СЕТ СН'!$F$9+СВЦЭМ!$D$10+'СЕТ СН'!$F$5-'СЕТ СН'!$F$17</f>
        <v>4102.5341990400002</v>
      </c>
      <c r="F26" s="35">
        <f>SUMIFS(СВЦЭМ!$C$34:$C$777,СВЦЭМ!$A$34:$A$777,$A26,СВЦЭМ!$B$34:$B$777,F$11)+'СЕТ СН'!$F$9+СВЦЭМ!$D$10+'СЕТ СН'!$F$5-'СЕТ СН'!$F$17</f>
        <v>4098.0254781800004</v>
      </c>
      <c r="G26" s="35">
        <f>SUMIFS(СВЦЭМ!$C$34:$C$777,СВЦЭМ!$A$34:$A$777,$A26,СВЦЭМ!$B$34:$B$777,G$11)+'СЕТ СН'!$F$9+СВЦЭМ!$D$10+'СЕТ СН'!$F$5-'СЕТ СН'!$F$17</f>
        <v>4103.37074097</v>
      </c>
      <c r="H26" s="35">
        <f>SUMIFS(СВЦЭМ!$C$34:$C$777,СВЦЭМ!$A$34:$A$777,$A26,СВЦЭМ!$B$34:$B$777,H$11)+'СЕТ СН'!$F$9+СВЦЭМ!$D$10+'СЕТ СН'!$F$5-'СЕТ СН'!$F$17</f>
        <v>4115.1130378500002</v>
      </c>
      <c r="I26" s="35">
        <f>SUMIFS(СВЦЭМ!$C$34:$C$777,СВЦЭМ!$A$34:$A$777,$A26,СВЦЭМ!$B$34:$B$777,I$11)+'СЕТ СН'!$F$9+СВЦЭМ!$D$10+'СЕТ СН'!$F$5-'СЕТ СН'!$F$17</f>
        <v>3979.4820965999997</v>
      </c>
      <c r="J26" s="35">
        <f>SUMIFS(СВЦЭМ!$C$34:$C$777,СВЦЭМ!$A$34:$A$777,$A26,СВЦЭМ!$B$34:$B$777,J$11)+'СЕТ СН'!$F$9+СВЦЭМ!$D$10+'СЕТ СН'!$F$5-'СЕТ СН'!$F$17</f>
        <v>3858.0015051600003</v>
      </c>
      <c r="K26" s="35">
        <f>SUMIFS(СВЦЭМ!$C$34:$C$777,СВЦЭМ!$A$34:$A$777,$A26,СВЦЭМ!$B$34:$B$777,K$11)+'СЕТ СН'!$F$9+СВЦЭМ!$D$10+'СЕТ СН'!$F$5-'СЕТ СН'!$F$17</f>
        <v>3762.0313352000003</v>
      </c>
      <c r="L26" s="35">
        <f>SUMIFS(СВЦЭМ!$C$34:$C$777,СВЦЭМ!$A$34:$A$777,$A26,СВЦЭМ!$B$34:$B$777,L$11)+'СЕТ СН'!$F$9+СВЦЭМ!$D$10+'СЕТ СН'!$F$5-'СЕТ СН'!$F$17</f>
        <v>3679.1850561199999</v>
      </c>
      <c r="M26" s="35">
        <f>SUMIFS(СВЦЭМ!$C$34:$C$777,СВЦЭМ!$A$34:$A$777,$A26,СВЦЭМ!$B$34:$B$777,M$11)+'СЕТ СН'!$F$9+СВЦЭМ!$D$10+'СЕТ СН'!$F$5-'СЕТ СН'!$F$17</f>
        <v>3658.5293434599998</v>
      </c>
      <c r="N26" s="35">
        <f>SUMIFS(СВЦЭМ!$C$34:$C$777,СВЦЭМ!$A$34:$A$777,$A26,СВЦЭМ!$B$34:$B$777,N$11)+'СЕТ СН'!$F$9+СВЦЭМ!$D$10+'СЕТ СН'!$F$5-'СЕТ СН'!$F$17</f>
        <v>3646.5415503800004</v>
      </c>
      <c r="O26" s="35">
        <f>SUMIFS(СВЦЭМ!$C$34:$C$777,СВЦЭМ!$A$34:$A$777,$A26,СВЦЭМ!$B$34:$B$777,O$11)+'СЕТ СН'!$F$9+СВЦЭМ!$D$10+'СЕТ СН'!$F$5-'СЕТ СН'!$F$17</f>
        <v>3645.9025983800002</v>
      </c>
      <c r="P26" s="35">
        <f>SUMIFS(СВЦЭМ!$C$34:$C$777,СВЦЭМ!$A$34:$A$777,$A26,СВЦЭМ!$B$34:$B$777,P$11)+'СЕТ СН'!$F$9+СВЦЭМ!$D$10+'СЕТ СН'!$F$5-'СЕТ СН'!$F$17</f>
        <v>3648.1052120800005</v>
      </c>
      <c r="Q26" s="35">
        <f>SUMIFS(СВЦЭМ!$C$34:$C$777,СВЦЭМ!$A$34:$A$777,$A26,СВЦЭМ!$B$34:$B$777,Q$11)+'СЕТ СН'!$F$9+СВЦЭМ!$D$10+'СЕТ СН'!$F$5-'СЕТ СН'!$F$17</f>
        <v>3649.0403574299999</v>
      </c>
      <c r="R26" s="35">
        <f>SUMIFS(СВЦЭМ!$C$34:$C$777,СВЦЭМ!$A$34:$A$777,$A26,СВЦЭМ!$B$34:$B$777,R$11)+'СЕТ СН'!$F$9+СВЦЭМ!$D$10+'СЕТ СН'!$F$5-'СЕТ СН'!$F$17</f>
        <v>3653.4621299</v>
      </c>
      <c r="S26" s="35">
        <f>SUMIFS(СВЦЭМ!$C$34:$C$777,СВЦЭМ!$A$34:$A$777,$A26,СВЦЭМ!$B$34:$B$777,S$11)+'СЕТ СН'!$F$9+СВЦЭМ!$D$10+'СЕТ СН'!$F$5-'СЕТ СН'!$F$17</f>
        <v>3658.0372552500003</v>
      </c>
      <c r="T26" s="35">
        <f>SUMIFS(СВЦЭМ!$C$34:$C$777,СВЦЭМ!$A$34:$A$777,$A26,СВЦЭМ!$B$34:$B$777,T$11)+'СЕТ СН'!$F$9+СВЦЭМ!$D$10+'СЕТ СН'!$F$5-'СЕТ СН'!$F$17</f>
        <v>3663.5101493900002</v>
      </c>
      <c r="U26" s="35">
        <f>SUMIFS(СВЦЭМ!$C$34:$C$777,СВЦЭМ!$A$34:$A$777,$A26,СВЦЭМ!$B$34:$B$777,U$11)+'СЕТ СН'!$F$9+СВЦЭМ!$D$10+'СЕТ СН'!$F$5-'СЕТ СН'!$F$17</f>
        <v>3668.6284739000002</v>
      </c>
      <c r="V26" s="35">
        <f>SUMIFS(СВЦЭМ!$C$34:$C$777,СВЦЭМ!$A$34:$A$777,$A26,СВЦЭМ!$B$34:$B$777,V$11)+'СЕТ СН'!$F$9+СВЦЭМ!$D$10+'СЕТ СН'!$F$5-'СЕТ СН'!$F$17</f>
        <v>3666.7087592099997</v>
      </c>
      <c r="W26" s="35">
        <f>SUMIFS(СВЦЭМ!$C$34:$C$777,СВЦЭМ!$A$34:$A$777,$A26,СВЦЭМ!$B$34:$B$777,W$11)+'СЕТ СН'!$F$9+СВЦЭМ!$D$10+'СЕТ СН'!$F$5-'СЕТ СН'!$F$17</f>
        <v>3720.7999492600002</v>
      </c>
      <c r="X26" s="35">
        <f>SUMIFS(СВЦЭМ!$C$34:$C$777,СВЦЭМ!$A$34:$A$777,$A26,СВЦЭМ!$B$34:$B$777,X$11)+'СЕТ СН'!$F$9+СВЦЭМ!$D$10+'СЕТ СН'!$F$5-'СЕТ СН'!$F$17</f>
        <v>3809.1561828499998</v>
      </c>
      <c r="Y26" s="35">
        <f>SUMIFS(СВЦЭМ!$C$34:$C$777,СВЦЭМ!$A$34:$A$777,$A26,СВЦЭМ!$B$34:$B$777,Y$11)+'СЕТ СН'!$F$9+СВЦЭМ!$D$10+'СЕТ СН'!$F$5-'СЕТ СН'!$F$17</f>
        <v>3914.6981906999999</v>
      </c>
    </row>
    <row r="27" spans="1:25" ht="15.75" x14ac:dyDescent="0.2">
      <c r="A27" s="34">
        <f t="shared" si="0"/>
        <v>42902</v>
      </c>
      <c r="B27" s="35">
        <f>SUMIFS(СВЦЭМ!$C$34:$C$777,СВЦЭМ!$A$34:$A$777,$A27,СВЦЭМ!$B$34:$B$777,B$11)+'СЕТ СН'!$F$9+СВЦЭМ!$D$10+'СЕТ СН'!$F$5-'СЕТ СН'!$F$17</f>
        <v>3985.78577821</v>
      </c>
      <c r="C27" s="35">
        <f>SUMIFS(СВЦЭМ!$C$34:$C$777,СВЦЭМ!$A$34:$A$777,$A27,СВЦЭМ!$B$34:$B$777,C$11)+'СЕТ СН'!$F$9+СВЦЭМ!$D$10+'СЕТ СН'!$F$5-'СЕТ СН'!$F$17</f>
        <v>4057.0480740900002</v>
      </c>
      <c r="D27" s="35">
        <f>SUMIFS(СВЦЭМ!$C$34:$C$777,СВЦЭМ!$A$34:$A$777,$A27,СВЦЭМ!$B$34:$B$777,D$11)+'СЕТ СН'!$F$9+СВЦЭМ!$D$10+'СЕТ СН'!$F$5-'СЕТ СН'!$F$17</f>
        <v>4093.7404180499998</v>
      </c>
      <c r="E27" s="35">
        <f>SUMIFS(СВЦЭМ!$C$34:$C$777,СВЦЭМ!$A$34:$A$777,$A27,СВЦЭМ!$B$34:$B$777,E$11)+'СЕТ СН'!$F$9+СВЦЭМ!$D$10+'СЕТ СН'!$F$5-'СЕТ СН'!$F$17</f>
        <v>4125.3836608199999</v>
      </c>
      <c r="F27" s="35">
        <f>SUMIFS(СВЦЭМ!$C$34:$C$777,СВЦЭМ!$A$34:$A$777,$A27,СВЦЭМ!$B$34:$B$777,F$11)+'СЕТ СН'!$F$9+СВЦЭМ!$D$10+'СЕТ СН'!$F$5-'СЕТ СН'!$F$17</f>
        <v>4123.5283932599996</v>
      </c>
      <c r="G27" s="35">
        <f>SUMIFS(СВЦЭМ!$C$34:$C$777,СВЦЭМ!$A$34:$A$777,$A27,СВЦЭМ!$B$34:$B$777,G$11)+'СЕТ СН'!$F$9+СВЦЭМ!$D$10+'СЕТ СН'!$F$5-'СЕТ СН'!$F$17</f>
        <v>4127.0230097499998</v>
      </c>
      <c r="H27" s="35">
        <f>SUMIFS(СВЦЭМ!$C$34:$C$777,СВЦЭМ!$A$34:$A$777,$A27,СВЦЭМ!$B$34:$B$777,H$11)+'СЕТ СН'!$F$9+СВЦЭМ!$D$10+'СЕТ СН'!$F$5-'СЕТ СН'!$F$17</f>
        <v>4132.5107115600003</v>
      </c>
      <c r="I27" s="35">
        <f>SUMIFS(СВЦЭМ!$C$34:$C$777,СВЦЭМ!$A$34:$A$777,$A27,СВЦЭМ!$B$34:$B$777,I$11)+'СЕТ СН'!$F$9+СВЦЭМ!$D$10+'СЕТ СН'!$F$5-'СЕТ СН'!$F$17</f>
        <v>3998.1562036000005</v>
      </c>
      <c r="J27" s="35">
        <f>SUMIFS(СВЦЭМ!$C$34:$C$777,СВЦЭМ!$A$34:$A$777,$A27,СВЦЭМ!$B$34:$B$777,J$11)+'СЕТ СН'!$F$9+СВЦЭМ!$D$10+'СЕТ СН'!$F$5-'СЕТ СН'!$F$17</f>
        <v>3880.2678324799999</v>
      </c>
      <c r="K27" s="35">
        <f>SUMIFS(СВЦЭМ!$C$34:$C$777,СВЦЭМ!$A$34:$A$777,$A27,СВЦЭМ!$B$34:$B$777,K$11)+'СЕТ СН'!$F$9+СВЦЭМ!$D$10+'СЕТ СН'!$F$5-'СЕТ СН'!$F$17</f>
        <v>3747.4226218800004</v>
      </c>
      <c r="L27" s="35">
        <f>SUMIFS(СВЦЭМ!$C$34:$C$777,СВЦЭМ!$A$34:$A$777,$A27,СВЦЭМ!$B$34:$B$777,L$11)+'СЕТ СН'!$F$9+СВЦЭМ!$D$10+'СЕТ СН'!$F$5-'СЕТ СН'!$F$17</f>
        <v>3694.7407101300005</v>
      </c>
      <c r="M27" s="35">
        <f>SUMIFS(СВЦЭМ!$C$34:$C$777,СВЦЭМ!$A$34:$A$777,$A27,СВЦЭМ!$B$34:$B$777,M$11)+'СЕТ СН'!$F$9+СВЦЭМ!$D$10+'СЕТ СН'!$F$5-'СЕТ СН'!$F$17</f>
        <v>3673.9838077900004</v>
      </c>
      <c r="N27" s="35">
        <f>SUMIFS(СВЦЭМ!$C$34:$C$777,СВЦЭМ!$A$34:$A$777,$A27,СВЦЭМ!$B$34:$B$777,N$11)+'СЕТ СН'!$F$9+СВЦЭМ!$D$10+'СЕТ СН'!$F$5-'СЕТ СН'!$F$17</f>
        <v>3682.23431256</v>
      </c>
      <c r="O27" s="35">
        <f>SUMIFS(СВЦЭМ!$C$34:$C$777,СВЦЭМ!$A$34:$A$777,$A27,СВЦЭМ!$B$34:$B$777,O$11)+'СЕТ СН'!$F$9+СВЦЭМ!$D$10+'СЕТ СН'!$F$5-'СЕТ СН'!$F$17</f>
        <v>3673.3510788399999</v>
      </c>
      <c r="P27" s="35">
        <f>SUMIFS(СВЦЭМ!$C$34:$C$777,СВЦЭМ!$A$34:$A$777,$A27,СВЦЭМ!$B$34:$B$777,P$11)+'СЕТ СН'!$F$9+СВЦЭМ!$D$10+'СЕТ СН'!$F$5-'СЕТ СН'!$F$17</f>
        <v>3650.5850560500003</v>
      </c>
      <c r="Q27" s="35">
        <f>SUMIFS(СВЦЭМ!$C$34:$C$777,СВЦЭМ!$A$34:$A$777,$A27,СВЦЭМ!$B$34:$B$777,Q$11)+'СЕТ СН'!$F$9+СВЦЭМ!$D$10+'СЕТ СН'!$F$5-'СЕТ СН'!$F$17</f>
        <v>3665.6090954400006</v>
      </c>
      <c r="R27" s="35">
        <f>SUMIFS(СВЦЭМ!$C$34:$C$777,СВЦЭМ!$A$34:$A$777,$A27,СВЦЭМ!$B$34:$B$777,R$11)+'СЕТ СН'!$F$9+СВЦЭМ!$D$10+'СЕТ СН'!$F$5-'СЕТ СН'!$F$17</f>
        <v>3670.9512767200004</v>
      </c>
      <c r="S27" s="35">
        <f>SUMIFS(СВЦЭМ!$C$34:$C$777,СВЦЭМ!$A$34:$A$777,$A27,СВЦЭМ!$B$34:$B$777,S$11)+'СЕТ СН'!$F$9+СВЦЭМ!$D$10+'СЕТ СН'!$F$5-'СЕТ СН'!$F$17</f>
        <v>3686.0104265400005</v>
      </c>
      <c r="T27" s="35">
        <f>SUMIFS(СВЦЭМ!$C$34:$C$777,СВЦЭМ!$A$34:$A$777,$A27,СВЦЭМ!$B$34:$B$777,T$11)+'СЕТ СН'!$F$9+СВЦЭМ!$D$10+'СЕТ СН'!$F$5-'СЕТ СН'!$F$17</f>
        <v>3681.7596456000001</v>
      </c>
      <c r="U27" s="35">
        <f>SUMIFS(СВЦЭМ!$C$34:$C$777,СВЦЭМ!$A$34:$A$777,$A27,СВЦЭМ!$B$34:$B$777,U$11)+'СЕТ СН'!$F$9+СВЦЭМ!$D$10+'СЕТ СН'!$F$5-'СЕТ СН'!$F$17</f>
        <v>3671.7257525000005</v>
      </c>
      <c r="V27" s="35">
        <f>SUMIFS(СВЦЭМ!$C$34:$C$777,СВЦЭМ!$A$34:$A$777,$A27,СВЦЭМ!$B$34:$B$777,V$11)+'СЕТ СН'!$F$9+СВЦЭМ!$D$10+'СЕТ СН'!$F$5-'СЕТ СН'!$F$17</f>
        <v>3687.49368985</v>
      </c>
      <c r="W27" s="35">
        <f>SUMIFS(СВЦЭМ!$C$34:$C$777,СВЦЭМ!$A$34:$A$777,$A27,СВЦЭМ!$B$34:$B$777,W$11)+'СЕТ СН'!$F$9+СВЦЭМ!$D$10+'СЕТ СН'!$F$5-'СЕТ СН'!$F$17</f>
        <v>3759.7826350100004</v>
      </c>
      <c r="X27" s="35">
        <f>SUMIFS(СВЦЭМ!$C$34:$C$777,СВЦЭМ!$A$34:$A$777,$A27,СВЦЭМ!$B$34:$B$777,X$11)+'СЕТ СН'!$F$9+СВЦЭМ!$D$10+'СЕТ СН'!$F$5-'СЕТ СН'!$F$17</f>
        <v>3742.5105223800001</v>
      </c>
      <c r="Y27" s="35">
        <f>SUMIFS(СВЦЭМ!$C$34:$C$777,СВЦЭМ!$A$34:$A$777,$A27,СВЦЭМ!$B$34:$B$777,Y$11)+'СЕТ СН'!$F$9+СВЦЭМ!$D$10+'СЕТ СН'!$F$5-'СЕТ СН'!$F$17</f>
        <v>3762.9526696700004</v>
      </c>
    </row>
    <row r="28" spans="1:25" ht="15.75" x14ac:dyDescent="0.2">
      <c r="A28" s="34">
        <f t="shared" si="0"/>
        <v>42903</v>
      </c>
      <c r="B28" s="35">
        <f>SUMIFS(СВЦЭМ!$C$34:$C$777,СВЦЭМ!$A$34:$A$777,$A28,СВЦЭМ!$B$34:$B$777,B$11)+'СЕТ СН'!$F$9+СВЦЭМ!$D$10+'СЕТ СН'!$F$5-'СЕТ СН'!$F$17</f>
        <v>3890.5392372300003</v>
      </c>
      <c r="C28" s="35">
        <f>SUMIFS(СВЦЭМ!$C$34:$C$777,СВЦЭМ!$A$34:$A$777,$A28,СВЦЭМ!$B$34:$B$777,C$11)+'СЕТ СН'!$F$9+СВЦЭМ!$D$10+'СЕТ СН'!$F$5-'СЕТ СН'!$F$17</f>
        <v>3944.1606805600004</v>
      </c>
      <c r="D28" s="35">
        <f>SUMIFS(СВЦЭМ!$C$34:$C$777,СВЦЭМ!$A$34:$A$777,$A28,СВЦЭМ!$B$34:$B$777,D$11)+'СЕТ СН'!$F$9+СВЦЭМ!$D$10+'СЕТ СН'!$F$5-'СЕТ СН'!$F$17</f>
        <v>4083.4838597799999</v>
      </c>
      <c r="E28" s="35">
        <f>SUMIFS(СВЦЭМ!$C$34:$C$777,СВЦЭМ!$A$34:$A$777,$A28,СВЦЭМ!$B$34:$B$777,E$11)+'СЕТ СН'!$F$9+СВЦЭМ!$D$10+'СЕТ СН'!$F$5-'СЕТ СН'!$F$17</f>
        <v>4097.71600356</v>
      </c>
      <c r="F28" s="35">
        <f>SUMIFS(СВЦЭМ!$C$34:$C$777,СВЦЭМ!$A$34:$A$777,$A28,СВЦЭМ!$B$34:$B$777,F$11)+'СЕТ СН'!$F$9+СВЦЭМ!$D$10+'СЕТ СН'!$F$5-'СЕТ СН'!$F$17</f>
        <v>4119.9402223300003</v>
      </c>
      <c r="G28" s="35">
        <f>SUMIFS(СВЦЭМ!$C$34:$C$777,СВЦЭМ!$A$34:$A$777,$A28,СВЦЭМ!$B$34:$B$777,G$11)+'СЕТ СН'!$F$9+СВЦЭМ!$D$10+'СЕТ СН'!$F$5-'СЕТ СН'!$F$17</f>
        <v>4116.1536500000002</v>
      </c>
      <c r="H28" s="35">
        <f>SUMIFS(СВЦЭМ!$C$34:$C$777,СВЦЭМ!$A$34:$A$777,$A28,СВЦЭМ!$B$34:$B$777,H$11)+'СЕТ СН'!$F$9+СВЦЭМ!$D$10+'СЕТ СН'!$F$5-'СЕТ СН'!$F$17</f>
        <v>4084.9976660800003</v>
      </c>
      <c r="I28" s="35">
        <f>SUMIFS(СВЦЭМ!$C$34:$C$777,СВЦЭМ!$A$34:$A$777,$A28,СВЦЭМ!$B$34:$B$777,I$11)+'СЕТ СН'!$F$9+СВЦЭМ!$D$10+'СЕТ СН'!$F$5-'СЕТ СН'!$F$17</f>
        <v>3942.4120316400004</v>
      </c>
      <c r="J28" s="35">
        <f>SUMIFS(СВЦЭМ!$C$34:$C$777,СВЦЭМ!$A$34:$A$777,$A28,СВЦЭМ!$B$34:$B$777,J$11)+'СЕТ СН'!$F$9+СВЦЭМ!$D$10+'СЕТ СН'!$F$5-'СЕТ СН'!$F$17</f>
        <v>3828.3971555799999</v>
      </c>
      <c r="K28" s="35">
        <f>SUMIFS(СВЦЭМ!$C$34:$C$777,СВЦЭМ!$A$34:$A$777,$A28,СВЦЭМ!$B$34:$B$777,K$11)+'СЕТ СН'!$F$9+СВЦЭМ!$D$10+'СЕТ СН'!$F$5-'СЕТ СН'!$F$17</f>
        <v>3739.4704736599997</v>
      </c>
      <c r="L28" s="35">
        <f>SUMIFS(СВЦЭМ!$C$34:$C$777,СВЦЭМ!$A$34:$A$777,$A28,СВЦЭМ!$B$34:$B$777,L$11)+'СЕТ СН'!$F$9+СВЦЭМ!$D$10+'СЕТ СН'!$F$5-'СЕТ СН'!$F$17</f>
        <v>3685.8755402699999</v>
      </c>
      <c r="M28" s="35">
        <f>SUMIFS(СВЦЭМ!$C$34:$C$777,СВЦЭМ!$A$34:$A$777,$A28,СВЦЭМ!$B$34:$B$777,M$11)+'СЕТ СН'!$F$9+СВЦЭМ!$D$10+'СЕТ СН'!$F$5-'СЕТ СН'!$F$17</f>
        <v>3686.1414018900005</v>
      </c>
      <c r="N28" s="35">
        <f>SUMIFS(СВЦЭМ!$C$34:$C$777,СВЦЭМ!$A$34:$A$777,$A28,СВЦЭМ!$B$34:$B$777,N$11)+'СЕТ СН'!$F$9+СВЦЭМ!$D$10+'СЕТ СН'!$F$5-'СЕТ СН'!$F$17</f>
        <v>3685.4989574199999</v>
      </c>
      <c r="O28" s="35">
        <f>SUMIFS(СВЦЭМ!$C$34:$C$777,СВЦЭМ!$A$34:$A$777,$A28,СВЦЭМ!$B$34:$B$777,O$11)+'СЕТ СН'!$F$9+СВЦЭМ!$D$10+'СЕТ СН'!$F$5-'СЕТ СН'!$F$17</f>
        <v>3681.9219784899997</v>
      </c>
      <c r="P28" s="35">
        <f>SUMIFS(СВЦЭМ!$C$34:$C$777,СВЦЭМ!$A$34:$A$777,$A28,СВЦЭМ!$B$34:$B$777,P$11)+'СЕТ СН'!$F$9+СВЦЭМ!$D$10+'СЕТ СН'!$F$5-'СЕТ СН'!$F$17</f>
        <v>3681.4043448499997</v>
      </c>
      <c r="Q28" s="35">
        <f>SUMIFS(СВЦЭМ!$C$34:$C$777,СВЦЭМ!$A$34:$A$777,$A28,СВЦЭМ!$B$34:$B$777,Q$11)+'СЕТ СН'!$F$9+СВЦЭМ!$D$10+'СЕТ СН'!$F$5-'СЕТ СН'!$F$17</f>
        <v>3688.5162762700002</v>
      </c>
      <c r="R28" s="35">
        <f>SUMIFS(СВЦЭМ!$C$34:$C$777,СВЦЭМ!$A$34:$A$777,$A28,СВЦЭМ!$B$34:$B$777,R$11)+'СЕТ СН'!$F$9+СВЦЭМ!$D$10+'СЕТ СН'!$F$5-'СЕТ СН'!$F$17</f>
        <v>3693.0515338800005</v>
      </c>
      <c r="S28" s="35">
        <f>SUMIFS(СВЦЭМ!$C$34:$C$777,СВЦЭМ!$A$34:$A$777,$A28,СВЦЭМ!$B$34:$B$777,S$11)+'СЕТ СН'!$F$9+СВЦЭМ!$D$10+'СЕТ СН'!$F$5-'СЕТ СН'!$F$17</f>
        <v>3691.5657041100003</v>
      </c>
      <c r="T28" s="35">
        <f>SUMIFS(СВЦЭМ!$C$34:$C$777,СВЦЭМ!$A$34:$A$777,$A28,СВЦЭМ!$B$34:$B$777,T$11)+'СЕТ СН'!$F$9+СВЦЭМ!$D$10+'СЕТ СН'!$F$5-'СЕТ СН'!$F$17</f>
        <v>3687.2354055900005</v>
      </c>
      <c r="U28" s="35">
        <f>SUMIFS(СВЦЭМ!$C$34:$C$777,СВЦЭМ!$A$34:$A$777,$A28,СВЦЭМ!$B$34:$B$777,U$11)+'СЕТ СН'!$F$9+СВЦЭМ!$D$10+'СЕТ СН'!$F$5-'СЕТ СН'!$F$17</f>
        <v>3680.93942169</v>
      </c>
      <c r="V28" s="35">
        <f>SUMIFS(СВЦЭМ!$C$34:$C$777,СВЦЭМ!$A$34:$A$777,$A28,СВЦЭМ!$B$34:$B$777,V$11)+'СЕТ СН'!$F$9+СВЦЭМ!$D$10+'СЕТ СН'!$F$5-'СЕТ СН'!$F$17</f>
        <v>3696.5050303500002</v>
      </c>
      <c r="W28" s="35">
        <f>SUMIFS(СВЦЭМ!$C$34:$C$777,СВЦЭМ!$A$34:$A$777,$A28,СВЦЭМ!$B$34:$B$777,W$11)+'СЕТ СН'!$F$9+СВЦЭМ!$D$10+'СЕТ СН'!$F$5-'СЕТ СН'!$F$17</f>
        <v>3723.6652260000001</v>
      </c>
      <c r="X28" s="35">
        <f>SUMIFS(СВЦЭМ!$C$34:$C$777,СВЦЭМ!$A$34:$A$777,$A28,СВЦЭМ!$B$34:$B$777,X$11)+'СЕТ СН'!$F$9+СВЦЭМ!$D$10+'СЕТ СН'!$F$5-'СЕТ СН'!$F$17</f>
        <v>3752.2424631800004</v>
      </c>
      <c r="Y28" s="35">
        <f>SUMIFS(СВЦЭМ!$C$34:$C$777,СВЦЭМ!$A$34:$A$777,$A28,СВЦЭМ!$B$34:$B$777,Y$11)+'СЕТ СН'!$F$9+СВЦЭМ!$D$10+'СЕТ СН'!$F$5-'СЕТ СН'!$F$17</f>
        <v>3882.0637668199997</v>
      </c>
    </row>
    <row r="29" spans="1:25" ht="15.75" x14ac:dyDescent="0.2">
      <c r="A29" s="34">
        <f t="shared" si="0"/>
        <v>42904</v>
      </c>
      <c r="B29" s="35">
        <f>SUMIFS(СВЦЭМ!$C$34:$C$777,СВЦЭМ!$A$34:$A$777,$A29,СВЦЭМ!$B$34:$B$777,B$11)+'СЕТ СН'!$F$9+СВЦЭМ!$D$10+'СЕТ СН'!$F$5-'СЕТ СН'!$F$17</f>
        <v>3983.4531106300001</v>
      </c>
      <c r="C29" s="35">
        <f>SUMIFS(СВЦЭМ!$C$34:$C$777,СВЦЭМ!$A$34:$A$777,$A29,СВЦЭМ!$B$34:$B$777,C$11)+'СЕТ СН'!$F$9+СВЦЭМ!$D$10+'СЕТ СН'!$F$5-'СЕТ СН'!$F$17</f>
        <v>4033.7967904200004</v>
      </c>
      <c r="D29" s="35">
        <f>SUMIFS(СВЦЭМ!$C$34:$C$777,СВЦЭМ!$A$34:$A$777,$A29,СВЦЭМ!$B$34:$B$777,D$11)+'СЕТ СН'!$F$9+СВЦЭМ!$D$10+'СЕТ СН'!$F$5-'СЕТ СН'!$F$17</f>
        <v>4102.4624610999999</v>
      </c>
      <c r="E29" s="35">
        <f>SUMIFS(СВЦЭМ!$C$34:$C$777,СВЦЭМ!$A$34:$A$777,$A29,СВЦЭМ!$B$34:$B$777,E$11)+'СЕТ СН'!$F$9+СВЦЭМ!$D$10+'СЕТ СН'!$F$5-'СЕТ СН'!$F$17</f>
        <v>4115.2662217800007</v>
      </c>
      <c r="F29" s="35">
        <f>SUMIFS(СВЦЭМ!$C$34:$C$777,СВЦЭМ!$A$34:$A$777,$A29,СВЦЭМ!$B$34:$B$777,F$11)+'СЕТ СН'!$F$9+СВЦЭМ!$D$10+'СЕТ СН'!$F$5-'СЕТ СН'!$F$17</f>
        <v>4128.2461076300006</v>
      </c>
      <c r="G29" s="35">
        <f>SUMIFS(СВЦЭМ!$C$34:$C$777,СВЦЭМ!$A$34:$A$777,$A29,СВЦЭМ!$B$34:$B$777,G$11)+'СЕТ СН'!$F$9+СВЦЭМ!$D$10+'СЕТ СН'!$F$5-'СЕТ СН'!$F$17</f>
        <v>4124.7843084800006</v>
      </c>
      <c r="H29" s="35">
        <f>SUMIFS(СВЦЭМ!$C$34:$C$777,СВЦЭМ!$A$34:$A$777,$A29,СВЦЭМ!$B$34:$B$777,H$11)+'СЕТ СН'!$F$9+СВЦЭМ!$D$10+'СЕТ СН'!$F$5-'СЕТ СН'!$F$17</f>
        <v>4101.5981227299999</v>
      </c>
      <c r="I29" s="35">
        <f>SUMIFS(СВЦЭМ!$C$34:$C$777,СВЦЭМ!$A$34:$A$777,$A29,СВЦЭМ!$B$34:$B$777,I$11)+'СЕТ СН'!$F$9+СВЦЭМ!$D$10+'СЕТ СН'!$F$5-'СЕТ СН'!$F$17</f>
        <v>3956.5465152699999</v>
      </c>
      <c r="J29" s="35">
        <f>SUMIFS(СВЦЭМ!$C$34:$C$777,СВЦЭМ!$A$34:$A$777,$A29,СВЦЭМ!$B$34:$B$777,J$11)+'СЕТ СН'!$F$9+СВЦЭМ!$D$10+'СЕТ СН'!$F$5-'СЕТ СН'!$F$17</f>
        <v>3817.9560035100003</v>
      </c>
      <c r="K29" s="35">
        <f>SUMIFS(СВЦЭМ!$C$34:$C$777,СВЦЭМ!$A$34:$A$777,$A29,СВЦЭМ!$B$34:$B$777,K$11)+'СЕТ СН'!$F$9+СВЦЭМ!$D$10+'СЕТ СН'!$F$5-'СЕТ СН'!$F$17</f>
        <v>3701.6592262000004</v>
      </c>
      <c r="L29" s="35">
        <f>SUMIFS(СВЦЭМ!$C$34:$C$777,СВЦЭМ!$A$34:$A$777,$A29,СВЦЭМ!$B$34:$B$777,L$11)+'СЕТ СН'!$F$9+СВЦЭМ!$D$10+'СЕТ СН'!$F$5-'СЕТ СН'!$F$17</f>
        <v>3663.9638766899998</v>
      </c>
      <c r="M29" s="35">
        <f>SUMIFS(СВЦЭМ!$C$34:$C$777,СВЦЭМ!$A$34:$A$777,$A29,СВЦЭМ!$B$34:$B$777,M$11)+'СЕТ СН'!$F$9+СВЦЭМ!$D$10+'СЕТ СН'!$F$5-'СЕТ СН'!$F$17</f>
        <v>3685.9951638299999</v>
      </c>
      <c r="N29" s="35">
        <f>SUMIFS(СВЦЭМ!$C$34:$C$777,СВЦЭМ!$A$34:$A$777,$A29,СВЦЭМ!$B$34:$B$777,N$11)+'СЕТ СН'!$F$9+СВЦЭМ!$D$10+'СЕТ СН'!$F$5-'СЕТ СН'!$F$17</f>
        <v>3687.4383018400003</v>
      </c>
      <c r="O29" s="35">
        <f>SUMIFS(СВЦЭМ!$C$34:$C$777,СВЦЭМ!$A$34:$A$777,$A29,СВЦЭМ!$B$34:$B$777,O$11)+'СЕТ СН'!$F$9+СВЦЭМ!$D$10+'СЕТ СН'!$F$5-'СЕТ СН'!$F$17</f>
        <v>3686.9651091100004</v>
      </c>
      <c r="P29" s="35">
        <f>SUMIFS(СВЦЭМ!$C$34:$C$777,СВЦЭМ!$A$34:$A$777,$A29,СВЦЭМ!$B$34:$B$777,P$11)+'СЕТ СН'!$F$9+СВЦЭМ!$D$10+'СЕТ СН'!$F$5-'СЕТ СН'!$F$17</f>
        <v>3685.0371735099998</v>
      </c>
      <c r="Q29" s="35">
        <f>SUMIFS(СВЦЭМ!$C$34:$C$777,СВЦЭМ!$A$34:$A$777,$A29,СВЦЭМ!$B$34:$B$777,Q$11)+'СЕТ СН'!$F$9+СВЦЭМ!$D$10+'СЕТ СН'!$F$5-'СЕТ СН'!$F$17</f>
        <v>3693.3206881100004</v>
      </c>
      <c r="R29" s="35">
        <f>SUMIFS(СВЦЭМ!$C$34:$C$777,СВЦЭМ!$A$34:$A$777,$A29,СВЦЭМ!$B$34:$B$777,R$11)+'СЕТ СН'!$F$9+СВЦЭМ!$D$10+'СЕТ СН'!$F$5-'СЕТ СН'!$F$17</f>
        <v>3701.4371701600003</v>
      </c>
      <c r="S29" s="35">
        <f>SUMIFS(СВЦЭМ!$C$34:$C$777,СВЦЭМ!$A$34:$A$777,$A29,СВЦЭМ!$B$34:$B$777,S$11)+'СЕТ СН'!$F$9+СВЦЭМ!$D$10+'СЕТ СН'!$F$5-'СЕТ СН'!$F$17</f>
        <v>3701.7591754200002</v>
      </c>
      <c r="T29" s="35">
        <f>SUMIFS(СВЦЭМ!$C$34:$C$777,СВЦЭМ!$A$34:$A$777,$A29,СВЦЭМ!$B$34:$B$777,T$11)+'СЕТ СН'!$F$9+СВЦЭМ!$D$10+'СЕТ СН'!$F$5-'СЕТ СН'!$F$17</f>
        <v>3692.6427060200003</v>
      </c>
      <c r="U29" s="35">
        <f>SUMIFS(СВЦЭМ!$C$34:$C$777,СВЦЭМ!$A$34:$A$777,$A29,СВЦЭМ!$B$34:$B$777,U$11)+'СЕТ СН'!$F$9+СВЦЭМ!$D$10+'СЕТ СН'!$F$5-'СЕТ СН'!$F$17</f>
        <v>3688.1682835199999</v>
      </c>
      <c r="V29" s="35">
        <f>SUMIFS(СВЦЭМ!$C$34:$C$777,СВЦЭМ!$A$34:$A$777,$A29,СВЦЭМ!$B$34:$B$777,V$11)+'СЕТ СН'!$F$9+СВЦЭМ!$D$10+'СЕТ СН'!$F$5-'СЕТ СН'!$F$17</f>
        <v>3679.5798640000003</v>
      </c>
      <c r="W29" s="35">
        <f>SUMIFS(СВЦЭМ!$C$34:$C$777,СВЦЭМ!$A$34:$A$777,$A29,СВЦЭМ!$B$34:$B$777,W$11)+'СЕТ СН'!$F$9+СВЦЭМ!$D$10+'СЕТ СН'!$F$5-'СЕТ СН'!$F$17</f>
        <v>3699.2172546000002</v>
      </c>
      <c r="X29" s="35">
        <f>SUMIFS(СВЦЭМ!$C$34:$C$777,СВЦЭМ!$A$34:$A$777,$A29,СВЦЭМ!$B$34:$B$777,X$11)+'СЕТ СН'!$F$9+СВЦЭМ!$D$10+'СЕТ СН'!$F$5-'СЕТ СН'!$F$17</f>
        <v>3754.5432741000004</v>
      </c>
      <c r="Y29" s="35">
        <f>SUMIFS(СВЦЭМ!$C$34:$C$777,СВЦЭМ!$A$34:$A$777,$A29,СВЦЭМ!$B$34:$B$777,Y$11)+'СЕТ СН'!$F$9+СВЦЭМ!$D$10+'СЕТ СН'!$F$5-'СЕТ СН'!$F$17</f>
        <v>3820.5144620600004</v>
      </c>
    </row>
    <row r="30" spans="1:25" ht="15.75" x14ac:dyDescent="0.2">
      <c r="A30" s="34">
        <f t="shared" si="0"/>
        <v>42905</v>
      </c>
      <c r="B30" s="35">
        <f>SUMIFS(СВЦЭМ!$C$34:$C$777,СВЦЭМ!$A$34:$A$777,$A30,СВЦЭМ!$B$34:$B$777,B$11)+'СЕТ СН'!$F$9+СВЦЭМ!$D$10+'СЕТ СН'!$F$5-'СЕТ СН'!$F$17</f>
        <v>3872.45510956</v>
      </c>
      <c r="C30" s="35">
        <f>SUMIFS(СВЦЭМ!$C$34:$C$777,СВЦЭМ!$A$34:$A$777,$A30,СВЦЭМ!$B$34:$B$777,C$11)+'СЕТ СН'!$F$9+СВЦЭМ!$D$10+'СЕТ СН'!$F$5-'СЕТ СН'!$F$17</f>
        <v>3920.7171864499996</v>
      </c>
      <c r="D30" s="35">
        <f>SUMIFS(СВЦЭМ!$C$34:$C$777,СВЦЭМ!$A$34:$A$777,$A30,СВЦЭМ!$B$34:$B$777,D$11)+'СЕТ СН'!$F$9+СВЦЭМ!$D$10+'СЕТ СН'!$F$5-'СЕТ СН'!$F$17</f>
        <v>4053.3798828500003</v>
      </c>
      <c r="E30" s="35">
        <f>SUMIFS(СВЦЭМ!$C$34:$C$777,СВЦЭМ!$A$34:$A$777,$A30,СВЦЭМ!$B$34:$B$777,E$11)+'СЕТ СН'!$F$9+СВЦЭМ!$D$10+'СЕТ СН'!$F$5-'СЕТ СН'!$F$17</f>
        <v>4062.3009128200001</v>
      </c>
      <c r="F30" s="35">
        <f>SUMIFS(СВЦЭМ!$C$34:$C$777,СВЦЭМ!$A$34:$A$777,$A30,СВЦЭМ!$B$34:$B$777,F$11)+'СЕТ СН'!$F$9+СВЦЭМ!$D$10+'СЕТ СН'!$F$5-'СЕТ СН'!$F$17</f>
        <v>4066.0355419200005</v>
      </c>
      <c r="G30" s="35">
        <f>SUMIFS(СВЦЭМ!$C$34:$C$777,СВЦЭМ!$A$34:$A$777,$A30,СВЦЭМ!$B$34:$B$777,G$11)+'СЕТ СН'!$F$9+СВЦЭМ!$D$10+'СЕТ СН'!$F$5-'СЕТ СН'!$F$17</f>
        <v>4071.9413784600001</v>
      </c>
      <c r="H30" s="35">
        <f>SUMIFS(СВЦЭМ!$C$34:$C$777,СВЦЭМ!$A$34:$A$777,$A30,СВЦЭМ!$B$34:$B$777,H$11)+'СЕТ СН'!$F$9+СВЦЭМ!$D$10+'СЕТ СН'!$F$5-'СЕТ СН'!$F$17</f>
        <v>3950.1275020800003</v>
      </c>
      <c r="I30" s="35">
        <f>SUMIFS(СВЦЭМ!$C$34:$C$777,СВЦЭМ!$A$34:$A$777,$A30,СВЦЭМ!$B$34:$B$777,I$11)+'СЕТ СН'!$F$9+СВЦЭМ!$D$10+'СЕТ СН'!$F$5-'СЕТ СН'!$F$17</f>
        <v>3825.8828055700005</v>
      </c>
      <c r="J30" s="35">
        <f>SUMIFS(СВЦЭМ!$C$34:$C$777,СВЦЭМ!$A$34:$A$777,$A30,СВЦЭМ!$B$34:$B$777,J$11)+'СЕТ СН'!$F$9+СВЦЭМ!$D$10+'СЕТ СН'!$F$5-'СЕТ СН'!$F$17</f>
        <v>3710.5508130400003</v>
      </c>
      <c r="K30" s="35">
        <f>SUMIFS(СВЦЭМ!$C$34:$C$777,СВЦЭМ!$A$34:$A$777,$A30,СВЦЭМ!$B$34:$B$777,K$11)+'СЕТ СН'!$F$9+СВЦЭМ!$D$10+'СЕТ СН'!$F$5-'СЕТ СН'!$F$17</f>
        <v>3742.4105998200002</v>
      </c>
      <c r="L30" s="35">
        <f>SUMIFS(СВЦЭМ!$C$34:$C$777,СВЦЭМ!$A$34:$A$777,$A30,СВЦЭМ!$B$34:$B$777,L$11)+'СЕТ СН'!$F$9+СВЦЭМ!$D$10+'СЕТ СН'!$F$5-'СЕТ СН'!$F$17</f>
        <v>3719.8513584399998</v>
      </c>
      <c r="M30" s="35">
        <f>SUMIFS(СВЦЭМ!$C$34:$C$777,СВЦЭМ!$A$34:$A$777,$A30,СВЦЭМ!$B$34:$B$777,M$11)+'СЕТ СН'!$F$9+СВЦЭМ!$D$10+'СЕТ СН'!$F$5-'СЕТ СН'!$F$17</f>
        <v>3725.8611330100002</v>
      </c>
      <c r="N30" s="35">
        <f>SUMIFS(СВЦЭМ!$C$34:$C$777,СВЦЭМ!$A$34:$A$777,$A30,СВЦЭМ!$B$34:$B$777,N$11)+'СЕТ СН'!$F$9+СВЦЭМ!$D$10+'СЕТ СН'!$F$5-'СЕТ СН'!$F$17</f>
        <v>3722.2555825199997</v>
      </c>
      <c r="O30" s="35">
        <f>SUMIFS(СВЦЭМ!$C$34:$C$777,СВЦЭМ!$A$34:$A$777,$A30,СВЦЭМ!$B$34:$B$777,O$11)+'СЕТ СН'!$F$9+СВЦЭМ!$D$10+'СЕТ СН'!$F$5-'СЕТ СН'!$F$17</f>
        <v>3712.6215026099999</v>
      </c>
      <c r="P30" s="35">
        <f>SUMIFS(СВЦЭМ!$C$34:$C$777,СВЦЭМ!$A$34:$A$777,$A30,СВЦЭМ!$B$34:$B$777,P$11)+'СЕТ СН'!$F$9+СВЦЭМ!$D$10+'СЕТ СН'!$F$5-'СЕТ СН'!$F$17</f>
        <v>3696.7233373500003</v>
      </c>
      <c r="Q30" s="35">
        <f>SUMIFS(СВЦЭМ!$C$34:$C$777,СВЦЭМ!$A$34:$A$777,$A30,СВЦЭМ!$B$34:$B$777,Q$11)+'СЕТ СН'!$F$9+СВЦЭМ!$D$10+'СЕТ СН'!$F$5-'СЕТ СН'!$F$17</f>
        <v>3721.3876966400003</v>
      </c>
      <c r="R30" s="35">
        <f>SUMIFS(СВЦЭМ!$C$34:$C$777,СВЦЭМ!$A$34:$A$777,$A30,СВЦЭМ!$B$34:$B$777,R$11)+'СЕТ СН'!$F$9+СВЦЭМ!$D$10+'СЕТ СН'!$F$5-'СЕТ СН'!$F$17</f>
        <v>3715.60635757</v>
      </c>
      <c r="S30" s="35">
        <f>SUMIFS(СВЦЭМ!$C$34:$C$777,СВЦЭМ!$A$34:$A$777,$A30,СВЦЭМ!$B$34:$B$777,S$11)+'СЕТ СН'!$F$9+СВЦЭМ!$D$10+'СЕТ СН'!$F$5-'СЕТ СН'!$F$17</f>
        <v>3713.7246595300003</v>
      </c>
      <c r="T30" s="35">
        <f>SUMIFS(СВЦЭМ!$C$34:$C$777,СВЦЭМ!$A$34:$A$777,$A30,СВЦЭМ!$B$34:$B$777,T$11)+'СЕТ СН'!$F$9+СВЦЭМ!$D$10+'СЕТ СН'!$F$5-'СЕТ СН'!$F$17</f>
        <v>3753.2358482500003</v>
      </c>
      <c r="U30" s="35">
        <f>SUMIFS(СВЦЭМ!$C$34:$C$777,СВЦЭМ!$A$34:$A$777,$A30,СВЦЭМ!$B$34:$B$777,U$11)+'СЕТ СН'!$F$9+СВЦЭМ!$D$10+'СЕТ СН'!$F$5-'СЕТ СН'!$F$17</f>
        <v>3791.1355175200006</v>
      </c>
      <c r="V30" s="35">
        <f>SUMIFS(СВЦЭМ!$C$34:$C$777,СВЦЭМ!$A$34:$A$777,$A30,СВЦЭМ!$B$34:$B$777,V$11)+'СЕТ СН'!$F$9+СВЦЭМ!$D$10+'СЕТ СН'!$F$5-'СЕТ СН'!$F$17</f>
        <v>3795.49259153</v>
      </c>
      <c r="W30" s="35">
        <f>SUMIFS(СВЦЭМ!$C$34:$C$777,СВЦЭМ!$A$34:$A$777,$A30,СВЦЭМ!$B$34:$B$777,W$11)+'СЕТ СН'!$F$9+СВЦЭМ!$D$10+'СЕТ СН'!$F$5-'СЕТ СН'!$F$17</f>
        <v>3801.3546568199999</v>
      </c>
      <c r="X30" s="35">
        <f>SUMIFS(СВЦЭМ!$C$34:$C$777,СВЦЭМ!$A$34:$A$777,$A30,СВЦЭМ!$B$34:$B$777,X$11)+'СЕТ СН'!$F$9+СВЦЭМ!$D$10+'СЕТ СН'!$F$5-'СЕТ СН'!$F$17</f>
        <v>3744.2098256999998</v>
      </c>
      <c r="Y30" s="35">
        <f>SUMIFS(СВЦЭМ!$C$34:$C$777,СВЦЭМ!$A$34:$A$777,$A30,СВЦЭМ!$B$34:$B$777,Y$11)+'СЕТ СН'!$F$9+СВЦЭМ!$D$10+'СЕТ СН'!$F$5-'СЕТ СН'!$F$17</f>
        <v>3792.6209382200004</v>
      </c>
    </row>
    <row r="31" spans="1:25" ht="15.75" x14ac:dyDescent="0.2">
      <c r="A31" s="34">
        <f t="shared" si="0"/>
        <v>42906</v>
      </c>
      <c r="B31" s="35">
        <f>SUMIFS(СВЦЭМ!$C$34:$C$777,СВЦЭМ!$A$34:$A$777,$A31,СВЦЭМ!$B$34:$B$777,B$11)+'СЕТ СН'!$F$9+СВЦЭМ!$D$10+'СЕТ СН'!$F$5-'СЕТ СН'!$F$17</f>
        <v>4055.3653860200002</v>
      </c>
      <c r="C31" s="35">
        <f>SUMIFS(СВЦЭМ!$C$34:$C$777,СВЦЭМ!$A$34:$A$777,$A31,СВЦЭМ!$B$34:$B$777,C$11)+'СЕТ СН'!$F$9+СВЦЭМ!$D$10+'СЕТ СН'!$F$5-'СЕТ СН'!$F$17</f>
        <v>3982.0101920400002</v>
      </c>
      <c r="D31" s="35">
        <f>SUMIFS(СВЦЭМ!$C$34:$C$777,СВЦЭМ!$A$34:$A$777,$A31,СВЦЭМ!$B$34:$B$777,D$11)+'СЕТ СН'!$F$9+СВЦЭМ!$D$10+'СЕТ СН'!$F$5-'СЕТ СН'!$F$17</f>
        <v>4155.7969105499997</v>
      </c>
      <c r="E31" s="35">
        <f>SUMIFS(СВЦЭМ!$C$34:$C$777,СВЦЭМ!$A$34:$A$777,$A31,СВЦЭМ!$B$34:$B$777,E$11)+'СЕТ СН'!$F$9+СВЦЭМ!$D$10+'СЕТ СН'!$F$5-'СЕТ СН'!$F$17</f>
        <v>4149.6002625900001</v>
      </c>
      <c r="F31" s="35">
        <f>SUMIFS(СВЦЭМ!$C$34:$C$777,СВЦЭМ!$A$34:$A$777,$A31,СВЦЭМ!$B$34:$B$777,F$11)+'СЕТ СН'!$F$9+СВЦЭМ!$D$10+'СЕТ СН'!$F$5-'СЕТ СН'!$F$17</f>
        <v>4146.6088184399996</v>
      </c>
      <c r="G31" s="35">
        <f>SUMIFS(СВЦЭМ!$C$34:$C$777,СВЦЭМ!$A$34:$A$777,$A31,СВЦЭМ!$B$34:$B$777,G$11)+'СЕТ СН'!$F$9+СВЦЭМ!$D$10+'СЕТ СН'!$F$5-'СЕТ СН'!$F$17</f>
        <v>4150.4939877800007</v>
      </c>
      <c r="H31" s="35">
        <f>SUMIFS(СВЦЭМ!$C$34:$C$777,СВЦЭМ!$A$34:$A$777,$A31,СВЦЭМ!$B$34:$B$777,H$11)+'СЕТ СН'!$F$9+СВЦЭМ!$D$10+'СЕТ СН'!$F$5-'СЕТ СН'!$F$17</f>
        <v>4152.0125783700005</v>
      </c>
      <c r="I31" s="35">
        <f>SUMIFS(СВЦЭМ!$C$34:$C$777,СВЦЭМ!$A$34:$A$777,$A31,СВЦЭМ!$B$34:$B$777,I$11)+'СЕТ СН'!$F$9+СВЦЭМ!$D$10+'СЕТ СН'!$F$5-'СЕТ СН'!$F$17</f>
        <v>3963.6008521100002</v>
      </c>
      <c r="J31" s="35">
        <f>SUMIFS(СВЦЭМ!$C$34:$C$777,СВЦЭМ!$A$34:$A$777,$A31,СВЦЭМ!$B$34:$B$777,J$11)+'СЕТ СН'!$F$9+СВЦЭМ!$D$10+'СЕТ СН'!$F$5-'СЕТ СН'!$F$17</f>
        <v>3846.42400112</v>
      </c>
      <c r="K31" s="35">
        <f>SUMIFS(СВЦЭМ!$C$34:$C$777,СВЦЭМ!$A$34:$A$777,$A31,СВЦЭМ!$B$34:$B$777,K$11)+'СЕТ СН'!$F$9+СВЦЭМ!$D$10+'СЕТ СН'!$F$5-'СЕТ СН'!$F$17</f>
        <v>3770.2839453400002</v>
      </c>
      <c r="L31" s="35">
        <f>SUMIFS(СВЦЭМ!$C$34:$C$777,СВЦЭМ!$A$34:$A$777,$A31,СВЦЭМ!$B$34:$B$777,L$11)+'СЕТ СН'!$F$9+СВЦЭМ!$D$10+'СЕТ СН'!$F$5-'СЕТ СН'!$F$17</f>
        <v>3723.73028755</v>
      </c>
      <c r="M31" s="35">
        <f>SUMIFS(СВЦЭМ!$C$34:$C$777,СВЦЭМ!$A$34:$A$777,$A31,СВЦЭМ!$B$34:$B$777,M$11)+'СЕТ СН'!$F$9+СВЦЭМ!$D$10+'СЕТ СН'!$F$5-'СЕТ СН'!$F$17</f>
        <v>3701.0329951900003</v>
      </c>
      <c r="N31" s="35">
        <f>SUMIFS(СВЦЭМ!$C$34:$C$777,СВЦЭМ!$A$34:$A$777,$A31,СВЦЭМ!$B$34:$B$777,N$11)+'СЕТ СН'!$F$9+СВЦЭМ!$D$10+'СЕТ СН'!$F$5-'СЕТ СН'!$F$17</f>
        <v>3706.3144171000004</v>
      </c>
      <c r="O31" s="35">
        <f>SUMIFS(СВЦЭМ!$C$34:$C$777,СВЦЭМ!$A$34:$A$777,$A31,СВЦЭМ!$B$34:$B$777,O$11)+'СЕТ СН'!$F$9+СВЦЭМ!$D$10+'СЕТ СН'!$F$5-'СЕТ СН'!$F$17</f>
        <v>3708.9361232400006</v>
      </c>
      <c r="P31" s="35">
        <f>SUMIFS(СВЦЭМ!$C$34:$C$777,СВЦЭМ!$A$34:$A$777,$A31,СВЦЭМ!$B$34:$B$777,P$11)+'СЕТ СН'!$F$9+СВЦЭМ!$D$10+'СЕТ СН'!$F$5-'СЕТ СН'!$F$17</f>
        <v>3715.1932657200005</v>
      </c>
      <c r="Q31" s="35">
        <f>SUMIFS(СВЦЭМ!$C$34:$C$777,СВЦЭМ!$A$34:$A$777,$A31,СВЦЭМ!$B$34:$B$777,Q$11)+'СЕТ СН'!$F$9+СВЦЭМ!$D$10+'СЕТ СН'!$F$5-'СЕТ СН'!$F$17</f>
        <v>3710.0030295799997</v>
      </c>
      <c r="R31" s="35">
        <f>SUMIFS(СВЦЭМ!$C$34:$C$777,СВЦЭМ!$A$34:$A$777,$A31,СВЦЭМ!$B$34:$B$777,R$11)+'СЕТ СН'!$F$9+СВЦЭМ!$D$10+'СЕТ СН'!$F$5-'СЕТ СН'!$F$17</f>
        <v>3701.5340489199998</v>
      </c>
      <c r="S31" s="35">
        <f>SUMIFS(СВЦЭМ!$C$34:$C$777,СВЦЭМ!$A$34:$A$777,$A31,СВЦЭМ!$B$34:$B$777,S$11)+'СЕТ СН'!$F$9+СВЦЭМ!$D$10+'СЕТ СН'!$F$5-'СЕТ СН'!$F$17</f>
        <v>3703.7767633599997</v>
      </c>
      <c r="T31" s="35">
        <f>SUMIFS(СВЦЭМ!$C$34:$C$777,СВЦЭМ!$A$34:$A$777,$A31,СВЦЭМ!$B$34:$B$777,T$11)+'СЕТ СН'!$F$9+СВЦЭМ!$D$10+'СЕТ СН'!$F$5-'СЕТ СН'!$F$17</f>
        <v>3704.0500510100001</v>
      </c>
      <c r="U31" s="35">
        <f>SUMIFS(СВЦЭМ!$C$34:$C$777,СВЦЭМ!$A$34:$A$777,$A31,СВЦЭМ!$B$34:$B$777,U$11)+'СЕТ СН'!$F$9+СВЦЭМ!$D$10+'СЕТ СН'!$F$5-'СЕТ СН'!$F$17</f>
        <v>3704.5034538300006</v>
      </c>
      <c r="V31" s="35">
        <f>SUMIFS(СВЦЭМ!$C$34:$C$777,СВЦЭМ!$A$34:$A$777,$A31,СВЦЭМ!$B$34:$B$777,V$11)+'СЕТ СН'!$F$9+СВЦЭМ!$D$10+'СЕТ СН'!$F$5-'СЕТ СН'!$F$17</f>
        <v>3725.1112939900004</v>
      </c>
      <c r="W31" s="35">
        <f>SUMIFS(СВЦЭМ!$C$34:$C$777,СВЦЭМ!$A$34:$A$777,$A31,СВЦЭМ!$B$34:$B$777,W$11)+'СЕТ СН'!$F$9+СВЦЭМ!$D$10+'СЕТ СН'!$F$5-'СЕТ СН'!$F$17</f>
        <v>3742.7939933400003</v>
      </c>
      <c r="X31" s="35">
        <f>SUMIFS(СВЦЭМ!$C$34:$C$777,СВЦЭМ!$A$34:$A$777,$A31,СВЦЭМ!$B$34:$B$777,X$11)+'СЕТ СН'!$F$9+СВЦЭМ!$D$10+'СЕТ СН'!$F$5-'СЕТ СН'!$F$17</f>
        <v>3814.7048719699997</v>
      </c>
      <c r="Y31" s="35">
        <f>SUMIFS(СВЦЭМ!$C$34:$C$777,СВЦЭМ!$A$34:$A$777,$A31,СВЦЭМ!$B$34:$B$777,Y$11)+'СЕТ СН'!$F$9+СВЦЭМ!$D$10+'СЕТ СН'!$F$5-'СЕТ СН'!$F$17</f>
        <v>3894.9589666700003</v>
      </c>
    </row>
    <row r="32" spans="1:25" ht="15.75" x14ac:dyDescent="0.2">
      <c r="A32" s="34">
        <f t="shared" si="0"/>
        <v>42907</v>
      </c>
      <c r="B32" s="35">
        <f>SUMIFS(СВЦЭМ!$C$34:$C$777,СВЦЭМ!$A$34:$A$777,$A32,СВЦЭМ!$B$34:$B$777,B$11)+'СЕТ СН'!$F$9+СВЦЭМ!$D$10+'СЕТ СН'!$F$5-'СЕТ СН'!$F$17</f>
        <v>4078.2213074800002</v>
      </c>
      <c r="C32" s="35">
        <f>SUMIFS(СВЦЭМ!$C$34:$C$777,СВЦЭМ!$A$34:$A$777,$A32,СВЦЭМ!$B$34:$B$777,C$11)+'СЕТ СН'!$F$9+СВЦЭМ!$D$10+'СЕТ СН'!$F$5-'СЕТ СН'!$F$17</f>
        <v>4076.8190135000004</v>
      </c>
      <c r="D32" s="35">
        <f>SUMIFS(СВЦЭМ!$C$34:$C$777,СВЦЭМ!$A$34:$A$777,$A32,СВЦЭМ!$B$34:$B$777,D$11)+'СЕТ СН'!$F$9+СВЦЭМ!$D$10+'СЕТ СН'!$F$5-'СЕТ СН'!$F$17</f>
        <v>4137.18056867</v>
      </c>
      <c r="E32" s="35">
        <f>SUMIFS(СВЦЭМ!$C$34:$C$777,СВЦЭМ!$A$34:$A$777,$A32,СВЦЭМ!$B$34:$B$777,E$11)+'СЕТ СН'!$F$9+СВЦЭМ!$D$10+'СЕТ СН'!$F$5-'СЕТ СН'!$F$17</f>
        <v>4127.6453949699999</v>
      </c>
      <c r="F32" s="35">
        <f>SUMIFS(СВЦЭМ!$C$34:$C$777,СВЦЭМ!$A$34:$A$777,$A32,СВЦЭМ!$B$34:$B$777,F$11)+'СЕТ СН'!$F$9+СВЦЭМ!$D$10+'СЕТ СН'!$F$5-'СЕТ СН'!$F$17</f>
        <v>4124.4453640400006</v>
      </c>
      <c r="G32" s="35">
        <f>SUMIFS(СВЦЭМ!$C$34:$C$777,СВЦЭМ!$A$34:$A$777,$A32,СВЦЭМ!$B$34:$B$777,G$11)+'СЕТ СН'!$F$9+СВЦЭМ!$D$10+'СЕТ СН'!$F$5-'СЕТ СН'!$F$17</f>
        <v>4130.5189750600002</v>
      </c>
      <c r="H32" s="35">
        <f>SUMIFS(СВЦЭМ!$C$34:$C$777,СВЦЭМ!$A$34:$A$777,$A32,СВЦЭМ!$B$34:$B$777,H$11)+'СЕТ СН'!$F$9+СВЦЭМ!$D$10+'СЕТ СН'!$F$5-'СЕТ СН'!$F$17</f>
        <v>4145.4986088900005</v>
      </c>
      <c r="I32" s="35">
        <f>SUMIFS(СВЦЭМ!$C$34:$C$777,СВЦЭМ!$A$34:$A$777,$A32,СВЦЭМ!$B$34:$B$777,I$11)+'СЕТ СН'!$F$9+СВЦЭМ!$D$10+'СЕТ СН'!$F$5-'СЕТ СН'!$F$17</f>
        <v>3979.7350976600001</v>
      </c>
      <c r="J32" s="35">
        <f>SUMIFS(СВЦЭМ!$C$34:$C$777,СВЦЭМ!$A$34:$A$777,$A32,СВЦЭМ!$B$34:$B$777,J$11)+'СЕТ СН'!$F$9+СВЦЭМ!$D$10+'СЕТ СН'!$F$5-'СЕТ СН'!$F$17</f>
        <v>3824.1723628199998</v>
      </c>
      <c r="K32" s="35">
        <f>SUMIFS(СВЦЭМ!$C$34:$C$777,СВЦЭМ!$A$34:$A$777,$A32,СВЦЭМ!$B$34:$B$777,K$11)+'СЕТ СН'!$F$9+СВЦЭМ!$D$10+'СЕТ СН'!$F$5-'СЕТ СН'!$F$17</f>
        <v>3752.2961878799997</v>
      </c>
      <c r="L32" s="35">
        <f>SUMIFS(СВЦЭМ!$C$34:$C$777,СВЦЭМ!$A$34:$A$777,$A32,СВЦЭМ!$B$34:$B$777,L$11)+'СЕТ СН'!$F$9+СВЦЭМ!$D$10+'СЕТ СН'!$F$5-'СЕТ СН'!$F$17</f>
        <v>3696.2516989900005</v>
      </c>
      <c r="M32" s="35">
        <f>SUMIFS(СВЦЭМ!$C$34:$C$777,СВЦЭМ!$A$34:$A$777,$A32,СВЦЭМ!$B$34:$B$777,M$11)+'СЕТ СН'!$F$9+СВЦЭМ!$D$10+'СЕТ СН'!$F$5-'СЕТ СН'!$F$17</f>
        <v>3672.3860703500004</v>
      </c>
      <c r="N32" s="35">
        <f>SUMIFS(СВЦЭМ!$C$34:$C$777,СВЦЭМ!$A$34:$A$777,$A32,СВЦЭМ!$B$34:$B$777,N$11)+'СЕТ СН'!$F$9+СВЦЭМ!$D$10+'СЕТ СН'!$F$5-'СЕТ СН'!$F$17</f>
        <v>3677.7119408400004</v>
      </c>
      <c r="O32" s="35">
        <f>SUMIFS(СВЦЭМ!$C$34:$C$777,СВЦЭМ!$A$34:$A$777,$A32,СВЦЭМ!$B$34:$B$777,O$11)+'СЕТ СН'!$F$9+СВЦЭМ!$D$10+'СЕТ СН'!$F$5-'СЕТ СН'!$F$17</f>
        <v>3678.0033512800001</v>
      </c>
      <c r="P32" s="35">
        <f>SUMIFS(СВЦЭМ!$C$34:$C$777,СВЦЭМ!$A$34:$A$777,$A32,СВЦЭМ!$B$34:$B$777,P$11)+'СЕТ СН'!$F$9+СВЦЭМ!$D$10+'СЕТ СН'!$F$5-'СЕТ СН'!$F$17</f>
        <v>3684.7202923200002</v>
      </c>
      <c r="Q32" s="35">
        <f>SUMIFS(СВЦЭМ!$C$34:$C$777,СВЦЭМ!$A$34:$A$777,$A32,СВЦЭМ!$B$34:$B$777,Q$11)+'СЕТ СН'!$F$9+СВЦЭМ!$D$10+'СЕТ СН'!$F$5-'СЕТ СН'!$F$17</f>
        <v>3679.1068008299999</v>
      </c>
      <c r="R32" s="35">
        <f>SUMIFS(СВЦЭМ!$C$34:$C$777,СВЦЭМ!$A$34:$A$777,$A32,СВЦЭМ!$B$34:$B$777,R$11)+'СЕТ СН'!$F$9+СВЦЭМ!$D$10+'СЕТ СН'!$F$5-'СЕТ СН'!$F$17</f>
        <v>3675.0702521000003</v>
      </c>
      <c r="S32" s="35">
        <f>SUMIFS(СВЦЭМ!$C$34:$C$777,СВЦЭМ!$A$34:$A$777,$A32,СВЦЭМ!$B$34:$B$777,S$11)+'СЕТ СН'!$F$9+СВЦЭМ!$D$10+'СЕТ СН'!$F$5-'СЕТ СН'!$F$17</f>
        <v>3673.16254501</v>
      </c>
      <c r="T32" s="35">
        <f>SUMIFS(СВЦЭМ!$C$34:$C$777,СВЦЭМ!$A$34:$A$777,$A32,СВЦЭМ!$B$34:$B$777,T$11)+'СЕТ СН'!$F$9+СВЦЭМ!$D$10+'СЕТ СН'!$F$5-'СЕТ СН'!$F$17</f>
        <v>3678.2691493700004</v>
      </c>
      <c r="U32" s="35">
        <f>SUMIFS(СВЦЭМ!$C$34:$C$777,СВЦЭМ!$A$34:$A$777,$A32,СВЦЭМ!$B$34:$B$777,U$11)+'СЕТ СН'!$F$9+СВЦЭМ!$D$10+'СЕТ СН'!$F$5-'СЕТ СН'!$F$17</f>
        <v>3675.4821729599998</v>
      </c>
      <c r="V32" s="35">
        <f>SUMIFS(СВЦЭМ!$C$34:$C$777,СВЦЭМ!$A$34:$A$777,$A32,СВЦЭМ!$B$34:$B$777,V$11)+'СЕТ СН'!$F$9+СВЦЭМ!$D$10+'СЕТ СН'!$F$5-'СЕТ СН'!$F$17</f>
        <v>3699.5943246100005</v>
      </c>
      <c r="W32" s="35">
        <f>SUMIFS(СВЦЭМ!$C$34:$C$777,СВЦЭМ!$A$34:$A$777,$A32,СВЦЭМ!$B$34:$B$777,W$11)+'СЕТ СН'!$F$9+СВЦЭМ!$D$10+'СЕТ СН'!$F$5-'СЕТ СН'!$F$17</f>
        <v>3749.83405657</v>
      </c>
      <c r="X32" s="35">
        <f>SUMIFS(СВЦЭМ!$C$34:$C$777,СВЦЭМ!$A$34:$A$777,$A32,СВЦЭМ!$B$34:$B$777,X$11)+'СЕТ СН'!$F$9+СВЦЭМ!$D$10+'СЕТ СН'!$F$5-'СЕТ СН'!$F$17</f>
        <v>3819.5823517700001</v>
      </c>
      <c r="Y32" s="35">
        <f>SUMIFS(СВЦЭМ!$C$34:$C$777,СВЦЭМ!$A$34:$A$777,$A32,СВЦЭМ!$B$34:$B$777,Y$11)+'СЕТ СН'!$F$9+СВЦЭМ!$D$10+'СЕТ СН'!$F$5-'СЕТ СН'!$F$17</f>
        <v>3865.3908099</v>
      </c>
    </row>
    <row r="33" spans="1:25" ht="15.75" x14ac:dyDescent="0.2">
      <c r="A33" s="34">
        <f t="shared" si="0"/>
        <v>42908</v>
      </c>
      <c r="B33" s="35">
        <f>SUMIFS(СВЦЭМ!$C$34:$C$777,СВЦЭМ!$A$34:$A$777,$A33,СВЦЭМ!$B$34:$B$777,B$11)+'СЕТ СН'!$F$9+СВЦЭМ!$D$10+'СЕТ СН'!$F$5-'СЕТ СН'!$F$17</f>
        <v>3917.1266640499998</v>
      </c>
      <c r="C33" s="35">
        <f>SUMIFS(СВЦЭМ!$C$34:$C$777,СВЦЭМ!$A$34:$A$777,$A33,СВЦЭМ!$B$34:$B$777,C$11)+'СЕТ СН'!$F$9+СВЦЭМ!$D$10+'СЕТ СН'!$F$5-'СЕТ СН'!$F$17</f>
        <v>4015.4983786299999</v>
      </c>
      <c r="D33" s="35">
        <f>SUMIFS(СВЦЭМ!$C$34:$C$777,СВЦЭМ!$A$34:$A$777,$A33,СВЦЭМ!$B$34:$B$777,D$11)+'СЕТ СН'!$F$9+СВЦЭМ!$D$10+'СЕТ СН'!$F$5-'СЕТ СН'!$F$17</f>
        <v>4083.1067446799998</v>
      </c>
      <c r="E33" s="35">
        <f>SUMIFS(СВЦЭМ!$C$34:$C$777,СВЦЭМ!$A$34:$A$777,$A33,СВЦЭМ!$B$34:$B$777,E$11)+'СЕТ СН'!$F$9+СВЦЭМ!$D$10+'СЕТ СН'!$F$5-'СЕТ СН'!$F$17</f>
        <v>4088.3686766199999</v>
      </c>
      <c r="F33" s="35">
        <f>SUMIFS(СВЦЭМ!$C$34:$C$777,СВЦЭМ!$A$34:$A$777,$A33,СВЦЭМ!$B$34:$B$777,F$11)+'СЕТ СН'!$F$9+СВЦЭМ!$D$10+'СЕТ СН'!$F$5-'СЕТ СН'!$F$17</f>
        <v>4086.5566275300007</v>
      </c>
      <c r="G33" s="35">
        <f>SUMIFS(СВЦЭМ!$C$34:$C$777,СВЦЭМ!$A$34:$A$777,$A33,СВЦЭМ!$B$34:$B$777,G$11)+'СЕТ СН'!$F$9+СВЦЭМ!$D$10+'СЕТ СН'!$F$5-'СЕТ СН'!$F$17</f>
        <v>4082.5793951300002</v>
      </c>
      <c r="H33" s="35">
        <f>SUMIFS(СВЦЭМ!$C$34:$C$777,СВЦЭМ!$A$34:$A$777,$A33,СВЦЭМ!$B$34:$B$777,H$11)+'СЕТ СН'!$F$9+СВЦЭМ!$D$10+'СЕТ СН'!$F$5-'СЕТ СН'!$F$17</f>
        <v>4053.6713264600003</v>
      </c>
      <c r="I33" s="35">
        <f>SUMIFS(СВЦЭМ!$C$34:$C$777,СВЦЭМ!$A$34:$A$777,$A33,СВЦЭМ!$B$34:$B$777,I$11)+'СЕТ СН'!$F$9+СВЦЭМ!$D$10+'СЕТ СН'!$F$5-'СЕТ СН'!$F$17</f>
        <v>3892.9429568100004</v>
      </c>
      <c r="J33" s="35">
        <f>SUMIFS(СВЦЭМ!$C$34:$C$777,СВЦЭМ!$A$34:$A$777,$A33,СВЦЭМ!$B$34:$B$777,J$11)+'СЕТ СН'!$F$9+СВЦЭМ!$D$10+'СЕТ СН'!$F$5-'СЕТ СН'!$F$17</f>
        <v>3795.2845370200002</v>
      </c>
      <c r="K33" s="35">
        <f>SUMIFS(СВЦЭМ!$C$34:$C$777,СВЦЭМ!$A$34:$A$777,$A33,СВЦЭМ!$B$34:$B$777,K$11)+'СЕТ СН'!$F$9+СВЦЭМ!$D$10+'СЕТ СН'!$F$5-'СЕТ СН'!$F$17</f>
        <v>3744.8849607700004</v>
      </c>
      <c r="L33" s="35">
        <f>SUMIFS(СВЦЭМ!$C$34:$C$777,СВЦЭМ!$A$34:$A$777,$A33,СВЦЭМ!$B$34:$B$777,L$11)+'СЕТ СН'!$F$9+СВЦЭМ!$D$10+'СЕТ СН'!$F$5-'СЕТ СН'!$F$17</f>
        <v>3700.7110805499997</v>
      </c>
      <c r="M33" s="35">
        <f>SUMIFS(СВЦЭМ!$C$34:$C$777,СВЦЭМ!$A$34:$A$777,$A33,СВЦЭМ!$B$34:$B$777,M$11)+'СЕТ СН'!$F$9+СВЦЭМ!$D$10+'СЕТ СН'!$F$5-'СЕТ СН'!$F$17</f>
        <v>3681.8781973599998</v>
      </c>
      <c r="N33" s="35">
        <f>SUMIFS(СВЦЭМ!$C$34:$C$777,СВЦЭМ!$A$34:$A$777,$A33,СВЦЭМ!$B$34:$B$777,N$11)+'СЕТ СН'!$F$9+СВЦЭМ!$D$10+'СЕТ СН'!$F$5-'СЕТ СН'!$F$17</f>
        <v>3689.9172232399997</v>
      </c>
      <c r="O33" s="35">
        <f>SUMIFS(СВЦЭМ!$C$34:$C$777,СВЦЭМ!$A$34:$A$777,$A33,СВЦЭМ!$B$34:$B$777,O$11)+'СЕТ СН'!$F$9+СВЦЭМ!$D$10+'СЕТ СН'!$F$5-'СЕТ СН'!$F$17</f>
        <v>3691.09496881</v>
      </c>
      <c r="P33" s="35">
        <f>SUMIFS(СВЦЭМ!$C$34:$C$777,СВЦЭМ!$A$34:$A$777,$A33,СВЦЭМ!$B$34:$B$777,P$11)+'СЕТ СН'!$F$9+СВЦЭМ!$D$10+'СЕТ СН'!$F$5-'СЕТ СН'!$F$17</f>
        <v>3701.3707742900006</v>
      </c>
      <c r="Q33" s="35">
        <f>SUMIFS(СВЦЭМ!$C$34:$C$777,СВЦЭМ!$A$34:$A$777,$A33,СВЦЭМ!$B$34:$B$777,Q$11)+'СЕТ СН'!$F$9+СВЦЭМ!$D$10+'СЕТ СН'!$F$5-'СЕТ СН'!$F$17</f>
        <v>3695.8941997500006</v>
      </c>
      <c r="R33" s="35">
        <f>SUMIFS(СВЦЭМ!$C$34:$C$777,СВЦЭМ!$A$34:$A$777,$A33,СВЦЭМ!$B$34:$B$777,R$11)+'СЕТ СН'!$F$9+СВЦЭМ!$D$10+'СЕТ СН'!$F$5-'СЕТ СН'!$F$17</f>
        <v>3699.8867017299999</v>
      </c>
      <c r="S33" s="35">
        <f>SUMIFS(СВЦЭМ!$C$34:$C$777,СВЦЭМ!$A$34:$A$777,$A33,СВЦЭМ!$B$34:$B$777,S$11)+'СЕТ СН'!$F$9+СВЦЭМ!$D$10+'СЕТ СН'!$F$5-'СЕТ СН'!$F$17</f>
        <v>3684.5751831699999</v>
      </c>
      <c r="T33" s="35">
        <f>SUMIFS(СВЦЭМ!$C$34:$C$777,СВЦЭМ!$A$34:$A$777,$A33,СВЦЭМ!$B$34:$B$777,T$11)+'СЕТ СН'!$F$9+СВЦЭМ!$D$10+'СЕТ СН'!$F$5-'СЕТ СН'!$F$17</f>
        <v>3702.8743695800003</v>
      </c>
      <c r="U33" s="35">
        <f>SUMIFS(СВЦЭМ!$C$34:$C$777,СВЦЭМ!$A$34:$A$777,$A33,СВЦЭМ!$B$34:$B$777,U$11)+'СЕТ СН'!$F$9+СВЦЭМ!$D$10+'СЕТ СН'!$F$5-'СЕТ СН'!$F$17</f>
        <v>3706.4778895899999</v>
      </c>
      <c r="V33" s="35">
        <f>SUMIFS(СВЦЭМ!$C$34:$C$777,СВЦЭМ!$A$34:$A$777,$A33,СВЦЭМ!$B$34:$B$777,V$11)+'СЕТ СН'!$F$9+СВЦЭМ!$D$10+'СЕТ СН'!$F$5-'СЕТ СН'!$F$17</f>
        <v>3730.4186165400006</v>
      </c>
      <c r="W33" s="35">
        <f>SUMIFS(СВЦЭМ!$C$34:$C$777,СВЦЭМ!$A$34:$A$777,$A33,СВЦЭМ!$B$34:$B$777,W$11)+'СЕТ СН'!$F$9+СВЦЭМ!$D$10+'СЕТ СН'!$F$5-'СЕТ СН'!$F$17</f>
        <v>3730.4433615899998</v>
      </c>
      <c r="X33" s="35">
        <f>SUMIFS(СВЦЭМ!$C$34:$C$777,СВЦЭМ!$A$34:$A$777,$A33,СВЦЭМ!$B$34:$B$777,X$11)+'СЕТ СН'!$F$9+СВЦЭМ!$D$10+'СЕТ СН'!$F$5-'СЕТ СН'!$F$17</f>
        <v>3730.3135551000005</v>
      </c>
      <c r="Y33" s="35">
        <f>SUMIFS(СВЦЭМ!$C$34:$C$777,СВЦЭМ!$A$34:$A$777,$A33,СВЦЭМ!$B$34:$B$777,Y$11)+'СЕТ СН'!$F$9+СВЦЭМ!$D$10+'СЕТ СН'!$F$5-'СЕТ СН'!$F$17</f>
        <v>3808.0327569399997</v>
      </c>
    </row>
    <row r="34" spans="1:25" ht="15.75" x14ac:dyDescent="0.2">
      <c r="A34" s="34">
        <f t="shared" si="0"/>
        <v>42909</v>
      </c>
      <c r="B34" s="35">
        <f>SUMIFS(СВЦЭМ!$C$34:$C$777,СВЦЭМ!$A$34:$A$777,$A34,СВЦЭМ!$B$34:$B$777,B$11)+'СЕТ СН'!$F$9+СВЦЭМ!$D$10+'СЕТ СН'!$F$5-'СЕТ СН'!$F$17</f>
        <v>4054.5440398700002</v>
      </c>
      <c r="C34" s="35">
        <f>SUMIFS(СВЦЭМ!$C$34:$C$777,СВЦЭМ!$A$34:$A$777,$A34,СВЦЭМ!$B$34:$B$777,C$11)+'СЕТ СН'!$F$9+СВЦЭМ!$D$10+'СЕТ СН'!$F$5-'СЕТ СН'!$F$17</f>
        <v>4081.3446270300001</v>
      </c>
      <c r="D34" s="35">
        <f>SUMIFS(СВЦЭМ!$C$34:$C$777,СВЦЭМ!$A$34:$A$777,$A34,СВЦЭМ!$B$34:$B$777,D$11)+'СЕТ СН'!$F$9+СВЦЭМ!$D$10+'СЕТ СН'!$F$5-'СЕТ СН'!$F$17</f>
        <v>4149.4684797600003</v>
      </c>
      <c r="E34" s="35">
        <f>SUMIFS(СВЦЭМ!$C$34:$C$777,СВЦЭМ!$A$34:$A$777,$A34,СВЦЭМ!$B$34:$B$777,E$11)+'СЕТ СН'!$F$9+СВЦЭМ!$D$10+'СЕТ СН'!$F$5-'СЕТ СН'!$F$17</f>
        <v>4139.9257925600004</v>
      </c>
      <c r="F34" s="35">
        <f>SUMIFS(СВЦЭМ!$C$34:$C$777,СВЦЭМ!$A$34:$A$777,$A34,СВЦЭМ!$B$34:$B$777,F$11)+'СЕТ СН'!$F$9+СВЦЭМ!$D$10+'СЕТ СН'!$F$5-'СЕТ СН'!$F$17</f>
        <v>4136.62758846</v>
      </c>
      <c r="G34" s="35">
        <f>SUMIFS(СВЦЭМ!$C$34:$C$777,СВЦЭМ!$A$34:$A$777,$A34,СВЦЭМ!$B$34:$B$777,G$11)+'СЕТ СН'!$F$9+СВЦЭМ!$D$10+'СЕТ СН'!$F$5-'СЕТ СН'!$F$17</f>
        <v>4143.1608902600001</v>
      </c>
      <c r="H34" s="35">
        <f>SUMIFS(СВЦЭМ!$C$34:$C$777,СВЦЭМ!$A$34:$A$777,$A34,СВЦЭМ!$B$34:$B$777,H$11)+'СЕТ СН'!$F$9+СВЦЭМ!$D$10+'СЕТ СН'!$F$5-'СЕТ СН'!$F$17</f>
        <v>4105.1401657699998</v>
      </c>
      <c r="I34" s="35">
        <f>SUMIFS(СВЦЭМ!$C$34:$C$777,СВЦЭМ!$A$34:$A$777,$A34,СВЦЭМ!$B$34:$B$777,I$11)+'СЕТ СН'!$F$9+СВЦЭМ!$D$10+'СЕТ СН'!$F$5-'СЕТ СН'!$F$17</f>
        <v>3941.60662873</v>
      </c>
      <c r="J34" s="35">
        <f>SUMIFS(СВЦЭМ!$C$34:$C$777,СВЦЭМ!$A$34:$A$777,$A34,СВЦЭМ!$B$34:$B$777,J$11)+'СЕТ СН'!$F$9+СВЦЭМ!$D$10+'СЕТ СН'!$F$5-'СЕТ СН'!$F$17</f>
        <v>3763.40736492</v>
      </c>
      <c r="K34" s="35">
        <f>SUMIFS(СВЦЭМ!$C$34:$C$777,СВЦЭМ!$A$34:$A$777,$A34,СВЦЭМ!$B$34:$B$777,K$11)+'СЕТ СН'!$F$9+СВЦЭМ!$D$10+'СЕТ СН'!$F$5-'СЕТ СН'!$F$17</f>
        <v>3715.5435832800003</v>
      </c>
      <c r="L34" s="35">
        <f>SUMIFS(СВЦЭМ!$C$34:$C$777,СВЦЭМ!$A$34:$A$777,$A34,СВЦЭМ!$B$34:$B$777,L$11)+'СЕТ СН'!$F$9+СВЦЭМ!$D$10+'СЕТ СН'!$F$5-'СЕТ СН'!$F$17</f>
        <v>3659.17628668</v>
      </c>
      <c r="M34" s="35">
        <f>SUMIFS(СВЦЭМ!$C$34:$C$777,СВЦЭМ!$A$34:$A$777,$A34,СВЦЭМ!$B$34:$B$777,M$11)+'СЕТ СН'!$F$9+СВЦЭМ!$D$10+'СЕТ СН'!$F$5-'СЕТ СН'!$F$17</f>
        <v>3655.27598743</v>
      </c>
      <c r="N34" s="35">
        <f>SUMIFS(СВЦЭМ!$C$34:$C$777,СВЦЭМ!$A$34:$A$777,$A34,СВЦЭМ!$B$34:$B$777,N$11)+'СЕТ СН'!$F$9+СВЦЭМ!$D$10+'СЕТ СН'!$F$5-'СЕТ СН'!$F$17</f>
        <v>3657.1952047800005</v>
      </c>
      <c r="O34" s="35">
        <f>SUMIFS(СВЦЭМ!$C$34:$C$777,СВЦЭМ!$A$34:$A$777,$A34,СВЦЭМ!$B$34:$B$777,O$11)+'СЕТ СН'!$F$9+СВЦЭМ!$D$10+'СЕТ СН'!$F$5-'СЕТ СН'!$F$17</f>
        <v>3655.3164995200004</v>
      </c>
      <c r="P34" s="35">
        <f>SUMIFS(СВЦЭМ!$C$34:$C$777,СВЦЭМ!$A$34:$A$777,$A34,СВЦЭМ!$B$34:$B$777,P$11)+'СЕТ СН'!$F$9+СВЦЭМ!$D$10+'СЕТ СН'!$F$5-'СЕТ СН'!$F$17</f>
        <v>3645.1092604900005</v>
      </c>
      <c r="Q34" s="35">
        <f>SUMIFS(СВЦЭМ!$C$34:$C$777,СВЦЭМ!$A$34:$A$777,$A34,СВЦЭМ!$B$34:$B$777,Q$11)+'СЕТ СН'!$F$9+СВЦЭМ!$D$10+'СЕТ СН'!$F$5-'СЕТ СН'!$F$17</f>
        <v>3663.4813376700004</v>
      </c>
      <c r="R34" s="35">
        <f>SUMIFS(СВЦЭМ!$C$34:$C$777,СВЦЭМ!$A$34:$A$777,$A34,СВЦЭМ!$B$34:$B$777,R$11)+'СЕТ СН'!$F$9+СВЦЭМ!$D$10+'СЕТ СН'!$F$5-'СЕТ СН'!$F$17</f>
        <v>3680.2762153800004</v>
      </c>
      <c r="S34" s="35">
        <f>SUMIFS(СВЦЭМ!$C$34:$C$777,СВЦЭМ!$A$34:$A$777,$A34,СВЦЭМ!$B$34:$B$777,S$11)+'СЕТ СН'!$F$9+СВЦЭМ!$D$10+'СЕТ СН'!$F$5-'СЕТ СН'!$F$17</f>
        <v>3693.1326972000006</v>
      </c>
      <c r="T34" s="35">
        <f>SUMIFS(СВЦЭМ!$C$34:$C$777,СВЦЭМ!$A$34:$A$777,$A34,СВЦЭМ!$B$34:$B$777,T$11)+'СЕТ СН'!$F$9+СВЦЭМ!$D$10+'СЕТ СН'!$F$5-'СЕТ СН'!$F$17</f>
        <v>3691.1415524399999</v>
      </c>
      <c r="U34" s="35">
        <f>SUMIFS(СВЦЭМ!$C$34:$C$777,СВЦЭМ!$A$34:$A$777,$A34,СВЦЭМ!$B$34:$B$777,U$11)+'СЕТ СН'!$F$9+СВЦЭМ!$D$10+'СЕТ СН'!$F$5-'СЕТ СН'!$F$17</f>
        <v>3681.5892433300005</v>
      </c>
      <c r="V34" s="35">
        <f>SUMIFS(СВЦЭМ!$C$34:$C$777,СВЦЭМ!$A$34:$A$777,$A34,СВЦЭМ!$B$34:$B$777,V$11)+'СЕТ СН'!$F$9+СВЦЭМ!$D$10+'СЕТ СН'!$F$5-'СЕТ СН'!$F$17</f>
        <v>3686.5213039099999</v>
      </c>
      <c r="W34" s="35">
        <f>SUMIFS(СВЦЭМ!$C$34:$C$777,СВЦЭМ!$A$34:$A$777,$A34,СВЦЭМ!$B$34:$B$777,W$11)+'СЕТ СН'!$F$9+СВЦЭМ!$D$10+'СЕТ СН'!$F$5-'СЕТ СН'!$F$17</f>
        <v>3744.5606018300005</v>
      </c>
      <c r="X34" s="35">
        <f>SUMIFS(СВЦЭМ!$C$34:$C$777,СВЦЭМ!$A$34:$A$777,$A34,СВЦЭМ!$B$34:$B$777,X$11)+'СЕТ СН'!$F$9+СВЦЭМ!$D$10+'СЕТ СН'!$F$5-'СЕТ СН'!$F$17</f>
        <v>3781.4969492700002</v>
      </c>
      <c r="Y34" s="35">
        <f>SUMIFS(СВЦЭМ!$C$34:$C$777,СВЦЭМ!$A$34:$A$777,$A34,СВЦЭМ!$B$34:$B$777,Y$11)+'СЕТ СН'!$F$9+СВЦЭМ!$D$10+'СЕТ СН'!$F$5-'СЕТ СН'!$F$17</f>
        <v>3945.1022932599999</v>
      </c>
    </row>
    <row r="35" spans="1:25" ht="15.75" x14ac:dyDescent="0.2">
      <c r="A35" s="34">
        <f t="shared" si="0"/>
        <v>42910</v>
      </c>
      <c r="B35" s="35">
        <f>SUMIFS(СВЦЭМ!$C$34:$C$777,СВЦЭМ!$A$34:$A$777,$A35,СВЦЭМ!$B$34:$B$777,B$11)+'СЕТ СН'!$F$9+СВЦЭМ!$D$10+'СЕТ СН'!$F$5-'СЕТ СН'!$F$17</f>
        <v>3977.3935330000004</v>
      </c>
      <c r="C35" s="35">
        <f>SUMIFS(СВЦЭМ!$C$34:$C$777,СВЦЭМ!$A$34:$A$777,$A35,СВЦЭМ!$B$34:$B$777,C$11)+'СЕТ СН'!$F$9+СВЦЭМ!$D$10+'СЕТ СН'!$F$5-'СЕТ СН'!$F$17</f>
        <v>4050.0124025200003</v>
      </c>
      <c r="D35" s="35">
        <f>SUMIFS(СВЦЭМ!$C$34:$C$777,СВЦЭМ!$A$34:$A$777,$A35,СВЦЭМ!$B$34:$B$777,D$11)+'СЕТ СН'!$F$9+СВЦЭМ!$D$10+'СЕТ СН'!$F$5-'СЕТ СН'!$F$17</f>
        <v>4125.9254886199997</v>
      </c>
      <c r="E35" s="35">
        <f>SUMIFS(СВЦЭМ!$C$34:$C$777,СВЦЭМ!$A$34:$A$777,$A35,СВЦЭМ!$B$34:$B$777,E$11)+'СЕТ СН'!$F$9+СВЦЭМ!$D$10+'СЕТ СН'!$F$5-'СЕТ СН'!$F$17</f>
        <v>4115.8242692200001</v>
      </c>
      <c r="F35" s="35">
        <f>SUMIFS(СВЦЭМ!$C$34:$C$777,СВЦЭМ!$A$34:$A$777,$A35,СВЦЭМ!$B$34:$B$777,F$11)+'СЕТ СН'!$F$9+СВЦЭМ!$D$10+'СЕТ СН'!$F$5-'СЕТ СН'!$F$17</f>
        <v>4107.7000473900007</v>
      </c>
      <c r="G35" s="35">
        <f>SUMIFS(СВЦЭМ!$C$34:$C$777,СВЦЭМ!$A$34:$A$777,$A35,СВЦЭМ!$B$34:$B$777,G$11)+'СЕТ СН'!$F$9+СВЦЭМ!$D$10+'СЕТ СН'!$F$5-'СЕТ СН'!$F$17</f>
        <v>4100.71542107</v>
      </c>
      <c r="H35" s="35">
        <f>SUMIFS(СВЦЭМ!$C$34:$C$777,СВЦЭМ!$A$34:$A$777,$A35,СВЦЭМ!$B$34:$B$777,H$11)+'СЕТ СН'!$F$9+СВЦЭМ!$D$10+'СЕТ СН'!$F$5-'СЕТ СН'!$F$17</f>
        <v>4118.2225620099998</v>
      </c>
      <c r="I35" s="35">
        <f>SUMIFS(СВЦЭМ!$C$34:$C$777,СВЦЭМ!$A$34:$A$777,$A35,СВЦЭМ!$B$34:$B$777,I$11)+'СЕТ СН'!$F$9+СВЦЭМ!$D$10+'СЕТ СН'!$F$5-'СЕТ СН'!$F$17</f>
        <v>3957.3484684900004</v>
      </c>
      <c r="J35" s="35">
        <f>SUMIFS(СВЦЭМ!$C$34:$C$777,СВЦЭМ!$A$34:$A$777,$A35,СВЦЭМ!$B$34:$B$777,J$11)+'СЕТ СН'!$F$9+СВЦЭМ!$D$10+'СЕТ СН'!$F$5-'СЕТ СН'!$F$17</f>
        <v>3827.8289033299998</v>
      </c>
      <c r="K35" s="35">
        <f>SUMIFS(СВЦЭМ!$C$34:$C$777,СВЦЭМ!$A$34:$A$777,$A35,СВЦЭМ!$B$34:$B$777,K$11)+'СЕТ СН'!$F$9+СВЦЭМ!$D$10+'СЕТ СН'!$F$5-'СЕТ СН'!$F$17</f>
        <v>3699.7826870700001</v>
      </c>
      <c r="L35" s="35">
        <f>SUMIFS(СВЦЭМ!$C$34:$C$777,СВЦЭМ!$A$34:$A$777,$A35,СВЦЭМ!$B$34:$B$777,L$11)+'СЕТ СН'!$F$9+СВЦЭМ!$D$10+'СЕТ СН'!$F$5-'СЕТ СН'!$F$17</f>
        <v>3634.2151460800005</v>
      </c>
      <c r="M35" s="35">
        <f>SUMIFS(СВЦЭМ!$C$34:$C$777,СВЦЭМ!$A$34:$A$777,$A35,СВЦЭМ!$B$34:$B$777,M$11)+'СЕТ СН'!$F$9+СВЦЭМ!$D$10+'СЕТ СН'!$F$5-'СЕТ СН'!$F$17</f>
        <v>3634.8813621999998</v>
      </c>
      <c r="N35" s="35">
        <f>SUMIFS(СВЦЭМ!$C$34:$C$777,СВЦЭМ!$A$34:$A$777,$A35,СВЦЭМ!$B$34:$B$777,N$11)+'СЕТ СН'!$F$9+СВЦЭМ!$D$10+'СЕТ СН'!$F$5-'СЕТ СН'!$F$17</f>
        <v>3630.2797795100005</v>
      </c>
      <c r="O35" s="35">
        <f>SUMIFS(СВЦЭМ!$C$34:$C$777,СВЦЭМ!$A$34:$A$777,$A35,СВЦЭМ!$B$34:$B$777,O$11)+'СЕТ СН'!$F$9+СВЦЭМ!$D$10+'СЕТ СН'!$F$5-'СЕТ СН'!$F$17</f>
        <v>3641.6627432300002</v>
      </c>
      <c r="P35" s="35">
        <f>SUMIFS(СВЦЭМ!$C$34:$C$777,СВЦЭМ!$A$34:$A$777,$A35,СВЦЭМ!$B$34:$B$777,P$11)+'СЕТ СН'!$F$9+СВЦЭМ!$D$10+'СЕТ СН'!$F$5-'СЕТ СН'!$F$17</f>
        <v>3638.1120550699998</v>
      </c>
      <c r="Q35" s="35">
        <f>SUMIFS(СВЦЭМ!$C$34:$C$777,СВЦЭМ!$A$34:$A$777,$A35,СВЦЭМ!$B$34:$B$777,Q$11)+'СЕТ СН'!$F$9+СВЦЭМ!$D$10+'СЕТ СН'!$F$5-'СЕТ СН'!$F$17</f>
        <v>3653.6895064400005</v>
      </c>
      <c r="R35" s="35">
        <f>SUMIFS(СВЦЭМ!$C$34:$C$777,СВЦЭМ!$A$34:$A$777,$A35,СВЦЭМ!$B$34:$B$777,R$11)+'СЕТ СН'!$F$9+СВЦЭМ!$D$10+'СЕТ СН'!$F$5-'СЕТ СН'!$F$17</f>
        <v>3657.7952562999999</v>
      </c>
      <c r="S35" s="35">
        <f>SUMIFS(СВЦЭМ!$C$34:$C$777,СВЦЭМ!$A$34:$A$777,$A35,СВЦЭМ!$B$34:$B$777,S$11)+'СЕТ СН'!$F$9+СВЦЭМ!$D$10+'СЕТ СН'!$F$5-'СЕТ СН'!$F$17</f>
        <v>3656.0838367400002</v>
      </c>
      <c r="T35" s="35">
        <f>SUMIFS(СВЦЭМ!$C$34:$C$777,СВЦЭМ!$A$34:$A$777,$A35,СВЦЭМ!$B$34:$B$777,T$11)+'СЕТ СН'!$F$9+СВЦЭМ!$D$10+'СЕТ СН'!$F$5-'СЕТ СН'!$F$17</f>
        <v>3638.4803550400002</v>
      </c>
      <c r="U35" s="35">
        <f>SUMIFS(СВЦЭМ!$C$34:$C$777,СВЦЭМ!$A$34:$A$777,$A35,СВЦЭМ!$B$34:$B$777,U$11)+'СЕТ СН'!$F$9+СВЦЭМ!$D$10+'СЕТ СН'!$F$5-'СЕТ СН'!$F$17</f>
        <v>3644.9960722800006</v>
      </c>
      <c r="V35" s="35">
        <f>SUMIFS(СВЦЭМ!$C$34:$C$777,СВЦЭМ!$A$34:$A$777,$A35,СВЦЭМ!$B$34:$B$777,V$11)+'СЕТ СН'!$F$9+СВЦЭМ!$D$10+'СЕТ СН'!$F$5-'СЕТ СН'!$F$17</f>
        <v>3639.2864695300004</v>
      </c>
      <c r="W35" s="35">
        <f>SUMIFS(СВЦЭМ!$C$34:$C$777,СВЦЭМ!$A$34:$A$777,$A35,СВЦЭМ!$B$34:$B$777,W$11)+'СЕТ СН'!$F$9+СВЦЭМ!$D$10+'СЕТ СН'!$F$5-'СЕТ СН'!$F$17</f>
        <v>3674.1013347300004</v>
      </c>
      <c r="X35" s="35">
        <f>SUMIFS(СВЦЭМ!$C$34:$C$777,СВЦЭМ!$A$34:$A$777,$A35,СВЦЭМ!$B$34:$B$777,X$11)+'СЕТ СН'!$F$9+СВЦЭМ!$D$10+'СЕТ СН'!$F$5-'СЕТ СН'!$F$17</f>
        <v>3715.89244504</v>
      </c>
      <c r="Y35" s="35">
        <f>SUMIFS(СВЦЭМ!$C$34:$C$777,СВЦЭМ!$A$34:$A$777,$A35,СВЦЭМ!$B$34:$B$777,Y$11)+'СЕТ СН'!$F$9+СВЦЭМ!$D$10+'СЕТ СН'!$F$5-'СЕТ СН'!$F$17</f>
        <v>3760.31260277</v>
      </c>
    </row>
    <row r="36" spans="1:25" ht="15.75" x14ac:dyDescent="0.2">
      <c r="A36" s="34">
        <f t="shared" si="0"/>
        <v>42911</v>
      </c>
      <c r="B36" s="35">
        <f>SUMIFS(СВЦЭМ!$C$34:$C$777,СВЦЭМ!$A$34:$A$777,$A36,СВЦЭМ!$B$34:$B$777,B$11)+'СЕТ СН'!$F$9+СВЦЭМ!$D$10+'СЕТ СН'!$F$5-'СЕТ СН'!$F$17</f>
        <v>3782.3388882500003</v>
      </c>
      <c r="C36" s="35">
        <f>SUMIFS(СВЦЭМ!$C$34:$C$777,СВЦЭМ!$A$34:$A$777,$A36,СВЦЭМ!$B$34:$B$777,C$11)+'СЕТ СН'!$F$9+СВЦЭМ!$D$10+'СЕТ СН'!$F$5-'СЕТ СН'!$F$17</f>
        <v>3853.5837745400004</v>
      </c>
      <c r="D36" s="35">
        <f>SUMIFS(СВЦЭМ!$C$34:$C$777,СВЦЭМ!$A$34:$A$777,$A36,СВЦЭМ!$B$34:$B$777,D$11)+'СЕТ СН'!$F$9+СВЦЭМ!$D$10+'СЕТ СН'!$F$5-'СЕТ СН'!$F$17</f>
        <v>3874.1174145200002</v>
      </c>
      <c r="E36" s="35">
        <f>SUMIFS(СВЦЭМ!$C$34:$C$777,СВЦЭМ!$A$34:$A$777,$A36,СВЦЭМ!$B$34:$B$777,E$11)+'СЕТ СН'!$F$9+СВЦЭМ!$D$10+'СЕТ СН'!$F$5-'СЕТ СН'!$F$17</f>
        <v>3885.7963393199998</v>
      </c>
      <c r="F36" s="35">
        <f>SUMIFS(СВЦЭМ!$C$34:$C$777,СВЦЭМ!$A$34:$A$777,$A36,СВЦЭМ!$B$34:$B$777,F$11)+'СЕТ СН'!$F$9+СВЦЭМ!$D$10+'СЕТ СН'!$F$5-'СЕТ СН'!$F$17</f>
        <v>3894.5240225200005</v>
      </c>
      <c r="G36" s="35">
        <f>SUMIFS(СВЦЭМ!$C$34:$C$777,СВЦЭМ!$A$34:$A$777,$A36,СВЦЭМ!$B$34:$B$777,G$11)+'СЕТ СН'!$F$9+СВЦЭМ!$D$10+'СЕТ СН'!$F$5-'СЕТ СН'!$F$17</f>
        <v>3901.2119650499999</v>
      </c>
      <c r="H36" s="35">
        <f>SUMIFS(СВЦЭМ!$C$34:$C$777,СВЦЭМ!$A$34:$A$777,$A36,СВЦЭМ!$B$34:$B$777,H$11)+'СЕТ СН'!$F$9+СВЦЭМ!$D$10+'СЕТ СН'!$F$5-'СЕТ СН'!$F$17</f>
        <v>3872.6291250200002</v>
      </c>
      <c r="I36" s="35">
        <f>SUMIFS(СВЦЭМ!$C$34:$C$777,СВЦЭМ!$A$34:$A$777,$A36,СВЦЭМ!$B$34:$B$777,I$11)+'СЕТ СН'!$F$9+СВЦЭМ!$D$10+'СЕТ СН'!$F$5-'СЕТ СН'!$F$17</f>
        <v>3860.7258086000002</v>
      </c>
      <c r="J36" s="35">
        <f>SUMIFS(СВЦЭМ!$C$34:$C$777,СВЦЭМ!$A$34:$A$777,$A36,СВЦЭМ!$B$34:$B$777,J$11)+'СЕТ СН'!$F$9+СВЦЭМ!$D$10+'СЕТ СН'!$F$5-'СЕТ СН'!$F$17</f>
        <v>3814.3895652600004</v>
      </c>
      <c r="K36" s="35">
        <f>SUMIFS(СВЦЭМ!$C$34:$C$777,СВЦЭМ!$A$34:$A$777,$A36,СВЦЭМ!$B$34:$B$777,K$11)+'СЕТ СН'!$F$9+СВЦЭМ!$D$10+'СЕТ СН'!$F$5-'СЕТ СН'!$F$17</f>
        <v>3726.5372661800002</v>
      </c>
      <c r="L36" s="35">
        <f>SUMIFS(СВЦЭМ!$C$34:$C$777,СВЦЭМ!$A$34:$A$777,$A36,СВЦЭМ!$B$34:$B$777,L$11)+'СЕТ СН'!$F$9+СВЦЭМ!$D$10+'СЕТ СН'!$F$5-'СЕТ СН'!$F$17</f>
        <v>3698.8260861099998</v>
      </c>
      <c r="M36" s="35">
        <f>SUMIFS(СВЦЭМ!$C$34:$C$777,СВЦЭМ!$A$34:$A$777,$A36,СВЦЭМ!$B$34:$B$777,M$11)+'СЕТ СН'!$F$9+СВЦЭМ!$D$10+'СЕТ СН'!$F$5-'СЕТ СН'!$F$17</f>
        <v>3693.1707792500001</v>
      </c>
      <c r="N36" s="35">
        <f>SUMIFS(СВЦЭМ!$C$34:$C$777,СВЦЭМ!$A$34:$A$777,$A36,СВЦЭМ!$B$34:$B$777,N$11)+'СЕТ СН'!$F$9+СВЦЭМ!$D$10+'СЕТ СН'!$F$5-'СЕТ СН'!$F$17</f>
        <v>3689.94710588</v>
      </c>
      <c r="O36" s="35">
        <f>SUMIFS(СВЦЭМ!$C$34:$C$777,СВЦЭМ!$A$34:$A$777,$A36,СВЦЭМ!$B$34:$B$777,O$11)+'СЕТ СН'!$F$9+СВЦЭМ!$D$10+'СЕТ СН'!$F$5-'СЕТ СН'!$F$17</f>
        <v>3704.2139742700001</v>
      </c>
      <c r="P36" s="35">
        <f>SUMIFS(СВЦЭМ!$C$34:$C$777,СВЦЭМ!$A$34:$A$777,$A36,СВЦЭМ!$B$34:$B$777,P$11)+'СЕТ СН'!$F$9+СВЦЭМ!$D$10+'СЕТ СН'!$F$5-'СЕТ СН'!$F$17</f>
        <v>3709.9608479099998</v>
      </c>
      <c r="Q36" s="35">
        <f>SUMIFS(СВЦЭМ!$C$34:$C$777,СВЦЭМ!$A$34:$A$777,$A36,СВЦЭМ!$B$34:$B$777,Q$11)+'СЕТ СН'!$F$9+СВЦЭМ!$D$10+'СЕТ СН'!$F$5-'СЕТ СН'!$F$17</f>
        <v>3713.5843207600001</v>
      </c>
      <c r="R36" s="35">
        <f>SUMIFS(СВЦЭМ!$C$34:$C$777,СВЦЭМ!$A$34:$A$777,$A36,СВЦЭМ!$B$34:$B$777,R$11)+'СЕТ СН'!$F$9+СВЦЭМ!$D$10+'СЕТ СН'!$F$5-'СЕТ СН'!$F$17</f>
        <v>3715.7987732800002</v>
      </c>
      <c r="S36" s="35">
        <f>SUMIFS(СВЦЭМ!$C$34:$C$777,СВЦЭМ!$A$34:$A$777,$A36,СВЦЭМ!$B$34:$B$777,S$11)+'СЕТ СН'!$F$9+СВЦЭМ!$D$10+'СЕТ СН'!$F$5-'СЕТ СН'!$F$17</f>
        <v>3713.9417988300002</v>
      </c>
      <c r="T36" s="35">
        <f>SUMIFS(СВЦЭМ!$C$34:$C$777,СВЦЭМ!$A$34:$A$777,$A36,СВЦЭМ!$B$34:$B$777,T$11)+'СЕТ СН'!$F$9+СВЦЭМ!$D$10+'СЕТ СН'!$F$5-'СЕТ СН'!$F$17</f>
        <v>3714.0573675000005</v>
      </c>
      <c r="U36" s="35">
        <f>SUMIFS(СВЦЭМ!$C$34:$C$777,СВЦЭМ!$A$34:$A$777,$A36,СВЦЭМ!$B$34:$B$777,U$11)+'СЕТ СН'!$F$9+СВЦЭМ!$D$10+'СЕТ СН'!$F$5-'СЕТ СН'!$F$17</f>
        <v>3710.1559118200003</v>
      </c>
      <c r="V36" s="35">
        <f>SUMIFS(СВЦЭМ!$C$34:$C$777,СВЦЭМ!$A$34:$A$777,$A36,СВЦЭМ!$B$34:$B$777,V$11)+'СЕТ СН'!$F$9+СВЦЭМ!$D$10+'СЕТ СН'!$F$5-'СЕТ СН'!$F$17</f>
        <v>3711.2983012300001</v>
      </c>
      <c r="W36" s="35">
        <f>SUMIFS(СВЦЭМ!$C$34:$C$777,СВЦЭМ!$A$34:$A$777,$A36,СВЦЭМ!$B$34:$B$777,W$11)+'СЕТ СН'!$F$9+СВЦЭМ!$D$10+'СЕТ СН'!$F$5-'СЕТ СН'!$F$17</f>
        <v>3710.9270283200003</v>
      </c>
      <c r="X36" s="35">
        <f>SUMIFS(СВЦЭМ!$C$34:$C$777,СВЦЭМ!$A$34:$A$777,$A36,СВЦЭМ!$B$34:$B$777,X$11)+'СЕТ СН'!$F$9+СВЦЭМ!$D$10+'СЕТ СН'!$F$5-'СЕТ СН'!$F$17</f>
        <v>3725.3295364300002</v>
      </c>
      <c r="Y36" s="35">
        <f>SUMIFS(СВЦЭМ!$C$34:$C$777,СВЦЭМ!$A$34:$A$777,$A36,СВЦЭМ!$B$34:$B$777,Y$11)+'СЕТ СН'!$F$9+СВЦЭМ!$D$10+'СЕТ СН'!$F$5-'СЕТ СН'!$F$17</f>
        <v>3818.3492755300003</v>
      </c>
    </row>
    <row r="37" spans="1:25" ht="15.75" x14ac:dyDescent="0.2">
      <c r="A37" s="34">
        <f t="shared" si="0"/>
        <v>42912</v>
      </c>
      <c r="B37" s="35">
        <f>SUMIFS(СВЦЭМ!$C$34:$C$777,СВЦЭМ!$A$34:$A$777,$A37,СВЦЭМ!$B$34:$B$777,B$11)+'СЕТ СН'!$F$9+СВЦЭМ!$D$10+'СЕТ СН'!$F$5-'СЕТ СН'!$F$17</f>
        <v>3820.9744930100005</v>
      </c>
      <c r="C37" s="35">
        <f>SUMIFS(СВЦЭМ!$C$34:$C$777,СВЦЭМ!$A$34:$A$777,$A37,СВЦЭМ!$B$34:$B$777,C$11)+'СЕТ СН'!$F$9+СВЦЭМ!$D$10+'СЕТ СН'!$F$5-'СЕТ СН'!$F$17</f>
        <v>3883.7447840300001</v>
      </c>
      <c r="D37" s="35">
        <f>SUMIFS(СВЦЭМ!$C$34:$C$777,СВЦЭМ!$A$34:$A$777,$A37,СВЦЭМ!$B$34:$B$777,D$11)+'СЕТ СН'!$F$9+СВЦЭМ!$D$10+'СЕТ СН'!$F$5-'СЕТ СН'!$F$17</f>
        <v>3886.08690682</v>
      </c>
      <c r="E37" s="35">
        <f>SUMIFS(СВЦЭМ!$C$34:$C$777,СВЦЭМ!$A$34:$A$777,$A37,СВЦЭМ!$B$34:$B$777,E$11)+'СЕТ СН'!$F$9+СВЦЭМ!$D$10+'СЕТ СН'!$F$5-'СЕТ СН'!$F$17</f>
        <v>3899.5856075700003</v>
      </c>
      <c r="F37" s="35">
        <f>SUMIFS(СВЦЭМ!$C$34:$C$777,СВЦЭМ!$A$34:$A$777,$A37,СВЦЭМ!$B$34:$B$777,F$11)+'СЕТ СН'!$F$9+СВЦЭМ!$D$10+'СЕТ СН'!$F$5-'СЕТ СН'!$F$17</f>
        <v>3893.6753539199999</v>
      </c>
      <c r="G37" s="35">
        <f>SUMIFS(СВЦЭМ!$C$34:$C$777,СВЦЭМ!$A$34:$A$777,$A37,СВЦЭМ!$B$34:$B$777,G$11)+'СЕТ СН'!$F$9+СВЦЭМ!$D$10+'СЕТ СН'!$F$5-'СЕТ СН'!$F$17</f>
        <v>3900.3285718099996</v>
      </c>
      <c r="H37" s="35">
        <f>SUMIFS(СВЦЭМ!$C$34:$C$777,СВЦЭМ!$A$34:$A$777,$A37,СВЦЭМ!$B$34:$B$777,H$11)+'СЕТ СН'!$F$9+СВЦЭМ!$D$10+'СЕТ СН'!$F$5-'СЕТ СН'!$F$17</f>
        <v>3926.1929006700002</v>
      </c>
      <c r="I37" s="35">
        <f>SUMIFS(СВЦЭМ!$C$34:$C$777,СВЦЭМ!$A$34:$A$777,$A37,СВЦЭМ!$B$34:$B$777,I$11)+'СЕТ СН'!$F$9+СВЦЭМ!$D$10+'СЕТ СН'!$F$5-'СЕТ СН'!$F$17</f>
        <v>3877.7368368099997</v>
      </c>
      <c r="J37" s="35">
        <f>SUMIFS(СВЦЭМ!$C$34:$C$777,СВЦЭМ!$A$34:$A$777,$A37,СВЦЭМ!$B$34:$B$777,J$11)+'СЕТ СН'!$F$9+СВЦЭМ!$D$10+'СЕТ СН'!$F$5-'СЕТ СН'!$F$17</f>
        <v>3821.5816285399997</v>
      </c>
      <c r="K37" s="35">
        <f>SUMIFS(СВЦЭМ!$C$34:$C$777,СВЦЭМ!$A$34:$A$777,$A37,СВЦЭМ!$B$34:$B$777,K$11)+'СЕТ СН'!$F$9+СВЦЭМ!$D$10+'СЕТ СН'!$F$5-'СЕТ СН'!$F$17</f>
        <v>3738.6545563300006</v>
      </c>
      <c r="L37" s="35">
        <f>SUMIFS(СВЦЭМ!$C$34:$C$777,СВЦЭМ!$A$34:$A$777,$A37,СВЦЭМ!$B$34:$B$777,L$11)+'СЕТ СН'!$F$9+СВЦЭМ!$D$10+'СЕТ СН'!$F$5-'СЕТ СН'!$F$17</f>
        <v>3737.5810309600001</v>
      </c>
      <c r="M37" s="35">
        <f>SUMIFS(СВЦЭМ!$C$34:$C$777,СВЦЭМ!$A$34:$A$777,$A37,СВЦЭМ!$B$34:$B$777,M$11)+'СЕТ СН'!$F$9+СВЦЭМ!$D$10+'СЕТ СН'!$F$5-'СЕТ СН'!$F$17</f>
        <v>3733.7090150599997</v>
      </c>
      <c r="N37" s="35">
        <f>SUMIFS(СВЦЭМ!$C$34:$C$777,СВЦЭМ!$A$34:$A$777,$A37,СВЦЭМ!$B$34:$B$777,N$11)+'СЕТ СН'!$F$9+СВЦЭМ!$D$10+'СЕТ СН'!$F$5-'СЕТ СН'!$F$17</f>
        <v>3729.0012591599998</v>
      </c>
      <c r="O37" s="35">
        <f>SUMIFS(СВЦЭМ!$C$34:$C$777,СВЦЭМ!$A$34:$A$777,$A37,СВЦЭМ!$B$34:$B$777,O$11)+'СЕТ СН'!$F$9+СВЦЭМ!$D$10+'СЕТ СН'!$F$5-'СЕТ СН'!$F$17</f>
        <v>3725.2735429599998</v>
      </c>
      <c r="P37" s="35">
        <f>SUMIFS(СВЦЭМ!$C$34:$C$777,СВЦЭМ!$A$34:$A$777,$A37,СВЦЭМ!$B$34:$B$777,P$11)+'СЕТ СН'!$F$9+СВЦЭМ!$D$10+'СЕТ СН'!$F$5-'СЕТ СН'!$F$17</f>
        <v>3726.6301838600002</v>
      </c>
      <c r="Q37" s="35">
        <f>SUMIFS(СВЦЭМ!$C$34:$C$777,СВЦЭМ!$A$34:$A$777,$A37,СВЦЭМ!$B$34:$B$777,Q$11)+'СЕТ СН'!$F$9+СВЦЭМ!$D$10+'СЕТ СН'!$F$5-'СЕТ СН'!$F$17</f>
        <v>3747.7552185000004</v>
      </c>
      <c r="R37" s="35">
        <f>SUMIFS(СВЦЭМ!$C$34:$C$777,СВЦЭМ!$A$34:$A$777,$A37,СВЦЭМ!$B$34:$B$777,R$11)+'СЕТ СН'!$F$9+СВЦЭМ!$D$10+'СЕТ СН'!$F$5-'СЕТ СН'!$F$17</f>
        <v>3743.8988779400006</v>
      </c>
      <c r="S37" s="35">
        <f>SUMIFS(СВЦЭМ!$C$34:$C$777,СВЦЭМ!$A$34:$A$777,$A37,СВЦЭМ!$B$34:$B$777,S$11)+'СЕТ СН'!$F$9+СВЦЭМ!$D$10+'СЕТ СН'!$F$5-'СЕТ СН'!$F$17</f>
        <v>3728.1665883000005</v>
      </c>
      <c r="T37" s="35">
        <f>SUMIFS(СВЦЭМ!$C$34:$C$777,СВЦЭМ!$A$34:$A$777,$A37,СВЦЭМ!$B$34:$B$777,T$11)+'СЕТ СН'!$F$9+СВЦЭМ!$D$10+'СЕТ СН'!$F$5-'СЕТ СН'!$F$17</f>
        <v>3724.0432467999999</v>
      </c>
      <c r="U37" s="35">
        <f>SUMIFS(СВЦЭМ!$C$34:$C$777,СВЦЭМ!$A$34:$A$777,$A37,СВЦЭМ!$B$34:$B$777,U$11)+'СЕТ СН'!$F$9+СВЦЭМ!$D$10+'СЕТ СН'!$F$5-'СЕТ СН'!$F$17</f>
        <v>3725.6372119999996</v>
      </c>
      <c r="V37" s="35">
        <f>SUMIFS(СВЦЭМ!$C$34:$C$777,СВЦЭМ!$A$34:$A$777,$A37,СВЦЭМ!$B$34:$B$777,V$11)+'СЕТ СН'!$F$9+СВЦЭМ!$D$10+'СЕТ СН'!$F$5-'СЕТ СН'!$F$17</f>
        <v>3731.9590252300004</v>
      </c>
      <c r="W37" s="35">
        <f>SUMIFS(СВЦЭМ!$C$34:$C$777,СВЦЭМ!$A$34:$A$777,$A37,СВЦЭМ!$B$34:$B$777,W$11)+'СЕТ СН'!$F$9+СВЦЭМ!$D$10+'СЕТ СН'!$F$5-'СЕТ СН'!$F$17</f>
        <v>3719.1487964600001</v>
      </c>
      <c r="X37" s="35">
        <f>SUMIFS(СВЦЭМ!$C$34:$C$777,СВЦЭМ!$A$34:$A$777,$A37,СВЦЭМ!$B$34:$B$777,X$11)+'СЕТ СН'!$F$9+СВЦЭМ!$D$10+'СЕТ СН'!$F$5-'СЕТ СН'!$F$17</f>
        <v>3724.3945898600005</v>
      </c>
      <c r="Y37" s="35">
        <f>SUMIFS(СВЦЭМ!$C$34:$C$777,СВЦЭМ!$A$34:$A$777,$A37,СВЦЭМ!$B$34:$B$777,Y$11)+'СЕТ СН'!$F$9+СВЦЭМ!$D$10+'СЕТ СН'!$F$5-'СЕТ СН'!$F$17</f>
        <v>3824.1246652199998</v>
      </c>
    </row>
    <row r="38" spans="1:25" ht="15.75" x14ac:dyDescent="0.2">
      <c r="A38" s="34">
        <f t="shared" si="0"/>
        <v>42913</v>
      </c>
      <c r="B38" s="35">
        <f>SUMIFS(СВЦЭМ!$C$34:$C$777,СВЦЭМ!$A$34:$A$777,$A38,СВЦЭМ!$B$34:$B$777,B$11)+'СЕТ СН'!$F$9+СВЦЭМ!$D$10+'СЕТ СН'!$F$5-'СЕТ СН'!$F$17</f>
        <v>3859.1079913900003</v>
      </c>
      <c r="C38" s="35">
        <f>SUMIFS(СВЦЭМ!$C$34:$C$777,СВЦЭМ!$A$34:$A$777,$A38,СВЦЭМ!$B$34:$B$777,C$11)+'СЕТ СН'!$F$9+СВЦЭМ!$D$10+'СЕТ СН'!$F$5-'СЕТ СН'!$F$17</f>
        <v>3907.7316053000004</v>
      </c>
      <c r="D38" s="35">
        <f>SUMIFS(СВЦЭМ!$C$34:$C$777,СВЦЭМ!$A$34:$A$777,$A38,СВЦЭМ!$B$34:$B$777,D$11)+'СЕТ СН'!$F$9+СВЦЭМ!$D$10+'СЕТ СН'!$F$5-'СЕТ СН'!$F$17</f>
        <v>3913.2979089400005</v>
      </c>
      <c r="E38" s="35">
        <f>SUMIFS(СВЦЭМ!$C$34:$C$777,СВЦЭМ!$A$34:$A$777,$A38,СВЦЭМ!$B$34:$B$777,E$11)+'СЕТ СН'!$F$9+СВЦЭМ!$D$10+'СЕТ СН'!$F$5-'СЕТ СН'!$F$17</f>
        <v>3910.8440662200001</v>
      </c>
      <c r="F38" s="35">
        <f>SUMIFS(СВЦЭМ!$C$34:$C$777,СВЦЭМ!$A$34:$A$777,$A38,СВЦЭМ!$B$34:$B$777,F$11)+'СЕТ СН'!$F$9+СВЦЭМ!$D$10+'СЕТ СН'!$F$5-'СЕТ СН'!$F$17</f>
        <v>3899.5812835699999</v>
      </c>
      <c r="G38" s="35">
        <f>SUMIFS(СВЦЭМ!$C$34:$C$777,СВЦЭМ!$A$34:$A$777,$A38,СВЦЭМ!$B$34:$B$777,G$11)+'СЕТ СН'!$F$9+СВЦЭМ!$D$10+'СЕТ СН'!$F$5-'СЕТ СН'!$F$17</f>
        <v>3905.5673361300005</v>
      </c>
      <c r="H38" s="35">
        <f>SUMIFS(СВЦЭМ!$C$34:$C$777,СВЦЭМ!$A$34:$A$777,$A38,СВЦЭМ!$B$34:$B$777,H$11)+'СЕТ СН'!$F$9+СВЦЭМ!$D$10+'СЕТ СН'!$F$5-'СЕТ СН'!$F$17</f>
        <v>3906.2833143899998</v>
      </c>
      <c r="I38" s="35">
        <f>SUMIFS(СВЦЭМ!$C$34:$C$777,СВЦЭМ!$A$34:$A$777,$A38,СВЦЭМ!$B$34:$B$777,I$11)+'СЕТ СН'!$F$9+СВЦЭМ!$D$10+'СЕТ СН'!$F$5-'СЕТ СН'!$F$17</f>
        <v>3873.2470796699999</v>
      </c>
      <c r="J38" s="35">
        <f>SUMIFS(СВЦЭМ!$C$34:$C$777,СВЦЭМ!$A$34:$A$777,$A38,СВЦЭМ!$B$34:$B$777,J$11)+'СЕТ СН'!$F$9+СВЦЭМ!$D$10+'СЕТ СН'!$F$5-'СЕТ СН'!$F$17</f>
        <v>3798.1080147299999</v>
      </c>
      <c r="K38" s="35">
        <f>SUMIFS(СВЦЭМ!$C$34:$C$777,СВЦЭМ!$A$34:$A$777,$A38,СВЦЭМ!$B$34:$B$777,K$11)+'СЕТ СН'!$F$9+СВЦЭМ!$D$10+'СЕТ СН'!$F$5-'СЕТ СН'!$F$17</f>
        <v>3724.0496224500002</v>
      </c>
      <c r="L38" s="35">
        <f>SUMIFS(СВЦЭМ!$C$34:$C$777,СВЦЭМ!$A$34:$A$777,$A38,СВЦЭМ!$B$34:$B$777,L$11)+'СЕТ СН'!$F$9+СВЦЭМ!$D$10+'СЕТ СН'!$F$5-'СЕТ СН'!$F$17</f>
        <v>3712.3068655300003</v>
      </c>
      <c r="M38" s="35">
        <f>SUMIFS(СВЦЭМ!$C$34:$C$777,СВЦЭМ!$A$34:$A$777,$A38,СВЦЭМ!$B$34:$B$777,M$11)+'СЕТ СН'!$F$9+СВЦЭМ!$D$10+'СЕТ СН'!$F$5-'СЕТ СН'!$F$17</f>
        <v>3714.3037054100005</v>
      </c>
      <c r="N38" s="35">
        <f>SUMIFS(СВЦЭМ!$C$34:$C$777,СВЦЭМ!$A$34:$A$777,$A38,СВЦЭМ!$B$34:$B$777,N$11)+'СЕТ СН'!$F$9+СВЦЭМ!$D$10+'СЕТ СН'!$F$5-'СЕТ СН'!$F$17</f>
        <v>3706.7608912200003</v>
      </c>
      <c r="O38" s="35">
        <f>SUMIFS(СВЦЭМ!$C$34:$C$777,СВЦЭМ!$A$34:$A$777,$A38,СВЦЭМ!$B$34:$B$777,O$11)+'СЕТ СН'!$F$9+СВЦЭМ!$D$10+'СЕТ СН'!$F$5-'СЕТ СН'!$F$17</f>
        <v>3705.0028305599999</v>
      </c>
      <c r="P38" s="35">
        <f>SUMIFS(СВЦЭМ!$C$34:$C$777,СВЦЭМ!$A$34:$A$777,$A38,СВЦЭМ!$B$34:$B$777,P$11)+'СЕТ СН'!$F$9+СВЦЭМ!$D$10+'СЕТ СН'!$F$5-'СЕТ СН'!$F$17</f>
        <v>3686.9094738499998</v>
      </c>
      <c r="Q38" s="35">
        <f>SUMIFS(СВЦЭМ!$C$34:$C$777,СВЦЭМ!$A$34:$A$777,$A38,СВЦЭМ!$B$34:$B$777,Q$11)+'СЕТ СН'!$F$9+СВЦЭМ!$D$10+'СЕТ СН'!$F$5-'СЕТ СН'!$F$17</f>
        <v>3713.6690306099999</v>
      </c>
      <c r="R38" s="35">
        <f>SUMIFS(СВЦЭМ!$C$34:$C$777,СВЦЭМ!$A$34:$A$777,$A38,СВЦЭМ!$B$34:$B$777,R$11)+'СЕТ СН'!$F$9+СВЦЭМ!$D$10+'СЕТ СН'!$F$5-'СЕТ СН'!$F$17</f>
        <v>3723.0298407</v>
      </c>
      <c r="S38" s="35">
        <f>SUMIFS(СВЦЭМ!$C$34:$C$777,СВЦЭМ!$A$34:$A$777,$A38,СВЦЭМ!$B$34:$B$777,S$11)+'СЕТ СН'!$F$9+СВЦЭМ!$D$10+'СЕТ СН'!$F$5-'СЕТ СН'!$F$17</f>
        <v>3711.10582024</v>
      </c>
      <c r="T38" s="35">
        <f>SUMIFS(СВЦЭМ!$C$34:$C$777,СВЦЭМ!$A$34:$A$777,$A38,СВЦЭМ!$B$34:$B$777,T$11)+'СЕТ СН'!$F$9+СВЦЭМ!$D$10+'СЕТ СН'!$F$5-'СЕТ СН'!$F$17</f>
        <v>3705.2966987199998</v>
      </c>
      <c r="U38" s="35">
        <f>SUMIFS(СВЦЭМ!$C$34:$C$777,СВЦЭМ!$A$34:$A$777,$A38,СВЦЭМ!$B$34:$B$777,U$11)+'СЕТ СН'!$F$9+СВЦЭМ!$D$10+'СЕТ СН'!$F$5-'СЕТ СН'!$F$17</f>
        <v>3702.9821242100006</v>
      </c>
      <c r="V38" s="35">
        <f>SUMIFS(СВЦЭМ!$C$34:$C$777,СВЦЭМ!$A$34:$A$777,$A38,СВЦЭМ!$B$34:$B$777,V$11)+'СЕТ СН'!$F$9+СВЦЭМ!$D$10+'СЕТ СН'!$F$5-'СЕТ СН'!$F$17</f>
        <v>3705.9959235699998</v>
      </c>
      <c r="W38" s="35">
        <f>SUMIFS(СВЦЭМ!$C$34:$C$777,СВЦЭМ!$A$34:$A$777,$A38,СВЦЭМ!$B$34:$B$777,W$11)+'СЕТ СН'!$F$9+СВЦЭМ!$D$10+'СЕТ СН'!$F$5-'СЕТ СН'!$F$17</f>
        <v>3696.6397220099998</v>
      </c>
      <c r="X38" s="35">
        <f>SUMIFS(СВЦЭМ!$C$34:$C$777,СВЦЭМ!$A$34:$A$777,$A38,СВЦЭМ!$B$34:$B$777,X$11)+'СЕТ СН'!$F$9+СВЦЭМ!$D$10+'СЕТ СН'!$F$5-'СЕТ СН'!$F$17</f>
        <v>3702.1907021300003</v>
      </c>
      <c r="Y38" s="35">
        <f>SUMIFS(СВЦЭМ!$C$34:$C$777,СВЦЭМ!$A$34:$A$777,$A38,СВЦЭМ!$B$34:$B$777,Y$11)+'СЕТ СН'!$F$9+СВЦЭМ!$D$10+'СЕТ СН'!$F$5-'СЕТ СН'!$F$17</f>
        <v>3803.7649514700006</v>
      </c>
    </row>
    <row r="39" spans="1:25" ht="15.75" x14ac:dyDescent="0.2">
      <c r="A39" s="34">
        <f t="shared" si="0"/>
        <v>42914</v>
      </c>
      <c r="B39" s="35">
        <f>SUMIFS(СВЦЭМ!$C$34:$C$777,СВЦЭМ!$A$34:$A$777,$A39,СВЦЭМ!$B$34:$B$777,B$11)+'СЕТ СН'!$F$9+СВЦЭМ!$D$10+'СЕТ СН'!$F$5-'СЕТ СН'!$F$17</f>
        <v>3895.0330605099998</v>
      </c>
      <c r="C39" s="35">
        <f>SUMIFS(СВЦЭМ!$C$34:$C$777,СВЦЭМ!$A$34:$A$777,$A39,СВЦЭМ!$B$34:$B$777,C$11)+'СЕТ СН'!$F$9+СВЦЭМ!$D$10+'СЕТ СН'!$F$5-'СЕТ СН'!$F$17</f>
        <v>3926.3284350800004</v>
      </c>
      <c r="D39" s="35">
        <f>SUMIFS(СВЦЭМ!$C$34:$C$777,СВЦЭМ!$A$34:$A$777,$A39,СВЦЭМ!$B$34:$B$777,D$11)+'СЕТ СН'!$F$9+СВЦЭМ!$D$10+'СЕТ СН'!$F$5-'СЕТ СН'!$F$17</f>
        <v>3956.5872319500004</v>
      </c>
      <c r="E39" s="35">
        <f>SUMIFS(СВЦЭМ!$C$34:$C$777,СВЦЭМ!$A$34:$A$777,$A39,СВЦЭМ!$B$34:$B$777,E$11)+'СЕТ СН'!$F$9+СВЦЭМ!$D$10+'СЕТ СН'!$F$5-'СЕТ СН'!$F$17</f>
        <v>3989.4194802800002</v>
      </c>
      <c r="F39" s="35">
        <f>SUMIFS(СВЦЭМ!$C$34:$C$777,СВЦЭМ!$A$34:$A$777,$A39,СВЦЭМ!$B$34:$B$777,F$11)+'СЕТ СН'!$F$9+СВЦЭМ!$D$10+'СЕТ СН'!$F$5-'СЕТ СН'!$F$17</f>
        <v>4001.9265647900002</v>
      </c>
      <c r="G39" s="35">
        <f>SUMIFS(СВЦЭМ!$C$34:$C$777,СВЦЭМ!$A$34:$A$777,$A39,СВЦЭМ!$B$34:$B$777,G$11)+'СЕТ СН'!$F$9+СВЦЭМ!$D$10+'СЕТ СН'!$F$5-'СЕТ СН'!$F$17</f>
        <v>4003.4551341699998</v>
      </c>
      <c r="H39" s="35">
        <f>SUMIFS(СВЦЭМ!$C$34:$C$777,СВЦЭМ!$A$34:$A$777,$A39,СВЦЭМ!$B$34:$B$777,H$11)+'СЕТ СН'!$F$9+СВЦЭМ!$D$10+'СЕТ СН'!$F$5-'СЕТ СН'!$F$17</f>
        <v>3940.9017437299999</v>
      </c>
      <c r="I39" s="35">
        <f>SUMIFS(СВЦЭМ!$C$34:$C$777,СВЦЭМ!$A$34:$A$777,$A39,СВЦЭМ!$B$34:$B$777,I$11)+'СЕТ СН'!$F$9+СВЦЭМ!$D$10+'СЕТ СН'!$F$5-'СЕТ СН'!$F$17</f>
        <v>3879.1045301800004</v>
      </c>
      <c r="J39" s="35">
        <f>SUMIFS(СВЦЭМ!$C$34:$C$777,СВЦЭМ!$A$34:$A$777,$A39,СВЦЭМ!$B$34:$B$777,J$11)+'СЕТ СН'!$F$9+СВЦЭМ!$D$10+'СЕТ СН'!$F$5-'СЕТ СН'!$F$17</f>
        <v>3802.3782635600001</v>
      </c>
      <c r="K39" s="35">
        <f>SUMIFS(СВЦЭМ!$C$34:$C$777,СВЦЭМ!$A$34:$A$777,$A39,СВЦЭМ!$B$34:$B$777,K$11)+'СЕТ СН'!$F$9+СВЦЭМ!$D$10+'СЕТ СН'!$F$5-'СЕТ СН'!$F$17</f>
        <v>3706.1253062300002</v>
      </c>
      <c r="L39" s="35">
        <f>SUMIFS(СВЦЭМ!$C$34:$C$777,СВЦЭМ!$A$34:$A$777,$A39,СВЦЭМ!$B$34:$B$777,L$11)+'СЕТ СН'!$F$9+СВЦЭМ!$D$10+'СЕТ СН'!$F$5-'СЕТ СН'!$F$17</f>
        <v>3697.9976350200004</v>
      </c>
      <c r="M39" s="35">
        <f>SUMIFS(СВЦЭМ!$C$34:$C$777,СВЦЭМ!$A$34:$A$777,$A39,СВЦЭМ!$B$34:$B$777,M$11)+'СЕТ СН'!$F$9+СВЦЭМ!$D$10+'СЕТ СН'!$F$5-'СЕТ СН'!$F$17</f>
        <v>3698.0836127299999</v>
      </c>
      <c r="N39" s="35">
        <f>SUMIFS(СВЦЭМ!$C$34:$C$777,СВЦЭМ!$A$34:$A$777,$A39,СВЦЭМ!$B$34:$B$777,N$11)+'СЕТ СН'!$F$9+СВЦЭМ!$D$10+'СЕТ СН'!$F$5-'СЕТ СН'!$F$17</f>
        <v>3657.7233085899998</v>
      </c>
      <c r="O39" s="35">
        <f>SUMIFS(СВЦЭМ!$C$34:$C$777,СВЦЭМ!$A$34:$A$777,$A39,СВЦЭМ!$B$34:$B$777,O$11)+'СЕТ СН'!$F$9+СВЦЭМ!$D$10+'СЕТ СН'!$F$5-'СЕТ СН'!$F$17</f>
        <v>3650.6832132500003</v>
      </c>
      <c r="P39" s="35">
        <f>SUMIFS(СВЦЭМ!$C$34:$C$777,СВЦЭМ!$A$34:$A$777,$A39,СВЦЭМ!$B$34:$B$777,P$11)+'СЕТ СН'!$F$9+СВЦЭМ!$D$10+'СЕТ СН'!$F$5-'СЕТ СН'!$F$17</f>
        <v>3650.8938687999998</v>
      </c>
      <c r="Q39" s="35">
        <f>SUMIFS(СВЦЭМ!$C$34:$C$777,СВЦЭМ!$A$34:$A$777,$A39,СВЦЭМ!$B$34:$B$777,Q$11)+'СЕТ СН'!$F$9+СВЦЭМ!$D$10+'СЕТ СН'!$F$5-'СЕТ СН'!$F$17</f>
        <v>3674.0337476200002</v>
      </c>
      <c r="R39" s="35">
        <f>SUMIFS(СВЦЭМ!$C$34:$C$777,СВЦЭМ!$A$34:$A$777,$A39,СВЦЭМ!$B$34:$B$777,R$11)+'СЕТ СН'!$F$9+СВЦЭМ!$D$10+'СЕТ СН'!$F$5-'СЕТ СН'!$F$17</f>
        <v>3680.3364171000003</v>
      </c>
      <c r="S39" s="35">
        <f>SUMIFS(СВЦЭМ!$C$34:$C$777,СВЦЭМ!$A$34:$A$777,$A39,СВЦЭМ!$B$34:$B$777,S$11)+'СЕТ СН'!$F$9+СВЦЭМ!$D$10+'СЕТ СН'!$F$5-'СЕТ СН'!$F$17</f>
        <v>3665.8129507600006</v>
      </c>
      <c r="T39" s="35">
        <f>SUMIFS(СВЦЭМ!$C$34:$C$777,СВЦЭМ!$A$34:$A$777,$A39,СВЦЭМ!$B$34:$B$777,T$11)+'СЕТ СН'!$F$9+СВЦЭМ!$D$10+'СЕТ СН'!$F$5-'СЕТ СН'!$F$17</f>
        <v>3661.6375111300003</v>
      </c>
      <c r="U39" s="35">
        <f>SUMIFS(СВЦЭМ!$C$34:$C$777,СВЦЭМ!$A$34:$A$777,$A39,СВЦЭМ!$B$34:$B$777,U$11)+'СЕТ СН'!$F$9+СВЦЭМ!$D$10+'СЕТ СН'!$F$5-'СЕТ СН'!$F$17</f>
        <v>3657.4691095300004</v>
      </c>
      <c r="V39" s="35">
        <f>SUMIFS(СВЦЭМ!$C$34:$C$777,СВЦЭМ!$A$34:$A$777,$A39,СВЦЭМ!$B$34:$B$777,V$11)+'СЕТ СН'!$F$9+СВЦЭМ!$D$10+'СЕТ СН'!$F$5-'СЕТ СН'!$F$17</f>
        <v>3666.3481332500005</v>
      </c>
      <c r="W39" s="35">
        <f>SUMIFS(СВЦЭМ!$C$34:$C$777,СВЦЭМ!$A$34:$A$777,$A39,СВЦЭМ!$B$34:$B$777,W$11)+'СЕТ СН'!$F$9+СВЦЭМ!$D$10+'СЕТ СН'!$F$5-'СЕТ СН'!$F$17</f>
        <v>3656.09624136</v>
      </c>
      <c r="X39" s="35">
        <f>SUMIFS(СВЦЭМ!$C$34:$C$777,СВЦЭМ!$A$34:$A$777,$A39,СВЦЭМ!$B$34:$B$777,X$11)+'СЕТ СН'!$F$9+СВЦЭМ!$D$10+'СЕТ СН'!$F$5-'СЕТ СН'!$F$17</f>
        <v>3661.51777305</v>
      </c>
      <c r="Y39" s="35">
        <f>SUMIFS(СВЦЭМ!$C$34:$C$777,СВЦЭМ!$A$34:$A$777,$A39,СВЦЭМ!$B$34:$B$777,Y$11)+'СЕТ СН'!$F$9+СВЦЭМ!$D$10+'СЕТ СН'!$F$5-'СЕТ СН'!$F$17</f>
        <v>3744.6479381600002</v>
      </c>
    </row>
    <row r="40" spans="1:25" ht="15.75" x14ac:dyDescent="0.2">
      <c r="A40" s="34">
        <f t="shared" si="0"/>
        <v>42915</v>
      </c>
      <c r="B40" s="35">
        <f>SUMIFS(СВЦЭМ!$C$34:$C$777,СВЦЭМ!$A$34:$A$777,$A40,СВЦЭМ!$B$34:$B$777,B$11)+'СЕТ СН'!$F$9+СВЦЭМ!$D$10+'СЕТ СН'!$F$5-'СЕТ СН'!$F$17</f>
        <v>3809.3045395200006</v>
      </c>
      <c r="C40" s="35">
        <f>SUMIFS(СВЦЭМ!$C$34:$C$777,СВЦЭМ!$A$34:$A$777,$A40,СВЦЭМ!$B$34:$B$777,C$11)+'СЕТ СН'!$F$9+СВЦЭМ!$D$10+'СЕТ СН'!$F$5-'СЕТ СН'!$F$17</f>
        <v>3900.4031870199997</v>
      </c>
      <c r="D40" s="35">
        <f>SUMIFS(СВЦЭМ!$C$34:$C$777,СВЦЭМ!$A$34:$A$777,$A40,СВЦЭМ!$B$34:$B$777,D$11)+'СЕТ СН'!$F$9+СВЦЭМ!$D$10+'СЕТ СН'!$F$5-'СЕТ СН'!$F$17</f>
        <v>3927.4080293699999</v>
      </c>
      <c r="E40" s="35">
        <f>SUMIFS(СВЦЭМ!$C$34:$C$777,СВЦЭМ!$A$34:$A$777,$A40,СВЦЭМ!$B$34:$B$777,E$11)+'СЕТ СН'!$F$9+СВЦЭМ!$D$10+'СЕТ СН'!$F$5-'СЕТ СН'!$F$17</f>
        <v>3946.7177553399997</v>
      </c>
      <c r="F40" s="35">
        <f>SUMIFS(СВЦЭМ!$C$34:$C$777,СВЦЭМ!$A$34:$A$777,$A40,СВЦЭМ!$B$34:$B$777,F$11)+'СЕТ СН'!$F$9+СВЦЭМ!$D$10+'СЕТ СН'!$F$5-'СЕТ СН'!$F$17</f>
        <v>3935.6318056300006</v>
      </c>
      <c r="G40" s="35">
        <f>SUMIFS(СВЦЭМ!$C$34:$C$777,СВЦЭМ!$A$34:$A$777,$A40,СВЦЭМ!$B$34:$B$777,G$11)+'СЕТ СН'!$F$9+СВЦЭМ!$D$10+'СЕТ СН'!$F$5-'СЕТ СН'!$F$17</f>
        <v>3937.2172029399999</v>
      </c>
      <c r="H40" s="35">
        <f>SUMIFS(СВЦЭМ!$C$34:$C$777,СВЦЭМ!$A$34:$A$777,$A40,СВЦЭМ!$B$34:$B$777,H$11)+'СЕТ СН'!$F$9+СВЦЭМ!$D$10+'СЕТ СН'!$F$5-'СЕТ СН'!$F$17</f>
        <v>3884.8205794400001</v>
      </c>
      <c r="I40" s="35">
        <f>SUMIFS(СВЦЭМ!$C$34:$C$777,СВЦЭМ!$A$34:$A$777,$A40,СВЦЭМ!$B$34:$B$777,I$11)+'СЕТ СН'!$F$9+СВЦЭМ!$D$10+'СЕТ СН'!$F$5-'СЕТ СН'!$F$17</f>
        <v>3839.60579607</v>
      </c>
      <c r="J40" s="35">
        <f>SUMIFS(СВЦЭМ!$C$34:$C$777,СВЦЭМ!$A$34:$A$777,$A40,СВЦЭМ!$B$34:$B$777,J$11)+'СЕТ СН'!$F$9+СВЦЭМ!$D$10+'СЕТ СН'!$F$5-'СЕТ СН'!$F$17</f>
        <v>3772.9742113100001</v>
      </c>
      <c r="K40" s="35">
        <f>SUMIFS(СВЦЭМ!$C$34:$C$777,СВЦЭМ!$A$34:$A$777,$A40,СВЦЭМ!$B$34:$B$777,K$11)+'СЕТ СН'!$F$9+СВЦЭМ!$D$10+'СЕТ СН'!$F$5-'СЕТ СН'!$F$17</f>
        <v>3713.0973811399999</v>
      </c>
      <c r="L40" s="35">
        <f>SUMIFS(СВЦЭМ!$C$34:$C$777,СВЦЭМ!$A$34:$A$777,$A40,СВЦЭМ!$B$34:$B$777,L$11)+'СЕТ СН'!$F$9+СВЦЭМ!$D$10+'СЕТ СН'!$F$5-'СЕТ СН'!$F$17</f>
        <v>3722.8261876300003</v>
      </c>
      <c r="M40" s="35">
        <f>SUMIFS(СВЦЭМ!$C$34:$C$777,СВЦЭМ!$A$34:$A$777,$A40,СВЦЭМ!$B$34:$B$777,M$11)+'СЕТ СН'!$F$9+СВЦЭМ!$D$10+'СЕТ СН'!$F$5-'СЕТ СН'!$F$17</f>
        <v>3730.6673494000006</v>
      </c>
      <c r="N40" s="35">
        <f>SUMIFS(СВЦЭМ!$C$34:$C$777,СВЦЭМ!$A$34:$A$777,$A40,СВЦЭМ!$B$34:$B$777,N$11)+'СЕТ СН'!$F$9+СВЦЭМ!$D$10+'СЕТ СН'!$F$5-'СЕТ СН'!$F$17</f>
        <v>3728.7859016800003</v>
      </c>
      <c r="O40" s="35">
        <f>SUMIFS(СВЦЭМ!$C$34:$C$777,СВЦЭМ!$A$34:$A$777,$A40,СВЦЭМ!$B$34:$B$777,O$11)+'СЕТ СН'!$F$9+СВЦЭМ!$D$10+'СЕТ СН'!$F$5-'СЕТ СН'!$F$17</f>
        <v>3722.9891510799998</v>
      </c>
      <c r="P40" s="35">
        <f>SUMIFS(СВЦЭМ!$C$34:$C$777,СВЦЭМ!$A$34:$A$777,$A40,СВЦЭМ!$B$34:$B$777,P$11)+'СЕТ СН'!$F$9+СВЦЭМ!$D$10+'СЕТ СН'!$F$5-'СЕТ СН'!$F$17</f>
        <v>3726.5792635799999</v>
      </c>
      <c r="Q40" s="35">
        <f>SUMIFS(СВЦЭМ!$C$34:$C$777,СВЦЭМ!$A$34:$A$777,$A40,СВЦЭМ!$B$34:$B$777,Q$11)+'СЕТ СН'!$F$9+СВЦЭМ!$D$10+'СЕТ СН'!$F$5-'СЕТ СН'!$F$17</f>
        <v>3743.0410353799998</v>
      </c>
      <c r="R40" s="35">
        <f>SUMIFS(СВЦЭМ!$C$34:$C$777,СВЦЭМ!$A$34:$A$777,$A40,СВЦЭМ!$B$34:$B$777,R$11)+'СЕТ СН'!$F$9+СВЦЭМ!$D$10+'СЕТ СН'!$F$5-'СЕТ СН'!$F$17</f>
        <v>3747.7305864</v>
      </c>
      <c r="S40" s="35">
        <f>SUMIFS(СВЦЭМ!$C$34:$C$777,СВЦЭМ!$A$34:$A$777,$A40,СВЦЭМ!$B$34:$B$777,S$11)+'СЕТ СН'!$F$9+СВЦЭМ!$D$10+'СЕТ СН'!$F$5-'СЕТ СН'!$F$17</f>
        <v>3733.0260339599999</v>
      </c>
      <c r="T40" s="35">
        <f>SUMIFS(СВЦЭМ!$C$34:$C$777,СВЦЭМ!$A$34:$A$777,$A40,СВЦЭМ!$B$34:$B$777,T$11)+'СЕТ СН'!$F$9+СВЦЭМ!$D$10+'СЕТ СН'!$F$5-'СЕТ СН'!$F$17</f>
        <v>3726.6486934200002</v>
      </c>
      <c r="U40" s="35">
        <f>SUMIFS(СВЦЭМ!$C$34:$C$777,СВЦЭМ!$A$34:$A$777,$A40,СВЦЭМ!$B$34:$B$777,U$11)+'СЕТ СН'!$F$9+СВЦЭМ!$D$10+'СЕТ СН'!$F$5-'СЕТ СН'!$F$17</f>
        <v>3719.77489255</v>
      </c>
      <c r="V40" s="35">
        <f>SUMIFS(СВЦЭМ!$C$34:$C$777,СВЦЭМ!$A$34:$A$777,$A40,СВЦЭМ!$B$34:$B$777,V$11)+'СЕТ СН'!$F$9+СВЦЭМ!$D$10+'СЕТ СН'!$F$5-'СЕТ СН'!$F$17</f>
        <v>3725.8683104400006</v>
      </c>
      <c r="W40" s="35">
        <f>SUMIFS(СВЦЭМ!$C$34:$C$777,СВЦЭМ!$A$34:$A$777,$A40,СВЦЭМ!$B$34:$B$777,W$11)+'СЕТ СН'!$F$9+СВЦЭМ!$D$10+'СЕТ СН'!$F$5-'СЕТ СН'!$F$17</f>
        <v>3717.7789270200001</v>
      </c>
      <c r="X40" s="35">
        <f>SUMIFS(СВЦЭМ!$C$34:$C$777,СВЦЭМ!$A$34:$A$777,$A40,СВЦЭМ!$B$34:$B$777,X$11)+'СЕТ СН'!$F$9+СВЦЭМ!$D$10+'СЕТ СН'!$F$5-'СЕТ СН'!$F$17</f>
        <v>3726.7383637700004</v>
      </c>
      <c r="Y40" s="35">
        <f>SUMIFS(СВЦЭМ!$C$34:$C$777,СВЦЭМ!$A$34:$A$777,$A40,СВЦЭМ!$B$34:$B$777,Y$11)+'СЕТ СН'!$F$9+СВЦЭМ!$D$10+'СЕТ СН'!$F$5-'СЕТ СН'!$F$17</f>
        <v>3771.0770476100006</v>
      </c>
    </row>
    <row r="41" spans="1:25" ht="15.75" x14ac:dyDescent="0.2">
      <c r="A41" s="34">
        <f t="shared" si="0"/>
        <v>42916</v>
      </c>
      <c r="B41" s="35">
        <f>SUMIFS(СВЦЭМ!$C$34:$C$777,СВЦЭМ!$A$34:$A$777,$A41,СВЦЭМ!$B$34:$B$777,B$11)+'СЕТ СН'!$F$9+СВЦЭМ!$D$10+'СЕТ СН'!$F$5-'СЕТ СН'!$F$17</f>
        <v>3802.2857880700003</v>
      </c>
      <c r="C41" s="35">
        <f>SUMIFS(СВЦЭМ!$C$34:$C$777,СВЦЭМ!$A$34:$A$777,$A41,СВЦЭМ!$B$34:$B$777,C$11)+'СЕТ СН'!$F$9+СВЦЭМ!$D$10+'СЕТ СН'!$F$5-'СЕТ СН'!$F$17</f>
        <v>3920.1208074400001</v>
      </c>
      <c r="D41" s="35">
        <f>SUMIFS(СВЦЭМ!$C$34:$C$777,СВЦЭМ!$A$34:$A$777,$A41,СВЦЭМ!$B$34:$B$777,D$11)+'СЕТ СН'!$F$9+СВЦЭМ!$D$10+'СЕТ СН'!$F$5-'СЕТ СН'!$F$17</f>
        <v>3956.18026887</v>
      </c>
      <c r="E41" s="35">
        <f>SUMIFS(СВЦЭМ!$C$34:$C$777,СВЦЭМ!$A$34:$A$777,$A41,СВЦЭМ!$B$34:$B$777,E$11)+'СЕТ СН'!$F$9+СВЦЭМ!$D$10+'СЕТ СН'!$F$5-'СЕТ СН'!$F$17</f>
        <v>3970.5271891600005</v>
      </c>
      <c r="F41" s="35">
        <f>SUMIFS(СВЦЭМ!$C$34:$C$777,СВЦЭМ!$A$34:$A$777,$A41,СВЦЭМ!$B$34:$B$777,F$11)+'СЕТ СН'!$F$9+СВЦЭМ!$D$10+'СЕТ СН'!$F$5-'СЕТ СН'!$F$17</f>
        <v>3967.8154609399999</v>
      </c>
      <c r="G41" s="35">
        <f>SUMIFS(СВЦЭМ!$C$34:$C$777,СВЦЭМ!$A$34:$A$777,$A41,СВЦЭМ!$B$34:$B$777,G$11)+'СЕТ СН'!$F$9+СВЦЭМ!$D$10+'СЕТ СН'!$F$5-'СЕТ СН'!$F$17</f>
        <v>3964.0639396000006</v>
      </c>
      <c r="H41" s="35">
        <f>SUMIFS(СВЦЭМ!$C$34:$C$777,СВЦЭМ!$A$34:$A$777,$A41,СВЦЭМ!$B$34:$B$777,H$11)+'СЕТ СН'!$F$9+СВЦЭМ!$D$10+'СЕТ СН'!$F$5-'СЕТ СН'!$F$17</f>
        <v>3905.8574825100004</v>
      </c>
      <c r="I41" s="35">
        <f>SUMIFS(СВЦЭМ!$C$34:$C$777,СВЦЭМ!$A$34:$A$777,$A41,СВЦЭМ!$B$34:$B$777,I$11)+'СЕТ СН'!$F$9+СВЦЭМ!$D$10+'СЕТ СН'!$F$5-'СЕТ СН'!$F$17</f>
        <v>3878.7626150699998</v>
      </c>
      <c r="J41" s="35">
        <f>SUMIFS(СВЦЭМ!$C$34:$C$777,СВЦЭМ!$A$34:$A$777,$A41,СВЦЭМ!$B$34:$B$777,J$11)+'СЕТ СН'!$F$9+СВЦЭМ!$D$10+'СЕТ СН'!$F$5-'СЕТ СН'!$F$17</f>
        <v>3797.3179855400003</v>
      </c>
      <c r="K41" s="35">
        <f>SUMIFS(СВЦЭМ!$C$34:$C$777,СВЦЭМ!$A$34:$A$777,$A41,СВЦЭМ!$B$34:$B$777,K$11)+'СЕТ СН'!$F$9+СВЦЭМ!$D$10+'СЕТ СН'!$F$5-'СЕТ СН'!$F$17</f>
        <v>3706.9841155900003</v>
      </c>
      <c r="L41" s="35">
        <f>SUMIFS(СВЦЭМ!$C$34:$C$777,СВЦЭМ!$A$34:$A$777,$A41,СВЦЭМ!$B$34:$B$777,L$11)+'СЕТ СН'!$F$9+СВЦЭМ!$D$10+'СЕТ СН'!$F$5-'СЕТ СН'!$F$17</f>
        <v>3696.5713034999999</v>
      </c>
      <c r="M41" s="35">
        <f>SUMIFS(СВЦЭМ!$C$34:$C$777,СВЦЭМ!$A$34:$A$777,$A41,СВЦЭМ!$B$34:$B$777,M$11)+'СЕТ СН'!$F$9+СВЦЭМ!$D$10+'СЕТ СН'!$F$5-'СЕТ СН'!$F$17</f>
        <v>3696.6878407800004</v>
      </c>
      <c r="N41" s="35">
        <f>SUMIFS(СВЦЭМ!$C$34:$C$777,СВЦЭМ!$A$34:$A$777,$A41,СВЦЭМ!$B$34:$B$777,N$11)+'СЕТ СН'!$F$9+СВЦЭМ!$D$10+'СЕТ СН'!$F$5-'СЕТ СН'!$F$17</f>
        <v>3693.9772782999999</v>
      </c>
      <c r="O41" s="35">
        <f>SUMIFS(СВЦЭМ!$C$34:$C$777,СВЦЭМ!$A$34:$A$777,$A41,СВЦЭМ!$B$34:$B$777,O$11)+'СЕТ СН'!$F$9+СВЦЭМ!$D$10+'СЕТ СН'!$F$5-'СЕТ СН'!$F$17</f>
        <v>3696.4392175900002</v>
      </c>
      <c r="P41" s="35">
        <f>SUMIFS(СВЦЭМ!$C$34:$C$777,СВЦЭМ!$A$34:$A$777,$A41,СВЦЭМ!$B$34:$B$777,P$11)+'СЕТ СН'!$F$9+СВЦЭМ!$D$10+'СЕТ СН'!$F$5-'СЕТ СН'!$F$17</f>
        <v>3700.3308163800002</v>
      </c>
      <c r="Q41" s="35">
        <f>SUMIFS(СВЦЭМ!$C$34:$C$777,СВЦЭМ!$A$34:$A$777,$A41,СВЦЭМ!$B$34:$B$777,Q$11)+'СЕТ СН'!$F$9+СВЦЭМ!$D$10+'СЕТ СН'!$F$5-'СЕТ СН'!$F$17</f>
        <v>3715.3579854300006</v>
      </c>
      <c r="R41" s="35">
        <f>SUMIFS(СВЦЭМ!$C$34:$C$777,СВЦЭМ!$A$34:$A$777,$A41,СВЦЭМ!$B$34:$B$777,R$11)+'СЕТ СН'!$F$9+СВЦЭМ!$D$10+'СЕТ СН'!$F$5-'СЕТ СН'!$F$17</f>
        <v>3719.4652770499997</v>
      </c>
      <c r="S41" s="35">
        <f>SUMIFS(СВЦЭМ!$C$34:$C$777,СВЦЭМ!$A$34:$A$777,$A41,СВЦЭМ!$B$34:$B$777,S$11)+'СЕТ СН'!$F$9+СВЦЭМ!$D$10+'СЕТ СН'!$F$5-'СЕТ СН'!$F$17</f>
        <v>3706.7472571100006</v>
      </c>
      <c r="T41" s="35">
        <f>SUMIFS(СВЦЭМ!$C$34:$C$777,СВЦЭМ!$A$34:$A$777,$A41,СВЦЭМ!$B$34:$B$777,T$11)+'СЕТ СН'!$F$9+СВЦЭМ!$D$10+'СЕТ СН'!$F$5-'СЕТ СН'!$F$17</f>
        <v>3705.1474276099998</v>
      </c>
      <c r="U41" s="35">
        <f>SUMIFS(СВЦЭМ!$C$34:$C$777,СВЦЭМ!$A$34:$A$777,$A41,СВЦЭМ!$B$34:$B$777,U$11)+'СЕТ СН'!$F$9+СВЦЭМ!$D$10+'СЕТ СН'!$F$5-'СЕТ СН'!$F$17</f>
        <v>3700.95332194</v>
      </c>
      <c r="V41" s="35">
        <f>SUMIFS(СВЦЭМ!$C$34:$C$777,СВЦЭМ!$A$34:$A$777,$A41,СВЦЭМ!$B$34:$B$777,V$11)+'СЕТ СН'!$F$9+СВЦЭМ!$D$10+'СЕТ СН'!$F$5-'СЕТ СН'!$F$17</f>
        <v>3705.32898871</v>
      </c>
      <c r="W41" s="35">
        <f>SUMIFS(СВЦЭМ!$C$34:$C$777,СВЦЭМ!$A$34:$A$777,$A41,СВЦЭМ!$B$34:$B$777,W$11)+'СЕТ СН'!$F$9+СВЦЭМ!$D$10+'СЕТ СН'!$F$5-'СЕТ СН'!$F$17</f>
        <v>3749.7795869800002</v>
      </c>
      <c r="X41" s="35">
        <f>SUMIFS(СВЦЭМ!$C$34:$C$777,СВЦЭМ!$A$34:$A$777,$A41,СВЦЭМ!$B$34:$B$777,X$11)+'СЕТ СН'!$F$9+СВЦЭМ!$D$10+'СЕТ СН'!$F$5-'СЕТ СН'!$F$17</f>
        <v>3789.06194039</v>
      </c>
      <c r="Y41" s="35">
        <f>SUMIFS(СВЦЭМ!$C$34:$C$777,СВЦЭМ!$A$34:$A$777,$A41,СВЦЭМ!$B$34:$B$777,Y$11)+'СЕТ СН'!$F$9+СВЦЭМ!$D$10+'СЕТ СН'!$F$5-'СЕТ СН'!$F$17</f>
        <v>3858.3473645200002</v>
      </c>
    </row>
    <row r="42" spans="1:25" ht="15.75" hidden="1" x14ac:dyDescent="0.2">
      <c r="A42" s="34">
        <f t="shared" si="0"/>
        <v>42917</v>
      </c>
      <c r="B42" s="35">
        <f>SUMIFS(СВЦЭМ!$C$34:$C$777,СВЦЭМ!$A$34:$A$777,$A42,СВЦЭМ!$B$34:$B$777,B$11)+'СЕТ СН'!$F$9+СВЦЭМ!$D$10+'СЕТ СН'!$F$5-'СЕТ СН'!$F$17</f>
        <v>3061.9501495900004</v>
      </c>
      <c r="C42" s="35">
        <f>SUMIFS(СВЦЭМ!$C$34:$C$777,СВЦЭМ!$A$34:$A$777,$A42,СВЦЭМ!$B$34:$B$777,C$11)+'СЕТ СН'!$F$9+СВЦЭМ!$D$10+'СЕТ СН'!$F$5-'СЕТ СН'!$F$17</f>
        <v>3061.9501495900004</v>
      </c>
      <c r="D42" s="35">
        <f>SUMIFS(СВЦЭМ!$C$34:$C$777,СВЦЭМ!$A$34:$A$777,$A42,СВЦЭМ!$B$34:$B$777,D$11)+'СЕТ СН'!$F$9+СВЦЭМ!$D$10+'СЕТ СН'!$F$5-'СЕТ СН'!$F$17</f>
        <v>3061.9501495900004</v>
      </c>
      <c r="E42" s="35">
        <f>SUMIFS(СВЦЭМ!$C$34:$C$777,СВЦЭМ!$A$34:$A$777,$A42,СВЦЭМ!$B$34:$B$777,E$11)+'СЕТ СН'!$F$9+СВЦЭМ!$D$10+'СЕТ СН'!$F$5-'СЕТ СН'!$F$17</f>
        <v>3061.9501495900004</v>
      </c>
      <c r="F42" s="35">
        <f>SUMIFS(СВЦЭМ!$C$34:$C$777,СВЦЭМ!$A$34:$A$777,$A42,СВЦЭМ!$B$34:$B$777,F$11)+'СЕТ СН'!$F$9+СВЦЭМ!$D$10+'СЕТ СН'!$F$5-'СЕТ СН'!$F$17</f>
        <v>3061.9501495900004</v>
      </c>
      <c r="G42" s="35">
        <f>SUMIFS(СВЦЭМ!$C$34:$C$777,СВЦЭМ!$A$34:$A$777,$A42,СВЦЭМ!$B$34:$B$777,G$11)+'СЕТ СН'!$F$9+СВЦЭМ!$D$10+'СЕТ СН'!$F$5-'СЕТ СН'!$F$17</f>
        <v>3061.9501495900004</v>
      </c>
      <c r="H42" s="35">
        <f>SUMIFS(СВЦЭМ!$C$34:$C$777,СВЦЭМ!$A$34:$A$777,$A42,СВЦЭМ!$B$34:$B$777,H$11)+'СЕТ СН'!$F$9+СВЦЭМ!$D$10+'СЕТ СН'!$F$5-'СЕТ СН'!$F$17</f>
        <v>3061.9501495900004</v>
      </c>
      <c r="I42" s="35">
        <f>SUMIFS(СВЦЭМ!$C$34:$C$777,СВЦЭМ!$A$34:$A$777,$A42,СВЦЭМ!$B$34:$B$777,I$11)+'СЕТ СН'!$F$9+СВЦЭМ!$D$10+'СЕТ СН'!$F$5-'СЕТ СН'!$F$17</f>
        <v>3061.9501495900004</v>
      </c>
      <c r="J42" s="35">
        <f>SUMIFS(СВЦЭМ!$C$34:$C$777,СВЦЭМ!$A$34:$A$777,$A42,СВЦЭМ!$B$34:$B$777,J$11)+'СЕТ СН'!$F$9+СВЦЭМ!$D$10+'СЕТ СН'!$F$5-'СЕТ СН'!$F$17</f>
        <v>3061.9501495900004</v>
      </c>
      <c r="K42" s="35">
        <f>SUMIFS(СВЦЭМ!$C$34:$C$777,СВЦЭМ!$A$34:$A$777,$A42,СВЦЭМ!$B$34:$B$777,K$11)+'СЕТ СН'!$F$9+СВЦЭМ!$D$10+'СЕТ СН'!$F$5-'СЕТ СН'!$F$17</f>
        <v>3061.9501495900004</v>
      </c>
      <c r="L42" s="35">
        <f>SUMIFS(СВЦЭМ!$C$34:$C$777,СВЦЭМ!$A$34:$A$777,$A42,СВЦЭМ!$B$34:$B$777,L$11)+'СЕТ СН'!$F$9+СВЦЭМ!$D$10+'СЕТ СН'!$F$5-'СЕТ СН'!$F$17</f>
        <v>3061.9501495900004</v>
      </c>
      <c r="M42" s="35">
        <f>SUMIFS(СВЦЭМ!$C$34:$C$777,СВЦЭМ!$A$34:$A$777,$A42,СВЦЭМ!$B$34:$B$777,M$11)+'СЕТ СН'!$F$9+СВЦЭМ!$D$10+'СЕТ СН'!$F$5-'СЕТ СН'!$F$17</f>
        <v>3061.9501495900004</v>
      </c>
      <c r="N42" s="35">
        <f>SUMIFS(СВЦЭМ!$C$34:$C$777,СВЦЭМ!$A$34:$A$777,$A42,СВЦЭМ!$B$34:$B$777,N$11)+'СЕТ СН'!$F$9+СВЦЭМ!$D$10+'СЕТ СН'!$F$5-'СЕТ СН'!$F$17</f>
        <v>3061.9501495900004</v>
      </c>
      <c r="O42" s="35">
        <f>SUMIFS(СВЦЭМ!$C$34:$C$777,СВЦЭМ!$A$34:$A$777,$A42,СВЦЭМ!$B$34:$B$777,O$11)+'СЕТ СН'!$F$9+СВЦЭМ!$D$10+'СЕТ СН'!$F$5-'СЕТ СН'!$F$17</f>
        <v>3061.9501495900004</v>
      </c>
      <c r="P42" s="35">
        <f>SUMIFS(СВЦЭМ!$C$34:$C$777,СВЦЭМ!$A$34:$A$777,$A42,СВЦЭМ!$B$34:$B$777,P$11)+'СЕТ СН'!$F$9+СВЦЭМ!$D$10+'СЕТ СН'!$F$5-'СЕТ СН'!$F$17</f>
        <v>3061.9501495900004</v>
      </c>
      <c r="Q42" s="35">
        <f>SUMIFS(СВЦЭМ!$C$34:$C$777,СВЦЭМ!$A$34:$A$777,$A42,СВЦЭМ!$B$34:$B$777,Q$11)+'СЕТ СН'!$F$9+СВЦЭМ!$D$10+'СЕТ СН'!$F$5-'СЕТ СН'!$F$17</f>
        <v>3061.9501495900004</v>
      </c>
      <c r="R42" s="35">
        <f>SUMIFS(СВЦЭМ!$C$34:$C$777,СВЦЭМ!$A$34:$A$777,$A42,СВЦЭМ!$B$34:$B$777,R$11)+'СЕТ СН'!$F$9+СВЦЭМ!$D$10+'СЕТ СН'!$F$5-'СЕТ СН'!$F$17</f>
        <v>3061.9501495900004</v>
      </c>
      <c r="S42" s="35">
        <f>SUMIFS(СВЦЭМ!$C$34:$C$777,СВЦЭМ!$A$34:$A$777,$A42,СВЦЭМ!$B$34:$B$777,S$11)+'СЕТ СН'!$F$9+СВЦЭМ!$D$10+'СЕТ СН'!$F$5-'СЕТ СН'!$F$17</f>
        <v>3061.9501495900004</v>
      </c>
      <c r="T42" s="35">
        <f>SUMIFS(СВЦЭМ!$C$34:$C$777,СВЦЭМ!$A$34:$A$777,$A42,СВЦЭМ!$B$34:$B$777,T$11)+'СЕТ СН'!$F$9+СВЦЭМ!$D$10+'СЕТ СН'!$F$5-'СЕТ СН'!$F$17</f>
        <v>3061.9501495900004</v>
      </c>
      <c r="U42" s="35">
        <f>SUMIFS(СВЦЭМ!$C$34:$C$777,СВЦЭМ!$A$34:$A$777,$A42,СВЦЭМ!$B$34:$B$777,U$11)+'СЕТ СН'!$F$9+СВЦЭМ!$D$10+'СЕТ СН'!$F$5-'СЕТ СН'!$F$17</f>
        <v>3061.9501495900004</v>
      </c>
      <c r="V42" s="35">
        <f>SUMIFS(СВЦЭМ!$C$34:$C$777,СВЦЭМ!$A$34:$A$777,$A42,СВЦЭМ!$B$34:$B$777,V$11)+'СЕТ СН'!$F$9+СВЦЭМ!$D$10+'СЕТ СН'!$F$5-'СЕТ СН'!$F$17</f>
        <v>3061.9501495900004</v>
      </c>
      <c r="W42" s="35">
        <f>SUMIFS(СВЦЭМ!$C$34:$C$777,СВЦЭМ!$A$34:$A$777,$A42,СВЦЭМ!$B$34:$B$777,W$11)+'СЕТ СН'!$F$9+СВЦЭМ!$D$10+'СЕТ СН'!$F$5-'СЕТ СН'!$F$17</f>
        <v>3061.9501495900004</v>
      </c>
      <c r="X42" s="35">
        <f>SUMIFS(СВЦЭМ!$C$34:$C$777,СВЦЭМ!$A$34:$A$777,$A42,СВЦЭМ!$B$34:$B$777,X$11)+'СЕТ СН'!$F$9+СВЦЭМ!$D$10+'СЕТ СН'!$F$5-'СЕТ СН'!$F$17</f>
        <v>3061.9501495900004</v>
      </c>
      <c r="Y42" s="35">
        <f>SUMIFS(СВЦЭМ!$C$34:$C$777,СВЦЭМ!$A$34:$A$777,$A42,СВЦЭМ!$B$34:$B$777,Y$11)+'СЕТ СН'!$F$9+СВЦЭМ!$D$10+'СЕТ СН'!$F$5-'СЕТ СН'!$F$17</f>
        <v>3061.9501495900004</v>
      </c>
    </row>
    <row r="43" spans="1:25"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5" ht="15.75" x14ac:dyDescent="0.2">
      <c r="A48" s="34" t="str">
        <f>A12</f>
        <v>01.06.2017</v>
      </c>
      <c r="B48" s="35">
        <f>SUMIFS(СВЦЭМ!$C$34:$C$777,СВЦЭМ!$A$34:$A$777,$A48,СВЦЭМ!$B$34:$B$777,B$47)+'СЕТ СН'!$G$9+СВЦЭМ!$D$10+'СЕТ СН'!$G$5-'СЕТ СН'!$G$17</f>
        <v>4335.1293776599996</v>
      </c>
      <c r="C48" s="35">
        <f>SUMIFS(СВЦЭМ!$C$34:$C$777,СВЦЭМ!$A$34:$A$777,$A48,СВЦЭМ!$B$34:$B$777,C$47)+'СЕТ СН'!$G$9+СВЦЭМ!$D$10+'СЕТ СН'!$G$5-'СЕТ СН'!$G$17</f>
        <v>4451.6271375699998</v>
      </c>
      <c r="D48" s="35">
        <f>SUMIFS(СВЦЭМ!$C$34:$C$777,СВЦЭМ!$A$34:$A$777,$A48,СВЦЭМ!$B$34:$B$777,D$47)+'СЕТ СН'!$G$9+СВЦЭМ!$D$10+'СЕТ СН'!$G$5-'СЕТ СН'!$G$17</f>
        <v>4503.4660939799996</v>
      </c>
      <c r="E48" s="35">
        <f>SUMIFS(СВЦЭМ!$C$34:$C$777,СВЦЭМ!$A$34:$A$777,$A48,СВЦЭМ!$B$34:$B$777,E$47)+'СЕТ СН'!$G$9+СВЦЭМ!$D$10+'СЕТ СН'!$G$5-'СЕТ СН'!$G$17</f>
        <v>4510.25546209</v>
      </c>
      <c r="F48" s="35">
        <f>SUMIFS(СВЦЭМ!$C$34:$C$777,СВЦЭМ!$A$34:$A$777,$A48,СВЦЭМ!$B$34:$B$777,F$47)+'СЕТ СН'!$G$9+СВЦЭМ!$D$10+'СЕТ СН'!$G$5-'СЕТ СН'!$G$17</f>
        <v>4509.5578077700002</v>
      </c>
      <c r="G48" s="35">
        <f>SUMIFS(СВЦЭМ!$C$34:$C$777,СВЦЭМ!$A$34:$A$777,$A48,СВЦЭМ!$B$34:$B$777,G$47)+'СЕТ СН'!$G$9+СВЦЭМ!$D$10+'СЕТ СН'!$G$5-'СЕТ СН'!$G$17</f>
        <v>4500.3213616499997</v>
      </c>
      <c r="H48" s="35">
        <f>SUMIFS(СВЦЭМ!$C$34:$C$777,СВЦЭМ!$A$34:$A$777,$A48,СВЦЭМ!$B$34:$B$777,H$47)+'СЕТ СН'!$G$9+СВЦЭМ!$D$10+'СЕТ СН'!$G$5-'СЕТ СН'!$G$17</f>
        <v>4419.2771261600001</v>
      </c>
      <c r="I48" s="35">
        <f>SUMIFS(СВЦЭМ!$C$34:$C$777,СВЦЭМ!$A$34:$A$777,$A48,СВЦЭМ!$B$34:$B$777,I$47)+'СЕТ СН'!$G$9+СВЦЭМ!$D$10+'СЕТ СН'!$G$5-'СЕТ СН'!$G$17</f>
        <v>4340.07705274</v>
      </c>
      <c r="J48" s="35">
        <f>SUMIFS(СВЦЭМ!$C$34:$C$777,СВЦЭМ!$A$34:$A$777,$A48,СВЦЭМ!$B$34:$B$777,J$47)+'СЕТ СН'!$G$9+СВЦЭМ!$D$10+'СЕТ СН'!$G$5-'СЕТ СН'!$G$17</f>
        <v>4251.4937100199995</v>
      </c>
      <c r="K48" s="35">
        <f>SUMIFS(СВЦЭМ!$C$34:$C$777,СВЦЭМ!$A$34:$A$777,$A48,СВЦЭМ!$B$34:$B$777,K$47)+'СЕТ СН'!$G$9+СВЦЭМ!$D$10+'СЕТ СН'!$G$5-'СЕТ СН'!$G$17</f>
        <v>4171.1888789300001</v>
      </c>
      <c r="L48" s="35">
        <f>SUMIFS(СВЦЭМ!$C$34:$C$777,СВЦЭМ!$A$34:$A$777,$A48,СВЦЭМ!$B$34:$B$777,L$47)+'СЕТ СН'!$G$9+СВЦЭМ!$D$10+'СЕТ СН'!$G$5-'СЕТ СН'!$G$17</f>
        <v>4131.6577548200003</v>
      </c>
      <c r="M48" s="35">
        <f>SUMIFS(СВЦЭМ!$C$34:$C$777,СВЦЭМ!$A$34:$A$777,$A48,СВЦЭМ!$B$34:$B$777,M$47)+'СЕТ СН'!$G$9+СВЦЭМ!$D$10+'СЕТ СН'!$G$5-'СЕТ СН'!$G$17</f>
        <v>4104.0091686699998</v>
      </c>
      <c r="N48" s="35">
        <f>SUMIFS(СВЦЭМ!$C$34:$C$777,СВЦЭМ!$A$34:$A$777,$A48,СВЦЭМ!$B$34:$B$777,N$47)+'СЕТ СН'!$G$9+СВЦЭМ!$D$10+'СЕТ СН'!$G$5-'СЕТ СН'!$G$17</f>
        <v>4101.4431346399997</v>
      </c>
      <c r="O48" s="35">
        <f>SUMIFS(СВЦЭМ!$C$34:$C$777,СВЦЭМ!$A$34:$A$777,$A48,СВЦЭМ!$B$34:$B$777,O$47)+'СЕТ СН'!$G$9+СВЦЭМ!$D$10+'СЕТ СН'!$G$5-'СЕТ СН'!$G$17</f>
        <v>4100.4734982299997</v>
      </c>
      <c r="P48" s="35">
        <f>SUMIFS(СВЦЭМ!$C$34:$C$777,СВЦЭМ!$A$34:$A$777,$A48,СВЦЭМ!$B$34:$B$777,P$47)+'СЕТ СН'!$G$9+СВЦЭМ!$D$10+'СЕТ СН'!$G$5-'СЕТ СН'!$G$17</f>
        <v>4104.5977855599995</v>
      </c>
      <c r="Q48" s="35">
        <f>SUMIFS(СВЦЭМ!$C$34:$C$777,СВЦЭМ!$A$34:$A$777,$A48,СВЦЭМ!$B$34:$B$777,Q$47)+'СЕТ СН'!$G$9+СВЦЭМ!$D$10+'СЕТ СН'!$G$5-'СЕТ СН'!$G$17</f>
        <v>4104.94783585</v>
      </c>
      <c r="R48" s="35">
        <f>SUMIFS(СВЦЭМ!$C$34:$C$777,СВЦЭМ!$A$34:$A$777,$A48,СВЦЭМ!$B$34:$B$777,R$47)+'СЕТ СН'!$G$9+СВЦЭМ!$D$10+'СЕТ СН'!$G$5-'СЕТ СН'!$G$17</f>
        <v>4108.0945375199999</v>
      </c>
      <c r="S48" s="35">
        <f>SUMIFS(СВЦЭМ!$C$34:$C$777,СВЦЭМ!$A$34:$A$777,$A48,СВЦЭМ!$B$34:$B$777,S$47)+'СЕТ СН'!$G$9+СВЦЭМ!$D$10+'СЕТ СН'!$G$5-'СЕТ СН'!$G$17</f>
        <v>4104.1369179800004</v>
      </c>
      <c r="T48" s="35">
        <f>SUMIFS(СВЦЭМ!$C$34:$C$777,СВЦЭМ!$A$34:$A$777,$A48,СВЦЭМ!$B$34:$B$777,T$47)+'СЕТ СН'!$G$9+СВЦЭМ!$D$10+'СЕТ СН'!$G$5-'СЕТ СН'!$G$17</f>
        <v>4103.0538867699997</v>
      </c>
      <c r="U48" s="35">
        <f>SUMIFS(СВЦЭМ!$C$34:$C$777,СВЦЭМ!$A$34:$A$777,$A48,СВЦЭМ!$B$34:$B$777,U$47)+'СЕТ СН'!$G$9+СВЦЭМ!$D$10+'СЕТ СН'!$G$5-'СЕТ СН'!$G$17</f>
        <v>4103.72692319</v>
      </c>
      <c r="V48" s="35">
        <f>SUMIFS(СВЦЭМ!$C$34:$C$777,СВЦЭМ!$A$34:$A$777,$A48,СВЦЭМ!$B$34:$B$777,V$47)+'СЕТ СН'!$G$9+СВЦЭМ!$D$10+'СЕТ СН'!$G$5-'СЕТ СН'!$G$17</f>
        <v>4149.0403863299998</v>
      </c>
      <c r="W48" s="35">
        <f>SUMIFS(СВЦЭМ!$C$34:$C$777,СВЦЭМ!$A$34:$A$777,$A48,СВЦЭМ!$B$34:$B$777,W$47)+'СЕТ СН'!$G$9+СВЦЭМ!$D$10+'СЕТ СН'!$G$5-'СЕТ СН'!$G$17</f>
        <v>4202.49380105</v>
      </c>
      <c r="X48" s="35">
        <f>SUMIFS(СВЦЭМ!$C$34:$C$777,СВЦЭМ!$A$34:$A$777,$A48,СВЦЭМ!$B$34:$B$777,X$47)+'СЕТ СН'!$G$9+СВЦЭМ!$D$10+'СЕТ СН'!$G$5-'СЕТ СН'!$G$17</f>
        <v>4238.4775524999995</v>
      </c>
      <c r="Y48" s="35">
        <f>SUMIFS(СВЦЭМ!$C$34:$C$777,СВЦЭМ!$A$34:$A$777,$A48,СВЦЭМ!$B$34:$B$777,Y$47)+'СЕТ СН'!$G$9+СВЦЭМ!$D$10+'СЕТ СН'!$G$5-'СЕТ СН'!$G$17</f>
        <v>4368.0822141799999</v>
      </c>
    </row>
    <row r="49" spans="1:25" ht="15.75" x14ac:dyDescent="0.2">
      <c r="A49" s="34">
        <f>A48+1</f>
        <v>42888</v>
      </c>
      <c r="B49" s="35">
        <f>SUMIFS(СВЦЭМ!$C$34:$C$777,СВЦЭМ!$A$34:$A$777,$A49,СВЦЭМ!$B$34:$B$777,B$47)+'СЕТ СН'!$G$9+СВЦЭМ!$D$10+'СЕТ СН'!$G$5-'СЕТ СН'!$G$17</f>
        <v>4460.1111379499998</v>
      </c>
      <c r="C49" s="35">
        <f>SUMIFS(СВЦЭМ!$C$34:$C$777,СВЦЭМ!$A$34:$A$777,$A49,СВЦЭМ!$B$34:$B$777,C$47)+'СЕТ СН'!$G$9+СВЦЭМ!$D$10+'СЕТ СН'!$G$5-'СЕТ СН'!$G$17</f>
        <v>4483.2100318599996</v>
      </c>
      <c r="D49" s="35">
        <f>SUMIFS(СВЦЭМ!$C$34:$C$777,СВЦЭМ!$A$34:$A$777,$A49,СВЦЭМ!$B$34:$B$777,D$47)+'СЕТ СН'!$G$9+СВЦЭМ!$D$10+'СЕТ СН'!$G$5-'СЕТ СН'!$G$17</f>
        <v>4534.3248458600001</v>
      </c>
      <c r="E49" s="35">
        <f>SUMIFS(СВЦЭМ!$C$34:$C$777,СВЦЭМ!$A$34:$A$777,$A49,СВЦЭМ!$B$34:$B$777,E$47)+'СЕТ СН'!$G$9+СВЦЭМ!$D$10+'СЕТ СН'!$G$5-'СЕТ СН'!$G$17</f>
        <v>4526.6800199299996</v>
      </c>
      <c r="F49" s="35">
        <f>SUMIFS(СВЦЭМ!$C$34:$C$777,СВЦЭМ!$A$34:$A$777,$A49,СВЦЭМ!$B$34:$B$777,F$47)+'СЕТ СН'!$G$9+СВЦЭМ!$D$10+'СЕТ СН'!$G$5-'СЕТ СН'!$G$17</f>
        <v>4524.4212194600004</v>
      </c>
      <c r="G49" s="35">
        <f>SUMIFS(СВЦЭМ!$C$34:$C$777,СВЦЭМ!$A$34:$A$777,$A49,СВЦЭМ!$B$34:$B$777,G$47)+'СЕТ СН'!$G$9+СВЦЭМ!$D$10+'СЕТ СН'!$G$5-'СЕТ СН'!$G$17</f>
        <v>4531.7154833599998</v>
      </c>
      <c r="H49" s="35">
        <f>SUMIFS(СВЦЭМ!$C$34:$C$777,СВЦЭМ!$A$34:$A$777,$A49,СВЦЭМ!$B$34:$B$777,H$47)+'СЕТ СН'!$G$9+СВЦЭМ!$D$10+'СЕТ СН'!$G$5-'СЕТ СН'!$G$17</f>
        <v>4513.2291608199994</v>
      </c>
      <c r="I49" s="35">
        <f>SUMIFS(СВЦЭМ!$C$34:$C$777,СВЦЭМ!$A$34:$A$777,$A49,СВЦЭМ!$B$34:$B$777,I$47)+'СЕТ СН'!$G$9+СВЦЭМ!$D$10+'СЕТ СН'!$G$5-'СЕТ СН'!$G$17</f>
        <v>4378.7119227399999</v>
      </c>
      <c r="J49" s="35">
        <f>SUMIFS(СВЦЭМ!$C$34:$C$777,СВЦЭМ!$A$34:$A$777,$A49,СВЦЭМ!$B$34:$B$777,J$47)+'СЕТ СН'!$G$9+СВЦЭМ!$D$10+'СЕТ СН'!$G$5-'СЕТ СН'!$G$17</f>
        <v>4263.1634927100004</v>
      </c>
      <c r="K49" s="35">
        <f>SUMIFS(СВЦЭМ!$C$34:$C$777,СВЦЭМ!$A$34:$A$777,$A49,СВЦЭМ!$B$34:$B$777,K$47)+'СЕТ СН'!$G$9+СВЦЭМ!$D$10+'СЕТ СН'!$G$5-'СЕТ СН'!$G$17</f>
        <v>4157.5689025499996</v>
      </c>
      <c r="L49" s="35">
        <f>SUMIFS(СВЦЭМ!$C$34:$C$777,СВЦЭМ!$A$34:$A$777,$A49,СВЦЭМ!$B$34:$B$777,L$47)+'СЕТ СН'!$G$9+СВЦЭМ!$D$10+'СЕТ СН'!$G$5-'СЕТ СН'!$G$17</f>
        <v>4097.7131957199999</v>
      </c>
      <c r="M49" s="35">
        <f>SUMIFS(СВЦЭМ!$C$34:$C$777,СВЦЭМ!$A$34:$A$777,$A49,СВЦЭМ!$B$34:$B$777,M$47)+'СЕТ СН'!$G$9+СВЦЭМ!$D$10+'СЕТ СН'!$G$5-'СЕТ СН'!$G$17</f>
        <v>4084.9552327299998</v>
      </c>
      <c r="N49" s="35">
        <f>SUMIFS(СВЦЭМ!$C$34:$C$777,СВЦЭМ!$A$34:$A$777,$A49,СВЦЭМ!$B$34:$B$777,N$47)+'СЕТ СН'!$G$9+СВЦЭМ!$D$10+'СЕТ СН'!$G$5-'СЕТ СН'!$G$17</f>
        <v>4097.2196135100003</v>
      </c>
      <c r="O49" s="35">
        <f>SUMIFS(СВЦЭМ!$C$34:$C$777,СВЦЭМ!$A$34:$A$777,$A49,СВЦЭМ!$B$34:$B$777,O$47)+'СЕТ СН'!$G$9+СВЦЭМ!$D$10+'СЕТ СН'!$G$5-'СЕТ СН'!$G$17</f>
        <v>4098.6390056800001</v>
      </c>
      <c r="P49" s="35">
        <f>SUMIFS(СВЦЭМ!$C$34:$C$777,СВЦЭМ!$A$34:$A$777,$A49,СВЦЭМ!$B$34:$B$777,P$47)+'СЕТ СН'!$G$9+СВЦЭМ!$D$10+'СЕТ СН'!$G$5-'СЕТ СН'!$G$17</f>
        <v>4104.2756369700001</v>
      </c>
      <c r="Q49" s="35">
        <f>SUMIFS(СВЦЭМ!$C$34:$C$777,СВЦЭМ!$A$34:$A$777,$A49,СВЦЭМ!$B$34:$B$777,Q$47)+'СЕТ СН'!$G$9+СВЦЭМ!$D$10+'СЕТ СН'!$G$5-'СЕТ СН'!$G$17</f>
        <v>4103.5859189900002</v>
      </c>
      <c r="R49" s="35">
        <f>SUMIFS(СВЦЭМ!$C$34:$C$777,СВЦЭМ!$A$34:$A$777,$A49,СВЦЭМ!$B$34:$B$777,R$47)+'СЕТ СН'!$G$9+СВЦЭМ!$D$10+'СЕТ СН'!$G$5-'СЕТ СН'!$G$17</f>
        <v>4144.8925873199996</v>
      </c>
      <c r="S49" s="35">
        <f>SUMIFS(СВЦЭМ!$C$34:$C$777,СВЦЭМ!$A$34:$A$777,$A49,СВЦЭМ!$B$34:$B$777,S$47)+'СЕТ СН'!$G$9+СВЦЭМ!$D$10+'СЕТ СН'!$G$5-'СЕТ СН'!$G$17</f>
        <v>4148.7501960299996</v>
      </c>
      <c r="T49" s="35">
        <f>SUMIFS(СВЦЭМ!$C$34:$C$777,СВЦЭМ!$A$34:$A$777,$A49,СВЦЭМ!$B$34:$B$777,T$47)+'СЕТ СН'!$G$9+СВЦЭМ!$D$10+'СЕТ СН'!$G$5-'СЕТ СН'!$G$17</f>
        <v>4153.8311427400004</v>
      </c>
      <c r="U49" s="35">
        <f>SUMIFS(СВЦЭМ!$C$34:$C$777,СВЦЭМ!$A$34:$A$777,$A49,СВЦЭМ!$B$34:$B$777,U$47)+'СЕТ СН'!$G$9+СВЦЭМ!$D$10+'СЕТ СН'!$G$5-'СЕТ СН'!$G$17</f>
        <v>4157.0234996199997</v>
      </c>
      <c r="V49" s="35">
        <f>SUMIFS(СВЦЭМ!$C$34:$C$777,СВЦЭМ!$A$34:$A$777,$A49,СВЦЭМ!$B$34:$B$777,V$47)+'СЕТ СН'!$G$9+СВЦЭМ!$D$10+'СЕТ СН'!$G$5-'СЕТ СН'!$G$17</f>
        <v>4128.9201661799998</v>
      </c>
      <c r="W49" s="35">
        <f>SUMIFS(СВЦЭМ!$C$34:$C$777,СВЦЭМ!$A$34:$A$777,$A49,СВЦЭМ!$B$34:$B$777,W$47)+'СЕТ СН'!$G$9+СВЦЭМ!$D$10+'СЕТ СН'!$G$5-'СЕТ СН'!$G$17</f>
        <v>4181.31152191</v>
      </c>
      <c r="X49" s="35">
        <f>SUMIFS(СВЦЭМ!$C$34:$C$777,СВЦЭМ!$A$34:$A$777,$A49,СВЦЭМ!$B$34:$B$777,X$47)+'СЕТ СН'!$G$9+СВЦЭМ!$D$10+'СЕТ СН'!$G$5-'СЕТ СН'!$G$17</f>
        <v>4238.6428138800002</v>
      </c>
      <c r="Y49" s="35">
        <f>SUMIFS(СВЦЭМ!$C$34:$C$777,СВЦЭМ!$A$34:$A$777,$A49,СВЦЭМ!$B$34:$B$777,Y$47)+'СЕТ СН'!$G$9+СВЦЭМ!$D$10+'СЕТ СН'!$G$5-'СЕТ СН'!$G$17</f>
        <v>4326.6490623399995</v>
      </c>
    </row>
    <row r="50" spans="1:25" ht="15.75" x14ac:dyDescent="0.2">
      <c r="A50" s="34">
        <f t="shared" ref="A50:A78" si="1">A49+1</f>
        <v>42889</v>
      </c>
      <c r="B50" s="35">
        <f>SUMIFS(СВЦЭМ!$C$34:$C$777,СВЦЭМ!$A$34:$A$777,$A50,СВЦЭМ!$B$34:$B$777,B$47)+'СЕТ СН'!$G$9+СВЦЭМ!$D$10+'СЕТ СН'!$G$5-'СЕТ СН'!$G$17</f>
        <v>4367.2237760500002</v>
      </c>
      <c r="C50" s="35">
        <f>SUMIFS(СВЦЭМ!$C$34:$C$777,СВЦЭМ!$A$34:$A$777,$A50,СВЦЭМ!$B$34:$B$777,C$47)+'СЕТ СН'!$G$9+СВЦЭМ!$D$10+'СЕТ СН'!$G$5-'СЕТ СН'!$G$17</f>
        <v>4416.0343463099998</v>
      </c>
      <c r="D50" s="35">
        <f>SUMIFS(СВЦЭМ!$C$34:$C$777,СВЦЭМ!$A$34:$A$777,$A50,СВЦЭМ!$B$34:$B$777,D$47)+'СЕТ СН'!$G$9+СВЦЭМ!$D$10+'СЕТ СН'!$G$5-'СЕТ СН'!$G$17</f>
        <v>4530.1883585699998</v>
      </c>
      <c r="E50" s="35">
        <f>SUMIFS(СВЦЭМ!$C$34:$C$777,СВЦЭМ!$A$34:$A$777,$A50,СВЦЭМ!$B$34:$B$777,E$47)+'СЕТ СН'!$G$9+СВЦЭМ!$D$10+'СЕТ СН'!$G$5-'СЕТ СН'!$G$17</f>
        <v>4528.2903955700003</v>
      </c>
      <c r="F50" s="35">
        <f>SUMIFS(СВЦЭМ!$C$34:$C$777,СВЦЭМ!$A$34:$A$777,$A50,СВЦЭМ!$B$34:$B$777,F$47)+'СЕТ СН'!$G$9+СВЦЭМ!$D$10+'СЕТ СН'!$G$5-'СЕТ СН'!$G$17</f>
        <v>4525.8854926200002</v>
      </c>
      <c r="G50" s="35">
        <f>SUMIFS(СВЦЭМ!$C$34:$C$777,СВЦЭМ!$A$34:$A$777,$A50,СВЦЭМ!$B$34:$B$777,G$47)+'СЕТ СН'!$G$9+СВЦЭМ!$D$10+'СЕТ СН'!$G$5-'СЕТ СН'!$G$17</f>
        <v>4529.6122865199995</v>
      </c>
      <c r="H50" s="35">
        <f>SUMIFS(СВЦЭМ!$C$34:$C$777,СВЦЭМ!$A$34:$A$777,$A50,СВЦЭМ!$B$34:$B$777,H$47)+'СЕТ СН'!$G$9+СВЦЭМ!$D$10+'СЕТ СН'!$G$5-'СЕТ СН'!$G$17</f>
        <v>4493.2171378200001</v>
      </c>
      <c r="I50" s="35">
        <f>SUMIFS(СВЦЭМ!$C$34:$C$777,СВЦЭМ!$A$34:$A$777,$A50,СВЦЭМ!$B$34:$B$777,I$47)+'СЕТ СН'!$G$9+СВЦЭМ!$D$10+'СЕТ СН'!$G$5-'СЕТ СН'!$G$17</f>
        <v>4362.9893440099995</v>
      </c>
      <c r="J50" s="35">
        <f>SUMIFS(СВЦЭМ!$C$34:$C$777,СВЦЭМ!$A$34:$A$777,$A50,СВЦЭМ!$B$34:$B$777,J$47)+'СЕТ СН'!$G$9+СВЦЭМ!$D$10+'СЕТ СН'!$G$5-'СЕТ СН'!$G$17</f>
        <v>4231.2493641700003</v>
      </c>
      <c r="K50" s="35">
        <f>SUMIFS(СВЦЭМ!$C$34:$C$777,СВЦЭМ!$A$34:$A$777,$A50,СВЦЭМ!$B$34:$B$777,K$47)+'СЕТ СН'!$G$9+СВЦЭМ!$D$10+'СЕТ СН'!$G$5-'СЕТ СН'!$G$17</f>
        <v>4150.7076038200003</v>
      </c>
      <c r="L50" s="35">
        <f>SUMIFS(СВЦЭМ!$C$34:$C$777,СВЦЭМ!$A$34:$A$777,$A50,СВЦЭМ!$B$34:$B$777,L$47)+'СЕТ СН'!$G$9+СВЦЭМ!$D$10+'СЕТ СН'!$G$5-'СЕТ СН'!$G$17</f>
        <v>4085.0934642399998</v>
      </c>
      <c r="M50" s="35">
        <f>SUMIFS(СВЦЭМ!$C$34:$C$777,СВЦЭМ!$A$34:$A$777,$A50,СВЦЭМ!$B$34:$B$777,M$47)+'СЕТ СН'!$G$9+СВЦЭМ!$D$10+'СЕТ СН'!$G$5-'СЕТ СН'!$G$17</f>
        <v>4066.9511846799996</v>
      </c>
      <c r="N50" s="35">
        <f>SUMIFS(СВЦЭМ!$C$34:$C$777,СВЦЭМ!$A$34:$A$777,$A50,СВЦЭМ!$B$34:$B$777,N$47)+'СЕТ СН'!$G$9+СВЦЭМ!$D$10+'СЕТ СН'!$G$5-'СЕТ СН'!$G$17</f>
        <v>4057.2953430300004</v>
      </c>
      <c r="O50" s="35">
        <f>SUMIFS(СВЦЭМ!$C$34:$C$777,СВЦЭМ!$A$34:$A$777,$A50,СВЦЭМ!$B$34:$B$777,O$47)+'СЕТ СН'!$G$9+СВЦЭМ!$D$10+'СЕТ СН'!$G$5-'СЕТ СН'!$G$17</f>
        <v>4055.23540495</v>
      </c>
      <c r="P50" s="35">
        <f>SUMIFS(СВЦЭМ!$C$34:$C$777,СВЦЭМ!$A$34:$A$777,$A50,СВЦЭМ!$B$34:$B$777,P$47)+'СЕТ СН'!$G$9+СВЦЭМ!$D$10+'СЕТ СН'!$G$5-'СЕТ СН'!$G$17</f>
        <v>4055.1539807299996</v>
      </c>
      <c r="Q50" s="35">
        <f>SUMIFS(СВЦЭМ!$C$34:$C$777,СВЦЭМ!$A$34:$A$777,$A50,СВЦЭМ!$B$34:$B$777,Q$47)+'СЕТ СН'!$G$9+СВЦЭМ!$D$10+'СЕТ СН'!$G$5-'СЕТ СН'!$G$17</f>
        <v>4056.6682550099995</v>
      </c>
      <c r="R50" s="35">
        <f>SUMIFS(СВЦЭМ!$C$34:$C$777,СВЦЭМ!$A$34:$A$777,$A50,СВЦЭМ!$B$34:$B$777,R$47)+'СЕТ СН'!$G$9+СВЦЭМ!$D$10+'СЕТ СН'!$G$5-'СЕТ СН'!$G$17</f>
        <v>4057.7737137900003</v>
      </c>
      <c r="S50" s="35">
        <f>SUMIFS(СВЦЭМ!$C$34:$C$777,СВЦЭМ!$A$34:$A$777,$A50,СВЦЭМ!$B$34:$B$777,S$47)+'СЕТ СН'!$G$9+СВЦЭМ!$D$10+'СЕТ СН'!$G$5-'СЕТ СН'!$G$17</f>
        <v>4058.7507974700002</v>
      </c>
      <c r="T50" s="35">
        <f>SUMIFS(СВЦЭМ!$C$34:$C$777,СВЦЭМ!$A$34:$A$777,$A50,СВЦЭМ!$B$34:$B$777,T$47)+'СЕТ СН'!$G$9+СВЦЭМ!$D$10+'СЕТ СН'!$G$5-'СЕТ СН'!$G$17</f>
        <v>4057.7117208</v>
      </c>
      <c r="U50" s="35">
        <f>SUMIFS(СВЦЭМ!$C$34:$C$777,СВЦЭМ!$A$34:$A$777,$A50,СВЦЭМ!$B$34:$B$777,U$47)+'СЕТ СН'!$G$9+СВЦЭМ!$D$10+'СЕТ СН'!$G$5-'СЕТ СН'!$G$17</f>
        <v>4055.8261465400001</v>
      </c>
      <c r="V50" s="35">
        <f>SUMIFS(СВЦЭМ!$C$34:$C$777,СВЦЭМ!$A$34:$A$777,$A50,СВЦЭМ!$B$34:$B$777,V$47)+'СЕТ СН'!$G$9+СВЦЭМ!$D$10+'СЕТ СН'!$G$5-'СЕТ СН'!$G$17</f>
        <v>4073.45793245</v>
      </c>
      <c r="W50" s="35">
        <f>SUMIFS(СВЦЭМ!$C$34:$C$777,СВЦЭМ!$A$34:$A$777,$A50,СВЦЭМ!$B$34:$B$777,W$47)+'СЕТ СН'!$G$9+СВЦЭМ!$D$10+'СЕТ СН'!$G$5-'СЕТ СН'!$G$17</f>
        <v>4109.8069610100001</v>
      </c>
      <c r="X50" s="35">
        <f>SUMIFS(СВЦЭМ!$C$34:$C$777,СВЦЭМ!$A$34:$A$777,$A50,СВЦЭМ!$B$34:$B$777,X$47)+'СЕТ СН'!$G$9+СВЦЭМ!$D$10+'СЕТ СН'!$G$5-'СЕТ СН'!$G$17</f>
        <v>4168.7946442000002</v>
      </c>
      <c r="Y50" s="35">
        <f>SUMIFS(СВЦЭМ!$C$34:$C$777,СВЦЭМ!$A$34:$A$777,$A50,СВЦЭМ!$B$34:$B$777,Y$47)+'СЕТ СН'!$G$9+СВЦЭМ!$D$10+'СЕТ СН'!$G$5-'СЕТ СН'!$G$17</f>
        <v>4270.3509124100001</v>
      </c>
    </row>
    <row r="51" spans="1:25" ht="15.75" x14ac:dyDescent="0.2">
      <c r="A51" s="34">
        <f t="shared" si="1"/>
        <v>42890</v>
      </c>
      <c r="B51" s="35">
        <f>SUMIFS(СВЦЭМ!$C$34:$C$777,СВЦЭМ!$A$34:$A$777,$A51,СВЦЭМ!$B$34:$B$777,B$47)+'СЕТ СН'!$G$9+СВЦЭМ!$D$10+'СЕТ СН'!$G$5-'СЕТ СН'!$G$17</f>
        <v>4335.3633079399997</v>
      </c>
      <c r="C51" s="35">
        <f>SUMIFS(СВЦЭМ!$C$34:$C$777,СВЦЭМ!$A$34:$A$777,$A51,СВЦЭМ!$B$34:$B$777,C$47)+'СЕТ СН'!$G$9+СВЦЭМ!$D$10+'СЕТ СН'!$G$5-'СЕТ СН'!$G$17</f>
        <v>4400.1747558999996</v>
      </c>
      <c r="D51" s="35">
        <f>SUMIFS(СВЦЭМ!$C$34:$C$777,СВЦЭМ!$A$34:$A$777,$A51,СВЦЭМ!$B$34:$B$777,D$47)+'СЕТ СН'!$G$9+СВЦЭМ!$D$10+'СЕТ СН'!$G$5-'СЕТ СН'!$G$17</f>
        <v>4512.6983252999999</v>
      </c>
      <c r="E51" s="35">
        <f>SUMIFS(СВЦЭМ!$C$34:$C$777,СВЦЭМ!$A$34:$A$777,$A51,СВЦЭМ!$B$34:$B$777,E$47)+'СЕТ СН'!$G$9+СВЦЭМ!$D$10+'СЕТ СН'!$G$5-'СЕТ СН'!$G$17</f>
        <v>4508.6658564499994</v>
      </c>
      <c r="F51" s="35">
        <f>SUMIFS(СВЦЭМ!$C$34:$C$777,СВЦЭМ!$A$34:$A$777,$A51,СВЦЭМ!$B$34:$B$777,F$47)+'СЕТ СН'!$G$9+СВЦЭМ!$D$10+'СЕТ СН'!$G$5-'СЕТ СН'!$G$17</f>
        <v>4506.2360011299997</v>
      </c>
      <c r="G51" s="35">
        <f>SUMIFS(СВЦЭМ!$C$34:$C$777,СВЦЭМ!$A$34:$A$777,$A51,СВЦЭМ!$B$34:$B$777,G$47)+'СЕТ СН'!$G$9+СВЦЭМ!$D$10+'СЕТ СН'!$G$5-'СЕТ СН'!$G$17</f>
        <v>4506.6826248999996</v>
      </c>
      <c r="H51" s="35">
        <f>SUMIFS(СВЦЭМ!$C$34:$C$777,СВЦЭМ!$A$34:$A$777,$A51,СВЦЭМ!$B$34:$B$777,H$47)+'СЕТ СН'!$G$9+СВЦЭМ!$D$10+'СЕТ СН'!$G$5-'СЕТ СН'!$G$17</f>
        <v>4500.5066952799998</v>
      </c>
      <c r="I51" s="35">
        <f>SUMIFS(СВЦЭМ!$C$34:$C$777,СВЦЭМ!$A$34:$A$777,$A51,СВЦЭМ!$B$34:$B$777,I$47)+'СЕТ СН'!$G$9+СВЦЭМ!$D$10+'СЕТ СН'!$G$5-'СЕТ СН'!$G$17</f>
        <v>4351.7493376800003</v>
      </c>
      <c r="J51" s="35">
        <f>SUMIFS(СВЦЭМ!$C$34:$C$777,СВЦЭМ!$A$34:$A$777,$A51,СВЦЭМ!$B$34:$B$777,J$47)+'СЕТ СН'!$G$9+СВЦЭМ!$D$10+'СЕТ СН'!$G$5-'СЕТ СН'!$G$17</f>
        <v>4249.2230056999997</v>
      </c>
      <c r="K51" s="35">
        <f>SUMIFS(СВЦЭМ!$C$34:$C$777,СВЦЭМ!$A$34:$A$777,$A51,СВЦЭМ!$B$34:$B$777,K$47)+'СЕТ СН'!$G$9+СВЦЭМ!$D$10+'СЕТ СН'!$G$5-'СЕТ СН'!$G$17</f>
        <v>4132.7903704999999</v>
      </c>
      <c r="L51" s="35">
        <f>SUMIFS(СВЦЭМ!$C$34:$C$777,СВЦЭМ!$A$34:$A$777,$A51,СВЦЭМ!$B$34:$B$777,L$47)+'СЕТ СН'!$G$9+СВЦЭМ!$D$10+'СЕТ СН'!$G$5-'СЕТ СН'!$G$17</f>
        <v>4065.6470605899995</v>
      </c>
      <c r="M51" s="35">
        <f>SUMIFS(СВЦЭМ!$C$34:$C$777,СВЦЭМ!$A$34:$A$777,$A51,СВЦЭМ!$B$34:$B$777,M$47)+'СЕТ СН'!$G$9+СВЦЭМ!$D$10+'СЕТ СН'!$G$5-'СЕТ СН'!$G$17</f>
        <v>4056.9074152100002</v>
      </c>
      <c r="N51" s="35">
        <f>SUMIFS(СВЦЭМ!$C$34:$C$777,СВЦЭМ!$A$34:$A$777,$A51,СВЦЭМ!$B$34:$B$777,N$47)+'СЕТ СН'!$G$9+СВЦЭМ!$D$10+'СЕТ СН'!$G$5-'СЕТ СН'!$G$17</f>
        <v>4051.3948544200002</v>
      </c>
      <c r="O51" s="35">
        <f>SUMIFS(СВЦЭМ!$C$34:$C$777,СВЦЭМ!$A$34:$A$777,$A51,СВЦЭМ!$B$34:$B$777,O$47)+'СЕТ СН'!$G$9+СВЦЭМ!$D$10+'СЕТ СН'!$G$5-'СЕТ СН'!$G$17</f>
        <v>4040.54062376</v>
      </c>
      <c r="P51" s="35">
        <f>SUMIFS(СВЦЭМ!$C$34:$C$777,СВЦЭМ!$A$34:$A$777,$A51,СВЦЭМ!$B$34:$B$777,P$47)+'СЕТ СН'!$G$9+СВЦЭМ!$D$10+'СЕТ СН'!$G$5-'СЕТ СН'!$G$17</f>
        <v>4035.0968710799998</v>
      </c>
      <c r="Q51" s="35">
        <f>SUMIFS(СВЦЭМ!$C$34:$C$777,СВЦЭМ!$A$34:$A$777,$A51,СВЦЭМ!$B$34:$B$777,Q$47)+'СЕТ СН'!$G$9+СВЦЭМ!$D$10+'СЕТ СН'!$G$5-'СЕТ СН'!$G$17</f>
        <v>4032.5915192599996</v>
      </c>
      <c r="R51" s="35">
        <f>SUMIFS(СВЦЭМ!$C$34:$C$777,СВЦЭМ!$A$34:$A$777,$A51,СВЦЭМ!$B$34:$B$777,R$47)+'СЕТ СН'!$G$9+СВЦЭМ!$D$10+'СЕТ СН'!$G$5-'СЕТ СН'!$G$17</f>
        <v>4034.3335459999998</v>
      </c>
      <c r="S51" s="35">
        <f>SUMIFS(СВЦЭМ!$C$34:$C$777,СВЦЭМ!$A$34:$A$777,$A51,СВЦЭМ!$B$34:$B$777,S$47)+'СЕТ СН'!$G$9+СВЦЭМ!$D$10+'СЕТ СН'!$G$5-'СЕТ СН'!$G$17</f>
        <v>4034.58787631</v>
      </c>
      <c r="T51" s="35">
        <f>SUMIFS(СВЦЭМ!$C$34:$C$777,СВЦЭМ!$A$34:$A$777,$A51,СВЦЭМ!$B$34:$B$777,T$47)+'СЕТ СН'!$G$9+СВЦЭМ!$D$10+'СЕТ СН'!$G$5-'СЕТ СН'!$G$17</f>
        <v>4040.5359105699999</v>
      </c>
      <c r="U51" s="35">
        <f>SUMIFS(СВЦЭМ!$C$34:$C$777,СВЦЭМ!$A$34:$A$777,$A51,СВЦЭМ!$B$34:$B$777,U$47)+'СЕТ СН'!$G$9+СВЦЭМ!$D$10+'СЕТ СН'!$G$5-'СЕТ СН'!$G$17</f>
        <v>4057.0422710000003</v>
      </c>
      <c r="V51" s="35">
        <f>SUMIFS(СВЦЭМ!$C$34:$C$777,СВЦЭМ!$A$34:$A$777,$A51,СВЦЭМ!$B$34:$B$777,V$47)+'СЕТ СН'!$G$9+СВЦЭМ!$D$10+'СЕТ СН'!$G$5-'СЕТ СН'!$G$17</f>
        <v>4059.7090512699997</v>
      </c>
      <c r="W51" s="35">
        <f>SUMIFS(СВЦЭМ!$C$34:$C$777,СВЦЭМ!$A$34:$A$777,$A51,СВЦЭМ!$B$34:$B$777,W$47)+'СЕТ СН'!$G$9+СВЦЭМ!$D$10+'СЕТ СН'!$G$5-'СЕТ СН'!$G$17</f>
        <v>4094.1116214699996</v>
      </c>
      <c r="X51" s="35">
        <f>SUMIFS(СВЦЭМ!$C$34:$C$777,СВЦЭМ!$A$34:$A$777,$A51,СВЦЭМ!$B$34:$B$777,X$47)+'СЕТ СН'!$G$9+СВЦЭМ!$D$10+'СЕТ СН'!$G$5-'СЕТ СН'!$G$17</f>
        <v>4198.0896157799998</v>
      </c>
      <c r="Y51" s="35">
        <f>SUMIFS(СВЦЭМ!$C$34:$C$777,СВЦЭМ!$A$34:$A$777,$A51,СВЦЭМ!$B$34:$B$777,Y$47)+'СЕТ СН'!$G$9+СВЦЭМ!$D$10+'СЕТ СН'!$G$5-'СЕТ СН'!$G$17</f>
        <v>4248.5125330499995</v>
      </c>
    </row>
    <row r="52" spans="1:25" ht="15.75" x14ac:dyDescent="0.2">
      <c r="A52" s="34">
        <f t="shared" si="1"/>
        <v>42891</v>
      </c>
      <c r="B52" s="35">
        <f>SUMIFS(СВЦЭМ!$C$34:$C$777,СВЦЭМ!$A$34:$A$777,$A52,СВЦЭМ!$B$34:$B$777,B$47)+'СЕТ СН'!$G$9+СВЦЭМ!$D$10+'СЕТ СН'!$G$5-'СЕТ СН'!$G$17</f>
        <v>4407.0330337599999</v>
      </c>
      <c r="C52" s="35">
        <f>SUMIFS(СВЦЭМ!$C$34:$C$777,СВЦЭМ!$A$34:$A$777,$A52,СВЦЭМ!$B$34:$B$777,C$47)+'СЕТ СН'!$G$9+СВЦЭМ!$D$10+'СЕТ СН'!$G$5-'СЕТ СН'!$G$17</f>
        <v>4457.3477915000003</v>
      </c>
      <c r="D52" s="35">
        <f>SUMIFS(СВЦЭМ!$C$34:$C$777,СВЦЭМ!$A$34:$A$777,$A52,СВЦЭМ!$B$34:$B$777,D$47)+'СЕТ СН'!$G$9+СВЦЭМ!$D$10+'СЕТ СН'!$G$5-'СЕТ СН'!$G$17</f>
        <v>4493.9480381800004</v>
      </c>
      <c r="E52" s="35">
        <f>SUMIFS(СВЦЭМ!$C$34:$C$777,СВЦЭМ!$A$34:$A$777,$A52,СВЦЭМ!$B$34:$B$777,E$47)+'СЕТ СН'!$G$9+СВЦЭМ!$D$10+'СЕТ СН'!$G$5-'СЕТ СН'!$G$17</f>
        <v>4486.7562376200003</v>
      </c>
      <c r="F52" s="35">
        <f>SUMIFS(СВЦЭМ!$C$34:$C$777,СВЦЭМ!$A$34:$A$777,$A52,СВЦЭМ!$B$34:$B$777,F$47)+'СЕТ СН'!$G$9+СВЦЭМ!$D$10+'СЕТ СН'!$G$5-'СЕТ СН'!$G$17</f>
        <v>4486.5110203900003</v>
      </c>
      <c r="G52" s="35">
        <f>SUMIFS(СВЦЭМ!$C$34:$C$777,СВЦЭМ!$A$34:$A$777,$A52,СВЦЭМ!$B$34:$B$777,G$47)+'СЕТ СН'!$G$9+СВЦЭМ!$D$10+'СЕТ СН'!$G$5-'СЕТ СН'!$G$17</f>
        <v>4492.8154118799994</v>
      </c>
      <c r="H52" s="35">
        <f>SUMIFS(СВЦЭМ!$C$34:$C$777,СВЦЭМ!$A$34:$A$777,$A52,СВЦЭМ!$B$34:$B$777,H$47)+'СЕТ СН'!$G$9+СВЦЭМ!$D$10+'СЕТ СН'!$G$5-'СЕТ СН'!$G$17</f>
        <v>4424.7983931999997</v>
      </c>
      <c r="I52" s="35">
        <f>SUMIFS(СВЦЭМ!$C$34:$C$777,СВЦЭМ!$A$34:$A$777,$A52,СВЦЭМ!$B$34:$B$777,I$47)+'СЕТ СН'!$G$9+СВЦЭМ!$D$10+'СЕТ СН'!$G$5-'СЕТ СН'!$G$17</f>
        <v>4289.4352150599998</v>
      </c>
      <c r="J52" s="35">
        <f>SUMIFS(СВЦЭМ!$C$34:$C$777,СВЦЭМ!$A$34:$A$777,$A52,СВЦЭМ!$B$34:$B$777,J$47)+'СЕТ СН'!$G$9+СВЦЭМ!$D$10+'СЕТ СН'!$G$5-'СЕТ СН'!$G$17</f>
        <v>4199.8352908999996</v>
      </c>
      <c r="K52" s="35">
        <f>SUMIFS(СВЦЭМ!$C$34:$C$777,СВЦЭМ!$A$34:$A$777,$A52,СВЦЭМ!$B$34:$B$777,K$47)+'СЕТ СН'!$G$9+СВЦЭМ!$D$10+'СЕТ СН'!$G$5-'СЕТ СН'!$G$17</f>
        <v>4104.4423188000001</v>
      </c>
      <c r="L52" s="35">
        <f>SUMIFS(СВЦЭМ!$C$34:$C$777,СВЦЭМ!$A$34:$A$777,$A52,СВЦЭМ!$B$34:$B$777,L$47)+'СЕТ СН'!$G$9+СВЦЭМ!$D$10+'СЕТ СН'!$G$5-'СЕТ СН'!$G$17</f>
        <v>4073.9615499499996</v>
      </c>
      <c r="M52" s="35">
        <f>SUMIFS(СВЦЭМ!$C$34:$C$777,СВЦЭМ!$A$34:$A$777,$A52,СВЦЭМ!$B$34:$B$777,M$47)+'СЕТ СН'!$G$9+СВЦЭМ!$D$10+'СЕТ СН'!$G$5-'СЕТ СН'!$G$17</f>
        <v>4075.8077870199995</v>
      </c>
      <c r="N52" s="35">
        <f>SUMIFS(СВЦЭМ!$C$34:$C$777,СВЦЭМ!$A$34:$A$777,$A52,СВЦЭМ!$B$34:$B$777,N$47)+'СЕТ СН'!$G$9+СВЦЭМ!$D$10+'СЕТ СН'!$G$5-'СЕТ СН'!$G$17</f>
        <v>4034.4146402400002</v>
      </c>
      <c r="O52" s="35">
        <f>SUMIFS(СВЦЭМ!$C$34:$C$777,СВЦЭМ!$A$34:$A$777,$A52,СВЦЭМ!$B$34:$B$777,O$47)+'СЕТ СН'!$G$9+СВЦЭМ!$D$10+'СЕТ СН'!$G$5-'СЕТ СН'!$G$17</f>
        <v>4050.4580630499995</v>
      </c>
      <c r="P52" s="35">
        <f>SUMIFS(СВЦЭМ!$C$34:$C$777,СВЦЭМ!$A$34:$A$777,$A52,СВЦЭМ!$B$34:$B$777,P$47)+'СЕТ СН'!$G$9+СВЦЭМ!$D$10+'СЕТ СН'!$G$5-'СЕТ СН'!$G$17</f>
        <v>4059.6874844899994</v>
      </c>
      <c r="Q52" s="35">
        <f>SUMIFS(СВЦЭМ!$C$34:$C$777,СВЦЭМ!$A$34:$A$777,$A52,СВЦЭМ!$B$34:$B$777,Q$47)+'СЕТ СН'!$G$9+СВЦЭМ!$D$10+'СЕТ СН'!$G$5-'СЕТ СН'!$G$17</f>
        <v>4026.5984301899998</v>
      </c>
      <c r="R52" s="35">
        <f>SUMIFS(СВЦЭМ!$C$34:$C$777,СВЦЭМ!$A$34:$A$777,$A52,СВЦЭМ!$B$34:$B$777,R$47)+'СЕТ СН'!$G$9+СВЦЭМ!$D$10+'СЕТ СН'!$G$5-'СЕТ СН'!$G$17</f>
        <v>4041.30644433</v>
      </c>
      <c r="S52" s="35">
        <f>SUMIFS(СВЦЭМ!$C$34:$C$777,СВЦЭМ!$A$34:$A$777,$A52,СВЦЭМ!$B$34:$B$777,S$47)+'СЕТ СН'!$G$9+СВЦЭМ!$D$10+'СЕТ СН'!$G$5-'СЕТ СН'!$G$17</f>
        <v>4056.7748780499996</v>
      </c>
      <c r="T52" s="35">
        <f>SUMIFS(СВЦЭМ!$C$34:$C$777,СВЦЭМ!$A$34:$A$777,$A52,СВЦЭМ!$B$34:$B$777,T$47)+'СЕТ СН'!$G$9+СВЦЭМ!$D$10+'СЕТ СН'!$G$5-'СЕТ СН'!$G$17</f>
        <v>4052.86405586</v>
      </c>
      <c r="U52" s="35">
        <f>SUMIFS(СВЦЭМ!$C$34:$C$777,СВЦЭМ!$A$34:$A$777,$A52,СВЦЭМ!$B$34:$B$777,U$47)+'СЕТ СН'!$G$9+СВЦЭМ!$D$10+'СЕТ СН'!$G$5-'СЕТ СН'!$G$17</f>
        <v>4058.0321986299996</v>
      </c>
      <c r="V52" s="35">
        <f>SUMIFS(СВЦЭМ!$C$34:$C$777,СВЦЭМ!$A$34:$A$777,$A52,СВЦЭМ!$B$34:$B$777,V$47)+'СЕТ СН'!$G$9+СВЦЭМ!$D$10+'СЕТ СН'!$G$5-'СЕТ СН'!$G$17</f>
        <v>4069.1540843699995</v>
      </c>
      <c r="W52" s="35">
        <f>SUMIFS(СВЦЭМ!$C$34:$C$777,СВЦЭМ!$A$34:$A$777,$A52,СВЦЭМ!$B$34:$B$777,W$47)+'СЕТ СН'!$G$9+СВЦЭМ!$D$10+'СЕТ СН'!$G$5-'СЕТ СН'!$G$17</f>
        <v>4080.0895624900004</v>
      </c>
      <c r="X52" s="35">
        <f>SUMIFS(СВЦЭМ!$C$34:$C$777,СВЦЭМ!$A$34:$A$777,$A52,СВЦЭМ!$B$34:$B$777,X$47)+'СЕТ СН'!$G$9+СВЦЭМ!$D$10+'СЕТ СН'!$G$5-'СЕТ СН'!$G$17</f>
        <v>4179.7802974899996</v>
      </c>
      <c r="Y52" s="35">
        <f>SUMIFS(СВЦЭМ!$C$34:$C$777,СВЦЭМ!$A$34:$A$777,$A52,СВЦЭМ!$B$34:$B$777,Y$47)+'СЕТ СН'!$G$9+СВЦЭМ!$D$10+'СЕТ СН'!$G$5-'СЕТ СН'!$G$17</f>
        <v>4320.6232925799995</v>
      </c>
    </row>
    <row r="53" spans="1:25" ht="15.75" x14ac:dyDescent="0.2">
      <c r="A53" s="34">
        <f t="shared" si="1"/>
        <v>42892</v>
      </c>
      <c r="B53" s="35">
        <f>SUMIFS(СВЦЭМ!$C$34:$C$777,СВЦЭМ!$A$34:$A$777,$A53,СВЦЭМ!$B$34:$B$777,B$47)+'СЕТ СН'!$G$9+СВЦЭМ!$D$10+'СЕТ СН'!$G$5-'СЕТ СН'!$G$17</f>
        <v>4381.0161066700002</v>
      </c>
      <c r="C53" s="35">
        <f>SUMIFS(СВЦЭМ!$C$34:$C$777,СВЦЭМ!$A$34:$A$777,$A53,СВЦЭМ!$B$34:$B$777,C$47)+'СЕТ СН'!$G$9+СВЦЭМ!$D$10+'СЕТ СН'!$G$5-'СЕТ СН'!$G$17</f>
        <v>4438.6537658099996</v>
      </c>
      <c r="D53" s="35">
        <f>SUMIFS(СВЦЭМ!$C$34:$C$777,СВЦЭМ!$A$34:$A$777,$A53,СВЦЭМ!$B$34:$B$777,D$47)+'СЕТ СН'!$G$9+СВЦЭМ!$D$10+'СЕТ СН'!$G$5-'СЕТ СН'!$G$17</f>
        <v>4461.7795051699995</v>
      </c>
      <c r="E53" s="35">
        <f>SUMIFS(СВЦЭМ!$C$34:$C$777,СВЦЭМ!$A$34:$A$777,$A53,СВЦЭМ!$B$34:$B$777,E$47)+'СЕТ СН'!$G$9+СВЦЭМ!$D$10+'СЕТ СН'!$G$5-'СЕТ СН'!$G$17</f>
        <v>4453.3138971099997</v>
      </c>
      <c r="F53" s="35">
        <f>SUMIFS(СВЦЭМ!$C$34:$C$777,СВЦЭМ!$A$34:$A$777,$A53,СВЦЭМ!$B$34:$B$777,F$47)+'СЕТ СН'!$G$9+СВЦЭМ!$D$10+'СЕТ СН'!$G$5-'СЕТ СН'!$G$17</f>
        <v>4450.2984274099999</v>
      </c>
      <c r="G53" s="35">
        <f>SUMIFS(СВЦЭМ!$C$34:$C$777,СВЦЭМ!$A$34:$A$777,$A53,СВЦЭМ!$B$34:$B$777,G$47)+'СЕТ СН'!$G$9+СВЦЭМ!$D$10+'СЕТ СН'!$G$5-'СЕТ СН'!$G$17</f>
        <v>4451.9361238499996</v>
      </c>
      <c r="H53" s="35">
        <f>SUMIFS(СВЦЭМ!$C$34:$C$777,СВЦЭМ!$A$34:$A$777,$A53,СВЦЭМ!$B$34:$B$777,H$47)+'СЕТ СН'!$G$9+СВЦЭМ!$D$10+'СЕТ СН'!$G$5-'СЕТ СН'!$G$17</f>
        <v>4436.9505857599997</v>
      </c>
      <c r="I53" s="35">
        <f>SUMIFS(СВЦЭМ!$C$34:$C$777,СВЦЭМ!$A$34:$A$777,$A53,СВЦЭМ!$B$34:$B$777,I$47)+'СЕТ СН'!$G$9+СВЦЭМ!$D$10+'СЕТ СН'!$G$5-'СЕТ СН'!$G$17</f>
        <v>4264.2156435899997</v>
      </c>
      <c r="J53" s="35">
        <f>SUMIFS(СВЦЭМ!$C$34:$C$777,СВЦЭМ!$A$34:$A$777,$A53,СВЦЭМ!$B$34:$B$777,J$47)+'СЕТ СН'!$G$9+СВЦЭМ!$D$10+'СЕТ СН'!$G$5-'СЕТ СН'!$G$17</f>
        <v>4217.71760412</v>
      </c>
      <c r="K53" s="35">
        <f>SUMIFS(СВЦЭМ!$C$34:$C$777,СВЦЭМ!$A$34:$A$777,$A53,СВЦЭМ!$B$34:$B$777,K$47)+'СЕТ СН'!$G$9+СВЦЭМ!$D$10+'СЕТ СН'!$G$5-'СЕТ СН'!$G$17</f>
        <v>4095.6452977700001</v>
      </c>
      <c r="L53" s="35">
        <f>SUMIFS(СВЦЭМ!$C$34:$C$777,СВЦЭМ!$A$34:$A$777,$A53,СВЦЭМ!$B$34:$B$777,L$47)+'СЕТ СН'!$G$9+СВЦЭМ!$D$10+'СЕТ СН'!$G$5-'СЕТ СН'!$G$17</f>
        <v>4034.4524402500001</v>
      </c>
      <c r="M53" s="35">
        <f>SUMIFS(СВЦЭМ!$C$34:$C$777,СВЦЭМ!$A$34:$A$777,$A53,СВЦЭМ!$B$34:$B$777,M$47)+'СЕТ СН'!$G$9+СВЦЭМ!$D$10+'СЕТ СН'!$G$5-'СЕТ СН'!$G$17</f>
        <v>4015.2409331700001</v>
      </c>
      <c r="N53" s="35">
        <f>SUMIFS(СВЦЭМ!$C$34:$C$777,СВЦЭМ!$A$34:$A$777,$A53,СВЦЭМ!$B$34:$B$777,N$47)+'СЕТ СН'!$G$9+СВЦЭМ!$D$10+'СЕТ СН'!$G$5-'СЕТ СН'!$G$17</f>
        <v>4038.9126314599998</v>
      </c>
      <c r="O53" s="35">
        <f>SUMIFS(СВЦЭМ!$C$34:$C$777,СВЦЭМ!$A$34:$A$777,$A53,СВЦЭМ!$B$34:$B$777,O$47)+'СЕТ СН'!$G$9+СВЦЭМ!$D$10+'СЕТ СН'!$G$5-'СЕТ СН'!$G$17</f>
        <v>4042.1127303800004</v>
      </c>
      <c r="P53" s="35">
        <f>SUMIFS(СВЦЭМ!$C$34:$C$777,СВЦЭМ!$A$34:$A$777,$A53,СВЦЭМ!$B$34:$B$777,P$47)+'СЕТ СН'!$G$9+СВЦЭМ!$D$10+'СЕТ СН'!$G$5-'СЕТ СН'!$G$17</f>
        <v>4047.4976152999998</v>
      </c>
      <c r="Q53" s="35">
        <f>SUMIFS(СВЦЭМ!$C$34:$C$777,СВЦЭМ!$A$34:$A$777,$A53,СВЦЭМ!$B$34:$B$777,Q$47)+'СЕТ СН'!$G$9+СВЦЭМ!$D$10+'СЕТ СН'!$G$5-'СЕТ СН'!$G$17</f>
        <v>4049.8493700700001</v>
      </c>
      <c r="R53" s="35">
        <f>SUMIFS(СВЦЭМ!$C$34:$C$777,СВЦЭМ!$A$34:$A$777,$A53,СВЦЭМ!$B$34:$B$777,R$47)+'СЕТ СН'!$G$9+СВЦЭМ!$D$10+'СЕТ СН'!$G$5-'СЕТ СН'!$G$17</f>
        <v>4049.6586530200002</v>
      </c>
      <c r="S53" s="35">
        <f>SUMIFS(СВЦЭМ!$C$34:$C$777,СВЦЭМ!$A$34:$A$777,$A53,СВЦЭМ!$B$34:$B$777,S$47)+'СЕТ СН'!$G$9+СВЦЭМ!$D$10+'СЕТ СН'!$G$5-'СЕТ СН'!$G$17</f>
        <v>4041.8135874600002</v>
      </c>
      <c r="T53" s="35">
        <f>SUMIFS(СВЦЭМ!$C$34:$C$777,СВЦЭМ!$A$34:$A$777,$A53,СВЦЭМ!$B$34:$B$777,T$47)+'СЕТ СН'!$G$9+СВЦЭМ!$D$10+'СЕТ СН'!$G$5-'СЕТ СН'!$G$17</f>
        <v>4044.7582282399999</v>
      </c>
      <c r="U53" s="35">
        <f>SUMIFS(СВЦЭМ!$C$34:$C$777,СВЦЭМ!$A$34:$A$777,$A53,СВЦЭМ!$B$34:$B$777,U$47)+'СЕТ СН'!$G$9+СВЦЭМ!$D$10+'СЕТ СН'!$G$5-'СЕТ СН'!$G$17</f>
        <v>4020.2340135100003</v>
      </c>
      <c r="V53" s="35">
        <f>SUMIFS(СВЦЭМ!$C$34:$C$777,СВЦЭМ!$A$34:$A$777,$A53,СВЦЭМ!$B$34:$B$777,V$47)+'СЕТ СН'!$G$9+СВЦЭМ!$D$10+'СЕТ СН'!$G$5-'СЕТ СН'!$G$17</f>
        <v>4035.9248950299998</v>
      </c>
      <c r="W53" s="35">
        <f>SUMIFS(СВЦЭМ!$C$34:$C$777,СВЦЭМ!$A$34:$A$777,$A53,СВЦЭМ!$B$34:$B$777,W$47)+'СЕТ СН'!$G$9+СВЦЭМ!$D$10+'СЕТ СН'!$G$5-'СЕТ СН'!$G$17</f>
        <v>4069.44631931</v>
      </c>
      <c r="X53" s="35">
        <f>SUMIFS(СВЦЭМ!$C$34:$C$777,СВЦЭМ!$A$34:$A$777,$A53,СВЦЭМ!$B$34:$B$777,X$47)+'СЕТ СН'!$G$9+СВЦЭМ!$D$10+'СЕТ СН'!$G$5-'СЕТ СН'!$G$17</f>
        <v>4156.67621237</v>
      </c>
      <c r="Y53" s="35">
        <f>SUMIFS(СВЦЭМ!$C$34:$C$777,СВЦЭМ!$A$34:$A$777,$A53,СВЦЭМ!$B$34:$B$777,Y$47)+'СЕТ СН'!$G$9+СВЦЭМ!$D$10+'СЕТ СН'!$G$5-'СЕТ СН'!$G$17</f>
        <v>4313.5363285699996</v>
      </c>
    </row>
    <row r="54" spans="1:25" ht="15.75" x14ac:dyDescent="0.2">
      <c r="A54" s="34">
        <f t="shared" si="1"/>
        <v>42893</v>
      </c>
      <c r="B54" s="35">
        <f>SUMIFS(СВЦЭМ!$C$34:$C$777,СВЦЭМ!$A$34:$A$777,$A54,СВЦЭМ!$B$34:$B$777,B$47)+'СЕТ СН'!$G$9+СВЦЭМ!$D$10+'СЕТ СН'!$G$5-'СЕТ СН'!$G$17</f>
        <v>4334.7652580899994</v>
      </c>
      <c r="C54" s="35">
        <f>SUMIFS(СВЦЭМ!$C$34:$C$777,СВЦЭМ!$A$34:$A$777,$A54,СВЦЭМ!$B$34:$B$777,C$47)+'СЕТ СН'!$G$9+СВЦЭМ!$D$10+'СЕТ СН'!$G$5-'СЕТ СН'!$G$17</f>
        <v>4420.8945835200002</v>
      </c>
      <c r="D54" s="35">
        <f>SUMIFS(СВЦЭМ!$C$34:$C$777,СВЦЭМ!$A$34:$A$777,$A54,СВЦЭМ!$B$34:$B$777,D$47)+'СЕТ СН'!$G$9+СВЦЭМ!$D$10+'СЕТ СН'!$G$5-'СЕТ СН'!$G$17</f>
        <v>4487.7501147200001</v>
      </c>
      <c r="E54" s="35">
        <f>SUMIFS(СВЦЭМ!$C$34:$C$777,СВЦЭМ!$A$34:$A$777,$A54,СВЦЭМ!$B$34:$B$777,E$47)+'СЕТ СН'!$G$9+СВЦЭМ!$D$10+'СЕТ СН'!$G$5-'СЕТ СН'!$G$17</f>
        <v>4482.5606023700002</v>
      </c>
      <c r="F54" s="35">
        <f>SUMIFS(СВЦЭМ!$C$34:$C$777,СВЦЭМ!$A$34:$A$777,$A54,СВЦЭМ!$B$34:$B$777,F$47)+'СЕТ СН'!$G$9+СВЦЭМ!$D$10+'СЕТ СН'!$G$5-'СЕТ СН'!$G$17</f>
        <v>4495.0471524499999</v>
      </c>
      <c r="G54" s="35">
        <f>SUMIFS(СВЦЭМ!$C$34:$C$777,СВЦЭМ!$A$34:$A$777,$A54,СВЦЭМ!$B$34:$B$777,G$47)+'СЕТ СН'!$G$9+СВЦЭМ!$D$10+'СЕТ СН'!$G$5-'СЕТ СН'!$G$17</f>
        <v>4489.5341229799997</v>
      </c>
      <c r="H54" s="35">
        <f>SUMIFS(СВЦЭМ!$C$34:$C$777,СВЦЭМ!$A$34:$A$777,$A54,СВЦЭМ!$B$34:$B$777,H$47)+'СЕТ СН'!$G$9+СВЦЭМ!$D$10+'СЕТ СН'!$G$5-'СЕТ СН'!$G$17</f>
        <v>4494.0073739500003</v>
      </c>
      <c r="I54" s="35">
        <f>SUMIFS(СВЦЭМ!$C$34:$C$777,СВЦЭМ!$A$34:$A$777,$A54,СВЦЭМ!$B$34:$B$777,I$47)+'СЕТ СН'!$G$9+СВЦЭМ!$D$10+'СЕТ СН'!$G$5-'СЕТ СН'!$G$17</f>
        <v>4384.4345311799998</v>
      </c>
      <c r="J54" s="35">
        <f>SUMIFS(СВЦЭМ!$C$34:$C$777,СВЦЭМ!$A$34:$A$777,$A54,СВЦЭМ!$B$34:$B$777,J$47)+'СЕТ СН'!$G$9+СВЦЭМ!$D$10+'СЕТ СН'!$G$5-'СЕТ СН'!$G$17</f>
        <v>4233.5952797899999</v>
      </c>
      <c r="K54" s="35">
        <f>SUMIFS(СВЦЭМ!$C$34:$C$777,СВЦЭМ!$A$34:$A$777,$A54,СВЦЭМ!$B$34:$B$777,K$47)+'СЕТ СН'!$G$9+СВЦЭМ!$D$10+'СЕТ СН'!$G$5-'СЕТ СН'!$G$17</f>
        <v>4127.6992747100003</v>
      </c>
      <c r="L54" s="35">
        <f>SUMIFS(СВЦЭМ!$C$34:$C$777,СВЦЭМ!$A$34:$A$777,$A54,СВЦЭМ!$B$34:$B$777,L$47)+'СЕТ СН'!$G$9+СВЦЭМ!$D$10+'СЕТ СН'!$G$5-'СЕТ СН'!$G$17</f>
        <v>4056.4576482499997</v>
      </c>
      <c r="M54" s="35">
        <f>SUMIFS(СВЦЭМ!$C$34:$C$777,СВЦЭМ!$A$34:$A$777,$A54,СВЦЭМ!$B$34:$B$777,M$47)+'СЕТ СН'!$G$9+СВЦЭМ!$D$10+'СЕТ СН'!$G$5-'СЕТ СН'!$G$17</f>
        <v>4046.7213233900002</v>
      </c>
      <c r="N54" s="35">
        <f>SUMIFS(СВЦЭМ!$C$34:$C$777,СВЦЭМ!$A$34:$A$777,$A54,СВЦЭМ!$B$34:$B$777,N$47)+'СЕТ СН'!$G$9+СВЦЭМ!$D$10+'СЕТ СН'!$G$5-'СЕТ СН'!$G$17</f>
        <v>4048.1861014099995</v>
      </c>
      <c r="O54" s="35">
        <f>SUMIFS(СВЦЭМ!$C$34:$C$777,СВЦЭМ!$A$34:$A$777,$A54,СВЦЭМ!$B$34:$B$777,O$47)+'СЕТ СН'!$G$9+СВЦЭМ!$D$10+'СЕТ СН'!$G$5-'СЕТ СН'!$G$17</f>
        <v>4048.6657145700001</v>
      </c>
      <c r="P54" s="35">
        <f>SUMIFS(СВЦЭМ!$C$34:$C$777,СВЦЭМ!$A$34:$A$777,$A54,СВЦЭМ!$B$34:$B$777,P$47)+'СЕТ СН'!$G$9+СВЦЭМ!$D$10+'СЕТ СН'!$G$5-'СЕТ СН'!$G$17</f>
        <v>4049.7415098499996</v>
      </c>
      <c r="Q54" s="35">
        <f>SUMIFS(СВЦЭМ!$C$34:$C$777,СВЦЭМ!$A$34:$A$777,$A54,СВЦЭМ!$B$34:$B$777,Q$47)+'СЕТ СН'!$G$9+СВЦЭМ!$D$10+'СЕТ СН'!$G$5-'СЕТ СН'!$G$17</f>
        <v>4051.9273517599995</v>
      </c>
      <c r="R54" s="35">
        <f>SUMIFS(СВЦЭМ!$C$34:$C$777,СВЦЭМ!$A$34:$A$777,$A54,СВЦЭМ!$B$34:$B$777,R$47)+'СЕТ СН'!$G$9+СВЦЭМ!$D$10+'СЕТ СН'!$G$5-'СЕТ СН'!$G$17</f>
        <v>4049.93649147</v>
      </c>
      <c r="S54" s="35">
        <f>SUMIFS(СВЦЭМ!$C$34:$C$777,СВЦЭМ!$A$34:$A$777,$A54,СВЦЭМ!$B$34:$B$777,S$47)+'СЕТ СН'!$G$9+СВЦЭМ!$D$10+'СЕТ СН'!$G$5-'СЕТ СН'!$G$17</f>
        <v>4050.86542328</v>
      </c>
      <c r="T54" s="35">
        <f>SUMIFS(СВЦЭМ!$C$34:$C$777,СВЦЭМ!$A$34:$A$777,$A54,СВЦЭМ!$B$34:$B$777,T$47)+'СЕТ СН'!$G$9+СВЦЭМ!$D$10+'СЕТ СН'!$G$5-'СЕТ СН'!$G$17</f>
        <v>4050.41874861</v>
      </c>
      <c r="U54" s="35">
        <f>SUMIFS(СВЦЭМ!$C$34:$C$777,СВЦЭМ!$A$34:$A$777,$A54,СВЦЭМ!$B$34:$B$777,U$47)+'СЕТ СН'!$G$9+СВЦЭМ!$D$10+'СЕТ СН'!$G$5-'СЕТ СН'!$G$17</f>
        <v>4049.8209048099998</v>
      </c>
      <c r="V54" s="35">
        <f>SUMIFS(СВЦЭМ!$C$34:$C$777,СВЦЭМ!$A$34:$A$777,$A54,СВЦЭМ!$B$34:$B$777,V$47)+'СЕТ СН'!$G$9+СВЦЭМ!$D$10+'СЕТ СН'!$G$5-'СЕТ СН'!$G$17</f>
        <v>4072.63170085</v>
      </c>
      <c r="W54" s="35">
        <f>SUMIFS(СВЦЭМ!$C$34:$C$777,СВЦЭМ!$A$34:$A$777,$A54,СВЦЭМ!$B$34:$B$777,W$47)+'СЕТ СН'!$G$9+СВЦЭМ!$D$10+'СЕТ СН'!$G$5-'СЕТ СН'!$G$17</f>
        <v>4127.6092587900002</v>
      </c>
      <c r="X54" s="35">
        <f>SUMIFS(СВЦЭМ!$C$34:$C$777,СВЦЭМ!$A$34:$A$777,$A54,СВЦЭМ!$B$34:$B$777,X$47)+'СЕТ СН'!$G$9+СВЦЭМ!$D$10+'СЕТ СН'!$G$5-'СЕТ СН'!$G$17</f>
        <v>4209.1086520299996</v>
      </c>
      <c r="Y54" s="35">
        <f>SUMIFS(СВЦЭМ!$C$34:$C$777,СВЦЭМ!$A$34:$A$777,$A54,СВЦЭМ!$B$34:$B$777,Y$47)+'СЕТ СН'!$G$9+СВЦЭМ!$D$10+'СЕТ СН'!$G$5-'СЕТ СН'!$G$17</f>
        <v>4323.7220196199996</v>
      </c>
    </row>
    <row r="55" spans="1:25" ht="15.75" x14ac:dyDescent="0.2">
      <c r="A55" s="34">
        <f t="shared" si="1"/>
        <v>42894</v>
      </c>
      <c r="B55" s="35">
        <f>SUMIFS(СВЦЭМ!$C$34:$C$777,СВЦЭМ!$A$34:$A$777,$A55,СВЦЭМ!$B$34:$B$777,B$47)+'СЕТ СН'!$G$9+СВЦЭМ!$D$10+'СЕТ СН'!$G$5-'СЕТ СН'!$G$17</f>
        <v>4385.25163832</v>
      </c>
      <c r="C55" s="35">
        <f>SUMIFS(СВЦЭМ!$C$34:$C$777,СВЦЭМ!$A$34:$A$777,$A55,СВЦЭМ!$B$34:$B$777,C$47)+'СЕТ СН'!$G$9+СВЦЭМ!$D$10+'СЕТ СН'!$G$5-'СЕТ СН'!$G$17</f>
        <v>4448.8546472099997</v>
      </c>
      <c r="D55" s="35">
        <f>SUMIFS(СВЦЭМ!$C$34:$C$777,СВЦЭМ!$A$34:$A$777,$A55,СВЦЭМ!$B$34:$B$777,D$47)+'СЕТ СН'!$G$9+СВЦЭМ!$D$10+'СЕТ СН'!$G$5-'СЕТ СН'!$G$17</f>
        <v>4524.6463937899998</v>
      </c>
      <c r="E55" s="35">
        <f>SUMIFS(СВЦЭМ!$C$34:$C$777,СВЦЭМ!$A$34:$A$777,$A55,СВЦЭМ!$B$34:$B$777,E$47)+'СЕТ СН'!$G$9+СВЦЭМ!$D$10+'СЕТ СН'!$G$5-'СЕТ СН'!$G$17</f>
        <v>4530.5295185599998</v>
      </c>
      <c r="F55" s="35">
        <f>SUMIFS(СВЦЭМ!$C$34:$C$777,СВЦЭМ!$A$34:$A$777,$A55,СВЦЭМ!$B$34:$B$777,F$47)+'СЕТ СН'!$G$9+СВЦЭМ!$D$10+'СЕТ СН'!$G$5-'СЕТ СН'!$G$17</f>
        <v>4529.2848474100001</v>
      </c>
      <c r="G55" s="35">
        <f>SUMIFS(СВЦЭМ!$C$34:$C$777,СВЦЭМ!$A$34:$A$777,$A55,СВЦЭМ!$B$34:$B$777,G$47)+'СЕТ СН'!$G$9+СВЦЭМ!$D$10+'СЕТ СН'!$G$5-'СЕТ СН'!$G$17</f>
        <v>4518.0553175999994</v>
      </c>
      <c r="H55" s="35">
        <f>SUMIFS(СВЦЭМ!$C$34:$C$777,СВЦЭМ!$A$34:$A$777,$A55,СВЦЭМ!$B$34:$B$777,H$47)+'СЕТ СН'!$G$9+СВЦЭМ!$D$10+'СЕТ СН'!$G$5-'СЕТ СН'!$G$17</f>
        <v>4530.61568231</v>
      </c>
      <c r="I55" s="35">
        <f>SUMIFS(СВЦЭМ!$C$34:$C$777,СВЦЭМ!$A$34:$A$777,$A55,СВЦЭМ!$B$34:$B$777,I$47)+'СЕТ СН'!$G$9+СВЦЭМ!$D$10+'СЕТ СН'!$G$5-'СЕТ СН'!$G$17</f>
        <v>4399.1350962699998</v>
      </c>
      <c r="J55" s="35">
        <f>SUMIFS(СВЦЭМ!$C$34:$C$777,СВЦЭМ!$A$34:$A$777,$A55,СВЦЭМ!$B$34:$B$777,J$47)+'СЕТ СН'!$G$9+СВЦЭМ!$D$10+'СЕТ СН'!$G$5-'СЕТ СН'!$G$17</f>
        <v>4276.65817857</v>
      </c>
      <c r="K55" s="35">
        <f>SUMIFS(СВЦЭМ!$C$34:$C$777,СВЦЭМ!$A$34:$A$777,$A55,СВЦЭМ!$B$34:$B$777,K$47)+'СЕТ СН'!$G$9+СВЦЭМ!$D$10+'СЕТ СН'!$G$5-'СЕТ СН'!$G$17</f>
        <v>4155.4714028199996</v>
      </c>
      <c r="L55" s="35">
        <f>SUMIFS(СВЦЭМ!$C$34:$C$777,СВЦЭМ!$A$34:$A$777,$A55,СВЦЭМ!$B$34:$B$777,L$47)+'СЕТ СН'!$G$9+СВЦЭМ!$D$10+'СЕТ СН'!$G$5-'СЕТ СН'!$G$17</f>
        <v>4084.6490600400002</v>
      </c>
      <c r="M55" s="35">
        <f>SUMIFS(СВЦЭМ!$C$34:$C$777,СВЦЭМ!$A$34:$A$777,$A55,СВЦЭМ!$B$34:$B$777,M$47)+'СЕТ СН'!$G$9+СВЦЭМ!$D$10+'СЕТ СН'!$G$5-'СЕТ СН'!$G$17</f>
        <v>4086.0672069599996</v>
      </c>
      <c r="N55" s="35">
        <f>SUMIFS(СВЦЭМ!$C$34:$C$777,СВЦЭМ!$A$34:$A$777,$A55,СВЦЭМ!$B$34:$B$777,N$47)+'СЕТ СН'!$G$9+СВЦЭМ!$D$10+'СЕТ СН'!$G$5-'СЕТ СН'!$G$17</f>
        <v>4090.1077261099999</v>
      </c>
      <c r="O55" s="35">
        <f>SUMIFS(СВЦЭМ!$C$34:$C$777,СВЦЭМ!$A$34:$A$777,$A55,СВЦЭМ!$B$34:$B$777,O$47)+'СЕТ СН'!$G$9+СВЦЭМ!$D$10+'СЕТ СН'!$G$5-'СЕТ СН'!$G$17</f>
        <v>4093.1605508800003</v>
      </c>
      <c r="P55" s="35">
        <f>SUMIFS(СВЦЭМ!$C$34:$C$777,СВЦЭМ!$A$34:$A$777,$A55,СВЦЭМ!$B$34:$B$777,P$47)+'СЕТ СН'!$G$9+СВЦЭМ!$D$10+'СЕТ СН'!$G$5-'СЕТ СН'!$G$17</f>
        <v>4094.0639890700004</v>
      </c>
      <c r="Q55" s="35">
        <f>SUMIFS(СВЦЭМ!$C$34:$C$777,СВЦЭМ!$A$34:$A$777,$A55,СВЦЭМ!$B$34:$B$777,Q$47)+'СЕТ СН'!$G$9+СВЦЭМ!$D$10+'СЕТ СН'!$G$5-'СЕТ СН'!$G$17</f>
        <v>4091.5385403299997</v>
      </c>
      <c r="R55" s="35">
        <f>SUMIFS(СВЦЭМ!$C$34:$C$777,СВЦЭМ!$A$34:$A$777,$A55,СВЦЭМ!$B$34:$B$777,R$47)+'СЕТ СН'!$G$9+СВЦЭМ!$D$10+'СЕТ СН'!$G$5-'СЕТ СН'!$G$17</f>
        <v>4090.4822846299994</v>
      </c>
      <c r="S55" s="35">
        <f>SUMIFS(СВЦЭМ!$C$34:$C$777,СВЦЭМ!$A$34:$A$777,$A55,СВЦЭМ!$B$34:$B$777,S$47)+'СЕТ СН'!$G$9+СВЦЭМ!$D$10+'СЕТ СН'!$G$5-'СЕТ СН'!$G$17</f>
        <v>4090.5252654199994</v>
      </c>
      <c r="T55" s="35">
        <f>SUMIFS(СВЦЭМ!$C$34:$C$777,СВЦЭМ!$A$34:$A$777,$A55,СВЦЭМ!$B$34:$B$777,T$47)+'СЕТ СН'!$G$9+СВЦЭМ!$D$10+'СЕТ СН'!$G$5-'СЕТ СН'!$G$17</f>
        <v>4098.0819678400003</v>
      </c>
      <c r="U55" s="35">
        <f>SUMIFS(СВЦЭМ!$C$34:$C$777,СВЦЭМ!$A$34:$A$777,$A55,СВЦЭМ!$B$34:$B$777,U$47)+'СЕТ СН'!$G$9+СВЦЭМ!$D$10+'СЕТ СН'!$G$5-'СЕТ СН'!$G$17</f>
        <v>4093.2448856299998</v>
      </c>
      <c r="V55" s="35">
        <f>SUMIFS(СВЦЭМ!$C$34:$C$777,СВЦЭМ!$A$34:$A$777,$A55,СВЦЭМ!$B$34:$B$777,V$47)+'СЕТ СН'!$G$9+СВЦЭМ!$D$10+'СЕТ СН'!$G$5-'СЕТ СН'!$G$17</f>
        <v>4097.2950151499999</v>
      </c>
      <c r="W55" s="35">
        <f>SUMIFS(СВЦЭМ!$C$34:$C$777,СВЦЭМ!$A$34:$A$777,$A55,СВЦЭМ!$B$34:$B$777,W$47)+'СЕТ СН'!$G$9+СВЦЭМ!$D$10+'СЕТ СН'!$G$5-'СЕТ СН'!$G$17</f>
        <v>4130.8556726400002</v>
      </c>
      <c r="X55" s="35">
        <f>SUMIFS(СВЦЭМ!$C$34:$C$777,СВЦЭМ!$A$34:$A$777,$A55,СВЦЭМ!$B$34:$B$777,X$47)+'СЕТ СН'!$G$9+СВЦЭМ!$D$10+'СЕТ СН'!$G$5-'СЕТ СН'!$G$17</f>
        <v>4241.7936923400002</v>
      </c>
      <c r="Y55" s="35">
        <f>SUMIFS(СВЦЭМ!$C$34:$C$777,СВЦЭМ!$A$34:$A$777,$A55,СВЦЭМ!$B$34:$B$777,Y$47)+'СЕТ СН'!$G$9+СВЦЭМ!$D$10+'СЕТ СН'!$G$5-'СЕТ СН'!$G$17</f>
        <v>4290.7218761300001</v>
      </c>
    </row>
    <row r="56" spans="1:25" ht="15.75" x14ac:dyDescent="0.2">
      <c r="A56" s="34">
        <f t="shared" si="1"/>
        <v>42895</v>
      </c>
      <c r="B56" s="35">
        <f>SUMIFS(СВЦЭМ!$C$34:$C$777,СВЦЭМ!$A$34:$A$777,$A56,СВЦЭМ!$B$34:$B$777,B$47)+'СЕТ СН'!$G$9+СВЦЭМ!$D$10+'СЕТ СН'!$G$5-'СЕТ СН'!$G$17</f>
        <v>4372.7012669199994</v>
      </c>
      <c r="C56" s="35">
        <f>SUMIFS(СВЦЭМ!$C$34:$C$777,СВЦЭМ!$A$34:$A$777,$A56,СВЦЭМ!$B$34:$B$777,C$47)+'СЕТ СН'!$G$9+СВЦЭМ!$D$10+'СЕТ СН'!$G$5-'СЕТ СН'!$G$17</f>
        <v>4440.7729083200002</v>
      </c>
      <c r="D56" s="35">
        <f>SUMIFS(СВЦЭМ!$C$34:$C$777,СВЦЭМ!$A$34:$A$777,$A56,СВЦЭМ!$B$34:$B$777,D$47)+'СЕТ СН'!$G$9+СВЦЭМ!$D$10+'СЕТ СН'!$G$5-'СЕТ СН'!$G$17</f>
        <v>4519.2762628599994</v>
      </c>
      <c r="E56" s="35">
        <f>SUMIFS(СВЦЭМ!$C$34:$C$777,СВЦЭМ!$A$34:$A$777,$A56,СВЦЭМ!$B$34:$B$777,E$47)+'СЕТ СН'!$G$9+СВЦЭМ!$D$10+'СЕТ СН'!$G$5-'СЕТ СН'!$G$17</f>
        <v>4526.5221274300002</v>
      </c>
      <c r="F56" s="35">
        <f>SUMIFS(СВЦЭМ!$C$34:$C$777,СВЦЭМ!$A$34:$A$777,$A56,СВЦЭМ!$B$34:$B$777,F$47)+'СЕТ СН'!$G$9+СВЦЭМ!$D$10+'СЕТ СН'!$G$5-'СЕТ СН'!$G$17</f>
        <v>4524.4782742099997</v>
      </c>
      <c r="G56" s="35">
        <f>SUMIFS(СВЦЭМ!$C$34:$C$777,СВЦЭМ!$A$34:$A$777,$A56,СВЦЭМ!$B$34:$B$777,G$47)+'СЕТ СН'!$G$9+СВЦЭМ!$D$10+'СЕТ СН'!$G$5-'СЕТ СН'!$G$17</f>
        <v>4517.98813058</v>
      </c>
      <c r="H56" s="35">
        <f>SUMIFS(СВЦЭМ!$C$34:$C$777,СВЦЭМ!$A$34:$A$777,$A56,СВЦЭМ!$B$34:$B$777,H$47)+'СЕТ СН'!$G$9+СВЦЭМ!$D$10+'СЕТ СН'!$G$5-'СЕТ СН'!$G$17</f>
        <v>4491.3571604999997</v>
      </c>
      <c r="I56" s="35">
        <f>SUMIFS(СВЦЭМ!$C$34:$C$777,СВЦЭМ!$A$34:$A$777,$A56,СВЦЭМ!$B$34:$B$777,I$47)+'СЕТ СН'!$G$9+СВЦЭМ!$D$10+'СЕТ СН'!$G$5-'СЕТ СН'!$G$17</f>
        <v>4379.1179880999998</v>
      </c>
      <c r="J56" s="35">
        <f>SUMIFS(СВЦЭМ!$C$34:$C$777,СВЦЭМ!$A$34:$A$777,$A56,СВЦЭМ!$B$34:$B$777,J$47)+'СЕТ СН'!$G$9+СВЦЭМ!$D$10+'СЕТ СН'!$G$5-'СЕТ СН'!$G$17</f>
        <v>4295.2173908799996</v>
      </c>
      <c r="K56" s="35">
        <f>SUMIFS(СВЦЭМ!$C$34:$C$777,СВЦЭМ!$A$34:$A$777,$A56,СВЦЭМ!$B$34:$B$777,K$47)+'СЕТ СН'!$G$9+СВЦЭМ!$D$10+'СЕТ СН'!$G$5-'СЕТ СН'!$G$17</f>
        <v>4168.0969515899997</v>
      </c>
      <c r="L56" s="35">
        <f>SUMIFS(СВЦЭМ!$C$34:$C$777,СВЦЭМ!$A$34:$A$777,$A56,СВЦЭМ!$B$34:$B$777,L$47)+'СЕТ СН'!$G$9+СВЦЭМ!$D$10+'СЕТ СН'!$G$5-'СЕТ СН'!$G$17</f>
        <v>4093.9784125599999</v>
      </c>
      <c r="M56" s="35">
        <f>SUMIFS(СВЦЭМ!$C$34:$C$777,СВЦЭМ!$A$34:$A$777,$A56,СВЦЭМ!$B$34:$B$777,M$47)+'СЕТ СН'!$G$9+СВЦЭМ!$D$10+'СЕТ СН'!$G$5-'СЕТ СН'!$G$17</f>
        <v>4081.9479244899994</v>
      </c>
      <c r="N56" s="35">
        <f>SUMIFS(СВЦЭМ!$C$34:$C$777,СВЦЭМ!$A$34:$A$777,$A56,СВЦЭМ!$B$34:$B$777,N$47)+'СЕТ СН'!$G$9+СВЦЭМ!$D$10+'СЕТ СН'!$G$5-'СЕТ СН'!$G$17</f>
        <v>4089.0060643400002</v>
      </c>
      <c r="O56" s="35">
        <f>SUMIFS(СВЦЭМ!$C$34:$C$777,СВЦЭМ!$A$34:$A$777,$A56,СВЦЭМ!$B$34:$B$777,O$47)+'СЕТ СН'!$G$9+СВЦЭМ!$D$10+'СЕТ СН'!$G$5-'СЕТ СН'!$G$17</f>
        <v>4087.4453555500004</v>
      </c>
      <c r="P56" s="35">
        <f>SUMIFS(СВЦЭМ!$C$34:$C$777,СВЦЭМ!$A$34:$A$777,$A56,СВЦЭМ!$B$34:$B$777,P$47)+'СЕТ СН'!$G$9+СВЦЭМ!$D$10+'СЕТ СН'!$G$5-'СЕТ СН'!$G$17</f>
        <v>4094.7820272299996</v>
      </c>
      <c r="Q56" s="35">
        <f>SUMIFS(СВЦЭМ!$C$34:$C$777,СВЦЭМ!$A$34:$A$777,$A56,СВЦЭМ!$B$34:$B$777,Q$47)+'СЕТ СН'!$G$9+СВЦЭМ!$D$10+'СЕТ СН'!$G$5-'СЕТ СН'!$G$17</f>
        <v>4106.7656052900002</v>
      </c>
      <c r="R56" s="35">
        <f>SUMIFS(СВЦЭМ!$C$34:$C$777,СВЦЭМ!$A$34:$A$777,$A56,СВЦЭМ!$B$34:$B$777,R$47)+'СЕТ СН'!$G$9+СВЦЭМ!$D$10+'СЕТ СН'!$G$5-'СЕТ СН'!$G$17</f>
        <v>4113.85198451</v>
      </c>
      <c r="S56" s="35">
        <f>SUMIFS(СВЦЭМ!$C$34:$C$777,СВЦЭМ!$A$34:$A$777,$A56,СВЦЭМ!$B$34:$B$777,S$47)+'СЕТ СН'!$G$9+СВЦЭМ!$D$10+'СЕТ СН'!$G$5-'СЕТ СН'!$G$17</f>
        <v>4135.8009144199996</v>
      </c>
      <c r="T56" s="35">
        <f>SUMIFS(СВЦЭМ!$C$34:$C$777,СВЦЭМ!$A$34:$A$777,$A56,СВЦЭМ!$B$34:$B$777,T$47)+'СЕТ СН'!$G$9+СВЦЭМ!$D$10+'СЕТ СН'!$G$5-'СЕТ СН'!$G$17</f>
        <v>4159.1666034499995</v>
      </c>
      <c r="U56" s="35">
        <f>SUMIFS(СВЦЭМ!$C$34:$C$777,СВЦЭМ!$A$34:$A$777,$A56,СВЦЭМ!$B$34:$B$777,U$47)+'СЕТ СН'!$G$9+СВЦЭМ!$D$10+'СЕТ СН'!$G$5-'СЕТ СН'!$G$17</f>
        <v>4146.7090924399999</v>
      </c>
      <c r="V56" s="35">
        <f>SUMIFS(СВЦЭМ!$C$34:$C$777,СВЦЭМ!$A$34:$A$777,$A56,СВЦЭМ!$B$34:$B$777,V$47)+'СЕТ СН'!$G$9+СВЦЭМ!$D$10+'СЕТ СН'!$G$5-'СЕТ СН'!$G$17</f>
        <v>4133.7521336399996</v>
      </c>
      <c r="W56" s="35">
        <f>SUMIFS(СВЦЭМ!$C$34:$C$777,СВЦЭМ!$A$34:$A$777,$A56,СВЦЭМ!$B$34:$B$777,W$47)+'СЕТ СН'!$G$9+СВЦЭМ!$D$10+'СЕТ СН'!$G$5-'СЕТ СН'!$G$17</f>
        <v>4181.7067325299995</v>
      </c>
      <c r="X56" s="35">
        <f>SUMIFS(СВЦЭМ!$C$34:$C$777,СВЦЭМ!$A$34:$A$777,$A56,СВЦЭМ!$B$34:$B$777,X$47)+'СЕТ СН'!$G$9+СВЦЭМ!$D$10+'СЕТ СН'!$G$5-'СЕТ СН'!$G$17</f>
        <v>4260.7075090199996</v>
      </c>
      <c r="Y56" s="35">
        <f>SUMIFS(СВЦЭМ!$C$34:$C$777,СВЦЭМ!$A$34:$A$777,$A56,СВЦЭМ!$B$34:$B$777,Y$47)+'СЕТ СН'!$G$9+СВЦЭМ!$D$10+'СЕТ СН'!$G$5-'СЕТ СН'!$G$17</f>
        <v>4317.1109263799999</v>
      </c>
    </row>
    <row r="57" spans="1:25" ht="15.75" x14ac:dyDescent="0.2">
      <c r="A57" s="34">
        <f t="shared" si="1"/>
        <v>42896</v>
      </c>
      <c r="B57" s="35">
        <f>SUMIFS(СВЦЭМ!$C$34:$C$777,СВЦЭМ!$A$34:$A$777,$A57,СВЦЭМ!$B$34:$B$777,B$47)+'СЕТ СН'!$G$9+СВЦЭМ!$D$10+'СЕТ СН'!$G$5-'СЕТ СН'!$G$17</f>
        <v>4348.9874078299999</v>
      </c>
      <c r="C57" s="35">
        <f>SUMIFS(СВЦЭМ!$C$34:$C$777,СВЦЭМ!$A$34:$A$777,$A57,СВЦЭМ!$B$34:$B$777,C$47)+'СЕТ СН'!$G$9+СВЦЭМ!$D$10+'СЕТ СН'!$G$5-'СЕТ СН'!$G$17</f>
        <v>4414.2746976199996</v>
      </c>
      <c r="D57" s="35">
        <f>SUMIFS(СВЦЭМ!$C$34:$C$777,СВЦЭМ!$A$34:$A$777,$A57,СВЦЭМ!$B$34:$B$777,D$47)+'СЕТ СН'!$G$9+СВЦЭМ!$D$10+'СЕТ СН'!$G$5-'СЕТ СН'!$G$17</f>
        <v>4524.2263719599996</v>
      </c>
      <c r="E57" s="35">
        <f>SUMIFS(СВЦЭМ!$C$34:$C$777,СВЦЭМ!$A$34:$A$777,$A57,СВЦЭМ!$B$34:$B$777,E$47)+'СЕТ СН'!$G$9+СВЦЭМ!$D$10+'СЕТ СН'!$G$5-'СЕТ СН'!$G$17</f>
        <v>4533.8175161099998</v>
      </c>
      <c r="F57" s="35">
        <f>SUMIFS(СВЦЭМ!$C$34:$C$777,СВЦЭМ!$A$34:$A$777,$A57,СВЦЭМ!$B$34:$B$777,F$47)+'СЕТ СН'!$G$9+СВЦЭМ!$D$10+'СЕТ СН'!$G$5-'СЕТ СН'!$G$17</f>
        <v>4535.2513839399999</v>
      </c>
      <c r="G57" s="35">
        <f>SUMIFS(СВЦЭМ!$C$34:$C$777,СВЦЭМ!$A$34:$A$777,$A57,СВЦЭМ!$B$34:$B$777,G$47)+'СЕТ СН'!$G$9+СВЦЭМ!$D$10+'СЕТ СН'!$G$5-'СЕТ СН'!$G$17</f>
        <v>4524.3136232999996</v>
      </c>
      <c r="H57" s="35">
        <f>SUMIFS(СВЦЭМ!$C$34:$C$777,СВЦЭМ!$A$34:$A$777,$A57,СВЦЭМ!$B$34:$B$777,H$47)+'СЕТ СН'!$G$9+СВЦЭМ!$D$10+'СЕТ СН'!$G$5-'СЕТ СН'!$G$17</f>
        <v>4529.30948567</v>
      </c>
      <c r="I57" s="35">
        <f>SUMIFS(СВЦЭМ!$C$34:$C$777,СВЦЭМ!$A$34:$A$777,$A57,СВЦЭМ!$B$34:$B$777,I$47)+'СЕТ СН'!$G$9+СВЦЭМ!$D$10+'СЕТ СН'!$G$5-'СЕТ СН'!$G$17</f>
        <v>4383.86034595</v>
      </c>
      <c r="J57" s="35">
        <f>SUMIFS(СВЦЭМ!$C$34:$C$777,СВЦЭМ!$A$34:$A$777,$A57,СВЦЭМ!$B$34:$B$777,J$47)+'СЕТ СН'!$G$9+СВЦЭМ!$D$10+'СЕТ СН'!$G$5-'СЕТ СН'!$G$17</f>
        <v>4256.7672291500003</v>
      </c>
      <c r="K57" s="35">
        <f>SUMIFS(СВЦЭМ!$C$34:$C$777,СВЦЭМ!$A$34:$A$777,$A57,СВЦЭМ!$B$34:$B$777,K$47)+'СЕТ СН'!$G$9+СВЦЭМ!$D$10+'СЕТ СН'!$G$5-'СЕТ СН'!$G$17</f>
        <v>4180.6140316599995</v>
      </c>
      <c r="L57" s="35">
        <f>SUMIFS(СВЦЭМ!$C$34:$C$777,СВЦЭМ!$A$34:$A$777,$A57,СВЦЭМ!$B$34:$B$777,L$47)+'СЕТ СН'!$G$9+СВЦЭМ!$D$10+'СЕТ СН'!$G$5-'СЕТ СН'!$G$17</f>
        <v>4112.9419580900003</v>
      </c>
      <c r="M57" s="35">
        <f>SUMIFS(СВЦЭМ!$C$34:$C$777,СВЦЭМ!$A$34:$A$777,$A57,СВЦЭМ!$B$34:$B$777,M$47)+'СЕТ СН'!$G$9+СВЦЭМ!$D$10+'СЕТ СН'!$G$5-'СЕТ СН'!$G$17</f>
        <v>4079.9757591899997</v>
      </c>
      <c r="N57" s="35">
        <f>SUMIFS(СВЦЭМ!$C$34:$C$777,СВЦЭМ!$A$34:$A$777,$A57,СВЦЭМ!$B$34:$B$777,N$47)+'СЕТ СН'!$G$9+СВЦЭМ!$D$10+'СЕТ СН'!$G$5-'СЕТ СН'!$G$17</f>
        <v>4078.74817454</v>
      </c>
      <c r="O57" s="35">
        <f>SUMIFS(СВЦЭМ!$C$34:$C$777,СВЦЭМ!$A$34:$A$777,$A57,СВЦЭМ!$B$34:$B$777,O$47)+'СЕТ СН'!$G$9+СВЦЭМ!$D$10+'СЕТ СН'!$G$5-'СЕТ СН'!$G$17</f>
        <v>4087.2867782800004</v>
      </c>
      <c r="P57" s="35">
        <f>SUMIFS(СВЦЭМ!$C$34:$C$777,СВЦЭМ!$A$34:$A$777,$A57,СВЦЭМ!$B$34:$B$777,P$47)+'СЕТ СН'!$G$9+СВЦЭМ!$D$10+'СЕТ СН'!$G$5-'СЕТ СН'!$G$17</f>
        <v>4096.3639037699995</v>
      </c>
      <c r="Q57" s="35">
        <f>SUMIFS(СВЦЭМ!$C$34:$C$777,СВЦЭМ!$A$34:$A$777,$A57,СВЦЭМ!$B$34:$B$777,Q$47)+'СЕТ СН'!$G$9+СВЦЭМ!$D$10+'СЕТ СН'!$G$5-'СЕТ СН'!$G$17</f>
        <v>4101.6775738300003</v>
      </c>
      <c r="R57" s="35">
        <f>SUMIFS(СВЦЭМ!$C$34:$C$777,СВЦЭМ!$A$34:$A$777,$A57,СВЦЭМ!$B$34:$B$777,R$47)+'СЕТ СН'!$G$9+СВЦЭМ!$D$10+'СЕТ СН'!$G$5-'СЕТ СН'!$G$17</f>
        <v>4097.4476759600002</v>
      </c>
      <c r="S57" s="35">
        <f>SUMIFS(СВЦЭМ!$C$34:$C$777,СВЦЭМ!$A$34:$A$777,$A57,СВЦЭМ!$B$34:$B$777,S$47)+'СЕТ СН'!$G$9+СВЦЭМ!$D$10+'СЕТ СН'!$G$5-'СЕТ СН'!$G$17</f>
        <v>4087.7956510399999</v>
      </c>
      <c r="T57" s="35">
        <f>SUMIFS(СВЦЭМ!$C$34:$C$777,СВЦЭМ!$A$34:$A$777,$A57,СВЦЭМ!$B$34:$B$777,T$47)+'СЕТ СН'!$G$9+СВЦЭМ!$D$10+'СЕТ СН'!$G$5-'СЕТ СН'!$G$17</f>
        <v>4087.8540274299994</v>
      </c>
      <c r="U57" s="35">
        <f>SUMIFS(СВЦЭМ!$C$34:$C$777,СВЦЭМ!$A$34:$A$777,$A57,СВЦЭМ!$B$34:$B$777,U$47)+'СЕТ СН'!$G$9+СВЦЭМ!$D$10+'СЕТ СН'!$G$5-'СЕТ СН'!$G$17</f>
        <v>4088.7160592800001</v>
      </c>
      <c r="V57" s="35">
        <f>SUMIFS(СВЦЭМ!$C$34:$C$777,СВЦЭМ!$A$34:$A$777,$A57,СВЦЭМ!$B$34:$B$777,V$47)+'СЕТ СН'!$G$9+СВЦЭМ!$D$10+'СЕТ СН'!$G$5-'СЕТ СН'!$G$17</f>
        <v>4107.8256042699995</v>
      </c>
      <c r="W57" s="35">
        <f>SUMIFS(СВЦЭМ!$C$34:$C$777,СВЦЭМ!$A$34:$A$777,$A57,СВЦЭМ!$B$34:$B$777,W$47)+'СЕТ СН'!$G$9+СВЦЭМ!$D$10+'СЕТ СН'!$G$5-'СЕТ СН'!$G$17</f>
        <v>4139.0315771200003</v>
      </c>
      <c r="X57" s="35">
        <f>SUMIFS(СВЦЭМ!$C$34:$C$777,СВЦЭМ!$A$34:$A$777,$A57,СВЦЭМ!$B$34:$B$777,X$47)+'СЕТ СН'!$G$9+СВЦЭМ!$D$10+'СЕТ СН'!$G$5-'СЕТ СН'!$G$17</f>
        <v>4205.0756269800004</v>
      </c>
      <c r="Y57" s="35">
        <f>SUMIFS(СВЦЭМ!$C$34:$C$777,СВЦЭМ!$A$34:$A$777,$A57,СВЦЭМ!$B$34:$B$777,Y$47)+'СЕТ СН'!$G$9+СВЦЭМ!$D$10+'СЕТ СН'!$G$5-'СЕТ СН'!$G$17</f>
        <v>4317.3272746399998</v>
      </c>
    </row>
    <row r="58" spans="1:25" ht="15.75" x14ac:dyDescent="0.2">
      <c r="A58" s="34">
        <f t="shared" si="1"/>
        <v>42897</v>
      </c>
      <c r="B58" s="35">
        <f>SUMIFS(СВЦЭМ!$C$34:$C$777,СВЦЭМ!$A$34:$A$777,$A58,СВЦЭМ!$B$34:$B$777,B$47)+'СЕТ СН'!$G$9+СВЦЭМ!$D$10+'СЕТ СН'!$G$5-'СЕТ СН'!$G$17</f>
        <v>4411.8355537500001</v>
      </c>
      <c r="C58" s="35">
        <f>SUMIFS(СВЦЭМ!$C$34:$C$777,СВЦЭМ!$A$34:$A$777,$A58,СВЦЭМ!$B$34:$B$777,C$47)+'СЕТ СН'!$G$9+СВЦЭМ!$D$10+'СЕТ СН'!$G$5-'СЕТ СН'!$G$17</f>
        <v>4473.8421981399997</v>
      </c>
      <c r="D58" s="35">
        <f>SUMIFS(СВЦЭМ!$C$34:$C$777,СВЦЭМ!$A$34:$A$777,$A58,СВЦЭМ!$B$34:$B$777,D$47)+'СЕТ СН'!$G$9+СВЦЭМ!$D$10+'СЕТ СН'!$G$5-'СЕТ СН'!$G$17</f>
        <v>4545.6658995500002</v>
      </c>
      <c r="E58" s="35">
        <f>SUMIFS(СВЦЭМ!$C$34:$C$777,СВЦЭМ!$A$34:$A$777,$A58,СВЦЭМ!$B$34:$B$777,E$47)+'СЕТ СН'!$G$9+СВЦЭМ!$D$10+'СЕТ СН'!$G$5-'СЕТ СН'!$G$17</f>
        <v>4538.6906751999995</v>
      </c>
      <c r="F58" s="35">
        <f>SUMIFS(СВЦЭМ!$C$34:$C$777,СВЦЭМ!$A$34:$A$777,$A58,СВЦЭМ!$B$34:$B$777,F$47)+'СЕТ СН'!$G$9+СВЦЭМ!$D$10+'СЕТ СН'!$G$5-'СЕТ СН'!$G$17</f>
        <v>4538.0007317399995</v>
      </c>
      <c r="G58" s="35">
        <f>SUMIFS(СВЦЭМ!$C$34:$C$777,СВЦЭМ!$A$34:$A$777,$A58,СВЦЭМ!$B$34:$B$777,G$47)+'СЕТ СН'!$G$9+СВЦЭМ!$D$10+'СЕТ СН'!$G$5-'СЕТ СН'!$G$17</f>
        <v>4537.4457918199996</v>
      </c>
      <c r="H58" s="35">
        <f>SUMIFS(СВЦЭМ!$C$34:$C$777,СВЦЭМ!$A$34:$A$777,$A58,СВЦЭМ!$B$34:$B$777,H$47)+'СЕТ СН'!$G$9+СВЦЭМ!$D$10+'СЕТ СН'!$G$5-'СЕТ СН'!$G$17</f>
        <v>4540.1236754900001</v>
      </c>
      <c r="I58" s="35">
        <f>SUMIFS(СВЦЭМ!$C$34:$C$777,СВЦЭМ!$A$34:$A$777,$A58,СВЦЭМ!$B$34:$B$777,I$47)+'СЕТ СН'!$G$9+СВЦЭМ!$D$10+'СЕТ СН'!$G$5-'СЕТ СН'!$G$17</f>
        <v>4429.23140547</v>
      </c>
      <c r="J58" s="35">
        <f>SUMIFS(СВЦЭМ!$C$34:$C$777,СВЦЭМ!$A$34:$A$777,$A58,СВЦЭМ!$B$34:$B$777,J$47)+'СЕТ СН'!$G$9+СВЦЭМ!$D$10+'СЕТ СН'!$G$5-'СЕТ СН'!$G$17</f>
        <v>4285.0987816799998</v>
      </c>
      <c r="K58" s="35">
        <f>SUMIFS(СВЦЭМ!$C$34:$C$777,СВЦЭМ!$A$34:$A$777,$A58,СВЦЭМ!$B$34:$B$777,K$47)+'СЕТ СН'!$G$9+СВЦЭМ!$D$10+'СЕТ СН'!$G$5-'СЕТ СН'!$G$17</f>
        <v>4136.7492366699998</v>
      </c>
      <c r="L58" s="35">
        <f>SUMIFS(СВЦЭМ!$C$34:$C$777,СВЦЭМ!$A$34:$A$777,$A58,СВЦЭМ!$B$34:$B$777,L$47)+'СЕТ СН'!$G$9+СВЦЭМ!$D$10+'СЕТ СН'!$G$5-'СЕТ СН'!$G$17</f>
        <v>4109.4852278600001</v>
      </c>
      <c r="M58" s="35">
        <f>SUMIFS(СВЦЭМ!$C$34:$C$777,СВЦЭМ!$A$34:$A$777,$A58,СВЦЭМ!$B$34:$B$777,M$47)+'СЕТ СН'!$G$9+СВЦЭМ!$D$10+'СЕТ СН'!$G$5-'СЕТ СН'!$G$17</f>
        <v>4072.7169149199999</v>
      </c>
      <c r="N58" s="35">
        <f>SUMIFS(СВЦЭМ!$C$34:$C$777,СВЦЭМ!$A$34:$A$777,$A58,СВЦЭМ!$B$34:$B$777,N$47)+'СЕТ СН'!$G$9+СВЦЭМ!$D$10+'СЕТ СН'!$G$5-'СЕТ СН'!$G$17</f>
        <v>4077.6567969600001</v>
      </c>
      <c r="O58" s="35">
        <f>SUMIFS(СВЦЭМ!$C$34:$C$777,СВЦЭМ!$A$34:$A$777,$A58,СВЦЭМ!$B$34:$B$777,O$47)+'СЕТ СН'!$G$9+СВЦЭМ!$D$10+'СЕТ СН'!$G$5-'СЕТ СН'!$G$17</f>
        <v>4073.8306977900002</v>
      </c>
      <c r="P58" s="35">
        <f>SUMIFS(СВЦЭМ!$C$34:$C$777,СВЦЭМ!$A$34:$A$777,$A58,СВЦЭМ!$B$34:$B$777,P$47)+'СЕТ СН'!$G$9+СВЦЭМ!$D$10+'СЕТ СН'!$G$5-'СЕТ СН'!$G$17</f>
        <v>4069.7916774300002</v>
      </c>
      <c r="Q58" s="35">
        <f>SUMIFS(СВЦЭМ!$C$34:$C$777,СВЦЭМ!$A$34:$A$777,$A58,СВЦЭМ!$B$34:$B$777,Q$47)+'СЕТ СН'!$G$9+СВЦЭМ!$D$10+'СЕТ СН'!$G$5-'СЕТ СН'!$G$17</f>
        <v>4065.9212112999994</v>
      </c>
      <c r="R58" s="35">
        <f>SUMIFS(СВЦЭМ!$C$34:$C$777,СВЦЭМ!$A$34:$A$777,$A58,СВЦЭМ!$B$34:$B$777,R$47)+'СЕТ СН'!$G$9+СВЦЭМ!$D$10+'СЕТ СН'!$G$5-'СЕТ СН'!$G$17</f>
        <v>4064.8971712000002</v>
      </c>
      <c r="S58" s="35">
        <f>SUMIFS(СВЦЭМ!$C$34:$C$777,СВЦЭМ!$A$34:$A$777,$A58,СВЦЭМ!$B$34:$B$777,S$47)+'СЕТ СН'!$G$9+СВЦЭМ!$D$10+'СЕТ СН'!$G$5-'СЕТ СН'!$G$17</f>
        <v>4057.8168965900004</v>
      </c>
      <c r="T58" s="35">
        <f>SUMIFS(СВЦЭМ!$C$34:$C$777,СВЦЭМ!$A$34:$A$777,$A58,СВЦЭМ!$B$34:$B$777,T$47)+'СЕТ СН'!$G$9+СВЦЭМ!$D$10+'СЕТ СН'!$G$5-'СЕТ СН'!$G$17</f>
        <v>4056.1804876400001</v>
      </c>
      <c r="U58" s="35">
        <f>SUMIFS(СВЦЭМ!$C$34:$C$777,СВЦЭМ!$A$34:$A$777,$A58,СВЦЭМ!$B$34:$B$777,U$47)+'СЕТ СН'!$G$9+СВЦЭМ!$D$10+'СЕТ СН'!$G$5-'СЕТ СН'!$G$17</f>
        <v>4061.9693774099997</v>
      </c>
      <c r="V58" s="35">
        <f>SUMIFS(СВЦЭМ!$C$34:$C$777,СВЦЭМ!$A$34:$A$777,$A58,СВЦЭМ!$B$34:$B$777,V$47)+'СЕТ СН'!$G$9+СВЦЭМ!$D$10+'СЕТ СН'!$G$5-'СЕТ СН'!$G$17</f>
        <v>4105.74916183</v>
      </c>
      <c r="W58" s="35">
        <f>SUMIFS(СВЦЭМ!$C$34:$C$777,СВЦЭМ!$A$34:$A$777,$A58,СВЦЭМ!$B$34:$B$777,W$47)+'СЕТ СН'!$G$9+СВЦЭМ!$D$10+'СЕТ СН'!$G$5-'СЕТ СН'!$G$17</f>
        <v>4118.59163833</v>
      </c>
      <c r="X58" s="35">
        <f>SUMIFS(СВЦЭМ!$C$34:$C$777,СВЦЭМ!$A$34:$A$777,$A58,СВЦЭМ!$B$34:$B$777,X$47)+'СЕТ СН'!$G$9+СВЦЭМ!$D$10+'СЕТ СН'!$G$5-'СЕТ СН'!$G$17</f>
        <v>4190.1800737599997</v>
      </c>
      <c r="Y58" s="35">
        <f>SUMIFS(СВЦЭМ!$C$34:$C$777,СВЦЭМ!$A$34:$A$777,$A58,СВЦЭМ!$B$34:$B$777,Y$47)+'СЕТ СН'!$G$9+СВЦЭМ!$D$10+'СЕТ СН'!$G$5-'СЕТ СН'!$G$17</f>
        <v>4333.9308118999998</v>
      </c>
    </row>
    <row r="59" spans="1:25" ht="15.75" x14ac:dyDescent="0.2">
      <c r="A59" s="34">
        <f t="shared" si="1"/>
        <v>42898</v>
      </c>
      <c r="B59" s="35">
        <f>SUMIFS(СВЦЭМ!$C$34:$C$777,СВЦЭМ!$A$34:$A$777,$A59,СВЦЭМ!$B$34:$B$777,B$47)+'СЕТ СН'!$G$9+СВЦЭМ!$D$10+'СЕТ СН'!$G$5-'СЕТ СН'!$G$17</f>
        <v>4389.4291948700002</v>
      </c>
      <c r="C59" s="35">
        <f>SUMIFS(СВЦЭМ!$C$34:$C$777,СВЦЭМ!$A$34:$A$777,$A59,СВЦЭМ!$B$34:$B$777,C$47)+'СЕТ СН'!$G$9+СВЦЭМ!$D$10+'СЕТ СН'!$G$5-'СЕТ СН'!$G$17</f>
        <v>4465.1786116000003</v>
      </c>
      <c r="D59" s="35">
        <f>SUMIFS(СВЦЭМ!$C$34:$C$777,СВЦЭМ!$A$34:$A$777,$A59,СВЦЭМ!$B$34:$B$777,D$47)+'СЕТ СН'!$G$9+СВЦЭМ!$D$10+'СЕТ СН'!$G$5-'СЕТ СН'!$G$17</f>
        <v>4521.6334770200001</v>
      </c>
      <c r="E59" s="35">
        <f>SUMIFS(СВЦЭМ!$C$34:$C$777,СВЦЭМ!$A$34:$A$777,$A59,СВЦЭМ!$B$34:$B$777,E$47)+'СЕТ СН'!$G$9+СВЦЭМ!$D$10+'СЕТ СН'!$G$5-'СЕТ СН'!$G$17</f>
        <v>4523.1032567000002</v>
      </c>
      <c r="F59" s="35">
        <f>SUMIFS(СВЦЭМ!$C$34:$C$777,СВЦЭМ!$A$34:$A$777,$A59,СВЦЭМ!$B$34:$B$777,F$47)+'СЕТ СН'!$G$9+СВЦЭМ!$D$10+'СЕТ СН'!$G$5-'СЕТ СН'!$G$17</f>
        <v>4519.1928655699994</v>
      </c>
      <c r="G59" s="35">
        <f>SUMIFS(СВЦЭМ!$C$34:$C$777,СВЦЭМ!$A$34:$A$777,$A59,СВЦЭМ!$B$34:$B$777,G$47)+'СЕТ СН'!$G$9+СВЦЭМ!$D$10+'СЕТ СН'!$G$5-'СЕТ СН'!$G$17</f>
        <v>4526.1806278599997</v>
      </c>
      <c r="H59" s="35">
        <f>SUMIFS(СВЦЭМ!$C$34:$C$777,СВЦЭМ!$A$34:$A$777,$A59,СВЦЭМ!$B$34:$B$777,H$47)+'СЕТ СН'!$G$9+СВЦЭМ!$D$10+'СЕТ СН'!$G$5-'СЕТ СН'!$G$17</f>
        <v>4507.9812748900003</v>
      </c>
      <c r="I59" s="35">
        <f>SUMIFS(СВЦЭМ!$C$34:$C$777,СВЦЭМ!$A$34:$A$777,$A59,СВЦЭМ!$B$34:$B$777,I$47)+'СЕТ СН'!$G$9+СВЦЭМ!$D$10+'СЕТ СН'!$G$5-'СЕТ СН'!$G$17</f>
        <v>4379.67043337</v>
      </c>
      <c r="J59" s="35">
        <f>SUMIFS(СВЦЭМ!$C$34:$C$777,СВЦЭМ!$A$34:$A$777,$A59,СВЦЭМ!$B$34:$B$777,J$47)+'СЕТ СН'!$G$9+СВЦЭМ!$D$10+'СЕТ СН'!$G$5-'СЕТ СН'!$G$17</f>
        <v>4268.8607077799998</v>
      </c>
      <c r="K59" s="35">
        <f>SUMIFS(СВЦЭМ!$C$34:$C$777,СВЦЭМ!$A$34:$A$777,$A59,СВЦЭМ!$B$34:$B$777,K$47)+'СЕТ СН'!$G$9+СВЦЭМ!$D$10+'СЕТ СН'!$G$5-'СЕТ СН'!$G$17</f>
        <v>4137.4443252900001</v>
      </c>
      <c r="L59" s="35">
        <f>SUMIFS(СВЦЭМ!$C$34:$C$777,СВЦЭМ!$A$34:$A$777,$A59,СВЦЭМ!$B$34:$B$777,L$47)+'СЕТ СН'!$G$9+СВЦЭМ!$D$10+'СЕТ СН'!$G$5-'СЕТ СН'!$G$17</f>
        <v>4084.4548283900003</v>
      </c>
      <c r="M59" s="35">
        <f>SUMIFS(СВЦЭМ!$C$34:$C$777,СВЦЭМ!$A$34:$A$777,$A59,СВЦЭМ!$B$34:$B$777,M$47)+'СЕТ СН'!$G$9+СВЦЭМ!$D$10+'СЕТ СН'!$G$5-'СЕТ СН'!$G$17</f>
        <v>4066.3020877999998</v>
      </c>
      <c r="N59" s="35">
        <f>SUMIFS(СВЦЭМ!$C$34:$C$777,СВЦЭМ!$A$34:$A$777,$A59,СВЦЭМ!$B$34:$B$777,N$47)+'СЕТ СН'!$G$9+СВЦЭМ!$D$10+'СЕТ СН'!$G$5-'СЕТ СН'!$G$17</f>
        <v>4067.3978072499995</v>
      </c>
      <c r="O59" s="35">
        <f>SUMIFS(СВЦЭМ!$C$34:$C$777,СВЦЭМ!$A$34:$A$777,$A59,СВЦЭМ!$B$34:$B$777,O$47)+'СЕТ СН'!$G$9+СВЦЭМ!$D$10+'СЕТ СН'!$G$5-'СЕТ СН'!$G$17</f>
        <v>4059.8505080799996</v>
      </c>
      <c r="P59" s="35">
        <f>SUMIFS(СВЦЭМ!$C$34:$C$777,СВЦЭМ!$A$34:$A$777,$A59,СВЦЭМ!$B$34:$B$777,P$47)+'СЕТ СН'!$G$9+СВЦЭМ!$D$10+'СЕТ СН'!$G$5-'СЕТ СН'!$G$17</f>
        <v>4050.9893840799996</v>
      </c>
      <c r="Q59" s="35">
        <f>SUMIFS(СВЦЭМ!$C$34:$C$777,СВЦЭМ!$A$34:$A$777,$A59,СВЦЭМ!$B$34:$B$777,Q$47)+'СЕТ СН'!$G$9+СВЦЭМ!$D$10+'СЕТ СН'!$G$5-'СЕТ СН'!$G$17</f>
        <v>4047.2724003900003</v>
      </c>
      <c r="R59" s="35">
        <f>SUMIFS(СВЦЭМ!$C$34:$C$777,СВЦЭМ!$A$34:$A$777,$A59,СВЦЭМ!$B$34:$B$777,R$47)+'СЕТ СН'!$G$9+СВЦЭМ!$D$10+'СЕТ СН'!$G$5-'СЕТ СН'!$G$17</f>
        <v>4045.0701447000001</v>
      </c>
      <c r="S59" s="35">
        <f>SUMIFS(СВЦЭМ!$C$34:$C$777,СВЦЭМ!$A$34:$A$777,$A59,СВЦЭМ!$B$34:$B$777,S$47)+'СЕТ СН'!$G$9+СВЦЭМ!$D$10+'СЕТ СН'!$G$5-'СЕТ СН'!$G$17</f>
        <v>4046.99344578</v>
      </c>
      <c r="T59" s="35">
        <f>SUMIFS(СВЦЭМ!$C$34:$C$777,СВЦЭМ!$A$34:$A$777,$A59,СВЦЭМ!$B$34:$B$777,T$47)+'СЕТ СН'!$G$9+СВЦЭМ!$D$10+'СЕТ СН'!$G$5-'СЕТ СН'!$G$17</f>
        <v>4041.8344888299998</v>
      </c>
      <c r="U59" s="35">
        <f>SUMIFS(СВЦЭМ!$C$34:$C$777,СВЦЭМ!$A$34:$A$777,$A59,СВЦЭМ!$B$34:$B$777,U$47)+'СЕТ СН'!$G$9+СВЦЭМ!$D$10+'СЕТ СН'!$G$5-'СЕТ СН'!$G$17</f>
        <v>4040.3274405499997</v>
      </c>
      <c r="V59" s="35">
        <f>SUMIFS(СВЦЭМ!$C$34:$C$777,СВЦЭМ!$A$34:$A$777,$A59,СВЦЭМ!$B$34:$B$777,V$47)+'СЕТ СН'!$G$9+СВЦЭМ!$D$10+'СЕТ СН'!$G$5-'СЕТ СН'!$G$17</f>
        <v>4081.5616382799999</v>
      </c>
      <c r="W59" s="35">
        <f>SUMIFS(СВЦЭМ!$C$34:$C$777,СВЦЭМ!$A$34:$A$777,$A59,СВЦЭМ!$B$34:$B$777,W$47)+'СЕТ СН'!$G$9+СВЦЭМ!$D$10+'СЕТ СН'!$G$5-'СЕТ СН'!$G$17</f>
        <v>4141.4938174999997</v>
      </c>
      <c r="X59" s="35">
        <f>SUMIFS(СВЦЭМ!$C$34:$C$777,СВЦЭМ!$A$34:$A$777,$A59,СВЦЭМ!$B$34:$B$777,X$47)+'СЕТ СН'!$G$9+СВЦЭМ!$D$10+'СЕТ СН'!$G$5-'СЕТ СН'!$G$17</f>
        <v>4208.9172906499998</v>
      </c>
      <c r="Y59" s="35">
        <f>SUMIFS(СВЦЭМ!$C$34:$C$777,СВЦЭМ!$A$34:$A$777,$A59,СВЦЭМ!$B$34:$B$777,Y$47)+'СЕТ СН'!$G$9+СВЦЭМ!$D$10+'СЕТ СН'!$G$5-'СЕТ СН'!$G$17</f>
        <v>4304.57704104</v>
      </c>
    </row>
    <row r="60" spans="1:25" ht="15.75" x14ac:dyDescent="0.2">
      <c r="A60" s="34">
        <f t="shared" si="1"/>
        <v>42899</v>
      </c>
      <c r="B60" s="35">
        <f>SUMIFS(СВЦЭМ!$C$34:$C$777,СВЦЭМ!$A$34:$A$777,$A60,СВЦЭМ!$B$34:$B$777,B$47)+'СЕТ СН'!$G$9+СВЦЭМ!$D$10+'СЕТ СН'!$G$5-'СЕТ СН'!$G$17</f>
        <v>4288.0134148699999</v>
      </c>
      <c r="C60" s="35">
        <f>SUMIFS(СВЦЭМ!$C$34:$C$777,СВЦЭМ!$A$34:$A$777,$A60,СВЦЭМ!$B$34:$B$777,C$47)+'СЕТ СН'!$G$9+СВЦЭМ!$D$10+'СЕТ СН'!$G$5-'СЕТ СН'!$G$17</f>
        <v>4346.8032471300003</v>
      </c>
      <c r="D60" s="35">
        <f>SUMIFS(СВЦЭМ!$C$34:$C$777,СВЦЭМ!$A$34:$A$777,$A60,СВЦЭМ!$B$34:$B$777,D$47)+'СЕТ СН'!$G$9+СВЦЭМ!$D$10+'СЕТ СН'!$G$5-'СЕТ СН'!$G$17</f>
        <v>4470.3311043699996</v>
      </c>
      <c r="E60" s="35">
        <f>SUMIFS(СВЦЭМ!$C$34:$C$777,СВЦЭМ!$A$34:$A$777,$A60,СВЦЭМ!$B$34:$B$777,E$47)+'СЕТ СН'!$G$9+СВЦЭМ!$D$10+'СЕТ СН'!$G$5-'СЕТ СН'!$G$17</f>
        <v>4486.5383045399994</v>
      </c>
      <c r="F60" s="35">
        <f>SUMIFS(СВЦЭМ!$C$34:$C$777,СВЦЭМ!$A$34:$A$777,$A60,СВЦЭМ!$B$34:$B$777,F$47)+'СЕТ СН'!$G$9+СВЦЭМ!$D$10+'СЕТ СН'!$G$5-'СЕТ СН'!$G$17</f>
        <v>4496.2290426500003</v>
      </c>
      <c r="G60" s="35">
        <f>SUMIFS(СВЦЭМ!$C$34:$C$777,СВЦЭМ!$A$34:$A$777,$A60,СВЦЭМ!$B$34:$B$777,G$47)+'СЕТ СН'!$G$9+СВЦЭМ!$D$10+'СЕТ СН'!$G$5-'СЕТ СН'!$G$17</f>
        <v>4490.7050359599998</v>
      </c>
      <c r="H60" s="35">
        <f>SUMIFS(СВЦЭМ!$C$34:$C$777,СВЦЭМ!$A$34:$A$777,$A60,СВЦЭМ!$B$34:$B$777,H$47)+'СЕТ СН'!$G$9+СВЦЭМ!$D$10+'СЕТ СН'!$G$5-'СЕТ СН'!$G$17</f>
        <v>4417.8471496299999</v>
      </c>
      <c r="I60" s="35">
        <f>SUMIFS(СВЦЭМ!$C$34:$C$777,СВЦЭМ!$A$34:$A$777,$A60,СВЦЭМ!$B$34:$B$777,I$47)+'СЕТ СН'!$G$9+СВЦЭМ!$D$10+'СЕТ СН'!$G$5-'СЕТ СН'!$G$17</f>
        <v>4258.81388866</v>
      </c>
      <c r="J60" s="35">
        <f>SUMIFS(СВЦЭМ!$C$34:$C$777,СВЦЭМ!$A$34:$A$777,$A60,СВЦЭМ!$B$34:$B$777,J$47)+'СЕТ СН'!$G$9+СВЦЭМ!$D$10+'СЕТ СН'!$G$5-'СЕТ СН'!$G$17</f>
        <v>4144.9921926699999</v>
      </c>
      <c r="K60" s="35">
        <f>SUMIFS(СВЦЭМ!$C$34:$C$777,СВЦЭМ!$A$34:$A$777,$A60,СВЦЭМ!$B$34:$B$777,K$47)+'СЕТ СН'!$G$9+СВЦЭМ!$D$10+'СЕТ СН'!$G$5-'СЕТ СН'!$G$17</f>
        <v>4050.3536935399998</v>
      </c>
      <c r="L60" s="35">
        <f>SUMIFS(СВЦЭМ!$C$34:$C$777,СВЦЭМ!$A$34:$A$777,$A60,СВЦЭМ!$B$34:$B$777,L$47)+'СЕТ СН'!$G$9+СВЦЭМ!$D$10+'СЕТ СН'!$G$5-'СЕТ СН'!$G$17</f>
        <v>4059.9641321299996</v>
      </c>
      <c r="M60" s="35">
        <f>SUMIFS(СВЦЭМ!$C$34:$C$777,СВЦЭМ!$A$34:$A$777,$A60,СВЦЭМ!$B$34:$B$777,M$47)+'СЕТ СН'!$G$9+СВЦЭМ!$D$10+'СЕТ СН'!$G$5-'СЕТ СН'!$G$17</f>
        <v>4088.8899386200001</v>
      </c>
      <c r="N60" s="35">
        <f>SUMIFS(СВЦЭМ!$C$34:$C$777,СВЦЭМ!$A$34:$A$777,$A60,СВЦЭМ!$B$34:$B$777,N$47)+'СЕТ СН'!$G$9+СВЦЭМ!$D$10+'СЕТ СН'!$G$5-'СЕТ СН'!$G$17</f>
        <v>4089.15610225</v>
      </c>
      <c r="O60" s="35">
        <f>SUMIFS(СВЦЭМ!$C$34:$C$777,СВЦЭМ!$A$34:$A$777,$A60,СВЦЭМ!$B$34:$B$777,O$47)+'СЕТ СН'!$G$9+СВЦЭМ!$D$10+'СЕТ СН'!$G$5-'СЕТ СН'!$G$17</f>
        <v>4087.6562701299999</v>
      </c>
      <c r="P60" s="35">
        <f>SUMIFS(СВЦЭМ!$C$34:$C$777,СВЦЭМ!$A$34:$A$777,$A60,СВЦЭМ!$B$34:$B$777,P$47)+'СЕТ СН'!$G$9+СВЦЭМ!$D$10+'СЕТ СН'!$G$5-'СЕТ СН'!$G$17</f>
        <v>4088.5579845499997</v>
      </c>
      <c r="Q60" s="35">
        <f>SUMIFS(СВЦЭМ!$C$34:$C$777,СВЦЭМ!$A$34:$A$777,$A60,СВЦЭМ!$B$34:$B$777,Q$47)+'СЕТ СН'!$G$9+СВЦЭМ!$D$10+'СЕТ СН'!$G$5-'СЕТ СН'!$G$17</f>
        <v>4095.2460613399999</v>
      </c>
      <c r="R60" s="35">
        <f>SUMIFS(СВЦЭМ!$C$34:$C$777,СВЦЭМ!$A$34:$A$777,$A60,СВЦЭМ!$B$34:$B$777,R$47)+'СЕТ СН'!$G$9+СВЦЭМ!$D$10+'СЕТ СН'!$G$5-'СЕТ СН'!$G$17</f>
        <v>4093.94005397</v>
      </c>
      <c r="S60" s="35">
        <f>SUMIFS(СВЦЭМ!$C$34:$C$777,СВЦЭМ!$A$34:$A$777,$A60,СВЦЭМ!$B$34:$B$777,S$47)+'СЕТ СН'!$G$9+СВЦЭМ!$D$10+'СЕТ СН'!$G$5-'СЕТ СН'!$G$17</f>
        <v>4095.3376574599997</v>
      </c>
      <c r="T60" s="35">
        <f>SUMIFS(СВЦЭМ!$C$34:$C$777,СВЦЭМ!$A$34:$A$777,$A60,СВЦЭМ!$B$34:$B$777,T$47)+'СЕТ СН'!$G$9+СВЦЭМ!$D$10+'СЕТ СН'!$G$5-'СЕТ СН'!$G$17</f>
        <v>4086.5770030699996</v>
      </c>
      <c r="U60" s="35">
        <f>SUMIFS(СВЦЭМ!$C$34:$C$777,СВЦЭМ!$A$34:$A$777,$A60,СВЦЭМ!$B$34:$B$777,U$47)+'СЕТ СН'!$G$9+СВЦЭМ!$D$10+'СЕТ СН'!$G$5-'СЕТ СН'!$G$17</f>
        <v>4087.54023048</v>
      </c>
      <c r="V60" s="35">
        <f>SUMIFS(СВЦЭМ!$C$34:$C$777,СВЦЭМ!$A$34:$A$777,$A60,СВЦЭМ!$B$34:$B$777,V$47)+'СЕТ СН'!$G$9+СВЦЭМ!$D$10+'СЕТ СН'!$G$5-'СЕТ СН'!$G$17</f>
        <v>4058.3915704199999</v>
      </c>
      <c r="W60" s="35">
        <f>SUMIFS(СВЦЭМ!$C$34:$C$777,СВЦЭМ!$A$34:$A$777,$A60,СВЦЭМ!$B$34:$B$777,W$47)+'СЕТ СН'!$G$9+СВЦЭМ!$D$10+'СЕТ СН'!$G$5-'СЕТ СН'!$G$17</f>
        <v>4050.2913065000002</v>
      </c>
      <c r="X60" s="35">
        <f>SUMIFS(СВЦЭМ!$C$34:$C$777,СВЦЭМ!$A$34:$A$777,$A60,СВЦЭМ!$B$34:$B$777,X$47)+'СЕТ СН'!$G$9+СВЦЭМ!$D$10+'СЕТ СН'!$G$5-'СЕТ СН'!$G$17</f>
        <v>4097.52520353</v>
      </c>
      <c r="Y60" s="35">
        <f>SUMIFS(СВЦЭМ!$C$34:$C$777,СВЦЭМ!$A$34:$A$777,$A60,СВЦЭМ!$B$34:$B$777,Y$47)+'СЕТ СН'!$G$9+СВЦЭМ!$D$10+'СЕТ СН'!$G$5-'СЕТ СН'!$G$17</f>
        <v>4211.3053784699996</v>
      </c>
    </row>
    <row r="61" spans="1:25" ht="15.75" x14ac:dyDescent="0.2">
      <c r="A61" s="34">
        <f t="shared" si="1"/>
        <v>42900</v>
      </c>
      <c r="B61" s="35">
        <f>SUMIFS(СВЦЭМ!$C$34:$C$777,СВЦЭМ!$A$34:$A$777,$A61,СВЦЭМ!$B$34:$B$777,B$47)+'СЕТ СН'!$G$9+СВЦЭМ!$D$10+'СЕТ СН'!$G$5-'СЕТ СН'!$G$17</f>
        <v>4421.0331898000004</v>
      </c>
      <c r="C61" s="35">
        <f>SUMIFS(СВЦЭМ!$C$34:$C$777,СВЦЭМ!$A$34:$A$777,$A61,СВЦЭМ!$B$34:$B$777,C$47)+'СЕТ СН'!$G$9+СВЦЭМ!$D$10+'СЕТ СН'!$G$5-'СЕТ СН'!$G$17</f>
        <v>4454.6805950300004</v>
      </c>
      <c r="D61" s="35">
        <f>SUMIFS(СВЦЭМ!$C$34:$C$777,СВЦЭМ!$A$34:$A$777,$A61,СВЦЭМ!$B$34:$B$777,D$47)+'СЕТ СН'!$G$9+СВЦЭМ!$D$10+'СЕТ СН'!$G$5-'СЕТ СН'!$G$17</f>
        <v>4477.8640519599994</v>
      </c>
      <c r="E61" s="35">
        <f>SUMIFS(СВЦЭМ!$C$34:$C$777,СВЦЭМ!$A$34:$A$777,$A61,СВЦЭМ!$B$34:$B$777,E$47)+'СЕТ СН'!$G$9+СВЦЭМ!$D$10+'СЕТ СН'!$G$5-'СЕТ СН'!$G$17</f>
        <v>4483.9855821399997</v>
      </c>
      <c r="F61" s="35">
        <f>SUMIFS(СВЦЭМ!$C$34:$C$777,СВЦЭМ!$A$34:$A$777,$A61,СВЦЭМ!$B$34:$B$777,F$47)+'СЕТ СН'!$G$9+СВЦЭМ!$D$10+'СЕТ СН'!$G$5-'СЕТ СН'!$G$17</f>
        <v>4487.3196515500003</v>
      </c>
      <c r="G61" s="35">
        <f>SUMIFS(СВЦЭМ!$C$34:$C$777,СВЦЭМ!$A$34:$A$777,$A61,СВЦЭМ!$B$34:$B$777,G$47)+'СЕТ СН'!$G$9+СВЦЭМ!$D$10+'СЕТ СН'!$G$5-'СЕТ СН'!$G$17</f>
        <v>4465.3805505800001</v>
      </c>
      <c r="H61" s="35">
        <f>SUMIFS(СВЦЭМ!$C$34:$C$777,СВЦЭМ!$A$34:$A$777,$A61,СВЦЭМ!$B$34:$B$777,H$47)+'СЕТ СН'!$G$9+СВЦЭМ!$D$10+'СЕТ СН'!$G$5-'СЕТ СН'!$G$17</f>
        <v>4384.2541674699996</v>
      </c>
      <c r="I61" s="35">
        <f>SUMIFS(СВЦЭМ!$C$34:$C$777,СВЦЭМ!$A$34:$A$777,$A61,СВЦЭМ!$B$34:$B$777,I$47)+'СЕТ СН'!$G$9+СВЦЭМ!$D$10+'СЕТ СН'!$G$5-'СЕТ СН'!$G$17</f>
        <v>4257.6302807000002</v>
      </c>
      <c r="J61" s="35">
        <f>SUMIFS(СВЦЭМ!$C$34:$C$777,СВЦЭМ!$A$34:$A$777,$A61,СВЦЭМ!$B$34:$B$777,J$47)+'СЕТ СН'!$G$9+СВЦЭМ!$D$10+'СЕТ СН'!$G$5-'СЕТ СН'!$G$17</f>
        <v>4223.2787997699998</v>
      </c>
      <c r="K61" s="35">
        <f>SUMIFS(СВЦЭМ!$C$34:$C$777,СВЦЭМ!$A$34:$A$777,$A61,СВЦЭМ!$B$34:$B$777,K$47)+'СЕТ СН'!$G$9+СВЦЭМ!$D$10+'СЕТ СН'!$G$5-'СЕТ СН'!$G$17</f>
        <v>4115.9847454800001</v>
      </c>
      <c r="L61" s="35">
        <f>SUMIFS(СВЦЭМ!$C$34:$C$777,СВЦЭМ!$A$34:$A$777,$A61,СВЦЭМ!$B$34:$B$777,L$47)+'СЕТ СН'!$G$9+СВЦЭМ!$D$10+'СЕТ СН'!$G$5-'СЕТ СН'!$G$17</f>
        <v>4049.0747394</v>
      </c>
      <c r="M61" s="35">
        <f>SUMIFS(СВЦЭМ!$C$34:$C$777,СВЦЭМ!$A$34:$A$777,$A61,СВЦЭМ!$B$34:$B$777,M$47)+'СЕТ СН'!$G$9+СВЦЭМ!$D$10+'СЕТ СН'!$G$5-'СЕТ СН'!$G$17</f>
        <v>4041.1096203999996</v>
      </c>
      <c r="N61" s="35">
        <f>SUMIFS(СВЦЭМ!$C$34:$C$777,СВЦЭМ!$A$34:$A$777,$A61,СВЦЭМ!$B$34:$B$777,N$47)+'СЕТ СН'!$G$9+СВЦЭМ!$D$10+'СЕТ СН'!$G$5-'СЕТ СН'!$G$17</f>
        <v>4050.7249000599995</v>
      </c>
      <c r="O61" s="35">
        <f>SUMIFS(СВЦЭМ!$C$34:$C$777,СВЦЭМ!$A$34:$A$777,$A61,СВЦЭМ!$B$34:$B$777,O$47)+'СЕТ СН'!$G$9+СВЦЭМ!$D$10+'СЕТ СН'!$G$5-'СЕТ СН'!$G$17</f>
        <v>4041.3888479799998</v>
      </c>
      <c r="P61" s="35">
        <f>SUMIFS(СВЦЭМ!$C$34:$C$777,СВЦЭМ!$A$34:$A$777,$A61,СВЦЭМ!$B$34:$B$777,P$47)+'СЕТ СН'!$G$9+СВЦЭМ!$D$10+'СЕТ СН'!$G$5-'СЕТ СН'!$G$17</f>
        <v>4053.5574162000003</v>
      </c>
      <c r="Q61" s="35">
        <f>SUMIFS(СВЦЭМ!$C$34:$C$777,СВЦЭМ!$A$34:$A$777,$A61,СВЦЭМ!$B$34:$B$777,Q$47)+'СЕТ СН'!$G$9+СВЦЭМ!$D$10+'СЕТ СН'!$G$5-'СЕТ СН'!$G$17</f>
        <v>4052.8767221899998</v>
      </c>
      <c r="R61" s="35">
        <f>SUMIFS(СВЦЭМ!$C$34:$C$777,СВЦЭМ!$A$34:$A$777,$A61,СВЦЭМ!$B$34:$B$777,R$47)+'СЕТ СН'!$G$9+СВЦЭМ!$D$10+'СЕТ СН'!$G$5-'СЕТ СН'!$G$17</f>
        <v>4058.4243401200001</v>
      </c>
      <c r="S61" s="35">
        <f>SUMIFS(СВЦЭМ!$C$34:$C$777,СВЦЭМ!$A$34:$A$777,$A61,СВЦЭМ!$B$34:$B$777,S$47)+'СЕТ СН'!$G$9+СВЦЭМ!$D$10+'СЕТ СН'!$G$5-'СЕТ СН'!$G$17</f>
        <v>4058.0624980800003</v>
      </c>
      <c r="T61" s="35">
        <f>SUMIFS(СВЦЭМ!$C$34:$C$777,СВЦЭМ!$A$34:$A$777,$A61,СВЦЭМ!$B$34:$B$777,T$47)+'СЕТ СН'!$G$9+СВЦЭМ!$D$10+'СЕТ СН'!$G$5-'СЕТ СН'!$G$17</f>
        <v>4055.1651174099998</v>
      </c>
      <c r="U61" s="35">
        <f>SUMIFS(СВЦЭМ!$C$34:$C$777,СВЦЭМ!$A$34:$A$777,$A61,СВЦЭМ!$B$34:$B$777,U$47)+'СЕТ СН'!$G$9+СВЦЭМ!$D$10+'СЕТ СН'!$G$5-'СЕТ СН'!$G$17</f>
        <v>4036.8902819300001</v>
      </c>
      <c r="V61" s="35">
        <f>SUMIFS(СВЦЭМ!$C$34:$C$777,СВЦЭМ!$A$34:$A$777,$A61,СВЦЭМ!$B$34:$B$777,V$47)+'СЕТ СН'!$G$9+СВЦЭМ!$D$10+'СЕТ СН'!$G$5-'СЕТ СН'!$G$17</f>
        <v>4050.2250572499997</v>
      </c>
      <c r="W61" s="35">
        <f>SUMIFS(СВЦЭМ!$C$34:$C$777,СВЦЭМ!$A$34:$A$777,$A61,СВЦЭМ!$B$34:$B$777,W$47)+'СЕТ СН'!$G$9+СВЦЭМ!$D$10+'СЕТ СН'!$G$5-'СЕТ СН'!$G$17</f>
        <v>4096.32953129</v>
      </c>
      <c r="X61" s="35">
        <f>SUMIFS(СВЦЭМ!$C$34:$C$777,СВЦЭМ!$A$34:$A$777,$A61,СВЦЭМ!$B$34:$B$777,X$47)+'СЕТ СН'!$G$9+СВЦЭМ!$D$10+'СЕТ СН'!$G$5-'СЕТ СН'!$G$17</f>
        <v>4188.8440097900002</v>
      </c>
      <c r="Y61" s="35">
        <f>SUMIFS(СВЦЭМ!$C$34:$C$777,СВЦЭМ!$A$34:$A$777,$A61,СВЦЭМ!$B$34:$B$777,Y$47)+'СЕТ СН'!$G$9+СВЦЭМ!$D$10+'СЕТ СН'!$G$5-'СЕТ СН'!$G$17</f>
        <v>4280.4907385300003</v>
      </c>
    </row>
    <row r="62" spans="1:25" ht="15.75" x14ac:dyDescent="0.2">
      <c r="A62" s="34">
        <f t="shared" si="1"/>
        <v>42901</v>
      </c>
      <c r="B62" s="35">
        <f>SUMIFS(СВЦЭМ!$C$34:$C$777,СВЦЭМ!$A$34:$A$777,$A62,СВЦЭМ!$B$34:$B$777,B$47)+'СЕТ СН'!$G$9+СВЦЭМ!$D$10+'СЕТ СН'!$G$5-'СЕТ СН'!$G$17</f>
        <v>4385.2434818299998</v>
      </c>
      <c r="C62" s="35">
        <f>SUMIFS(СВЦЭМ!$C$34:$C$777,СВЦЭМ!$A$34:$A$777,$A62,СВЦЭМ!$B$34:$B$777,C$47)+'СЕТ СН'!$G$9+СВЦЭМ!$D$10+'СЕТ СН'!$G$5-'СЕТ СН'!$G$17</f>
        <v>4464.8006694400001</v>
      </c>
      <c r="D62" s="35">
        <f>SUMIFS(СВЦЭМ!$C$34:$C$777,СВЦЭМ!$A$34:$A$777,$A62,СВЦЭМ!$B$34:$B$777,D$47)+'СЕТ СН'!$G$9+СВЦЭМ!$D$10+'СЕТ СН'!$G$5-'СЕТ СН'!$G$17</f>
        <v>4498.3776577199997</v>
      </c>
      <c r="E62" s="35">
        <f>SUMIFS(СВЦЭМ!$C$34:$C$777,СВЦЭМ!$A$34:$A$777,$A62,СВЦЭМ!$B$34:$B$777,E$47)+'СЕТ СН'!$G$9+СВЦЭМ!$D$10+'СЕТ СН'!$G$5-'СЕТ СН'!$G$17</f>
        <v>4492.2941990399995</v>
      </c>
      <c r="F62" s="35">
        <f>SUMIFS(СВЦЭМ!$C$34:$C$777,СВЦЭМ!$A$34:$A$777,$A62,СВЦЭМ!$B$34:$B$777,F$47)+'СЕТ СН'!$G$9+СВЦЭМ!$D$10+'СЕТ СН'!$G$5-'СЕТ СН'!$G$17</f>
        <v>4487.7854781799997</v>
      </c>
      <c r="G62" s="35">
        <f>SUMIFS(СВЦЭМ!$C$34:$C$777,СВЦЭМ!$A$34:$A$777,$A62,СВЦЭМ!$B$34:$B$777,G$47)+'СЕТ СН'!$G$9+СВЦЭМ!$D$10+'СЕТ СН'!$G$5-'СЕТ СН'!$G$17</f>
        <v>4493.1307409700003</v>
      </c>
      <c r="H62" s="35">
        <f>SUMIFS(СВЦЭМ!$C$34:$C$777,СВЦЭМ!$A$34:$A$777,$A62,СВЦЭМ!$B$34:$B$777,H$47)+'СЕТ СН'!$G$9+СВЦЭМ!$D$10+'СЕТ СН'!$G$5-'СЕТ СН'!$G$17</f>
        <v>4504.8730378500004</v>
      </c>
      <c r="I62" s="35">
        <f>SUMIFS(СВЦЭМ!$C$34:$C$777,СВЦЭМ!$A$34:$A$777,$A62,СВЦЭМ!$B$34:$B$777,I$47)+'СЕТ СН'!$G$9+СВЦЭМ!$D$10+'СЕТ СН'!$G$5-'СЕТ СН'!$G$17</f>
        <v>4369.2420966</v>
      </c>
      <c r="J62" s="35">
        <f>SUMIFS(СВЦЭМ!$C$34:$C$777,СВЦЭМ!$A$34:$A$777,$A62,СВЦЭМ!$B$34:$B$777,J$47)+'СЕТ СН'!$G$9+СВЦЭМ!$D$10+'СЕТ СН'!$G$5-'СЕТ СН'!$G$17</f>
        <v>4247.7615051599996</v>
      </c>
      <c r="K62" s="35">
        <f>SUMIFS(СВЦЭМ!$C$34:$C$777,СВЦЭМ!$A$34:$A$777,$A62,СВЦЭМ!$B$34:$B$777,K$47)+'СЕТ СН'!$G$9+СВЦЭМ!$D$10+'СЕТ СН'!$G$5-'СЕТ СН'!$G$17</f>
        <v>4151.7913351999996</v>
      </c>
      <c r="L62" s="35">
        <f>SUMIFS(СВЦЭМ!$C$34:$C$777,СВЦЭМ!$A$34:$A$777,$A62,СВЦЭМ!$B$34:$B$777,L$47)+'СЕТ СН'!$G$9+СВЦЭМ!$D$10+'СЕТ СН'!$G$5-'СЕТ СН'!$G$17</f>
        <v>4068.9450561200001</v>
      </c>
      <c r="M62" s="35">
        <f>SUMIFS(СВЦЭМ!$C$34:$C$777,СВЦЭМ!$A$34:$A$777,$A62,СВЦЭМ!$B$34:$B$777,M$47)+'СЕТ СН'!$G$9+СВЦЭМ!$D$10+'СЕТ СН'!$G$5-'СЕТ СН'!$G$17</f>
        <v>4048.2893434600001</v>
      </c>
      <c r="N62" s="35">
        <f>SUMIFS(СВЦЭМ!$C$34:$C$777,СВЦЭМ!$A$34:$A$777,$A62,СВЦЭМ!$B$34:$B$777,N$47)+'СЕТ СН'!$G$9+СВЦЭМ!$D$10+'СЕТ СН'!$G$5-'СЕТ СН'!$G$17</f>
        <v>4036.3015503799998</v>
      </c>
      <c r="O62" s="35">
        <f>SUMIFS(СВЦЭМ!$C$34:$C$777,СВЦЭМ!$A$34:$A$777,$A62,СВЦЭМ!$B$34:$B$777,O$47)+'СЕТ СН'!$G$9+СВЦЭМ!$D$10+'СЕТ СН'!$G$5-'СЕТ СН'!$G$17</f>
        <v>4035.6625983799995</v>
      </c>
      <c r="P62" s="35">
        <f>SUMIFS(СВЦЭМ!$C$34:$C$777,СВЦЭМ!$A$34:$A$777,$A62,СВЦЭМ!$B$34:$B$777,P$47)+'СЕТ СН'!$G$9+СВЦЭМ!$D$10+'СЕТ СН'!$G$5-'СЕТ СН'!$G$17</f>
        <v>4037.8652120799998</v>
      </c>
      <c r="Q62" s="35">
        <f>SUMIFS(СВЦЭМ!$C$34:$C$777,СВЦЭМ!$A$34:$A$777,$A62,СВЦЭМ!$B$34:$B$777,Q$47)+'СЕТ СН'!$G$9+СВЦЭМ!$D$10+'СЕТ СН'!$G$5-'СЕТ СН'!$G$17</f>
        <v>4038.8003574300001</v>
      </c>
      <c r="R62" s="35">
        <f>SUMIFS(СВЦЭМ!$C$34:$C$777,СВЦЭМ!$A$34:$A$777,$A62,СВЦЭМ!$B$34:$B$777,R$47)+'СЕТ СН'!$G$9+СВЦЭМ!$D$10+'СЕТ СН'!$G$5-'СЕТ СН'!$G$17</f>
        <v>4043.2221299000003</v>
      </c>
      <c r="S62" s="35">
        <f>SUMIFS(СВЦЭМ!$C$34:$C$777,СВЦЭМ!$A$34:$A$777,$A62,СВЦЭМ!$B$34:$B$777,S$47)+'СЕТ СН'!$G$9+СВЦЭМ!$D$10+'СЕТ СН'!$G$5-'СЕТ СН'!$G$17</f>
        <v>4047.7972552499996</v>
      </c>
      <c r="T62" s="35">
        <f>SUMIFS(СВЦЭМ!$C$34:$C$777,СВЦЭМ!$A$34:$A$777,$A62,СВЦЭМ!$B$34:$B$777,T$47)+'СЕТ СН'!$G$9+СВЦЭМ!$D$10+'СЕТ СН'!$G$5-'СЕТ СН'!$G$17</f>
        <v>4053.2701493900004</v>
      </c>
      <c r="U62" s="35">
        <f>SUMIFS(СВЦЭМ!$C$34:$C$777,СВЦЭМ!$A$34:$A$777,$A62,СВЦЭМ!$B$34:$B$777,U$47)+'СЕТ СН'!$G$9+СВЦЭМ!$D$10+'СЕТ СН'!$G$5-'СЕТ СН'!$G$17</f>
        <v>4058.3884738999996</v>
      </c>
      <c r="V62" s="35">
        <f>SUMIFS(СВЦЭМ!$C$34:$C$777,СВЦЭМ!$A$34:$A$777,$A62,СВЦЭМ!$B$34:$B$777,V$47)+'СЕТ СН'!$G$9+СВЦЭМ!$D$10+'СЕТ СН'!$G$5-'СЕТ СН'!$G$17</f>
        <v>4056.4687592099999</v>
      </c>
      <c r="W62" s="35">
        <f>SUMIFS(СВЦЭМ!$C$34:$C$777,СВЦЭМ!$A$34:$A$777,$A62,СВЦЭМ!$B$34:$B$777,W$47)+'СЕТ СН'!$G$9+СВЦЭМ!$D$10+'СЕТ СН'!$G$5-'СЕТ СН'!$G$17</f>
        <v>4110.5599492599995</v>
      </c>
      <c r="X62" s="35">
        <f>SUMIFS(СВЦЭМ!$C$34:$C$777,СВЦЭМ!$A$34:$A$777,$A62,СВЦЭМ!$B$34:$B$777,X$47)+'СЕТ СН'!$G$9+СВЦЭМ!$D$10+'СЕТ СН'!$G$5-'СЕТ СН'!$G$17</f>
        <v>4198.91618285</v>
      </c>
      <c r="Y62" s="35">
        <f>SUMIFS(СВЦЭМ!$C$34:$C$777,СВЦЭМ!$A$34:$A$777,$A62,СВЦЭМ!$B$34:$B$777,Y$47)+'СЕТ СН'!$G$9+СВЦЭМ!$D$10+'СЕТ СН'!$G$5-'СЕТ СН'!$G$17</f>
        <v>4304.4581907000002</v>
      </c>
    </row>
    <row r="63" spans="1:25" ht="15.75" x14ac:dyDescent="0.2">
      <c r="A63" s="34">
        <f t="shared" si="1"/>
        <v>42902</v>
      </c>
      <c r="B63" s="35">
        <f>SUMIFS(СВЦЭМ!$C$34:$C$777,СВЦЭМ!$A$34:$A$777,$A63,СВЦЭМ!$B$34:$B$777,B$47)+'СЕТ СН'!$G$9+СВЦЭМ!$D$10+'СЕТ СН'!$G$5-'СЕТ СН'!$G$17</f>
        <v>4375.5457782100002</v>
      </c>
      <c r="C63" s="35">
        <f>SUMIFS(СВЦЭМ!$C$34:$C$777,СВЦЭМ!$A$34:$A$777,$A63,СВЦЭМ!$B$34:$B$777,C$47)+'СЕТ СН'!$G$9+СВЦЭМ!$D$10+'СЕТ СН'!$G$5-'СЕТ СН'!$G$17</f>
        <v>4446.8080740899995</v>
      </c>
      <c r="D63" s="35">
        <f>SUMIFS(СВЦЭМ!$C$34:$C$777,СВЦЭМ!$A$34:$A$777,$A63,СВЦЭМ!$B$34:$B$777,D$47)+'СЕТ СН'!$G$9+СВЦЭМ!$D$10+'СЕТ СН'!$G$5-'СЕТ СН'!$G$17</f>
        <v>4483.50041805</v>
      </c>
      <c r="E63" s="35">
        <f>SUMIFS(СВЦЭМ!$C$34:$C$777,СВЦЭМ!$A$34:$A$777,$A63,СВЦЭМ!$B$34:$B$777,E$47)+'СЕТ СН'!$G$9+СВЦЭМ!$D$10+'СЕТ СН'!$G$5-'СЕТ СН'!$G$17</f>
        <v>4515.1436608200002</v>
      </c>
      <c r="F63" s="35">
        <f>SUMIFS(СВЦЭМ!$C$34:$C$777,СВЦЭМ!$A$34:$A$777,$A63,СВЦЭМ!$B$34:$B$777,F$47)+'СЕТ СН'!$G$9+СВЦЭМ!$D$10+'СЕТ СН'!$G$5-'СЕТ СН'!$G$17</f>
        <v>4513.2883932599998</v>
      </c>
      <c r="G63" s="35">
        <f>SUMIFS(СВЦЭМ!$C$34:$C$777,СВЦЭМ!$A$34:$A$777,$A63,СВЦЭМ!$B$34:$B$777,G$47)+'СЕТ СН'!$G$9+СВЦЭМ!$D$10+'СЕТ СН'!$G$5-'СЕТ СН'!$G$17</f>
        <v>4516.78300975</v>
      </c>
      <c r="H63" s="35">
        <f>SUMIFS(СВЦЭМ!$C$34:$C$777,СВЦЭМ!$A$34:$A$777,$A63,СВЦЭМ!$B$34:$B$777,H$47)+'СЕТ СН'!$G$9+СВЦЭМ!$D$10+'СЕТ СН'!$G$5-'СЕТ СН'!$G$17</f>
        <v>4522.2707115599997</v>
      </c>
      <c r="I63" s="35">
        <f>SUMIFS(СВЦЭМ!$C$34:$C$777,СВЦЭМ!$A$34:$A$777,$A63,СВЦЭМ!$B$34:$B$777,I$47)+'СЕТ СН'!$G$9+СВЦЭМ!$D$10+'СЕТ СН'!$G$5-'СЕТ СН'!$G$17</f>
        <v>4387.9162035999998</v>
      </c>
      <c r="J63" s="35">
        <f>SUMIFS(СВЦЭМ!$C$34:$C$777,СВЦЭМ!$A$34:$A$777,$A63,СВЦЭМ!$B$34:$B$777,J$47)+'СЕТ СН'!$G$9+СВЦЭМ!$D$10+'СЕТ СН'!$G$5-'СЕТ СН'!$G$17</f>
        <v>4270.0278324800001</v>
      </c>
      <c r="K63" s="35">
        <f>SUMIFS(СВЦЭМ!$C$34:$C$777,СВЦЭМ!$A$34:$A$777,$A63,СВЦЭМ!$B$34:$B$777,K$47)+'СЕТ СН'!$G$9+СВЦЭМ!$D$10+'СЕТ СН'!$G$5-'СЕТ СН'!$G$17</f>
        <v>4137.1826218799997</v>
      </c>
      <c r="L63" s="35">
        <f>SUMIFS(СВЦЭМ!$C$34:$C$777,СВЦЭМ!$A$34:$A$777,$A63,СВЦЭМ!$B$34:$B$777,L$47)+'СЕТ СН'!$G$9+СВЦЭМ!$D$10+'СЕТ СН'!$G$5-'СЕТ СН'!$G$17</f>
        <v>4084.5007101299998</v>
      </c>
      <c r="M63" s="35">
        <f>SUMIFS(СВЦЭМ!$C$34:$C$777,СВЦЭМ!$A$34:$A$777,$A63,СВЦЭМ!$B$34:$B$777,M$47)+'СЕТ СН'!$G$9+СВЦЭМ!$D$10+'СЕТ СН'!$G$5-'СЕТ СН'!$G$17</f>
        <v>4063.7438077899997</v>
      </c>
      <c r="N63" s="35">
        <f>SUMIFS(СВЦЭМ!$C$34:$C$777,СВЦЭМ!$A$34:$A$777,$A63,СВЦЭМ!$B$34:$B$777,N$47)+'СЕТ СН'!$G$9+СВЦЭМ!$D$10+'СЕТ СН'!$G$5-'СЕТ СН'!$G$17</f>
        <v>4071.9943125600003</v>
      </c>
      <c r="O63" s="35">
        <f>SUMIFS(СВЦЭМ!$C$34:$C$777,СВЦЭМ!$A$34:$A$777,$A63,СВЦЭМ!$B$34:$B$777,O$47)+'СЕТ СН'!$G$9+СВЦЭМ!$D$10+'СЕТ СН'!$G$5-'СЕТ СН'!$G$17</f>
        <v>4063.1110788400001</v>
      </c>
      <c r="P63" s="35">
        <f>SUMIFS(СВЦЭМ!$C$34:$C$777,СВЦЭМ!$A$34:$A$777,$A63,СВЦЭМ!$B$34:$B$777,P$47)+'СЕТ СН'!$G$9+СВЦЭМ!$D$10+'СЕТ СН'!$G$5-'СЕТ СН'!$G$17</f>
        <v>4040.3450560499996</v>
      </c>
      <c r="Q63" s="35">
        <f>SUMIFS(СВЦЭМ!$C$34:$C$777,СВЦЭМ!$A$34:$A$777,$A63,СВЦЭМ!$B$34:$B$777,Q$47)+'СЕТ СН'!$G$9+СВЦЭМ!$D$10+'СЕТ СН'!$G$5-'СЕТ СН'!$G$17</f>
        <v>4055.3690954399999</v>
      </c>
      <c r="R63" s="35">
        <f>SUMIFS(СВЦЭМ!$C$34:$C$777,СВЦЭМ!$A$34:$A$777,$A63,СВЦЭМ!$B$34:$B$777,R$47)+'СЕТ СН'!$G$9+СВЦЭМ!$D$10+'СЕТ СН'!$G$5-'СЕТ СН'!$G$17</f>
        <v>4060.7112767199997</v>
      </c>
      <c r="S63" s="35">
        <f>SUMIFS(СВЦЭМ!$C$34:$C$777,СВЦЭМ!$A$34:$A$777,$A63,СВЦЭМ!$B$34:$B$777,S$47)+'СЕТ СН'!$G$9+СВЦЭМ!$D$10+'СЕТ СН'!$G$5-'СЕТ СН'!$G$17</f>
        <v>4075.7704265399998</v>
      </c>
      <c r="T63" s="35">
        <f>SUMIFS(СВЦЭМ!$C$34:$C$777,СВЦЭМ!$A$34:$A$777,$A63,СВЦЭМ!$B$34:$B$777,T$47)+'СЕТ СН'!$G$9+СВЦЭМ!$D$10+'СЕТ СН'!$G$5-'СЕТ СН'!$G$17</f>
        <v>4071.5196455999994</v>
      </c>
      <c r="U63" s="35">
        <f>SUMIFS(СВЦЭМ!$C$34:$C$777,СВЦЭМ!$A$34:$A$777,$A63,СВЦЭМ!$B$34:$B$777,U$47)+'СЕТ СН'!$G$9+СВЦЭМ!$D$10+'СЕТ СН'!$G$5-'СЕТ СН'!$G$17</f>
        <v>4061.4857524999998</v>
      </c>
      <c r="V63" s="35">
        <f>SUMIFS(СВЦЭМ!$C$34:$C$777,СВЦЭМ!$A$34:$A$777,$A63,СВЦЭМ!$B$34:$B$777,V$47)+'СЕТ СН'!$G$9+СВЦЭМ!$D$10+'СЕТ СН'!$G$5-'СЕТ СН'!$G$17</f>
        <v>4077.2536898500002</v>
      </c>
      <c r="W63" s="35">
        <f>SUMIFS(СВЦЭМ!$C$34:$C$777,СВЦЭМ!$A$34:$A$777,$A63,СВЦЭМ!$B$34:$B$777,W$47)+'СЕТ СН'!$G$9+СВЦЭМ!$D$10+'СЕТ СН'!$G$5-'СЕТ СН'!$G$17</f>
        <v>4149.5426350099997</v>
      </c>
      <c r="X63" s="35">
        <f>SUMIFS(СВЦЭМ!$C$34:$C$777,СВЦЭМ!$A$34:$A$777,$A63,СВЦЭМ!$B$34:$B$777,X$47)+'СЕТ СН'!$G$9+СВЦЭМ!$D$10+'СЕТ СН'!$G$5-'СЕТ СН'!$G$17</f>
        <v>4132.2705223800003</v>
      </c>
      <c r="Y63" s="35">
        <f>SUMIFS(СВЦЭМ!$C$34:$C$777,СВЦЭМ!$A$34:$A$777,$A63,СВЦЭМ!$B$34:$B$777,Y$47)+'СЕТ СН'!$G$9+СВЦЭМ!$D$10+'СЕТ СН'!$G$5-'СЕТ СН'!$G$17</f>
        <v>4152.7126696699997</v>
      </c>
    </row>
    <row r="64" spans="1:25" ht="15.75" x14ac:dyDescent="0.2">
      <c r="A64" s="34">
        <f t="shared" si="1"/>
        <v>42903</v>
      </c>
      <c r="B64" s="35">
        <f>SUMIFS(СВЦЭМ!$C$34:$C$777,СВЦЭМ!$A$34:$A$777,$A64,СВЦЭМ!$B$34:$B$777,B$47)+'СЕТ СН'!$G$9+СВЦЭМ!$D$10+'СЕТ СН'!$G$5-'СЕТ СН'!$G$17</f>
        <v>4280.2992372299996</v>
      </c>
      <c r="C64" s="35">
        <f>SUMIFS(СВЦЭМ!$C$34:$C$777,СВЦЭМ!$A$34:$A$777,$A64,СВЦЭМ!$B$34:$B$777,C$47)+'СЕТ СН'!$G$9+СВЦЭМ!$D$10+'СЕТ СН'!$G$5-'СЕТ СН'!$G$17</f>
        <v>4333.9206805599997</v>
      </c>
      <c r="D64" s="35">
        <f>SUMIFS(СВЦЭМ!$C$34:$C$777,СВЦЭМ!$A$34:$A$777,$A64,СВЦЭМ!$B$34:$B$777,D$47)+'СЕТ СН'!$G$9+СВЦЭМ!$D$10+'СЕТ СН'!$G$5-'СЕТ СН'!$G$17</f>
        <v>4473.2438597800001</v>
      </c>
      <c r="E64" s="35">
        <f>SUMIFS(СВЦЭМ!$C$34:$C$777,СВЦЭМ!$A$34:$A$777,$A64,СВЦЭМ!$B$34:$B$777,E$47)+'СЕТ СН'!$G$9+СВЦЭМ!$D$10+'СЕТ СН'!$G$5-'СЕТ СН'!$G$17</f>
        <v>4487.4760035600002</v>
      </c>
      <c r="F64" s="35">
        <f>SUMIFS(СВЦЭМ!$C$34:$C$777,СВЦЭМ!$A$34:$A$777,$A64,СВЦЭМ!$B$34:$B$777,F$47)+'СЕТ СН'!$G$9+СВЦЭМ!$D$10+'СЕТ СН'!$G$5-'СЕТ СН'!$G$17</f>
        <v>4509.7002223299996</v>
      </c>
      <c r="G64" s="35">
        <f>SUMIFS(СВЦЭМ!$C$34:$C$777,СВЦЭМ!$A$34:$A$777,$A64,СВЦЭМ!$B$34:$B$777,G$47)+'СЕТ СН'!$G$9+СВЦЭМ!$D$10+'СЕТ СН'!$G$5-'СЕТ СН'!$G$17</f>
        <v>4505.9136500000004</v>
      </c>
      <c r="H64" s="35">
        <f>SUMIFS(СВЦЭМ!$C$34:$C$777,СВЦЭМ!$A$34:$A$777,$A64,СВЦЭМ!$B$34:$B$777,H$47)+'СЕТ СН'!$G$9+СВЦЭМ!$D$10+'СЕТ СН'!$G$5-'СЕТ СН'!$G$17</f>
        <v>4474.7576660799996</v>
      </c>
      <c r="I64" s="35">
        <f>SUMIFS(СВЦЭМ!$C$34:$C$777,СВЦЭМ!$A$34:$A$777,$A64,СВЦЭМ!$B$34:$B$777,I$47)+'СЕТ СН'!$G$9+СВЦЭМ!$D$10+'СЕТ СН'!$G$5-'СЕТ СН'!$G$17</f>
        <v>4332.1720316399997</v>
      </c>
      <c r="J64" s="35">
        <f>SUMIFS(СВЦЭМ!$C$34:$C$777,СВЦЭМ!$A$34:$A$777,$A64,СВЦЭМ!$B$34:$B$777,J$47)+'СЕТ СН'!$G$9+СВЦЭМ!$D$10+'СЕТ СН'!$G$5-'СЕТ СН'!$G$17</f>
        <v>4218.1571555800001</v>
      </c>
      <c r="K64" s="35">
        <f>SUMIFS(СВЦЭМ!$C$34:$C$777,СВЦЭМ!$A$34:$A$777,$A64,СВЦЭМ!$B$34:$B$777,K$47)+'СЕТ СН'!$G$9+СВЦЭМ!$D$10+'СЕТ СН'!$G$5-'СЕТ СН'!$G$17</f>
        <v>4129.2304736599999</v>
      </c>
      <c r="L64" s="35">
        <f>SUMIFS(СВЦЭМ!$C$34:$C$777,СВЦЭМ!$A$34:$A$777,$A64,СВЦЭМ!$B$34:$B$777,L$47)+'СЕТ СН'!$G$9+СВЦЭМ!$D$10+'СЕТ СН'!$G$5-'СЕТ СН'!$G$17</f>
        <v>4075.6355402700001</v>
      </c>
      <c r="M64" s="35">
        <f>SUMIFS(СВЦЭМ!$C$34:$C$777,СВЦЭМ!$A$34:$A$777,$A64,СВЦЭМ!$B$34:$B$777,M$47)+'СЕТ СН'!$G$9+СВЦЭМ!$D$10+'СЕТ СН'!$G$5-'СЕТ СН'!$G$17</f>
        <v>4075.9014018899998</v>
      </c>
      <c r="N64" s="35">
        <f>SUMIFS(СВЦЭМ!$C$34:$C$777,СВЦЭМ!$A$34:$A$777,$A64,СВЦЭМ!$B$34:$B$777,N$47)+'СЕТ СН'!$G$9+СВЦЭМ!$D$10+'СЕТ СН'!$G$5-'СЕТ СН'!$G$17</f>
        <v>4075.2589574200001</v>
      </c>
      <c r="O64" s="35">
        <f>SUMIFS(СВЦЭМ!$C$34:$C$777,СВЦЭМ!$A$34:$A$777,$A64,СВЦЭМ!$B$34:$B$777,O$47)+'СЕТ СН'!$G$9+СВЦЭМ!$D$10+'СЕТ СН'!$G$5-'СЕТ СН'!$G$17</f>
        <v>4071.6819784899999</v>
      </c>
      <c r="P64" s="35">
        <f>SUMIFS(СВЦЭМ!$C$34:$C$777,СВЦЭМ!$A$34:$A$777,$A64,СВЦЭМ!$B$34:$B$777,P$47)+'СЕТ СН'!$G$9+СВЦЭМ!$D$10+'СЕТ СН'!$G$5-'СЕТ СН'!$G$17</f>
        <v>4071.1643448499999</v>
      </c>
      <c r="Q64" s="35">
        <f>SUMIFS(СВЦЭМ!$C$34:$C$777,СВЦЭМ!$A$34:$A$777,$A64,СВЦЭМ!$B$34:$B$777,Q$47)+'СЕТ СН'!$G$9+СВЦЭМ!$D$10+'СЕТ СН'!$G$5-'СЕТ СН'!$G$17</f>
        <v>4078.2762762700004</v>
      </c>
      <c r="R64" s="35">
        <f>SUMIFS(СВЦЭМ!$C$34:$C$777,СВЦЭМ!$A$34:$A$777,$A64,СВЦЭМ!$B$34:$B$777,R$47)+'СЕТ СН'!$G$9+СВЦЭМ!$D$10+'СЕТ СН'!$G$5-'СЕТ СН'!$G$17</f>
        <v>4082.8115338799998</v>
      </c>
      <c r="S64" s="35">
        <f>SUMIFS(СВЦЭМ!$C$34:$C$777,СВЦЭМ!$A$34:$A$777,$A64,СВЦЭМ!$B$34:$B$777,S$47)+'СЕТ СН'!$G$9+СВЦЭМ!$D$10+'СЕТ СН'!$G$5-'СЕТ СН'!$G$17</f>
        <v>4081.3257041099996</v>
      </c>
      <c r="T64" s="35">
        <f>SUMIFS(СВЦЭМ!$C$34:$C$777,СВЦЭМ!$A$34:$A$777,$A64,СВЦЭМ!$B$34:$B$777,T$47)+'СЕТ СН'!$G$9+СВЦЭМ!$D$10+'СЕТ СН'!$G$5-'СЕТ СН'!$G$17</f>
        <v>4076.9954055899998</v>
      </c>
      <c r="U64" s="35">
        <f>SUMIFS(СВЦЭМ!$C$34:$C$777,СВЦЭМ!$A$34:$A$777,$A64,СВЦЭМ!$B$34:$B$777,U$47)+'СЕТ СН'!$G$9+СВЦЭМ!$D$10+'СЕТ СН'!$G$5-'СЕТ СН'!$G$17</f>
        <v>4070.6994216900002</v>
      </c>
      <c r="V64" s="35">
        <f>SUMIFS(СВЦЭМ!$C$34:$C$777,СВЦЭМ!$A$34:$A$777,$A64,СВЦЭМ!$B$34:$B$777,V$47)+'СЕТ СН'!$G$9+СВЦЭМ!$D$10+'СЕТ СН'!$G$5-'СЕТ СН'!$G$17</f>
        <v>4086.2650303499995</v>
      </c>
      <c r="W64" s="35">
        <f>SUMIFS(СВЦЭМ!$C$34:$C$777,СВЦЭМ!$A$34:$A$777,$A64,СВЦЭМ!$B$34:$B$777,W$47)+'СЕТ СН'!$G$9+СВЦЭМ!$D$10+'СЕТ СН'!$G$5-'СЕТ СН'!$G$17</f>
        <v>4113.4252260000003</v>
      </c>
      <c r="X64" s="35">
        <f>SUMIFS(СВЦЭМ!$C$34:$C$777,СВЦЭМ!$A$34:$A$777,$A64,СВЦЭМ!$B$34:$B$777,X$47)+'СЕТ СН'!$G$9+СВЦЭМ!$D$10+'СЕТ СН'!$G$5-'СЕТ СН'!$G$17</f>
        <v>4142.0024631799997</v>
      </c>
      <c r="Y64" s="35">
        <f>SUMIFS(СВЦЭМ!$C$34:$C$777,СВЦЭМ!$A$34:$A$777,$A64,СВЦЭМ!$B$34:$B$777,Y$47)+'СЕТ СН'!$G$9+СВЦЭМ!$D$10+'СЕТ СН'!$G$5-'СЕТ СН'!$G$17</f>
        <v>4271.8237668199999</v>
      </c>
    </row>
    <row r="65" spans="1:27" ht="15.75" x14ac:dyDescent="0.2">
      <c r="A65" s="34">
        <f t="shared" si="1"/>
        <v>42904</v>
      </c>
      <c r="B65" s="35">
        <f>SUMIFS(СВЦЭМ!$C$34:$C$777,СВЦЭМ!$A$34:$A$777,$A65,СВЦЭМ!$B$34:$B$777,B$47)+'СЕТ СН'!$G$9+СВЦЭМ!$D$10+'СЕТ СН'!$G$5-'СЕТ СН'!$G$17</f>
        <v>4373.2131106300003</v>
      </c>
      <c r="C65" s="35">
        <f>SUMIFS(СВЦЭМ!$C$34:$C$777,СВЦЭМ!$A$34:$A$777,$A65,СВЦЭМ!$B$34:$B$777,C$47)+'СЕТ СН'!$G$9+СВЦЭМ!$D$10+'СЕТ СН'!$G$5-'СЕТ СН'!$G$17</f>
        <v>4423.5567904199997</v>
      </c>
      <c r="D65" s="35">
        <f>SUMIFS(СВЦЭМ!$C$34:$C$777,СВЦЭМ!$A$34:$A$777,$A65,СВЦЭМ!$B$34:$B$777,D$47)+'СЕТ СН'!$G$9+СВЦЭМ!$D$10+'СЕТ СН'!$G$5-'СЕТ СН'!$G$17</f>
        <v>4492.2224611000001</v>
      </c>
      <c r="E65" s="35">
        <f>SUMIFS(СВЦЭМ!$C$34:$C$777,СВЦЭМ!$A$34:$A$777,$A65,СВЦЭМ!$B$34:$B$777,E$47)+'СЕТ СН'!$G$9+СВЦЭМ!$D$10+'СЕТ СН'!$G$5-'СЕТ СН'!$G$17</f>
        <v>4505.02622178</v>
      </c>
      <c r="F65" s="35">
        <f>SUMIFS(СВЦЭМ!$C$34:$C$777,СВЦЭМ!$A$34:$A$777,$A65,СВЦЭМ!$B$34:$B$777,F$47)+'СЕТ СН'!$G$9+СВЦЭМ!$D$10+'СЕТ СН'!$G$5-'СЕТ СН'!$G$17</f>
        <v>4518.0061076299999</v>
      </c>
      <c r="G65" s="35">
        <f>SUMIFS(СВЦЭМ!$C$34:$C$777,СВЦЭМ!$A$34:$A$777,$A65,СВЦЭМ!$B$34:$B$777,G$47)+'СЕТ СН'!$G$9+СВЦЭМ!$D$10+'СЕТ СН'!$G$5-'СЕТ СН'!$G$17</f>
        <v>4514.5443084799999</v>
      </c>
      <c r="H65" s="35">
        <f>SUMIFS(СВЦЭМ!$C$34:$C$777,СВЦЭМ!$A$34:$A$777,$A65,СВЦЭМ!$B$34:$B$777,H$47)+'СЕТ СН'!$G$9+СВЦЭМ!$D$10+'СЕТ СН'!$G$5-'СЕТ СН'!$G$17</f>
        <v>4491.3581227300001</v>
      </c>
      <c r="I65" s="35">
        <f>SUMIFS(СВЦЭМ!$C$34:$C$777,СВЦЭМ!$A$34:$A$777,$A65,СВЦЭМ!$B$34:$B$777,I$47)+'СЕТ СН'!$G$9+СВЦЭМ!$D$10+'СЕТ СН'!$G$5-'СЕТ СН'!$G$17</f>
        <v>4346.3065152700001</v>
      </c>
      <c r="J65" s="35">
        <f>SUMIFS(СВЦЭМ!$C$34:$C$777,СВЦЭМ!$A$34:$A$777,$A65,СВЦЭМ!$B$34:$B$777,J$47)+'СЕТ СН'!$G$9+СВЦЭМ!$D$10+'СЕТ СН'!$G$5-'СЕТ СН'!$G$17</f>
        <v>4207.7160035099996</v>
      </c>
      <c r="K65" s="35">
        <f>SUMIFS(СВЦЭМ!$C$34:$C$777,СВЦЭМ!$A$34:$A$777,$A65,СВЦЭМ!$B$34:$B$777,K$47)+'СЕТ СН'!$G$9+СВЦЭМ!$D$10+'СЕТ СН'!$G$5-'СЕТ СН'!$G$17</f>
        <v>4091.4192261999997</v>
      </c>
      <c r="L65" s="35">
        <f>SUMIFS(СВЦЭМ!$C$34:$C$777,СВЦЭМ!$A$34:$A$777,$A65,СВЦЭМ!$B$34:$B$777,L$47)+'СЕТ СН'!$G$9+СВЦЭМ!$D$10+'СЕТ СН'!$G$5-'СЕТ СН'!$G$17</f>
        <v>4053.72387669</v>
      </c>
      <c r="M65" s="35">
        <f>SUMIFS(СВЦЭМ!$C$34:$C$777,СВЦЭМ!$A$34:$A$777,$A65,СВЦЭМ!$B$34:$B$777,M$47)+'СЕТ СН'!$G$9+СВЦЭМ!$D$10+'СЕТ СН'!$G$5-'СЕТ СН'!$G$17</f>
        <v>4075.7551638300001</v>
      </c>
      <c r="N65" s="35">
        <f>SUMIFS(СВЦЭМ!$C$34:$C$777,СВЦЭМ!$A$34:$A$777,$A65,СВЦЭМ!$B$34:$B$777,N$47)+'СЕТ СН'!$G$9+СВЦЭМ!$D$10+'СЕТ СН'!$G$5-'СЕТ СН'!$G$17</f>
        <v>4077.1983018399997</v>
      </c>
      <c r="O65" s="35">
        <f>SUMIFS(СВЦЭМ!$C$34:$C$777,СВЦЭМ!$A$34:$A$777,$A65,СВЦЭМ!$B$34:$B$777,O$47)+'СЕТ СН'!$G$9+СВЦЭМ!$D$10+'СЕТ СН'!$G$5-'СЕТ СН'!$G$17</f>
        <v>4076.7251091099997</v>
      </c>
      <c r="P65" s="35">
        <f>SUMIFS(СВЦЭМ!$C$34:$C$777,СВЦЭМ!$A$34:$A$777,$A65,СВЦЭМ!$B$34:$B$777,P$47)+'СЕТ СН'!$G$9+СВЦЭМ!$D$10+'СЕТ СН'!$G$5-'СЕТ СН'!$G$17</f>
        <v>4074.79717351</v>
      </c>
      <c r="Q65" s="35">
        <f>SUMIFS(СВЦЭМ!$C$34:$C$777,СВЦЭМ!$A$34:$A$777,$A65,СВЦЭМ!$B$34:$B$777,Q$47)+'СЕТ СН'!$G$9+СВЦЭМ!$D$10+'СЕТ СН'!$G$5-'СЕТ СН'!$G$17</f>
        <v>4083.0806881099998</v>
      </c>
      <c r="R65" s="35">
        <f>SUMIFS(СВЦЭМ!$C$34:$C$777,СВЦЭМ!$A$34:$A$777,$A65,СВЦЭМ!$B$34:$B$777,R$47)+'СЕТ СН'!$G$9+СВЦЭМ!$D$10+'СЕТ СН'!$G$5-'СЕТ СН'!$G$17</f>
        <v>4091.1971701599996</v>
      </c>
      <c r="S65" s="35">
        <f>SUMIFS(СВЦЭМ!$C$34:$C$777,СВЦЭМ!$A$34:$A$777,$A65,СВЦЭМ!$B$34:$B$777,S$47)+'СЕТ СН'!$G$9+СВЦЭМ!$D$10+'СЕТ СН'!$G$5-'СЕТ СН'!$G$17</f>
        <v>4091.5191754199996</v>
      </c>
      <c r="T65" s="35">
        <f>SUMIFS(СВЦЭМ!$C$34:$C$777,СВЦЭМ!$A$34:$A$777,$A65,СВЦЭМ!$B$34:$B$777,T$47)+'СЕТ СН'!$G$9+СВЦЭМ!$D$10+'СЕТ СН'!$G$5-'СЕТ СН'!$G$17</f>
        <v>4082.4027060199996</v>
      </c>
      <c r="U65" s="35">
        <f>SUMIFS(СВЦЭМ!$C$34:$C$777,СВЦЭМ!$A$34:$A$777,$A65,СВЦЭМ!$B$34:$B$777,U$47)+'СЕТ СН'!$G$9+СВЦЭМ!$D$10+'СЕТ СН'!$G$5-'СЕТ СН'!$G$17</f>
        <v>4077.9282835200002</v>
      </c>
      <c r="V65" s="35">
        <f>SUMIFS(СВЦЭМ!$C$34:$C$777,СВЦЭМ!$A$34:$A$777,$A65,СВЦЭМ!$B$34:$B$777,V$47)+'СЕТ СН'!$G$9+СВЦЭМ!$D$10+'СЕТ СН'!$G$5-'СЕТ СН'!$G$17</f>
        <v>4069.3398639999996</v>
      </c>
      <c r="W65" s="35">
        <f>SUMIFS(СВЦЭМ!$C$34:$C$777,СВЦЭМ!$A$34:$A$777,$A65,СВЦЭМ!$B$34:$B$777,W$47)+'СЕТ СН'!$G$9+СВЦЭМ!$D$10+'СЕТ СН'!$G$5-'СЕТ СН'!$G$17</f>
        <v>4088.9772546000004</v>
      </c>
      <c r="X65" s="35">
        <f>SUMIFS(СВЦЭМ!$C$34:$C$777,СВЦЭМ!$A$34:$A$777,$A65,СВЦЭМ!$B$34:$B$777,X$47)+'СЕТ СН'!$G$9+СВЦЭМ!$D$10+'СЕТ СН'!$G$5-'СЕТ СН'!$G$17</f>
        <v>4144.3032740999997</v>
      </c>
      <c r="Y65" s="35">
        <f>SUMIFS(СВЦЭМ!$C$34:$C$777,СВЦЭМ!$A$34:$A$777,$A65,СВЦЭМ!$B$34:$B$777,Y$47)+'СЕТ СН'!$G$9+СВЦЭМ!$D$10+'СЕТ СН'!$G$5-'СЕТ СН'!$G$17</f>
        <v>4210.2744620599997</v>
      </c>
    </row>
    <row r="66" spans="1:27" ht="15.75" x14ac:dyDescent="0.2">
      <c r="A66" s="34">
        <f t="shared" si="1"/>
        <v>42905</v>
      </c>
      <c r="B66" s="35">
        <f>SUMIFS(СВЦЭМ!$C$34:$C$777,СВЦЭМ!$A$34:$A$777,$A66,СВЦЭМ!$B$34:$B$777,B$47)+'СЕТ СН'!$G$9+СВЦЭМ!$D$10+'СЕТ СН'!$G$5-'СЕТ СН'!$G$17</f>
        <v>4262.2151095600002</v>
      </c>
      <c r="C66" s="35">
        <f>SUMIFS(СВЦЭМ!$C$34:$C$777,СВЦЭМ!$A$34:$A$777,$A66,СВЦЭМ!$B$34:$B$777,C$47)+'СЕТ СН'!$G$9+СВЦЭМ!$D$10+'СЕТ СН'!$G$5-'СЕТ СН'!$G$17</f>
        <v>4310.4771864499999</v>
      </c>
      <c r="D66" s="35">
        <f>SUMIFS(СВЦЭМ!$C$34:$C$777,СВЦЭМ!$A$34:$A$777,$A66,СВЦЭМ!$B$34:$B$777,D$47)+'СЕТ СН'!$G$9+СВЦЭМ!$D$10+'СЕТ СН'!$G$5-'СЕТ СН'!$G$17</f>
        <v>4443.1398828499996</v>
      </c>
      <c r="E66" s="35">
        <f>SUMIFS(СВЦЭМ!$C$34:$C$777,СВЦЭМ!$A$34:$A$777,$A66,СВЦЭМ!$B$34:$B$777,E$47)+'СЕТ СН'!$G$9+СВЦЭМ!$D$10+'СЕТ СН'!$G$5-'СЕТ СН'!$G$17</f>
        <v>4452.0609128199994</v>
      </c>
      <c r="F66" s="35">
        <f>SUMIFS(СВЦЭМ!$C$34:$C$777,СВЦЭМ!$A$34:$A$777,$A66,СВЦЭМ!$B$34:$B$777,F$47)+'СЕТ СН'!$G$9+СВЦЭМ!$D$10+'СЕТ СН'!$G$5-'СЕТ СН'!$G$17</f>
        <v>4455.7955419199998</v>
      </c>
      <c r="G66" s="35">
        <f>SUMIFS(СВЦЭМ!$C$34:$C$777,СВЦЭМ!$A$34:$A$777,$A66,СВЦЭМ!$B$34:$B$777,G$47)+'СЕТ СН'!$G$9+СВЦЭМ!$D$10+'СЕТ СН'!$G$5-'СЕТ СН'!$G$17</f>
        <v>4461.7013784600003</v>
      </c>
      <c r="H66" s="35">
        <f>SUMIFS(СВЦЭМ!$C$34:$C$777,СВЦЭМ!$A$34:$A$777,$A66,СВЦЭМ!$B$34:$B$777,H$47)+'СЕТ СН'!$G$9+СВЦЭМ!$D$10+'СЕТ СН'!$G$5-'СЕТ СН'!$G$17</f>
        <v>4339.8875020799996</v>
      </c>
      <c r="I66" s="35">
        <f>SUMIFS(СВЦЭМ!$C$34:$C$777,СВЦЭМ!$A$34:$A$777,$A66,СВЦЭМ!$B$34:$B$777,I$47)+'СЕТ СН'!$G$9+СВЦЭМ!$D$10+'СЕТ СН'!$G$5-'СЕТ СН'!$G$17</f>
        <v>4215.6428055699998</v>
      </c>
      <c r="J66" s="35">
        <f>SUMIFS(СВЦЭМ!$C$34:$C$777,СВЦЭМ!$A$34:$A$777,$A66,СВЦЭМ!$B$34:$B$777,J$47)+'СЕТ СН'!$G$9+СВЦЭМ!$D$10+'СЕТ СН'!$G$5-'СЕТ СН'!$G$17</f>
        <v>4100.3108130399996</v>
      </c>
      <c r="K66" s="35">
        <f>SUMIFS(СВЦЭМ!$C$34:$C$777,СВЦЭМ!$A$34:$A$777,$A66,СВЦЭМ!$B$34:$B$777,K$47)+'СЕТ СН'!$G$9+СВЦЭМ!$D$10+'СЕТ СН'!$G$5-'СЕТ СН'!$G$17</f>
        <v>4132.1705998199996</v>
      </c>
      <c r="L66" s="35">
        <f>SUMIFS(СВЦЭМ!$C$34:$C$777,СВЦЭМ!$A$34:$A$777,$A66,СВЦЭМ!$B$34:$B$777,L$47)+'СЕТ СН'!$G$9+СВЦЭМ!$D$10+'СЕТ СН'!$G$5-'СЕТ СН'!$G$17</f>
        <v>4109.61135844</v>
      </c>
      <c r="M66" s="35">
        <f>SUMIFS(СВЦЭМ!$C$34:$C$777,СВЦЭМ!$A$34:$A$777,$A66,СВЦЭМ!$B$34:$B$777,M$47)+'СЕТ СН'!$G$9+СВЦЭМ!$D$10+'СЕТ СН'!$G$5-'СЕТ СН'!$G$17</f>
        <v>4115.6211330099995</v>
      </c>
      <c r="N66" s="35">
        <f>SUMIFS(СВЦЭМ!$C$34:$C$777,СВЦЭМ!$A$34:$A$777,$A66,СВЦЭМ!$B$34:$B$777,N$47)+'СЕТ СН'!$G$9+СВЦЭМ!$D$10+'СЕТ СН'!$G$5-'СЕТ СН'!$G$17</f>
        <v>4112.01558252</v>
      </c>
      <c r="O66" s="35">
        <f>SUMIFS(СВЦЭМ!$C$34:$C$777,СВЦЭМ!$A$34:$A$777,$A66,СВЦЭМ!$B$34:$B$777,O$47)+'СЕТ СН'!$G$9+СВЦЭМ!$D$10+'СЕТ СН'!$G$5-'СЕТ СН'!$G$17</f>
        <v>4102.3815026100001</v>
      </c>
      <c r="P66" s="35">
        <f>SUMIFS(СВЦЭМ!$C$34:$C$777,СВЦЭМ!$A$34:$A$777,$A66,СВЦЭМ!$B$34:$B$777,P$47)+'СЕТ СН'!$G$9+СВЦЭМ!$D$10+'СЕТ СН'!$G$5-'СЕТ СН'!$G$17</f>
        <v>4086.4833373499996</v>
      </c>
      <c r="Q66" s="35">
        <f>SUMIFS(СВЦЭМ!$C$34:$C$777,СВЦЭМ!$A$34:$A$777,$A66,СВЦЭМ!$B$34:$B$777,Q$47)+'СЕТ СН'!$G$9+СВЦЭМ!$D$10+'СЕТ СН'!$G$5-'СЕТ СН'!$G$17</f>
        <v>4111.1476966399996</v>
      </c>
      <c r="R66" s="35">
        <f>SUMIFS(СВЦЭМ!$C$34:$C$777,СВЦЭМ!$A$34:$A$777,$A66,СВЦЭМ!$B$34:$B$777,R$47)+'СЕТ СН'!$G$9+СВЦЭМ!$D$10+'СЕТ СН'!$G$5-'СЕТ СН'!$G$17</f>
        <v>4105.3663575700002</v>
      </c>
      <c r="S66" s="35">
        <f>SUMIFS(СВЦЭМ!$C$34:$C$777,СВЦЭМ!$A$34:$A$777,$A66,СВЦЭМ!$B$34:$B$777,S$47)+'СЕТ СН'!$G$9+СВЦЭМ!$D$10+'СЕТ СН'!$G$5-'СЕТ СН'!$G$17</f>
        <v>4103.4846595299996</v>
      </c>
      <c r="T66" s="35">
        <f>SUMIFS(СВЦЭМ!$C$34:$C$777,СВЦЭМ!$A$34:$A$777,$A66,СВЦЭМ!$B$34:$B$777,T$47)+'СЕТ СН'!$G$9+СВЦЭМ!$D$10+'СЕТ СН'!$G$5-'СЕТ СН'!$G$17</f>
        <v>4142.9958482499997</v>
      </c>
      <c r="U66" s="35">
        <f>SUMIFS(СВЦЭМ!$C$34:$C$777,СВЦЭМ!$A$34:$A$777,$A66,СВЦЭМ!$B$34:$B$777,U$47)+'СЕТ СН'!$G$9+СВЦЭМ!$D$10+'СЕТ СН'!$G$5-'СЕТ СН'!$G$17</f>
        <v>4180.8955175199999</v>
      </c>
      <c r="V66" s="35">
        <f>SUMIFS(СВЦЭМ!$C$34:$C$777,СВЦЭМ!$A$34:$A$777,$A66,СВЦЭМ!$B$34:$B$777,V$47)+'СЕТ СН'!$G$9+СВЦЭМ!$D$10+'СЕТ СН'!$G$5-'СЕТ СН'!$G$17</f>
        <v>4185.2525915300002</v>
      </c>
      <c r="W66" s="35">
        <f>SUMIFS(СВЦЭМ!$C$34:$C$777,СВЦЭМ!$A$34:$A$777,$A66,СВЦЭМ!$B$34:$B$777,W$47)+'СЕТ СН'!$G$9+СВЦЭМ!$D$10+'СЕТ СН'!$G$5-'СЕТ СН'!$G$17</f>
        <v>4191.1146568200002</v>
      </c>
      <c r="X66" s="35">
        <f>SUMIFS(СВЦЭМ!$C$34:$C$777,СВЦЭМ!$A$34:$A$777,$A66,СВЦЭМ!$B$34:$B$777,X$47)+'СЕТ СН'!$G$9+СВЦЭМ!$D$10+'СЕТ СН'!$G$5-'СЕТ СН'!$G$17</f>
        <v>4133.9698257</v>
      </c>
      <c r="Y66" s="35">
        <f>SUMIFS(СВЦЭМ!$C$34:$C$777,СВЦЭМ!$A$34:$A$777,$A66,СВЦЭМ!$B$34:$B$777,Y$47)+'СЕТ СН'!$G$9+СВЦЭМ!$D$10+'СЕТ СН'!$G$5-'СЕТ СН'!$G$17</f>
        <v>4182.3809382199997</v>
      </c>
    </row>
    <row r="67" spans="1:27" ht="15.75" x14ac:dyDescent="0.2">
      <c r="A67" s="34">
        <f t="shared" si="1"/>
        <v>42906</v>
      </c>
      <c r="B67" s="35">
        <f>SUMIFS(СВЦЭМ!$C$34:$C$777,СВЦЭМ!$A$34:$A$777,$A67,СВЦЭМ!$B$34:$B$777,B$47)+'СЕТ СН'!$G$9+СВЦЭМ!$D$10+'СЕТ СН'!$G$5-'СЕТ СН'!$G$17</f>
        <v>4445.1253860199995</v>
      </c>
      <c r="C67" s="35">
        <f>SUMIFS(СВЦЭМ!$C$34:$C$777,СВЦЭМ!$A$34:$A$777,$A67,СВЦЭМ!$B$34:$B$777,C$47)+'СЕТ СН'!$G$9+СВЦЭМ!$D$10+'СЕТ СН'!$G$5-'СЕТ СН'!$G$17</f>
        <v>4371.7701920399995</v>
      </c>
      <c r="D67" s="35">
        <f>SUMIFS(СВЦЭМ!$C$34:$C$777,СВЦЭМ!$A$34:$A$777,$A67,СВЦЭМ!$B$34:$B$777,D$47)+'СЕТ СН'!$G$9+СВЦЭМ!$D$10+'СЕТ СН'!$G$5-'СЕТ СН'!$G$17</f>
        <v>4545.5569105499999</v>
      </c>
      <c r="E67" s="35">
        <f>SUMIFS(СВЦЭМ!$C$34:$C$777,СВЦЭМ!$A$34:$A$777,$A67,СВЦЭМ!$B$34:$B$777,E$47)+'СЕТ СН'!$G$9+СВЦЭМ!$D$10+'СЕТ СН'!$G$5-'СЕТ СН'!$G$17</f>
        <v>4539.3602625900003</v>
      </c>
      <c r="F67" s="35">
        <f>SUMIFS(СВЦЭМ!$C$34:$C$777,СВЦЭМ!$A$34:$A$777,$A67,СВЦЭМ!$B$34:$B$777,F$47)+'СЕТ СН'!$G$9+СВЦЭМ!$D$10+'СЕТ СН'!$G$5-'СЕТ СН'!$G$17</f>
        <v>4536.3688184399998</v>
      </c>
      <c r="G67" s="35">
        <f>SUMIFS(СВЦЭМ!$C$34:$C$777,СВЦЭМ!$A$34:$A$777,$A67,СВЦЭМ!$B$34:$B$777,G$47)+'СЕТ СН'!$G$9+СВЦЭМ!$D$10+'СЕТ СН'!$G$5-'СЕТ СН'!$G$17</f>
        <v>4540.25398778</v>
      </c>
      <c r="H67" s="35">
        <f>SUMIFS(СВЦЭМ!$C$34:$C$777,СВЦЭМ!$A$34:$A$777,$A67,СВЦЭМ!$B$34:$B$777,H$47)+'СЕТ СН'!$G$9+СВЦЭМ!$D$10+'СЕТ СН'!$G$5-'СЕТ СН'!$G$17</f>
        <v>4541.7725783699998</v>
      </c>
      <c r="I67" s="35">
        <f>SUMIFS(СВЦЭМ!$C$34:$C$777,СВЦЭМ!$A$34:$A$777,$A67,СВЦЭМ!$B$34:$B$777,I$47)+'СЕТ СН'!$G$9+СВЦЭМ!$D$10+'СЕТ СН'!$G$5-'СЕТ СН'!$G$17</f>
        <v>4353.3608521099995</v>
      </c>
      <c r="J67" s="35">
        <f>SUMIFS(СВЦЭМ!$C$34:$C$777,СВЦЭМ!$A$34:$A$777,$A67,СВЦЭМ!$B$34:$B$777,J$47)+'СЕТ СН'!$G$9+СВЦЭМ!$D$10+'СЕТ СН'!$G$5-'СЕТ СН'!$G$17</f>
        <v>4236.1840011200002</v>
      </c>
      <c r="K67" s="35">
        <f>SUMIFS(СВЦЭМ!$C$34:$C$777,СВЦЭМ!$A$34:$A$777,$A67,СВЦЭМ!$B$34:$B$777,K$47)+'СЕТ СН'!$G$9+СВЦЭМ!$D$10+'СЕТ СН'!$G$5-'СЕТ СН'!$G$17</f>
        <v>4160.0439453399995</v>
      </c>
      <c r="L67" s="35">
        <f>SUMIFS(СВЦЭМ!$C$34:$C$777,СВЦЭМ!$A$34:$A$777,$A67,СВЦЭМ!$B$34:$B$777,L$47)+'СЕТ СН'!$G$9+СВЦЭМ!$D$10+'СЕТ СН'!$G$5-'СЕТ СН'!$G$17</f>
        <v>4113.4902875500002</v>
      </c>
      <c r="M67" s="35">
        <f>SUMIFS(СВЦЭМ!$C$34:$C$777,СВЦЭМ!$A$34:$A$777,$A67,СВЦЭМ!$B$34:$B$777,M$47)+'СЕТ СН'!$G$9+СВЦЭМ!$D$10+'СЕТ СН'!$G$5-'СЕТ СН'!$G$17</f>
        <v>4090.7929951899996</v>
      </c>
      <c r="N67" s="35">
        <f>SUMIFS(СВЦЭМ!$C$34:$C$777,СВЦЭМ!$A$34:$A$777,$A67,СВЦЭМ!$B$34:$B$777,N$47)+'СЕТ СН'!$G$9+СВЦЭМ!$D$10+'СЕТ СН'!$G$5-'СЕТ СН'!$G$17</f>
        <v>4096.0744170999997</v>
      </c>
      <c r="O67" s="35">
        <f>SUMIFS(СВЦЭМ!$C$34:$C$777,СВЦЭМ!$A$34:$A$777,$A67,СВЦЭМ!$B$34:$B$777,O$47)+'СЕТ СН'!$G$9+СВЦЭМ!$D$10+'СЕТ СН'!$G$5-'СЕТ СН'!$G$17</f>
        <v>4098.6961232399999</v>
      </c>
      <c r="P67" s="35">
        <f>SUMIFS(СВЦЭМ!$C$34:$C$777,СВЦЭМ!$A$34:$A$777,$A67,СВЦЭМ!$B$34:$B$777,P$47)+'СЕТ СН'!$G$9+СВЦЭМ!$D$10+'СЕТ СН'!$G$5-'СЕТ СН'!$G$17</f>
        <v>4104.9532657199998</v>
      </c>
      <c r="Q67" s="35">
        <f>SUMIFS(СВЦЭМ!$C$34:$C$777,СВЦЭМ!$A$34:$A$777,$A67,СВЦЭМ!$B$34:$B$777,Q$47)+'СЕТ СН'!$G$9+СВЦЭМ!$D$10+'СЕТ СН'!$G$5-'СЕТ СН'!$G$17</f>
        <v>4099.76302958</v>
      </c>
      <c r="R67" s="35">
        <f>SUMIFS(СВЦЭМ!$C$34:$C$777,СВЦЭМ!$A$34:$A$777,$A67,СВЦЭМ!$B$34:$B$777,R$47)+'СЕТ СН'!$G$9+СВЦЭМ!$D$10+'СЕТ СН'!$G$5-'СЕТ СН'!$G$17</f>
        <v>4091.29404892</v>
      </c>
      <c r="S67" s="35">
        <f>SUMIFS(СВЦЭМ!$C$34:$C$777,СВЦЭМ!$A$34:$A$777,$A67,СВЦЭМ!$B$34:$B$777,S$47)+'СЕТ СН'!$G$9+СВЦЭМ!$D$10+'СЕТ СН'!$G$5-'СЕТ СН'!$G$17</f>
        <v>4093.5367633599999</v>
      </c>
      <c r="T67" s="35">
        <f>SUMIFS(СВЦЭМ!$C$34:$C$777,СВЦЭМ!$A$34:$A$777,$A67,СВЦЭМ!$B$34:$B$777,T$47)+'СЕТ СН'!$G$9+СВЦЭМ!$D$10+'СЕТ СН'!$G$5-'СЕТ СН'!$G$17</f>
        <v>4093.8100510100003</v>
      </c>
      <c r="U67" s="35">
        <f>SUMIFS(СВЦЭМ!$C$34:$C$777,СВЦЭМ!$A$34:$A$777,$A67,СВЦЭМ!$B$34:$B$777,U$47)+'СЕТ СН'!$G$9+СВЦЭМ!$D$10+'СЕТ СН'!$G$5-'СЕТ СН'!$G$17</f>
        <v>4094.2634538299999</v>
      </c>
      <c r="V67" s="35">
        <f>SUMIFS(СВЦЭМ!$C$34:$C$777,СВЦЭМ!$A$34:$A$777,$A67,СВЦЭМ!$B$34:$B$777,V$47)+'СЕТ СН'!$G$9+СВЦЭМ!$D$10+'СЕТ СН'!$G$5-'СЕТ СН'!$G$17</f>
        <v>4114.8712939899997</v>
      </c>
      <c r="W67" s="35">
        <f>SUMIFS(СВЦЭМ!$C$34:$C$777,СВЦЭМ!$A$34:$A$777,$A67,СВЦЭМ!$B$34:$B$777,W$47)+'СЕТ СН'!$G$9+СВЦЭМ!$D$10+'СЕТ СН'!$G$5-'СЕТ СН'!$G$17</f>
        <v>4132.5539933399996</v>
      </c>
      <c r="X67" s="35">
        <f>SUMIFS(СВЦЭМ!$C$34:$C$777,СВЦЭМ!$A$34:$A$777,$A67,СВЦЭМ!$B$34:$B$777,X$47)+'СЕТ СН'!$G$9+СВЦЭМ!$D$10+'СЕТ СН'!$G$5-'СЕТ СН'!$G$17</f>
        <v>4204.4648719699999</v>
      </c>
      <c r="Y67" s="35">
        <f>SUMIFS(СВЦЭМ!$C$34:$C$777,СВЦЭМ!$A$34:$A$777,$A67,СВЦЭМ!$B$34:$B$777,Y$47)+'СЕТ СН'!$G$9+СВЦЭМ!$D$10+'СЕТ СН'!$G$5-'СЕТ СН'!$G$17</f>
        <v>4284.7189666699996</v>
      </c>
    </row>
    <row r="68" spans="1:27" ht="15.75" x14ac:dyDescent="0.2">
      <c r="A68" s="34">
        <f t="shared" si="1"/>
        <v>42907</v>
      </c>
      <c r="B68" s="35">
        <f>SUMIFS(СВЦЭМ!$C$34:$C$777,СВЦЭМ!$A$34:$A$777,$A68,СВЦЭМ!$B$34:$B$777,B$47)+'СЕТ СН'!$G$9+СВЦЭМ!$D$10+'СЕТ СН'!$G$5-'СЕТ СН'!$G$17</f>
        <v>4467.9813074800004</v>
      </c>
      <c r="C68" s="35">
        <f>SUMIFS(СВЦЭМ!$C$34:$C$777,СВЦЭМ!$A$34:$A$777,$A68,СВЦЭМ!$B$34:$B$777,C$47)+'СЕТ СН'!$G$9+СВЦЭМ!$D$10+'СЕТ СН'!$G$5-'СЕТ СН'!$G$17</f>
        <v>4466.5790134999997</v>
      </c>
      <c r="D68" s="35">
        <f>SUMIFS(СВЦЭМ!$C$34:$C$777,СВЦЭМ!$A$34:$A$777,$A68,СВЦЭМ!$B$34:$B$777,D$47)+'СЕТ СН'!$G$9+СВЦЭМ!$D$10+'СЕТ СН'!$G$5-'СЕТ СН'!$G$17</f>
        <v>4526.9405686700002</v>
      </c>
      <c r="E68" s="35">
        <f>SUMIFS(СВЦЭМ!$C$34:$C$777,СВЦЭМ!$A$34:$A$777,$A68,СВЦЭМ!$B$34:$B$777,E$47)+'СЕТ СН'!$G$9+СВЦЭМ!$D$10+'СЕТ СН'!$G$5-'СЕТ СН'!$G$17</f>
        <v>4517.4053949700001</v>
      </c>
      <c r="F68" s="35">
        <f>SUMIFS(СВЦЭМ!$C$34:$C$777,СВЦЭМ!$A$34:$A$777,$A68,СВЦЭМ!$B$34:$B$777,F$47)+'СЕТ СН'!$G$9+СВЦЭМ!$D$10+'СЕТ СН'!$G$5-'СЕТ СН'!$G$17</f>
        <v>4514.2053640399999</v>
      </c>
      <c r="G68" s="35">
        <f>SUMIFS(СВЦЭМ!$C$34:$C$777,СВЦЭМ!$A$34:$A$777,$A68,СВЦЭМ!$B$34:$B$777,G$47)+'СЕТ СН'!$G$9+СВЦЭМ!$D$10+'СЕТ СН'!$G$5-'СЕТ СН'!$G$17</f>
        <v>4520.2789750600004</v>
      </c>
      <c r="H68" s="35">
        <f>SUMIFS(СВЦЭМ!$C$34:$C$777,СВЦЭМ!$A$34:$A$777,$A68,СВЦЭМ!$B$34:$B$777,H$47)+'СЕТ СН'!$G$9+СВЦЭМ!$D$10+'СЕТ СН'!$G$5-'СЕТ СН'!$G$17</f>
        <v>4535.2586088899998</v>
      </c>
      <c r="I68" s="35">
        <f>SUMIFS(СВЦЭМ!$C$34:$C$777,СВЦЭМ!$A$34:$A$777,$A68,СВЦЭМ!$B$34:$B$777,I$47)+'СЕТ СН'!$G$9+СВЦЭМ!$D$10+'СЕТ СН'!$G$5-'СЕТ СН'!$G$17</f>
        <v>4369.4950976600003</v>
      </c>
      <c r="J68" s="35">
        <f>SUMIFS(СВЦЭМ!$C$34:$C$777,СВЦЭМ!$A$34:$A$777,$A68,СВЦЭМ!$B$34:$B$777,J$47)+'СЕТ СН'!$G$9+СВЦЭМ!$D$10+'СЕТ СН'!$G$5-'СЕТ СН'!$G$17</f>
        <v>4213.93236282</v>
      </c>
      <c r="K68" s="35">
        <f>SUMIFS(СВЦЭМ!$C$34:$C$777,СВЦЭМ!$A$34:$A$777,$A68,СВЦЭМ!$B$34:$B$777,K$47)+'СЕТ СН'!$G$9+СВЦЭМ!$D$10+'СЕТ СН'!$G$5-'СЕТ СН'!$G$17</f>
        <v>4142.0561878799999</v>
      </c>
      <c r="L68" s="35">
        <f>SUMIFS(СВЦЭМ!$C$34:$C$777,СВЦЭМ!$A$34:$A$777,$A68,СВЦЭМ!$B$34:$B$777,L$47)+'СЕТ СН'!$G$9+СВЦЭМ!$D$10+'СЕТ СН'!$G$5-'СЕТ СН'!$G$17</f>
        <v>4086.0116989899998</v>
      </c>
      <c r="M68" s="35">
        <f>SUMIFS(СВЦЭМ!$C$34:$C$777,СВЦЭМ!$A$34:$A$777,$A68,СВЦЭМ!$B$34:$B$777,M$47)+'СЕТ СН'!$G$9+СВЦЭМ!$D$10+'СЕТ СН'!$G$5-'СЕТ СН'!$G$17</f>
        <v>4062.1460703499997</v>
      </c>
      <c r="N68" s="35">
        <f>SUMIFS(СВЦЭМ!$C$34:$C$777,СВЦЭМ!$A$34:$A$777,$A68,СВЦЭМ!$B$34:$B$777,N$47)+'СЕТ СН'!$G$9+СВЦЭМ!$D$10+'СЕТ СН'!$G$5-'СЕТ СН'!$G$17</f>
        <v>4067.4719408399997</v>
      </c>
      <c r="O68" s="35">
        <f>SUMIFS(СВЦЭМ!$C$34:$C$777,СВЦЭМ!$A$34:$A$777,$A68,СВЦЭМ!$B$34:$B$777,O$47)+'СЕТ СН'!$G$9+СВЦЭМ!$D$10+'СЕТ СН'!$G$5-'СЕТ СН'!$G$17</f>
        <v>4067.7633512800003</v>
      </c>
      <c r="P68" s="35">
        <f>SUMIFS(СВЦЭМ!$C$34:$C$777,СВЦЭМ!$A$34:$A$777,$A68,СВЦЭМ!$B$34:$B$777,P$47)+'СЕТ СН'!$G$9+СВЦЭМ!$D$10+'СЕТ СН'!$G$5-'СЕТ СН'!$G$17</f>
        <v>4074.4802923199995</v>
      </c>
      <c r="Q68" s="35">
        <f>SUMIFS(СВЦЭМ!$C$34:$C$777,СВЦЭМ!$A$34:$A$777,$A68,СВЦЭМ!$B$34:$B$777,Q$47)+'СЕТ СН'!$G$9+СВЦЭМ!$D$10+'СЕТ СН'!$G$5-'СЕТ СН'!$G$17</f>
        <v>4068.8668008300001</v>
      </c>
      <c r="R68" s="35">
        <f>SUMIFS(СВЦЭМ!$C$34:$C$777,СВЦЭМ!$A$34:$A$777,$A68,СВЦЭМ!$B$34:$B$777,R$47)+'СЕТ СН'!$G$9+СВЦЭМ!$D$10+'СЕТ СН'!$G$5-'СЕТ СН'!$G$17</f>
        <v>4064.8302520999996</v>
      </c>
      <c r="S68" s="35">
        <f>SUMIFS(СВЦЭМ!$C$34:$C$777,СВЦЭМ!$A$34:$A$777,$A68,СВЦЭМ!$B$34:$B$777,S$47)+'СЕТ СН'!$G$9+СВЦЭМ!$D$10+'СЕТ СН'!$G$5-'СЕТ СН'!$G$17</f>
        <v>4062.9225450100002</v>
      </c>
      <c r="T68" s="35">
        <f>SUMIFS(СВЦЭМ!$C$34:$C$777,СВЦЭМ!$A$34:$A$777,$A68,СВЦЭМ!$B$34:$B$777,T$47)+'СЕТ СН'!$G$9+СВЦЭМ!$D$10+'СЕТ СН'!$G$5-'СЕТ СН'!$G$17</f>
        <v>4068.0291493699997</v>
      </c>
      <c r="U68" s="35">
        <f>SUMIFS(СВЦЭМ!$C$34:$C$777,СВЦЭМ!$A$34:$A$777,$A68,СВЦЭМ!$B$34:$B$777,U$47)+'СЕТ СН'!$G$9+СВЦЭМ!$D$10+'СЕТ СН'!$G$5-'СЕТ СН'!$G$17</f>
        <v>4065.2421729600001</v>
      </c>
      <c r="V68" s="35">
        <f>SUMIFS(СВЦЭМ!$C$34:$C$777,СВЦЭМ!$A$34:$A$777,$A68,СВЦЭМ!$B$34:$B$777,V$47)+'СЕТ СН'!$G$9+СВЦЭМ!$D$10+'СЕТ СН'!$G$5-'СЕТ СН'!$G$17</f>
        <v>4089.3543246099998</v>
      </c>
      <c r="W68" s="35">
        <f>SUMIFS(СВЦЭМ!$C$34:$C$777,СВЦЭМ!$A$34:$A$777,$A68,СВЦЭМ!$B$34:$B$777,W$47)+'СЕТ СН'!$G$9+СВЦЭМ!$D$10+'СЕТ СН'!$G$5-'СЕТ СН'!$G$17</f>
        <v>4139.5940565700002</v>
      </c>
      <c r="X68" s="35">
        <f>SUMIFS(СВЦЭМ!$C$34:$C$777,СВЦЭМ!$A$34:$A$777,$A68,СВЦЭМ!$B$34:$B$777,X$47)+'СЕТ СН'!$G$9+СВЦЭМ!$D$10+'СЕТ СН'!$G$5-'СЕТ СН'!$G$17</f>
        <v>4209.3423517700003</v>
      </c>
      <c r="Y68" s="35">
        <f>SUMIFS(СВЦЭМ!$C$34:$C$777,СВЦЭМ!$A$34:$A$777,$A68,СВЦЭМ!$B$34:$B$777,Y$47)+'СЕТ СН'!$G$9+СВЦЭМ!$D$10+'СЕТ СН'!$G$5-'СЕТ СН'!$G$17</f>
        <v>4255.1508099000002</v>
      </c>
    </row>
    <row r="69" spans="1:27" ht="15.75" x14ac:dyDescent="0.2">
      <c r="A69" s="34">
        <f t="shared" si="1"/>
        <v>42908</v>
      </c>
      <c r="B69" s="35">
        <f>SUMIFS(СВЦЭМ!$C$34:$C$777,СВЦЭМ!$A$34:$A$777,$A69,СВЦЭМ!$B$34:$B$777,B$47)+'СЕТ СН'!$G$9+СВЦЭМ!$D$10+'СЕТ СН'!$G$5-'СЕТ СН'!$G$17</f>
        <v>4306.88666405</v>
      </c>
      <c r="C69" s="35">
        <f>SUMIFS(СВЦЭМ!$C$34:$C$777,СВЦЭМ!$A$34:$A$777,$A69,СВЦЭМ!$B$34:$B$777,C$47)+'СЕТ СН'!$G$9+СВЦЭМ!$D$10+'СЕТ СН'!$G$5-'СЕТ СН'!$G$17</f>
        <v>4405.2583786300002</v>
      </c>
      <c r="D69" s="35">
        <f>SUMIFS(СВЦЭМ!$C$34:$C$777,СВЦЭМ!$A$34:$A$777,$A69,СВЦЭМ!$B$34:$B$777,D$47)+'СЕТ СН'!$G$9+СВЦЭМ!$D$10+'СЕТ СН'!$G$5-'СЕТ СН'!$G$17</f>
        <v>4472.86674468</v>
      </c>
      <c r="E69" s="35">
        <f>SUMIFS(СВЦЭМ!$C$34:$C$777,СВЦЭМ!$A$34:$A$777,$A69,СВЦЭМ!$B$34:$B$777,E$47)+'СЕТ СН'!$G$9+СВЦЭМ!$D$10+'СЕТ СН'!$G$5-'СЕТ СН'!$G$17</f>
        <v>4478.1286766200001</v>
      </c>
      <c r="F69" s="35">
        <f>SUMIFS(СВЦЭМ!$C$34:$C$777,СВЦЭМ!$A$34:$A$777,$A69,СВЦЭМ!$B$34:$B$777,F$47)+'СЕТ СН'!$G$9+СВЦЭМ!$D$10+'СЕТ СН'!$G$5-'СЕТ СН'!$G$17</f>
        <v>4476.31662753</v>
      </c>
      <c r="G69" s="35">
        <f>SUMIFS(СВЦЭМ!$C$34:$C$777,СВЦЭМ!$A$34:$A$777,$A69,СВЦЭМ!$B$34:$B$777,G$47)+'СЕТ СН'!$G$9+СВЦЭМ!$D$10+'СЕТ СН'!$G$5-'СЕТ СН'!$G$17</f>
        <v>4472.3393951300004</v>
      </c>
      <c r="H69" s="35">
        <f>SUMIFS(СВЦЭМ!$C$34:$C$777,СВЦЭМ!$A$34:$A$777,$A69,СВЦЭМ!$B$34:$B$777,H$47)+'СЕТ СН'!$G$9+СВЦЭМ!$D$10+'СЕТ СН'!$G$5-'СЕТ СН'!$G$17</f>
        <v>4443.4313264599996</v>
      </c>
      <c r="I69" s="35">
        <f>SUMIFS(СВЦЭМ!$C$34:$C$777,СВЦЭМ!$A$34:$A$777,$A69,СВЦЭМ!$B$34:$B$777,I$47)+'СЕТ СН'!$G$9+СВЦЭМ!$D$10+'СЕТ СН'!$G$5-'СЕТ СН'!$G$17</f>
        <v>4282.7029568099997</v>
      </c>
      <c r="J69" s="35">
        <f>SUMIFS(СВЦЭМ!$C$34:$C$777,СВЦЭМ!$A$34:$A$777,$A69,СВЦЭМ!$B$34:$B$777,J$47)+'СЕТ СН'!$G$9+СВЦЭМ!$D$10+'СЕТ СН'!$G$5-'СЕТ СН'!$G$17</f>
        <v>4185.0445370199996</v>
      </c>
      <c r="K69" s="35">
        <f>SUMIFS(СВЦЭМ!$C$34:$C$777,СВЦЭМ!$A$34:$A$777,$A69,СВЦЭМ!$B$34:$B$777,K$47)+'СЕТ СН'!$G$9+СВЦЭМ!$D$10+'СЕТ СН'!$G$5-'СЕТ СН'!$G$17</f>
        <v>4134.6449607699997</v>
      </c>
      <c r="L69" s="35">
        <f>SUMIFS(СВЦЭМ!$C$34:$C$777,СВЦЭМ!$A$34:$A$777,$A69,СВЦЭМ!$B$34:$B$777,L$47)+'СЕТ СН'!$G$9+СВЦЭМ!$D$10+'СЕТ СН'!$G$5-'СЕТ СН'!$G$17</f>
        <v>4090.4710805499999</v>
      </c>
      <c r="M69" s="35">
        <f>SUMIFS(СВЦЭМ!$C$34:$C$777,СВЦЭМ!$A$34:$A$777,$A69,СВЦЭМ!$B$34:$B$777,M$47)+'СЕТ СН'!$G$9+СВЦЭМ!$D$10+'СЕТ СН'!$G$5-'СЕТ СН'!$G$17</f>
        <v>4071.63819736</v>
      </c>
      <c r="N69" s="35">
        <f>SUMIFS(СВЦЭМ!$C$34:$C$777,СВЦЭМ!$A$34:$A$777,$A69,СВЦЭМ!$B$34:$B$777,N$47)+'СЕТ СН'!$G$9+СВЦЭМ!$D$10+'СЕТ СН'!$G$5-'СЕТ СН'!$G$17</f>
        <v>4079.6772232399999</v>
      </c>
      <c r="O69" s="35">
        <f>SUMIFS(СВЦЭМ!$C$34:$C$777,СВЦЭМ!$A$34:$A$777,$A69,СВЦЭМ!$B$34:$B$777,O$47)+'СЕТ СН'!$G$9+СВЦЭМ!$D$10+'СЕТ СН'!$G$5-'СЕТ СН'!$G$17</f>
        <v>4080.8549688100002</v>
      </c>
      <c r="P69" s="35">
        <f>SUMIFS(СВЦЭМ!$C$34:$C$777,СВЦЭМ!$A$34:$A$777,$A69,СВЦЭМ!$B$34:$B$777,P$47)+'СЕТ СН'!$G$9+СВЦЭМ!$D$10+'СЕТ СН'!$G$5-'СЕТ СН'!$G$17</f>
        <v>4091.1307742899999</v>
      </c>
      <c r="Q69" s="35">
        <f>SUMIFS(СВЦЭМ!$C$34:$C$777,СВЦЭМ!$A$34:$A$777,$A69,СВЦЭМ!$B$34:$B$777,Q$47)+'СЕТ СН'!$G$9+СВЦЭМ!$D$10+'СЕТ СН'!$G$5-'СЕТ СН'!$G$17</f>
        <v>4085.6541997499999</v>
      </c>
      <c r="R69" s="35">
        <f>SUMIFS(СВЦЭМ!$C$34:$C$777,СВЦЭМ!$A$34:$A$777,$A69,СВЦЭМ!$B$34:$B$777,R$47)+'СЕТ СН'!$G$9+СВЦЭМ!$D$10+'СЕТ СН'!$G$5-'СЕТ СН'!$G$17</f>
        <v>4089.6467017300001</v>
      </c>
      <c r="S69" s="35">
        <f>SUMIFS(СВЦЭМ!$C$34:$C$777,СВЦЭМ!$A$34:$A$777,$A69,СВЦЭМ!$B$34:$B$777,S$47)+'СЕТ СН'!$G$9+СВЦЭМ!$D$10+'СЕТ СН'!$G$5-'СЕТ СН'!$G$17</f>
        <v>4074.3351831700002</v>
      </c>
      <c r="T69" s="35">
        <f>SUMIFS(СВЦЭМ!$C$34:$C$777,СВЦЭМ!$A$34:$A$777,$A69,СВЦЭМ!$B$34:$B$777,T$47)+'СЕТ СН'!$G$9+СВЦЭМ!$D$10+'СЕТ СН'!$G$5-'СЕТ СН'!$G$17</f>
        <v>4092.6343695799997</v>
      </c>
      <c r="U69" s="35">
        <f>SUMIFS(СВЦЭМ!$C$34:$C$777,СВЦЭМ!$A$34:$A$777,$A69,СВЦЭМ!$B$34:$B$777,U$47)+'СЕТ СН'!$G$9+СВЦЭМ!$D$10+'СЕТ СН'!$G$5-'СЕТ СН'!$G$17</f>
        <v>4096.2378895900001</v>
      </c>
      <c r="V69" s="35">
        <f>SUMIFS(СВЦЭМ!$C$34:$C$777,СВЦЭМ!$A$34:$A$777,$A69,СВЦЭМ!$B$34:$B$777,V$47)+'СЕТ СН'!$G$9+СВЦЭМ!$D$10+'СЕТ СН'!$G$5-'СЕТ СН'!$G$17</f>
        <v>4120.1786165399999</v>
      </c>
      <c r="W69" s="35">
        <f>SUMIFS(СВЦЭМ!$C$34:$C$777,СВЦЭМ!$A$34:$A$777,$A69,СВЦЭМ!$B$34:$B$777,W$47)+'СЕТ СН'!$G$9+СВЦЭМ!$D$10+'СЕТ СН'!$G$5-'СЕТ СН'!$G$17</f>
        <v>4120.20336159</v>
      </c>
      <c r="X69" s="35">
        <f>SUMIFS(СВЦЭМ!$C$34:$C$777,СВЦЭМ!$A$34:$A$777,$A69,СВЦЭМ!$B$34:$B$777,X$47)+'СЕТ СН'!$G$9+СВЦЭМ!$D$10+'СЕТ СН'!$G$5-'СЕТ СН'!$G$17</f>
        <v>4120.0735550999998</v>
      </c>
      <c r="Y69" s="35">
        <f>SUMIFS(СВЦЭМ!$C$34:$C$777,СВЦЭМ!$A$34:$A$777,$A69,СВЦЭМ!$B$34:$B$777,Y$47)+'СЕТ СН'!$G$9+СВЦЭМ!$D$10+'СЕТ СН'!$G$5-'СЕТ СН'!$G$17</f>
        <v>4197.7927569399999</v>
      </c>
    </row>
    <row r="70" spans="1:27" ht="15.75" x14ac:dyDescent="0.2">
      <c r="A70" s="34">
        <f t="shared" si="1"/>
        <v>42909</v>
      </c>
      <c r="B70" s="35">
        <f>SUMIFS(СВЦЭМ!$C$34:$C$777,СВЦЭМ!$A$34:$A$777,$A70,СВЦЭМ!$B$34:$B$777,B$47)+'СЕТ СН'!$G$9+СВЦЭМ!$D$10+'СЕТ СН'!$G$5-'СЕТ СН'!$G$17</f>
        <v>4444.3040398699995</v>
      </c>
      <c r="C70" s="35">
        <f>SUMIFS(СВЦЭМ!$C$34:$C$777,СВЦЭМ!$A$34:$A$777,$A70,СВЦЭМ!$B$34:$B$777,C$47)+'СЕТ СН'!$G$9+СВЦЭМ!$D$10+'СЕТ СН'!$G$5-'СЕТ СН'!$G$17</f>
        <v>4471.1046270299994</v>
      </c>
      <c r="D70" s="35">
        <f>SUMIFS(СВЦЭМ!$C$34:$C$777,СВЦЭМ!$A$34:$A$777,$A70,СВЦЭМ!$B$34:$B$777,D$47)+'СЕТ СН'!$G$9+СВЦЭМ!$D$10+'СЕТ СН'!$G$5-'СЕТ СН'!$G$17</f>
        <v>4539.2284797599996</v>
      </c>
      <c r="E70" s="35">
        <f>SUMIFS(СВЦЭМ!$C$34:$C$777,СВЦЭМ!$A$34:$A$777,$A70,СВЦЭМ!$B$34:$B$777,E$47)+'СЕТ СН'!$G$9+СВЦЭМ!$D$10+'СЕТ СН'!$G$5-'СЕТ СН'!$G$17</f>
        <v>4529.6857925599998</v>
      </c>
      <c r="F70" s="35">
        <f>SUMIFS(СВЦЭМ!$C$34:$C$777,СВЦЭМ!$A$34:$A$777,$A70,СВЦЭМ!$B$34:$B$777,F$47)+'СЕТ СН'!$G$9+СВЦЭМ!$D$10+'СЕТ СН'!$G$5-'СЕТ СН'!$G$17</f>
        <v>4526.3875884600002</v>
      </c>
      <c r="G70" s="35">
        <f>SUMIFS(СВЦЭМ!$C$34:$C$777,СВЦЭМ!$A$34:$A$777,$A70,СВЦЭМ!$B$34:$B$777,G$47)+'СЕТ СН'!$G$9+СВЦЭМ!$D$10+'СЕТ СН'!$G$5-'СЕТ СН'!$G$17</f>
        <v>4532.9208902600003</v>
      </c>
      <c r="H70" s="35">
        <f>SUMIFS(СВЦЭМ!$C$34:$C$777,СВЦЭМ!$A$34:$A$777,$A70,СВЦЭМ!$B$34:$B$777,H$47)+'СЕТ СН'!$G$9+СВЦЭМ!$D$10+'СЕТ СН'!$G$5-'СЕТ СН'!$G$17</f>
        <v>4494.9001657700001</v>
      </c>
      <c r="I70" s="35">
        <f>SUMIFS(СВЦЭМ!$C$34:$C$777,СВЦЭМ!$A$34:$A$777,$A70,СВЦЭМ!$B$34:$B$777,I$47)+'СЕТ СН'!$G$9+СВЦЭМ!$D$10+'СЕТ СН'!$G$5-'СЕТ СН'!$G$17</f>
        <v>4331.3666287300002</v>
      </c>
      <c r="J70" s="35">
        <f>SUMIFS(СВЦЭМ!$C$34:$C$777,СВЦЭМ!$A$34:$A$777,$A70,СВЦЭМ!$B$34:$B$777,J$47)+'СЕТ СН'!$G$9+СВЦЭМ!$D$10+'СЕТ СН'!$G$5-'СЕТ СН'!$G$17</f>
        <v>4153.1673649200002</v>
      </c>
      <c r="K70" s="35">
        <f>SUMIFS(СВЦЭМ!$C$34:$C$777,СВЦЭМ!$A$34:$A$777,$A70,СВЦЭМ!$B$34:$B$777,K$47)+'СЕТ СН'!$G$9+СВЦЭМ!$D$10+'СЕТ СН'!$G$5-'СЕТ СН'!$G$17</f>
        <v>4105.3035832799997</v>
      </c>
      <c r="L70" s="35">
        <f>SUMIFS(СВЦЭМ!$C$34:$C$777,СВЦЭМ!$A$34:$A$777,$A70,СВЦЭМ!$B$34:$B$777,L$47)+'СЕТ СН'!$G$9+СВЦЭМ!$D$10+'СЕТ СН'!$G$5-'СЕТ СН'!$G$17</f>
        <v>4048.9362866800002</v>
      </c>
      <c r="M70" s="35">
        <f>SUMIFS(СВЦЭМ!$C$34:$C$777,СВЦЭМ!$A$34:$A$777,$A70,СВЦЭМ!$B$34:$B$777,M$47)+'СЕТ СН'!$G$9+СВЦЭМ!$D$10+'СЕТ СН'!$G$5-'СЕТ СН'!$G$17</f>
        <v>4045.0359874300002</v>
      </c>
      <c r="N70" s="35">
        <f>SUMIFS(СВЦЭМ!$C$34:$C$777,СВЦЭМ!$A$34:$A$777,$A70,СВЦЭМ!$B$34:$B$777,N$47)+'СЕТ СН'!$G$9+СВЦЭМ!$D$10+'СЕТ СН'!$G$5-'СЕТ СН'!$G$17</f>
        <v>4046.9552047799998</v>
      </c>
      <c r="O70" s="35">
        <f>SUMIFS(СВЦЭМ!$C$34:$C$777,СВЦЭМ!$A$34:$A$777,$A70,СВЦЭМ!$B$34:$B$777,O$47)+'СЕТ СН'!$G$9+СВЦЭМ!$D$10+'СЕТ СН'!$G$5-'СЕТ СН'!$G$17</f>
        <v>4045.0764995199997</v>
      </c>
      <c r="P70" s="35">
        <f>SUMIFS(СВЦЭМ!$C$34:$C$777,СВЦЭМ!$A$34:$A$777,$A70,СВЦЭМ!$B$34:$B$777,P$47)+'СЕТ СН'!$G$9+СВЦЭМ!$D$10+'СЕТ СН'!$G$5-'СЕТ СН'!$G$17</f>
        <v>4034.8692604899998</v>
      </c>
      <c r="Q70" s="35">
        <f>SUMIFS(СВЦЭМ!$C$34:$C$777,СВЦЭМ!$A$34:$A$777,$A70,СВЦЭМ!$B$34:$B$777,Q$47)+'СЕТ СН'!$G$9+СВЦЭМ!$D$10+'СЕТ СН'!$G$5-'СЕТ СН'!$G$17</f>
        <v>4053.2413376699997</v>
      </c>
      <c r="R70" s="35">
        <f>SUMIFS(СВЦЭМ!$C$34:$C$777,СВЦЭМ!$A$34:$A$777,$A70,СВЦЭМ!$B$34:$B$777,R$47)+'СЕТ СН'!$G$9+СВЦЭМ!$D$10+'СЕТ СН'!$G$5-'СЕТ СН'!$G$17</f>
        <v>4070.0362153799997</v>
      </c>
      <c r="S70" s="35">
        <f>SUMIFS(СВЦЭМ!$C$34:$C$777,СВЦЭМ!$A$34:$A$777,$A70,СВЦЭМ!$B$34:$B$777,S$47)+'СЕТ СН'!$G$9+СВЦЭМ!$D$10+'СЕТ СН'!$G$5-'СЕТ СН'!$G$17</f>
        <v>4082.8926971999999</v>
      </c>
      <c r="T70" s="35">
        <f>SUMIFS(СВЦЭМ!$C$34:$C$777,СВЦЭМ!$A$34:$A$777,$A70,СВЦЭМ!$B$34:$B$777,T$47)+'СЕТ СН'!$G$9+СВЦЭМ!$D$10+'СЕТ СН'!$G$5-'СЕТ СН'!$G$17</f>
        <v>4080.9015524400002</v>
      </c>
      <c r="U70" s="35">
        <f>SUMIFS(СВЦЭМ!$C$34:$C$777,СВЦЭМ!$A$34:$A$777,$A70,СВЦЭМ!$B$34:$B$777,U$47)+'СЕТ СН'!$G$9+СВЦЭМ!$D$10+'СЕТ СН'!$G$5-'СЕТ СН'!$G$17</f>
        <v>4071.3492433299998</v>
      </c>
      <c r="V70" s="35">
        <f>SUMIFS(СВЦЭМ!$C$34:$C$777,СВЦЭМ!$A$34:$A$777,$A70,СВЦЭМ!$B$34:$B$777,V$47)+'СЕТ СН'!$G$9+СВЦЭМ!$D$10+'СЕТ СН'!$G$5-'СЕТ СН'!$G$17</f>
        <v>4076.2813039100001</v>
      </c>
      <c r="W70" s="35">
        <f>SUMIFS(СВЦЭМ!$C$34:$C$777,СВЦЭМ!$A$34:$A$777,$A70,СВЦЭМ!$B$34:$B$777,W$47)+'СЕТ СН'!$G$9+СВЦЭМ!$D$10+'СЕТ СН'!$G$5-'СЕТ СН'!$G$17</f>
        <v>4134.3206018299998</v>
      </c>
      <c r="X70" s="35">
        <f>SUMIFS(СВЦЭМ!$C$34:$C$777,СВЦЭМ!$A$34:$A$777,$A70,СВЦЭМ!$B$34:$B$777,X$47)+'СЕТ СН'!$G$9+СВЦЭМ!$D$10+'СЕТ СН'!$G$5-'СЕТ СН'!$G$17</f>
        <v>4171.2569492700004</v>
      </c>
      <c r="Y70" s="35">
        <f>SUMIFS(СВЦЭМ!$C$34:$C$777,СВЦЭМ!$A$34:$A$777,$A70,СВЦЭМ!$B$34:$B$777,Y$47)+'СЕТ СН'!$G$9+СВЦЭМ!$D$10+'СЕТ СН'!$G$5-'СЕТ СН'!$G$17</f>
        <v>4334.8622932600001</v>
      </c>
    </row>
    <row r="71" spans="1:27" ht="15.75" x14ac:dyDescent="0.2">
      <c r="A71" s="34">
        <f t="shared" si="1"/>
        <v>42910</v>
      </c>
      <c r="B71" s="35">
        <f>SUMIFS(СВЦЭМ!$C$34:$C$777,СВЦЭМ!$A$34:$A$777,$A71,СВЦЭМ!$B$34:$B$777,B$47)+'СЕТ СН'!$G$9+СВЦЭМ!$D$10+'СЕТ СН'!$G$5-'СЕТ СН'!$G$17</f>
        <v>4367.1535329999997</v>
      </c>
      <c r="C71" s="35">
        <f>SUMIFS(СВЦЭМ!$C$34:$C$777,СВЦЭМ!$A$34:$A$777,$A71,СВЦЭМ!$B$34:$B$777,C$47)+'СЕТ СН'!$G$9+СВЦЭМ!$D$10+'СЕТ СН'!$G$5-'СЕТ СН'!$G$17</f>
        <v>4439.7724025199996</v>
      </c>
      <c r="D71" s="35">
        <f>SUMIFS(СВЦЭМ!$C$34:$C$777,СВЦЭМ!$A$34:$A$777,$A71,СВЦЭМ!$B$34:$B$777,D$47)+'СЕТ СН'!$G$9+СВЦЭМ!$D$10+'СЕТ СН'!$G$5-'СЕТ СН'!$G$17</f>
        <v>4515.6854886199999</v>
      </c>
      <c r="E71" s="35">
        <f>SUMIFS(СВЦЭМ!$C$34:$C$777,СВЦЭМ!$A$34:$A$777,$A71,СВЦЭМ!$B$34:$B$777,E$47)+'СЕТ СН'!$G$9+СВЦЭМ!$D$10+'СЕТ СН'!$G$5-'СЕТ СН'!$G$17</f>
        <v>4505.5842692200004</v>
      </c>
      <c r="F71" s="35">
        <f>SUMIFS(СВЦЭМ!$C$34:$C$777,СВЦЭМ!$A$34:$A$777,$A71,СВЦЭМ!$B$34:$B$777,F$47)+'СЕТ СН'!$G$9+СВЦЭМ!$D$10+'СЕТ СН'!$G$5-'СЕТ СН'!$G$17</f>
        <v>4497.46004739</v>
      </c>
      <c r="G71" s="35">
        <f>SUMIFS(СВЦЭМ!$C$34:$C$777,СВЦЭМ!$A$34:$A$777,$A71,СВЦЭМ!$B$34:$B$777,G$47)+'СЕТ СН'!$G$9+СВЦЭМ!$D$10+'СЕТ СН'!$G$5-'СЕТ СН'!$G$17</f>
        <v>4490.4754210699994</v>
      </c>
      <c r="H71" s="35">
        <f>SUMIFS(СВЦЭМ!$C$34:$C$777,СВЦЭМ!$A$34:$A$777,$A71,СВЦЭМ!$B$34:$B$777,H$47)+'СЕТ СН'!$G$9+СВЦЭМ!$D$10+'СЕТ СН'!$G$5-'СЕТ СН'!$G$17</f>
        <v>4507.98256201</v>
      </c>
      <c r="I71" s="35">
        <f>SUMIFS(СВЦЭМ!$C$34:$C$777,СВЦЭМ!$A$34:$A$777,$A71,СВЦЭМ!$B$34:$B$777,I$47)+'СЕТ СН'!$G$9+СВЦЭМ!$D$10+'СЕТ СН'!$G$5-'СЕТ СН'!$G$17</f>
        <v>4347.1084684899997</v>
      </c>
      <c r="J71" s="35">
        <f>SUMIFS(СВЦЭМ!$C$34:$C$777,СВЦЭМ!$A$34:$A$777,$A71,СВЦЭМ!$B$34:$B$777,J$47)+'СЕТ СН'!$G$9+СВЦЭМ!$D$10+'СЕТ СН'!$G$5-'СЕТ СН'!$G$17</f>
        <v>4217.58890333</v>
      </c>
      <c r="K71" s="35">
        <f>SUMIFS(СВЦЭМ!$C$34:$C$777,СВЦЭМ!$A$34:$A$777,$A71,СВЦЭМ!$B$34:$B$777,K$47)+'СЕТ СН'!$G$9+СВЦЭМ!$D$10+'СЕТ СН'!$G$5-'СЕТ СН'!$G$17</f>
        <v>4089.5426870700003</v>
      </c>
      <c r="L71" s="35">
        <f>SUMIFS(СВЦЭМ!$C$34:$C$777,СВЦЭМ!$A$34:$A$777,$A71,СВЦЭМ!$B$34:$B$777,L$47)+'СЕТ СН'!$G$9+СВЦЭМ!$D$10+'СЕТ СН'!$G$5-'СЕТ СН'!$G$17</f>
        <v>4023.9751460799998</v>
      </c>
      <c r="M71" s="35">
        <f>SUMIFS(СВЦЭМ!$C$34:$C$777,СВЦЭМ!$A$34:$A$777,$A71,СВЦЭМ!$B$34:$B$777,M$47)+'СЕТ СН'!$G$9+СВЦЭМ!$D$10+'СЕТ СН'!$G$5-'СЕТ СН'!$G$17</f>
        <v>4024.6413622</v>
      </c>
      <c r="N71" s="35">
        <f>SUMIFS(СВЦЭМ!$C$34:$C$777,СВЦЭМ!$A$34:$A$777,$A71,СВЦЭМ!$B$34:$B$777,N$47)+'СЕТ СН'!$G$9+СВЦЭМ!$D$10+'СЕТ СН'!$G$5-'СЕТ СН'!$G$17</f>
        <v>4020.0397795099998</v>
      </c>
      <c r="O71" s="35">
        <f>SUMIFS(СВЦЭМ!$C$34:$C$777,СВЦЭМ!$A$34:$A$777,$A71,СВЦЭМ!$B$34:$B$777,O$47)+'СЕТ СН'!$G$9+СВЦЭМ!$D$10+'СЕТ СН'!$G$5-'СЕТ СН'!$G$17</f>
        <v>4031.4227432299995</v>
      </c>
      <c r="P71" s="35">
        <f>SUMIFS(СВЦЭМ!$C$34:$C$777,СВЦЭМ!$A$34:$A$777,$A71,СВЦЭМ!$B$34:$B$777,P$47)+'СЕТ СН'!$G$9+СВЦЭМ!$D$10+'СЕТ СН'!$G$5-'СЕТ СН'!$G$17</f>
        <v>4027.87205507</v>
      </c>
      <c r="Q71" s="35">
        <f>SUMIFS(СВЦЭМ!$C$34:$C$777,СВЦЭМ!$A$34:$A$777,$A71,СВЦЭМ!$B$34:$B$777,Q$47)+'СЕТ СН'!$G$9+СВЦЭМ!$D$10+'СЕТ СН'!$G$5-'СЕТ СН'!$G$17</f>
        <v>4043.4495064399998</v>
      </c>
      <c r="R71" s="35">
        <f>SUMIFS(СВЦЭМ!$C$34:$C$777,СВЦЭМ!$A$34:$A$777,$A71,СВЦЭМ!$B$34:$B$777,R$47)+'СЕТ СН'!$G$9+СВЦЭМ!$D$10+'СЕТ СН'!$G$5-'СЕТ СН'!$G$17</f>
        <v>4047.5552563000001</v>
      </c>
      <c r="S71" s="35">
        <f>SUMIFS(СВЦЭМ!$C$34:$C$777,СВЦЭМ!$A$34:$A$777,$A71,СВЦЭМ!$B$34:$B$777,S$47)+'СЕТ СН'!$G$9+СВЦЭМ!$D$10+'СЕТ СН'!$G$5-'СЕТ СН'!$G$17</f>
        <v>4045.8438367399995</v>
      </c>
      <c r="T71" s="35">
        <f>SUMIFS(СВЦЭМ!$C$34:$C$777,СВЦЭМ!$A$34:$A$777,$A71,СВЦЭМ!$B$34:$B$777,T$47)+'СЕТ СН'!$G$9+СВЦЭМ!$D$10+'СЕТ СН'!$G$5-'СЕТ СН'!$G$17</f>
        <v>4028.2403550399995</v>
      </c>
      <c r="U71" s="35">
        <f>SUMIFS(СВЦЭМ!$C$34:$C$777,СВЦЭМ!$A$34:$A$777,$A71,СВЦЭМ!$B$34:$B$777,U$47)+'СЕТ СН'!$G$9+СВЦЭМ!$D$10+'СЕТ СН'!$G$5-'СЕТ СН'!$G$17</f>
        <v>4034.7560722799999</v>
      </c>
      <c r="V71" s="35">
        <f>SUMIFS(СВЦЭМ!$C$34:$C$777,СВЦЭМ!$A$34:$A$777,$A71,СВЦЭМ!$B$34:$B$777,V$47)+'СЕТ СН'!$G$9+СВЦЭМ!$D$10+'СЕТ СН'!$G$5-'СЕТ СН'!$G$17</f>
        <v>4029.0464695299997</v>
      </c>
      <c r="W71" s="35">
        <f>SUMIFS(СВЦЭМ!$C$34:$C$777,СВЦЭМ!$A$34:$A$777,$A71,СВЦЭМ!$B$34:$B$777,W$47)+'СЕТ СН'!$G$9+СВЦЭМ!$D$10+'СЕТ СН'!$G$5-'СЕТ СН'!$G$17</f>
        <v>4063.8613347299997</v>
      </c>
      <c r="X71" s="35">
        <f>SUMIFS(СВЦЭМ!$C$34:$C$777,СВЦЭМ!$A$34:$A$777,$A71,СВЦЭМ!$B$34:$B$777,X$47)+'СЕТ СН'!$G$9+СВЦЭМ!$D$10+'СЕТ СН'!$G$5-'СЕТ СН'!$G$17</f>
        <v>4105.6524450400002</v>
      </c>
      <c r="Y71" s="35">
        <f>SUMIFS(СВЦЭМ!$C$34:$C$777,СВЦЭМ!$A$34:$A$777,$A71,СВЦЭМ!$B$34:$B$777,Y$47)+'СЕТ СН'!$G$9+СВЦЭМ!$D$10+'СЕТ СН'!$G$5-'СЕТ СН'!$G$17</f>
        <v>4150.0726027700002</v>
      </c>
    </row>
    <row r="72" spans="1:27" ht="15.75" x14ac:dyDescent="0.2">
      <c r="A72" s="34">
        <f t="shared" si="1"/>
        <v>42911</v>
      </c>
      <c r="B72" s="35">
        <f>SUMIFS(СВЦЭМ!$C$34:$C$777,СВЦЭМ!$A$34:$A$777,$A72,СВЦЭМ!$B$34:$B$777,B$47)+'СЕТ СН'!$G$9+СВЦЭМ!$D$10+'СЕТ СН'!$G$5-'СЕТ СН'!$G$17</f>
        <v>4172.0988882499996</v>
      </c>
      <c r="C72" s="35">
        <f>SUMIFS(СВЦЭМ!$C$34:$C$777,СВЦЭМ!$A$34:$A$777,$A72,СВЦЭМ!$B$34:$B$777,C$47)+'СЕТ СН'!$G$9+СВЦЭМ!$D$10+'СЕТ СН'!$G$5-'СЕТ СН'!$G$17</f>
        <v>4243.3437745399997</v>
      </c>
      <c r="D72" s="35">
        <f>SUMIFS(СВЦЭМ!$C$34:$C$777,СВЦЭМ!$A$34:$A$777,$A72,СВЦЭМ!$B$34:$B$777,D$47)+'СЕТ СН'!$G$9+СВЦЭМ!$D$10+'СЕТ СН'!$G$5-'СЕТ СН'!$G$17</f>
        <v>4263.8774145199995</v>
      </c>
      <c r="E72" s="35">
        <f>SUMIFS(СВЦЭМ!$C$34:$C$777,СВЦЭМ!$A$34:$A$777,$A72,СВЦЭМ!$B$34:$B$777,E$47)+'СЕТ СН'!$G$9+СВЦЭМ!$D$10+'СЕТ СН'!$G$5-'СЕТ СН'!$G$17</f>
        <v>4275.55633932</v>
      </c>
      <c r="F72" s="35">
        <f>SUMIFS(СВЦЭМ!$C$34:$C$777,СВЦЭМ!$A$34:$A$777,$A72,СВЦЭМ!$B$34:$B$777,F$47)+'СЕТ СН'!$G$9+СВЦЭМ!$D$10+'СЕТ СН'!$G$5-'СЕТ СН'!$G$17</f>
        <v>4284.2840225199998</v>
      </c>
      <c r="G72" s="35">
        <f>SUMIFS(СВЦЭМ!$C$34:$C$777,СВЦЭМ!$A$34:$A$777,$A72,СВЦЭМ!$B$34:$B$777,G$47)+'СЕТ СН'!$G$9+СВЦЭМ!$D$10+'СЕТ СН'!$G$5-'СЕТ СН'!$G$17</f>
        <v>4290.9719650500001</v>
      </c>
      <c r="H72" s="35">
        <f>SUMIFS(СВЦЭМ!$C$34:$C$777,СВЦЭМ!$A$34:$A$777,$A72,СВЦЭМ!$B$34:$B$777,H$47)+'СЕТ СН'!$G$9+СВЦЭМ!$D$10+'СЕТ СН'!$G$5-'СЕТ СН'!$G$17</f>
        <v>4262.3891250199995</v>
      </c>
      <c r="I72" s="35">
        <f>SUMIFS(СВЦЭМ!$C$34:$C$777,СВЦЭМ!$A$34:$A$777,$A72,СВЦЭМ!$B$34:$B$777,I$47)+'СЕТ СН'!$G$9+СВЦЭМ!$D$10+'СЕТ СН'!$G$5-'СЕТ СН'!$G$17</f>
        <v>4250.4858086000004</v>
      </c>
      <c r="J72" s="35">
        <f>SUMIFS(СВЦЭМ!$C$34:$C$777,СВЦЭМ!$A$34:$A$777,$A72,СВЦЭМ!$B$34:$B$777,J$47)+'СЕТ СН'!$G$9+СВЦЭМ!$D$10+'СЕТ СН'!$G$5-'СЕТ СН'!$G$17</f>
        <v>4204.1495652599997</v>
      </c>
      <c r="K72" s="35">
        <f>SUMIFS(СВЦЭМ!$C$34:$C$777,СВЦЭМ!$A$34:$A$777,$A72,СВЦЭМ!$B$34:$B$777,K$47)+'СЕТ СН'!$G$9+СВЦЭМ!$D$10+'СЕТ СН'!$G$5-'СЕТ СН'!$G$17</f>
        <v>4116.2972661799995</v>
      </c>
      <c r="L72" s="35">
        <f>SUMIFS(СВЦЭМ!$C$34:$C$777,СВЦЭМ!$A$34:$A$777,$A72,СВЦЭМ!$B$34:$B$777,L$47)+'СЕТ СН'!$G$9+СВЦЭМ!$D$10+'СЕТ СН'!$G$5-'СЕТ СН'!$G$17</f>
        <v>4088.58608611</v>
      </c>
      <c r="M72" s="35">
        <f>SUMIFS(СВЦЭМ!$C$34:$C$777,СВЦЭМ!$A$34:$A$777,$A72,СВЦЭМ!$B$34:$B$777,M$47)+'СЕТ СН'!$G$9+СВЦЭМ!$D$10+'СЕТ СН'!$G$5-'СЕТ СН'!$G$17</f>
        <v>4082.9307792500003</v>
      </c>
      <c r="N72" s="35">
        <f>SUMIFS(СВЦЭМ!$C$34:$C$777,СВЦЭМ!$A$34:$A$777,$A72,СВЦЭМ!$B$34:$B$777,N$47)+'СЕТ СН'!$G$9+СВЦЭМ!$D$10+'СЕТ СН'!$G$5-'СЕТ СН'!$G$17</f>
        <v>4079.7071058800002</v>
      </c>
      <c r="O72" s="35">
        <f>SUMIFS(СВЦЭМ!$C$34:$C$777,СВЦЭМ!$A$34:$A$777,$A72,СВЦЭМ!$B$34:$B$777,O$47)+'СЕТ СН'!$G$9+СВЦЭМ!$D$10+'СЕТ СН'!$G$5-'СЕТ СН'!$G$17</f>
        <v>4093.9739742700003</v>
      </c>
      <c r="P72" s="35">
        <f>SUMIFS(СВЦЭМ!$C$34:$C$777,СВЦЭМ!$A$34:$A$777,$A72,СВЦЭМ!$B$34:$B$777,P$47)+'СЕТ СН'!$G$9+СВЦЭМ!$D$10+'СЕТ СН'!$G$5-'СЕТ СН'!$G$17</f>
        <v>4099.72084791</v>
      </c>
      <c r="Q72" s="35">
        <f>SUMIFS(СВЦЭМ!$C$34:$C$777,СВЦЭМ!$A$34:$A$777,$A72,СВЦЭМ!$B$34:$B$777,Q$47)+'СЕТ СН'!$G$9+СВЦЭМ!$D$10+'СЕТ СН'!$G$5-'СЕТ СН'!$G$17</f>
        <v>4103.3443207599994</v>
      </c>
      <c r="R72" s="35">
        <f>SUMIFS(СВЦЭМ!$C$34:$C$777,СВЦЭМ!$A$34:$A$777,$A72,СВЦЭМ!$B$34:$B$777,R$47)+'СЕТ СН'!$G$9+СВЦЭМ!$D$10+'СЕТ СН'!$G$5-'СЕТ СН'!$G$17</f>
        <v>4105.5587732799995</v>
      </c>
      <c r="S72" s="35">
        <f>SUMIFS(СВЦЭМ!$C$34:$C$777,СВЦЭМ!$A$34:$A$777,$A72,СВЦЭМ!$B$34:$B$777,S$47)+'СЕТ СН'!$G$9+СВЦЭМ!$D$10+'СЕТ СН'!$G$5-'СЕТ СН'!$G$17</f>
        <v>4103.7017988299995</v>
      </c>
      <c r="T72" s="35">
        <f>SUMIFS(СВЦЭМ!$C$34:$C$777,СВЦЭМ!$A$34:$A$777,$A72,СВЦЭМ!$B$34:$B$777,T$47)+'СЕТ СН'!$G$9+СВЦЭМ!$D$10+'СЕТ СН'!$G$5-'СЕТ СН'!$G$17</f>
        <v>4103.8173674999998</v>
      </c>
      <c r="U72" s="35">
        <f>SUMIFS(СВЦЭМ!$C$34:$C$777,СВЦЭМ!$A$34:$A$777,$A72,СВЦЭМ!$B$34:$B$777,U$47)+'СЕТ СН'!$G$9+СВЦЭМ!$D$10+'СЕТ СН'!$G$5-'СЕТ СН'!$G$17</f>
        <v>4099.9159118199996</v>
      </c>
      <c r="V72" s="35">
        <f>SUMIFS(СВЦЭМ!$C$34:$C$777,СВЦЭМ!$A$34:$A$777,$A72,СВЦЭМ!$B$34:$B$777,V$47)+'СЕТ СН'!$G$9+СВЦЭМ!$D$10+'СЕТ СН'!$G$5-'СЕТ СН'!$G$17</f>
        <v>4101.0583012299994</v>
      </c>
      <c r="W72" s="35">
        <f>SUMIFS(СВЦЭМ!$C$34:$C$777,СВЦЭМ!$A$34:$A$777,$A72,СВЦЭМ!$B$34:$B$777,W$47)+'СЕТ СН'!$G$9+СВЦЭМ!$D$10+'СЕТ СН'!$G$5-'СЕТ СН'!$G$17</f>
        <v>4100.6870283199996</v>
      </c>
      <c r="X72" s="35">
        <f>SUMIFS(СВЦЭМ!$C$34:$C$777,СВЦЭМ!$A$34:$A$777,$A72,СВЦЭМ!$B$34:$B$777,X$47)+'СЕТ СН'!$G$9+СВЦЭМ!$D$10+'СЕТ СН'!$G$5-'СЕТ СН'!$G$17</f>
        <v>4115.0895364299995</v>
      </c>
      <c r="Y72" s="35">
        <f>SUMIFS(СВЦЭМ!$C$34:$C$777,СВЦЭМ!$A$34:$A$777,$A72,СВЦЭМ!$B$34:$B$777,Y$47)+'СЕТ СН'!$G$9+СВЦЭМ!$D$10+'СЕТ СН'!$G$5-'СЕТ СН'!$G$17</f>
        <v>4208.1092755299996</v>
      </c>
    </row>
    <row r="73" spans="1:27" ht="15.75" x14ac:dyDescent="0.2">
      <c r="A73" s="34">
        <f t="shared" si="1"/>
        <v>42912</v>
      </c>
      <c r="B73" s="35">
        <f>SUMIFS(СВЦЭМ!$C$34:$C$777,СВЦЭМ!$A$34:$A$777,$A73,СВЦЭМ!$B$34:$B$777,B$47)+'СЕТ СН'!$G$9+СВЦЭМ!$D$10+'СЕТ СН'!$G$5-'СЕТ СН'!$G$17</f>
        <v>4210.7344930099998</v>
      </c>
      <c r="C73" s="35">
        <f>SUMIFS(СВЦЭМ!$C$34:$C$777,СВЦЭМ!$A$34:$A$777,$A73,СВЦЭМ!$B$34:$B$777,C$47)+'СЕТ СН'!$G$9+СВЦЭМ!$D$10+'СЕТ СН'!$G$5-'СЕТ СН'!$G$17</f>
        <v>4273.5047840299994</v>
      </c>
      <c r="D73" s="35">
        <f>SUMIFS(СВЦЭМ!$C$34:$C$777,СВЦЭМ!$A$34:$A$777,$A73,СВЦЭМ!$B$34:$B$777,D$47)+'СЕТ СН'!$G$9+СВЦЭМ!$D$10+'СЕТ СН'!$G$5-'СЕТ СН'!$G$17</f>
        <v>4275.8469068200002</v>
      </c>
      <c r="E73" s="35">
        <f>SUMIFS(СВЦЭМ!$C$34:$C$777,СВЦЭМ!$A$34:$A$777,$A73,СВЦЭМ!$B$34:$B$777,E$47)+'СЕТ СН'!$G$9+СВЦЭМ!$D$10+'СЕТ СН'!$G$5-'СЕТ СН'!$G$17</f>
        <v>4289.3456075699996</v>
      </c>
      <c r="F73" s="35">
        <f>SUMIFS(СВЦЭМ!$C$34:$C$777,СВЦЭМ!$A$34:$A$777,$A73,СВЦЭМ!$B$34:$B$777,F$47)+'СЕТ СН'!$G$9+СВЦЭМ!$D$10+'СЕТ СН'!$G$5-'СЕТ СН'!$G$17</f>
        <v>4283.4353539200001</v>
      </c>
      <c r="G73" s="35">
        <f>SUMIFS(СВЦЭМ!$C$34:$C$777,СВЦЭМ!$A$34:$A$777,$A73,СВЦЭМ!$B$34:$B$777,G$47)+'СЕТ СН'!$G$9+СВЦЭМ!$D$10+'СЕТ СН'!$G$5-'СЕТ СН'!$G$17</f>
        <v>4290.0885718099998</v>
      </c>
      <c r="H73" s="35">
        <f>SUMIFS(СВЦЭМ!$C$34:$C$777,СВЦЭМ!$A$34:$A$777,$A73,СВЦЭМ!$B$34:$B$777,H$47)+'СЕТ СН'!$G$9+СВЦЭМ!$D$10+'СЕТ СН'!$G$5-'СЕТ СН'!$G$17</f>
        <v>4315.9529006699995</v>
      </c>
      <c r="I73" s="35">
        <f>SUMIFS(СВЦЭМ!$C$34:$C$777,СВЦЭМ!$A$34:$A$777,$A73,СВЦЭМ!$B$34:$B$777,I$47)+'СЕТ СН'!$G$9+СВЦЭМ!$D$10+'СЕТ СН'!$G$5-'СЕТ СН'!$G$17</f>
        <v>4267.4968368099999</v>
      </c>
      <c r="J73" s="35">
        <f>SUMIFS(СВЦЭМ!$C$34:$C$777,СВЦЭМ!$A$34:$A$777,$A73,СВЦЭМ!$B$34:$B$777,J$47)+'СЕТ СН'!$G$9+СВЦЭМ!$D$10+'СЕТ СН'!$G$5-'СЕТ СН'!$G$17</f>
        <v>4211.3416285399999</v>
      </c>
      <c r="K73" s="35">
        <f>SUMIFS(СВЦЭМ!$C$34:$C$777,СВЦЭМ!$A$34:$A$777,$A73,СВЦЭМ!$B$34:$B$777,K$47)+'СЕТ СН'!$G$9+СВЦЭМ!$D$10+'СЕТ СН'!$G$5-'СЕТ СН'!$G$17</f>
        <v>4128.4145563299999</v>
      </c>
      <c r="L73" s="35">
        <f>SUMIFS(СВЦЭМ!$C$34:$C$777,СВЦЭМ!$A$34:$A$777,$A73,СВЦЭМ!$B$34:$B$777,L$47)+'СЕТ СН'!$G$9+СВЦЭМ!$D$10+'СЕТ СН'!$G$5-'СЕТ СН'!$G$17</f>
        <v>4127.3410309600004</v>
      </c>
      <c r="M73" s="35">
        <f>SUMIFS(СВЦЭМ!$C$34:$C$777,СВЦЭМ!$A$34:$A$777,$A73,СВЦЭМ!$B$34:$B$777,M$47)+'СЕТ СН'!$G$9+СВЦЭМ!$D$10+'СЕТ СН'!$G$5-'СЕТ СН'!$G$17</f>
        <v>4123.4690150599999</v>
      </c>
      <c r="N73" s="35">
        <f>SUMIFS(СВЦЭМ!$C$34:$C$777,СВЦЭМ!$A$34:$A$777,$A73,СВЦЭМ!$B$34:$B$777,N$47)+'СЕТ СН'!$G$9+СВЦЭМ!$D$10+'СЕТ СН'!$G$5-'СЕТ СН'!$G$17</f>
        <v>4118.76125916</v>
      </c>
      <c r="O73" s="35">
        <f>SUMIFS(СВЦЭМ!$C$34:$C$777,СВЦЭМ!$A$34:$A$777,$A73,СВЦЭМ!$B$34:$B$777,O$47)+'СЕТ СН'!$G$9+СВЦЭМ!$D$10+'СЕТ СН'!$G$5-'СЕТ СН'!$G$17</f>
        <v>4115.03354296</v>
      </c>
      <c r="P73" s="35">
        <f>SUMIFS(СВЦЭМ!$C$34:$C$777,СВЦЭМ!$A$34:$A$777,$A73,СВЦЭМ!$B$34:$B$777,P$47)+'СЕТ СН'!$G$9+СВЦЭМ!$D$10+'СЕТ СН'!$G$5-'СЕТ СН'!$G$17</f>
        <v>4116.3901838599995</v>
      </c>
      <c r="Q73" s="35">
        <f>SUMIFS(СВЦЭМ!$C$34:$C$777,СВЦЭМ!$A$34:$A$777,$A73,СВЦЭМ!$B$34:$B$777,Q$47)+'СЕТ СН'!$G$9+СВЦЭМ!$D$10+'СЕТ СН'!$G$5-'СЕТ СН'!$G$17</f>
        <v>4137.5152184999997</v>
      </c>
      <c r="R73" s="35">
        <f>SUMIFS(СВЦЭМ!$C$34:$C$777,СВЦЭМ!$A$34:$A$777,$A73,СВЦЭМ!$B$34:$B$777,R$47)+'СЕТ СН'!$G$9+СВЦЭМ!$D$10+'СЕТ СН'!$G$5-'СЕТ СН'!$G$17</f>
        <v>4133.6588779399999</v>
      </c>
      <c r="S73" s="35">
        <f>SUMIFS(СВЦЭМ!$C$34:$C$777,СВЦЭМ!$A$34:$A$777,$A73,СВЦЭМ!$B$34:$B$777,S$47)+'СЕТ СН'!$G$9+СВЦЭМ!$D$10+'СЕТ СН'!$G$5-'СЕТ СН'!$G$17</f>
        <v>4117.9265882999998</v>
      </c>
      <c r="T73" s="35">
        <f>SUMIFS(СВЦЭМ!$C$34:$C$777,СВЦЭМ!$A$34:$A$777,$A73,СВЦЭМ!$B$34:$B$777,T$47)+'СЕТ СН'!$G$9+СВЦЭМ!$D$10+'СЕТ СН'!$G$5-'СЕТ СН'!$G$17</f>
        <v>4113.8032468000001</v>
      </c>
      <c r="U73" s="35">
        <f>SUMIFS(СВЦЭМ!$C$34:$C$777,СВЦЭМ!$A$34:$A$777,$A73,СВЦЭМ!$B$34:$B$777,U$47)+'СЕТ СН'!$G$9+СВЦЭМ!$D$10+'СЕТ СН'!$G$5-'СЕТ СН'!$G$17</f>
        <v>4115.3972119999999</v>
      </c>
      <c r="V73" s="35">
        <f>SUMIFS(СВЦЭМ!$C$34:$C$777,СВЦЭМ!$A$34:$A$777,$A73,СВЦЭМ!$B$34:$B$777,V$47)+'СЕТ СН'!$G$9+СВЦЭМ!$D$10+'СЕТ СН'!$G$5-'СЕТ СН'!$G$17</f>
        <v>4121.7190252299997</v>
      </c>
      <c r="W73" s="35">
        <f>SUMIFS(СВЦЭМ!$C$34:$C$777,СВЦЭМ!$A$34:$A$777,$A73,СВЦЭМ!$B$34:$B$777,W$47)+'СЕТ СН'!$G$9+СВЦЭМ!$D$10+'СЕТ СН'!$G$5-'СЕТ СН'!$G$17</f>
        <v>4108.9087964600003</v>
      </c>
      <c r="X73" s="35">
        <f>SUMIFS(СВЦЭМ!$C$34:$C$777,СВЦЭМ!$A$34:$A$777,$A73,СВЦЭМ!$B$34:$B$777,X$47)+'СЕТ СН'!$G$9+СВЦЭМ!$D$10+'СЕТ СН'!$G$5-'СЕТ СН'!$G$17</f>
        <v>4114.1545898599998</v>
      </c>
      <c r="Y73" s="35">
        <f>SUMIFS(СВЦЭМ!$C$34:$C$777,СВЦЭМ!$A$34:$A$777,$A73,СВЦЭМ!$B$34:$B$777,Y$47)+'СЕТ СН'!$G$9+СВЦЭМ!$D$10+'СЕТ СН'!$G$5-'СЕТ СН'!$G$17</f>
        <v>4213.88466522</v>
      </c>
    </row>
    <row r="74" spans="1:27" ht="15.75" x14ac:dyDescent="0.2">
      <c r="A74" s="34">
        <f t="shared" si="1"/>
        <v>42913</v>
      </c>
      <c r="B74" s="35">
        <f>SUMIFS(СВЦЭМ!$C$34:$C$777,СВЦЭМ!$A$34:$A$777,$A74,СВЦЭМ!$B$34:$B$777,B$47)+'СЕТ СН'!$G$9+СВЦЭМ!$D$10+'СЕТ СН'!$G$5-'СЕТ СН'!$G$17</f>
        <v>4248.8679913899996</v>
      </c>
      <c r="C74" s="35">
        <f>SUMIFS(СВЦЭМ!$C$34:$C$777,СВЦЭМ!$A$34:$A$777,$A74,СВЦЭМ!$B$34:$B$777,C$47)+'СЕТ СН'!$G$9+СВЦЭМ!$D$10+'СЕТ СН'!$G$5-'СЕТ СН'!$G$17</f>
        <v>4297.4916052999997</v>
      </c>
      <c r="D74" s="35">
        <f>SUMIFS(СВЦЭМ!$C$34:$C$777,СВЦЭМ!$A$34:$A$777,$A74,СВЦЭМ!$B$34:$B$777,D$47)+'СЕТ СН'!$G$9+СВЦЭМ!$D$10+'СЕТ СН'!$G$5-'СЕТ СН'!$G$17</f>
        <v>4303.0579089399998</v>
      </c>
      <c r="E74" s="35">
        <f>SUMIFS(СВЦЭМ!$C$34:$C$777,СВЦЭМ!$A$34:$A$777,$A74,СВЦЭМ!$B$34:$B$777,E$47)+'СЕТ СН'!$G$9+СВЦЭМ!$D$10+'СЕТ СН'!$G$5-'СЕТ СН'!$G$17</f>
        <v>4300.6040662200003</v>
      </c>
      <c r="F74" s="35">
        <f>SUMIFS(СВЦЭМ!$C$34:$C$777,СВЦЭМ!$A$34:$A$777,$A74,СВЦЭМ!$B$34:$B$777,F$47)+'СЕТ СН'!$G$9+СВЦЭМ!$D$10+'СЕТ СН'!$G$5-'СЕТ СН'!$G$17</f>
        <v>4289.3412835700001</v>
      </c>
      <c r="G74" s="35">
        <f>SUMIFS(СВЦЭМ!$C$34:$C$777,СВЦЭМ!$A$34:$A$777,$A74,СВЦЭМ!$B$34:$B$777,G$47)+'СЕТ СН'!$G$9+СВЦЭМ!$D$10+'СЕТ СН'!$G$5-'СЕТ СН'!$G$17</f>
        <v>4295.3273361299998</v>
      </c>
      <c r="H74" s="35">
        <f>SUMIFS(СВЦЭМ!$C$34:$C$777,СВЦЭМ!$A$34:$A$777,$A74,СВЦЭМ!$B$34:$B$777,H$47)+'СЕТ СН'!$G$9+СВЦЭМ!$D$10+'СЕТ СН'!$G$5-'СЕТ СН'!$G$17</f>
        <v>4296.04331439</v>
      </c>
      <c r="I74" s="35">
        <f>SUMIFS(СВЦЭМ!$C$34:$C$777,СВЦЭМ!$A$34:$A$777,$A74,СВЦЭМ!$B$34:$B$777,I$47)+'СЕТ СН'!$G$9+СВЦЭМ!$D$10+'СЕТ СН'!$G$5-'СЕТ СН'!$G$17</f>
        <v>4263.0070796700002</v>
      </c>
      <c r="J74" s="35">
        <f>SUMIFS(СВЦЭМ!$C$34:$C$777,СВЦЭМ!$A$34:$A$777,$A74,СВЦЭМ!$B$34:$B$777,J$47)+'СЕТ СН'!$G$9+СВЦЭМ!$D$10+'СЕТ СН'!$G$5-'СЕТ СН'!$G$17</f>
        <v>4187.8680147300001</v>
      </c>
      <c r="K74" s="35">
        <f>SUMIFS(СВЦЭМ!$C$34:$C$777,СВЦЭМ!$A$34:$A$777,$A74,СВЦЭМ!$B$34:$B$777,K$47)+'СЕТ СН'!$G$9+СВЦЭМ!$D$10+'СЕТ СН'!$G$5-'СЕТ СН'!$G$17</f>
        <v>4113.8096224499996</v>
      </c>
      <c r="L74" s="35">
        <f>SUMIFS(СВЦЭМ!$C$34:$C$777,СВЦЭМ!$A$34:$A$777,$A74,СВЦЭМ!$B$34:$B$777,L$47)+'СЕТ СН'!$G$9+СВЦЭМ!$D$10+'СЕТ СН'!$G$5-'СЕТ СН'!$G$17</f>
        <v>4102.0668655299996</v>
      </c>
      <c r="M74" s="35">
        <f>SUMIFS(СВЦЭМ!$C$34:$C$777,СВЦЭМ!$A$34:$A$777,$A74,СВЦЭМ!$B$34:$B$777,M$47)+'СЕТ СН'!$G$9+СВЦЭМ!$D$10+'СЕТ СН'!$G$5-'СЕТ СН'!$G$17</f>
        <v>4104.0637054099998</v>
      </c>
      <c r="N74" s="35">
        <f>SUMIFS(СВЦЭМ!$C$34:$C$777,СВЦЭМ!$A$34:$A$777,$A74,СВЦЭМ!$B$34:$B$777,N$47)+'СЕТ СН'!$G$9+СВЦЭМ!$D$10+'СЕТ СН'!$G$5-'СЕТ СН'!$G$17</f>
        <v>4096.5208912199996</v>
      </c>
      <c r="O74" s="35">
        <f>SUMIFS(СВЦЭМ!$C$34:$C$777,СВЦЭМ!$A$34:$A$777,$A74,СВЦЭМ!$B$34:$B$777,O$47)+'СЕТ СН'!$G$9+СВЦЭМ!$D$10+'СЕТ СН'!$G$5-'СЕТ СН'!$G$17</f>
        <v>4094.7628305600001</v>
      </c>
      <c r="P74" s="35">
        <f>SUMIFS(СВЦЭМ!$C$34:$C$777,СВЦЭМ!$A$34:$A$777,$A74,СВЦЭМ!$B$34:$B$777,P$47)+'СЕТ СН'!$G$9+СВЦЭМ!$D$10+'СЕТ СН'!$G$5-'СЕТ СН'!$G$17</f>
        <v>4076.66947385</v>
      </c>
      <c r="Q74" s="35">
        <f>SUMIFS(СВЦЭМ!$C$34:$C$777,СВЦЭМ!$A$34:$A$777,$A74,СВЦЭМ!$B$34:$B$777,Q$47)+'СЕТ СН'!$G$9+СВЦЭМ!$D$10+'СЕТ СН'!$G$5-'СЕТ СН'!$G$17</f>
        <v>4103.4290306100002</v>
      </c>
      <c r="R74" s="35">
        <f>SUMIFS(СВЦЭМ!$C$34:$C$777,СВЦЭМ!$A$34:$A$777,$A74,СВЦЭМ!$B$34:$B$777,R$47)+'СЕТ СН'!$G$9+СВЦЭМ!$D$10+'СЕТ СН'!$G$5-'СЕТ СН'!$G$17</f>
        <v>4112.7898407000002</v>
      </c>
      <c r="S74" s="35">
        <f>SUMIFS(СВЦЭМ!$C$34:$C$777,СВЦЭМ!$A$34:$A$777,$A74,СВЦЭМ!$B$34:$B$777,S$47)+'СЕТ СН'!$G$9+СВЦЭМ!$D$10+'СЕТ СН'!$G$5-'СЕТ СН'!$G$17</f>
        <v>4100.8658202400002</v>
      </c>
      <c r="T74" s="35">
        <f>SUMIFS(СВЦЭМ!$C$34:$C$777,СВЦЭМ!$A$34:$A$777,$A74,СВЦЭМ!$B$34:$B$777,T$47)+'СЕТ СН'!$G$9+СВЦЭМ!$D$10+'СЕТ СН'!$G$5-'СЕТ СН'!$G$17</f>
        <v>4095.05669872</v>
      </c>
      <c r="U74" s="35">
        <f>SUMIFS(СВЦЭМ!$C$34:$C$777,СВЦЭМ!$A$34:$A$777,$A74,СВЦЭМ!$B$34:$B$777,U$47)+'СЕТ СН'!$G$9+СВЦЭМ!$D$10+'СЕТ СН'!$G$5-'СЕТ СН'!$G$17</f>
        <v>4092.7421242099999</v>
      </c>
      <c r="V74" s="35">
        <f>SUMIFS(СВЦЭМ!$C$34:$C$777,СВЦЭМ!$A$34:$A$777,$A74,СВЦЭМ!$B$34:$B$777,V$47)+'СЕТ СН'!$G$9+СВЦЭМ!$D$10+'СЕТ СН'!$G$5-'СЕТ СН'!$G$17</f>
        <v>4095.75592357</v>
      </c>
      <c r="W74" s="35">
        <f>SUMIFS(СВЦЭМ!$C$34:$C$777,СВЦЭМ!$A$34:$A$777,$A74,СВЦЭМ!$B$34:$B$777,W$47)+'СЕТ СН'!$G$9+СВЦЭМ!$D$10+'СЕТ СН'!$G$5-'СЕТ СН'!$G$17</f>
        <v>4086.39972201</v>
      </c>
      <c r="X74" s="35">
        <f>SUMIFS(СВЦЭМ!$C$34:$C$777,СВЦЭМ!$A$34:$A$777,$A74,СВЦЭМ!$B$34:$B$777,X$47)+'СЕТ СН'!$G$9+СВЦЭМ!$D$10+'СЕТ СН'!$G$5-'СЕТ СН'!$G$17</f>
        <v>4091.9507021299996</v>
      </c>
      <c r="Y74" s="35">
        <f>SUMIFS(СВЦЭМ!$C$34:$C$777,СВЦЭМ!$A$34:$A$777,$A74,СВЦЭМ!$B$34:$B$777,Y$47)+'СЕТ СН'!$G$9+СВЦЭМ!$D$10+'СЕТ СН'!$G$5-'СЕТ СН'!$G$17</f>
        <v>4193.5249514699999</v>
      </c>
    </row>
    <row r="75" spans="1:27" ht="15.75" x14ac:dyDescent="0.2">
      <c r="A75" s="34">
        <f t="shared" si="1"/>
        <v>42914</v>
      </c>
      <c r="B75" s="35">
        <f>SUMIFS(СВЦЭМ!$C$34:$C$777,СВЦЭМ!$A$34:$A$777,$A75,СВЦЭМ!$B$34:$B$777,B$47)+'СЕТ СН'!$G$9+СВЦЭМ!$D$10+'СЕТ СН'!$G$5-'СЕТ СН'!$G$17</f>
        <v>4284.79306051</v>
      </c>
      <c r="C75" s="35">
        <f>SUMIFS(СВЦЭМ!$C$34:$C$777,СВЦЭМ!$A$34:$A$777,$A75,СВЦЭМ!$B$34:$B$777,C$47)+'СЕТ СН'!$G$9+СВЦЭМ!$D$10+'СЕТ СН'!$G$5-'СЕТ СН'!$G$17</f>
        <v>4316.0884350799997</v>
      </c>
      <c r="D75" s="35">
        <f>SUMIFS(СВЦЭМ!$C$34:$C$777,СВЦЭМ!$A$34:$A$777,$A75,СВЦЭМ!$B$34:$B$777,D$47)+'СЕТ СН'!$G$9+СВЦЭМ!$D$10+'СЕТ СН'!$G$5-'СЕТ СН'!$G$17</f>
        <v>4346.3472319499997</v>
      </c>
      <c r="E75" s="35">
        <f>SUMIFS(СВЦЭМ!$C$34:$C$777,СВЦЭМ!$A$34:$A$777,$A75,СВЦЭМ!$B$34:$B$777,E$47)+'СЕТ СН'!$G$9+СВЦЭМ!$D$10+'СЕТ СН'!$G$5-'СЕТ СН'!$G$17</f>
        <v>4379.1794802799996</v>
      </c>
      <c r="F75" s="35">
        <f>SUMIFS(СВЦЭМ!$C$34:$C$777,СВЦЭМ!$A$34:$A$777,$A75,СВЦЭМ!$B$34:$B$777,F$47)+'СЕТ СН'!$G$9+СВЦЭМ!$D$10+'СЕТ СН'!$G$5-'СЕТ СН'!$G$17</f>
        <v>4391.6865647899995</v>
      </c>
      <c r="G75" s="35">
        <f>SUMIFS(СВЦЭМ!$C$34:$C$777,СВЦЭМ!$A$34:$A$777,$A75,СВЦЭМ!$B$34:$B$777,G$47)+'СЕТ СН'!$G$9+СВЦЭМ!$D$10+'СЕТ СН'!$G$5-'СЕТ СН'!$G$17</f>
        <v>4393.2151341700001</v>
      </c>
      <c r="H75" s="35">
        <f>SUMIFS(СВЦЭМ!$C$34:$C$777,СВЦЭМ!$A$34:$A$777,$A75,СВЦЭМ!$B$34:$B$777,H$47)+'СЕТ СН'!$G$9+СВЦЭМ!$D$10+'СЕТ СН'!$G$5-'СЕТ СН'!$G$17</f>
        <v>4330.6617437300001</v>
      </c>
      <c r="I75" s="35">
        <f>SUMIFS(СВЦЭМ!$C$34:$C$777,СВЦЭМ!$A$34:$A$777,$A75,СВЦЭМ!$B$34:$B$777,I$47)+'СЕТ СН'!$G$9+СВЦЭМ!$D$10+'СЕТ СН'!$G$5-'СЕТ СН'!$G$17</f>
        <v>4268.8645301799997</v>
      </c>
      <c r="J75" s="35">
        <f>SUMIFS(СВЦЭМ!$C$34:$C$777,СВЦЭМ!$A$34:$A$777,$A75,СВЦЭМ!$B$34:$B$777,J$47)+'СЕТ СН'!$G$9+СВЦЭМ!$D$10+'СЕТ СН'!$G$5-'СЕТ СН'!$G$17</f>
        <v>4192.1382635600003</v>
      </c>
      <c r="K75" s="35">
        <f>SUMIFS(СВЦЭМ!$C$34:$C$777,СВЦЭМ!$A$34:$A$777,$A75,СВЦЭМ!$B$34:$B$777,K$47)+'СЕТ СН'!$G$9+СВЦЭМ!$D$10+'СЕТ СН'!$G$5-'СЕТ СН'!$G$17</f>
        <v>4095.8853062299995</v>
      </c>
      <c r="L75" s="35">
        <f>SUMIFS(СВЦЭМ!$C$34:$C$777,СВЦЭМ!$A$34:$A$777,$A75,СВЦЭМ!$B$34:$B$777,L$47)+'СЕТ СН'!$G$9+СВЦЭМ!$D$10+'СЕТ СН'!$G$5-'СЕТ СН'!$G$17</f>
        <v>4087.7576350199997</v>
      </c>
      <c r="M75" s="35">
        <f>SUMIFS(СВЦЭМ!$C$34:$C$777,СВЦЭМ!$A$34:$A$777,$A75,СВЦЭМ!$B$34:$B$777,M$47)+'СЕТ СН'!$G$9+СВЦЭМ!$D$10+'СЕТ СН'!$G$5-'СЕТ СН'!$G$17</f>
        <v>4087.8436127300001</v>
      </c>
      <c r="N75" s="35">
        <f>SUMIFS(СВЦЭМ!$C$34:$C$777,СВЦЭМ!$A$34:$A$777,$A75,СВЦЭМ!$B$34:$B$777,N$47)+'СЕТ СН'!$G$9+СВЦЭМ!$D$10+'СЕТ СН'!$G$5-'СЕТ СН'!$G$17</f>
        <v>4047.48330859</v>
      </c>
      <c r="O75" s="35">
        <f>SUMIFS(СВЦЭМ!$C$34:$C$777,СВЦЭМ!$A$34:$A$777,$A75,СВЦЭМ!$B$34:$B$777,O$47)+'СЕТ СН'!$G$9+СВЦЭМ!$D$10+'СЕТ СН'!$G$5-'СЕТ СН'!$G$17</f>
        <v>4040.4432132499996</v>
      </c>
      <c r="P75" s="35">
        <f>SUMIFS(СВЦЭМ!$C$34:$C$777,СВЦЭМ!$A$34:$A$777,$A75,СВЦЭМ!$B$34:$B$777,P$47)+'СЕТ СН'!$G$9+СВЦЭМ!$D$10+'СЕТ СН'!$G$5-'СЕТ СН'!$G$17</f>
        <v>4040.6538688000001</v>
      </c>
      <c r="Q75" s="35">
        <f>SUMIFS(СВЦЭМ!$C$34:$C$777,СВЦЭМ!$A$34:$A$777,$A75,СВЦЭМ!$B$34:$B$777,Q$47)+'СЕТ СН'!$G$9+СВЦЭМ!$D$10+'СЕТ СН'!$G$5-'СЕТ СН'!$G$17</f>
        <v>4063.7937476199995</v>
      </c>
      <c r="R75" s="35">
        <f>SUMIFS(СВЦЭМ!$C$34:$C$777,СВЦЭМ!$A$34:$A$777,$A75,СВЦЭМ!$B$34:$B$777,R$47)+'СЕТ СН'!$G$9+СВЦЭМ!$D$10+'СЕТ СН'!$G$5-'СЕТ СН'!$G$17</f>
        <v>4070.0964170999996</v>
      </c>
      <c r="S75" s="35">
        <f>SUMIFS(СВЦЭМ!$C$34:$C$777,СВЦЭМ!$A$34:$A$777,$A75,СВЦЭМ!$B$34:$B$777,S$47)+'СЕТ СН'!$G$9+СВЦЭМ!$D$10+'СЕТ СН'!$G$5-'СЕТ СН'!$G$17</f>
        <v>4055.5729507599999</v>
      </c>
      <c r="T75" s="35">
        <f>SUMIFS(СВЦЭМ!$C$34:$C$777,СВЦЭМ!$A$34:$A$777,$A75,СВЦЭМ!$B$34:$B$777,T$47)+'СЕТ СН'!$G$9+СВЦЭМ!$D$10+'СЕТ СН'!$G$5-'СЕТ СН'!$G$17</f>
        <v>4051.3975111299997</v>
      </c>
      <c r="U75" s="35">
        <f>SUMIFS(СВЦЭМ!$C$34:$C$777,СВЦЭМ!$A$34:$A$777,$A75,СВЦЭМ!$B$34:$B$777,U$47)+'СЕТ СН'!$G$9+СВЦЭМ!$D$10+'СЕТ СН'!$G$5-'СЕТ СН'!$G$17</f>
        <v>4047.2291095299997</v>
      </c>
      <c r="V75" s="35">
        <f>SUMIFS(СВЦЭМ!$C$34:$C$777,СВЦЭМ!$A$34:$A$777,$A75,СВЦЭМ!$B$34:$B$777,V$47)+'СЕТ СН'!$G$9+СВЦЭМ!$D$10+'СЕТ СН'!$G$5-'СЕТ СН'!$G$17</f>
        <v>4056.1081332499998</v>
      </c>
      <c r="W75" s="35">
        <f>SUMIFS(СВЦЭМ!$C$34:$C$777,СВЦЭМ!$A$34:$A$777,$A75,СВЦЭМ!$B$34:$B$777,W$47)+'СЕТ СН'!$G$9+СВЦЭМ!$D$10+'СЕТ СН'!$G$5-'СЕТ СН'!$G$17</f>
        <v>4045.8562413600002</v>
      </c>
      <c r="X75" s="35">
        <f>SUMIFS(СВЦЭМ!$C$34:$C$777,СВЦЭМ!$A$34:$A$777,$A75,СВЦЭМ!$B$34:$B$777,X$47)+'СЕТ СН'!$G$9+СВЦЭМ!$D$10+'СЕТ СН'!$G$5-'СЕТ СН'!$G$17</f>
        <v>4051.2777730500002</v>
      </c>
      <c r="Y75" s="35">
        <f>SUMIFS(СВЦЭМ!$C$34:$C$777,СВЦЭМ!$A$34:$A$777,$A75,СВЦЭМ!$B$34:$B$777,Y$47)+'СЕТ СН'!$G$9+СВЦЭМ!$D$10+'СЕТ СН'!$G$5-'СЕТ СН'!$G$17</f>
        <v>4134.4079381599995</v>
      </c>
    </row>
    <row r="76" spans="1:27" ht="15.75" x14ac:dyDescent="0.2">
      <c r="A76" s="34">
        <f t="shared" si="1"/>
        <v>42915</v>
      </c>
      <c r="B76" s="35">
        <f>SUMIFS(СВЦЭМ!$C$34:$C$777,СВЦЭМ!$A$34:$A$777,$A76,СВЦЭМ!$B$34:$B$777,B$47)+'СЕТ СН'!$G$9+СВЦЭМ!$D$10+'СЕТ СН'!$G$5-'СЕТ СН'!$G$17</f>
        <v>4199.0645395199999</v>
      </c>
      <c r="C76" s="35">
        <f>SUMIFS(СВЦЭМ!$C$34:$C$777,СВЦЭМ!$A$34:$A$777,$A76,СВЦЭМ!$B$34:$B$777,C$47)+'СЕТ СН'!$G$9+СВЦЭМ!$D$10+'СЕТ СН'!$G$5-'СЕТ СН'!$G$17</f>
        <v>4290.1631870199999</v>
      </c>
      <c r="D76" s="35">
        <f>SUMIFS(СВЦЭМ!$C$34:$C$777,СВЦЭМ!$A$34:$A$777,$A76,СВЦЭМ!$B$34:$B$777,D$47)+'СЕТ СН'!$G$9+СВЦЭМ!$D$10+'СЕТ СН'!$G$5-'СЕТ СН'!$G$17</f>
        <v>4317.1680293700001</v>
      </c>
      <c r="E76" s="35">
        <f>SUMIFS(СВЦЭМ!$C$34:$C$777,СВЦЭМ!$A$34:$A$777,$A76,СВЦЭМ!$B$34:$B$777,E$47)+'СЕТ СН'!$G$9+СВЦЭМ!$D$10+'СЕТ СН'!$G$5-'СЕТ СН'!$G$17</f>
        <v>4336.4777553399999</v>
      </c>
      <c r="F76" s="35">
        <f>SUMIFS(СВЦЭМ!$C$34:$C$777,СВЦЭМ!$A$34:$A$777,$A76,СВЦЭМ!$B$34:$B$777,F$47)+'СЕТ СН'!$G$9+СВЦЭМ!$D$10+'СЕТ СН'!$G$5-'СЕТ СН'!$G$17</f>
        <v>4325.3918056299999</v>
      </c>
      <c r="G76" s="35">
        <f>SUMIFS(СВЦЭМ!$C$34:$C$777,СВЦЭМ!$A$34:$A$777,$A76,СВЦЭМ!$B$34:$B$777,G$47)+'СЕТ СН'!$G$9+СВЦЭМ!$D$10+'СЕТ СН'!$G$5-'СЕТ СН'!$G$17</f>
        <v>4326.9772029400001</v>
      </c>
      <c r="H76" s="35">
        <f>SUMIFS(СВЦЭМ!$C$34:$C$777,СВЦЭМ!$A$34:$A$777,$A76,СВЦЭМ!$B$34:$B$777,H$47)+'СЕТ СН'!$G$9+СВЦЭМ!$D$10+'СЕТ СН'!$G$5-'СЕТ СН'!$G$17</f>
        <v>4274.5805794400003</v>
      </c>
      <c r="I76" s="35">
        <f>SUMIFS(СВЦЭМ!$C$34:$C$777,СВЦЭМ!$A$34:$A$777,$A76,СВЦЭМ!$B$34:$B$777,I$47)+'СЕТ СН'!$G$9+СВЦЭМ!$D$10+'СЕТ СН'!$G$5-'СЕТ СН'!$G$17</f>
        <v>4229.3657960700002</v>
      </c>
      <c r="J76" s="35">
        <f>SUMIFS(СВЦЭМ!$C$34:$C$777,СВЦЭМ!$A$34:$A$777,$A76,СВЦЭМ!$B$34:$B$777,J$47)+'СЕТ СН'!$G$9+СВЦЭМ!$D$10+'СЕТ СН'!$G$5-'СЕТ СН'!$G$17</f>
        <v>4162.7342113100003</v>
      </c>
      <c r="K76" s="35">
        <f>SUMIFS(СВЦЭМ!$C$34:$C$777,СВЦЭМ!$A$34:$A$777,$A76,СВЦЭМ!$B$34:$B$777,K$47)+'СЕТ СН'!$G$9+СВЦЭМ!$D$10+'СЕТ СН'!$G$5-'СЕТ СН'!$G$17</f>
        <v>4102.8573811400001</v>
      </c>
      <c r="L76" s="35">
        <f>SUMIFS(СВЦЭМ!$C$34:$C$777,СВЦЭМ!$A$34:$A$777,$A76,СВЦЭМ!$B$34:$B$777,L$47)+'СЕТ СН'!$G$9+СВЦЭМ!$D$10+'СЕТ СН'!$G$5-'СЕТ СН'!$G$17</f>
        <v>4112.5861876299996</v>
      </c>
      <c r="M76" s="35">
        <f>SUMIFS(СВЦЭМ!$C$34:$C$777,СВЦЭМ!$A$34:$A$777,$A76,СВЦЭМ!$B$34:$B$777,M$47)+'СЕТ СН'!$G$9+СВЦЭМ!$D$10+'СЕТ СН'!$G$5-'СЕТ СН'!$G$17</f>
        <v>4120.4273493999999</v>
      </c>
      <c r="N76" s="35">
        <f>SUMIFS(СВЦЭМ!$C$34:$C$777,СВЦЭМ!$A$34:$A$777,$A76,СВЦЭМ!$B$34:$B$777,N$47)+'СЕТ СН'!$G$9+СВЦЭМ!$D$10+'СЕТ СН'!$G$5-'СЕТ СН'!$G$17</f>
        <v>4118.5459016799996</v>
      </c>
      <c r="O76" s="35">
        <f>SUMIFS(СВЦЭМ!$C$34:$C$777,СВЦЭМ!$A$34:$A$777,$A76,СВЦЭМ!$B$34:$B$777,O$47)+'СЕТ СН'!$G$9+СВЦЭМ!$D$10+'СЕТ СН'!$G$5-'СЕТ СН'!$G$17</f>
        <v>4112.74915108</v>
      </c>
      <c r="P76" s="35">
        <f>SUMIFS(СВЦЭМ!$C$34:$C$777,СВЦЭМ!$A$34:$A$777,$A76,СВЦЭМ!$B$34:$B$777,P$47)+'СЕТ СН'!$G$9+СВЦЭМ!$D$10+'СЕТ СН'!$G$5-'СЕТ СН'!$G$17</f>
        <v>4116.3392635800001</v>
      </c>
      <c r="Q76" s="35">
        <f>SUMIFS(СВЦЭМ!$C$34:$C$777,СВЦЭМ!$A$34:$A$777,$A76,СВЦЭМ!$B$34:$B$777,Q$47)+'СЕТ СН'!$G$9+СВЦЭМ!$D$10+'СЕТ СН'!$G$5-'СЕТ СН'!$G$17</f>
        <v>4132.80103538</v>
      </c>
      <c r="R76" s="35">
        <f>SUMIFS(СВЦЭМ!$C$34:$C$777,СВЦЭМ!$A$34:$A$777,$A76,СВЦЭМ!$B$34:$B$777,R$47)+'СЕТ СН'!$G$9+СВЦЭМ!$D$10+'СЕТ СН'!$G$5-'СЕТ СН'!$G$17</f>
        <v>4137.4905864000002</v>
      </c>
      <c r="S76" s="35">
        <f>SUMIFS(СВЦЭМ!$C$34:$C$777,СВЦЭМ!$A$34:$A$777,$A76,СВЦЭМ!$B$34:$B$777,S$47)+'СЕТ СН'!$G$9+СВЦЭМ!$D$10+'СЕТ СН'!$G$5-'СЕТ СН'!$G$17</f>
        <v>4122.7860339600002</v>
      </c>
      <c r="T76" s="35">
        <f>SUMIFS(СВЦЭМ!$C$34:$C$777,СВЦЭМ!$A$34:$A$777,$A76,СВЦЭМ!$B$34:$B$777,T$47)+'СЕТ СН'!$G$9+СВЦЭМ!$D$10+'СЕТ СН'!$G$5-'СЕТ СН'!$G$17</f>
        <v>4116.4086934199995</v>
      </c>
      <c r="U76" s="35">
        <f>SUMIFS(СВЦЭМ!$C$34:$C$777,СВЦЭМ!$A$34:$A$777,$A76,СВЦЭМ!$B$34:$B$777,U$47)+'СЕТ СН'!$G$9+СВЦЭМ!$D$10+'СЕТ СН'!$G$5-'СЕТ СН'!$G$17</f>
        <v>4109.5348925500002</v>
      </c>
      <c r="V76" s="35">
        <f>SUMIFS(СВЦЭМ!$C$34:$C$777,СВЦЭМ!$A$34:$A$777,$A76,СВЦЭМ!$B$34:$B$777,V$47)+'СЕТ СН'!$G$9+СВЦЭМ!$D$10+'СЕТ СН'!$G$5-'СЕТ СН'!$G$17</f>
        <v>4115.62831044</v>
      </c>
      <c r="W76" s="35">
        <f>SUMIFS(СВЦЭМ!$C$34:$C$777,СВЦЭМ!$A$34:$A$777,$A76,СВЦЭМ!$B$34:$B$777,W$47)+'СЕТ СН'!$G$9+СВЦЭМ!$D$10+'СЕТ СН'!$G$5-'СЕТ СН'!$G$17</f>
        <v>4107.5389270199994</v>
      </c>
      <c r="X76" s="35">
        <f>SUMIFS(СВЦЭМ!$C$34:$C$777,СВЦЭМ!$A$34:$A$777,$A76,СВЦЭМ!$B$34:$B$777,X$47)+'СЕТ СН'!$G$9+СВЦЭМ!$D$10+'СЕТ СН'!$G$5-'СЕТ СН'!$G$17</f>
        <v>4116.4983637699997</v>
      </c>
      <c r="Y76" s="35">
        <f>SUMIFS(СВЦЭМ!$C$34:$C$777,СВЦЭМ!$A$34:$A$777,$A76,СВЦЭМ!$B$34:$B$777,Y$47)+'СЕТ СН'!$G$9+СВЦЭМ!$D$10+'СЕТ СН'!$G$5-'СЕТ СН'!$G$17</f>
        <v>4160.8370476099999</v>
      </c>
    </row>
    <row r="77" spans="1:27" ht="15.75" x14ac:dyDescent="0.2">
      <c r="A77" s="34">
        <f t="shared" si="1"/>
        <v>42916</v>
      </c>
      <c r="B77" s="35">
        <f>SUMIFS(СВЦЭМ!$C$34:$C$777,СВЦЭМ!$A$34:$A$777,$A77,СВЦЭМ!$B$34:$B$777,B$47)+'СЕТ СН'!$G$9+СВЦЭМ!$D$10+'СЕТ СН'!$G$5-'СЕТ СН'!$G$17</f>
        <v>4192.0457880699996</v>
      </c>
      <c r="C77" s="35">
        <f>SUMIFS(СВЦЭМ!$C$34:$C$777,СВЦЭМ!$A$34:$A$777,$A77,СВЦЭМ!$B$34:$B$777,C$47)+'СЕТ СН'!$G$9+СВЦЭМ!$D$10+'СЕТ СН'!$G$5-'СЕТ СН'!$G$17</f>
        <v>4309.8808074400004</v>
      </c>
      <c r="D77" s="35">
        <f>SUMIFS(СВЦЭМ!$C$34:$C$777,СВЦЭМ!$A$34:$A$777,$A77,СВЦЭМ!$B$34:$B$777,D$47)+'СЕТ СН'!$G$9+СВЦЭМ!$D$10+'СЕТ СН'!$G$5-'СЕТ СН'!$G$17</f>
        <v>4345.9402688700002</v>
      </c>
      <c r="E77" s="35">
        <f>SUMIFS(СВЦЭМ!$C$34:$C$777,СВЦЭМ!$A$34:$A$777,$A77,СВЦЭМ!$B$34:$B$777,E$47)+'СЕТ СН'!$G$9+СВЦЭМ!$D$10+'СЕТ СН'!$G$5-'СЕТ СН'!$G$17</f>
        <v>4360.2871891599998</v>
      </c>
      <c r="F77" s="35">
        <f>SUMIFS(СВЦЭМ!$C$34:$C$777,СВЦЭМ!$A$34:$A$777,$A77,СВЦЭМ!$B$34:$B$777,F$47)+'СЕТ СН'!$G$9+СВЦЭМ!$D$10+'СЕТ СН'!$G$5-'СЕТ СН'!$G$17</f>
        <v>4357.5754609400001</v>
      </c>
      <c r="G77" s="35">
        <f>SUMIFS(СВЦЭМ!$C$34:$C$777,СВЦЭМ!$A$34:$A$777,$A77,СВЦЭМ!$B$34:$B$777,G$47)+'СЕТ СН'!$G$9+СВЦЭМ!$D$10+'СЕТ СН'!$G$5-'СЕТ СН'!$G$17</f>
        <v>4353.8239395999999</v>
      </c>
      <c r="H77" s="35">
        <f>SUMIFS(СВЦЭМ!$C$34:$C$777,СВЦЭМ!$A$34:$A$777,$A77,СВЦЭМ!$B$34:$B$777,H$47)+'СЕТ СН'!$G$9+СВЦЭМ!$D$10+'СЕТ СН'!$G$5-'СЕТ СН'!$G$17</f>
        <v>4295.6174825099997</v>
      </c>
      <c r="I77" s="35">
        <f>SUMIFS(СВЦЭМ!$C$34:$C$777,СВЦЭМ!$A$34:$A$777,$A77,СВЦЭМ!$B$34:$B$777,I$47)+'СЕТ СН'!$G$9+СВЦЭМ!$D$10+'СЕТ СН'!$G$5-'СЕТ СН'!$G$17</f>
        <v>4268.52261507</v>
      </c>
      <c r="J77" s="35">
        <f>SUMIFS(СВЦЭМ!$C$34:$C$777,СВЦЭМ!$A$34:$A$777,$A77,СВЦЭМ!$B$34:$B$777,J$47)+'СЕТ СН'!$G$9+СВЦЭМ!$D$10+'СЕТ СН'!$G$5-'СЕТ СН'!$G$17</f>
        <v>4187.0779855399996</v>
      </c>
      <c r="K77" s="35">
        <f>SUMIFS(СВЦЭМ!$C$34:$C$777,СВЦЭМ!$A$34:$A$777,$A77,СВЦЭМ!$B$34:$B$777,K$47)+'СЕТ СН'!$G$9+СВЦЭМ!$D$10+'СЕТ СН'!$G$5-'СЕТ СН'!$G$17</f>
        <v>4096.7441155899996</v>
      </c>
      <c r="L77" s="35">
        <f>SUMIFS(СВЦЭМ!$C$34:$C$777,СВЦЭМ!$A$34:$A$777,$A77,СВЦЭМ!$B$34:$B$777,L$47)+'СЕТ СН'!$G$9+СВЦЭМ!$D$10+'СЕТ СН'!$G$5-'СЕТ СН'!$G$17</f>
        <v>4086.3313035000001</v>
      </c>
      <c r="M77" s="35">
        <f>SUMIFS(СВЦЭМ!$C$34:$C$777,СВЦЭМ!$A$34:$A$777,$A77,СВЦЭМ!$B$34:$B$777,M$47)+'СЕТ СН'!$G$9+СВЦЭМ!$D$10+'СЕТ СН'!$G$5-'СЕТ СН'!$G$17</f>
        <v>4086.4478407799998</v>
      </c>
      <c r="N77" s="35">
        <f>SUMIFS(СВЦЭМ!$C$34:$C$777,СВЦЭМ!$A$34:$A$777,$A77,СВЦЭМ!$B$34:$B$777,N$47)+'СЕТ СН'!$G$9+СВЦЭМ!$D$10+'СЕТ СН'!$G$5-'СЕТ СН'!$G$17</f>
        <v>4083.7372783000001</v>
      </c>
      <c r="O77" s="35">
        <f>SUMIFS(СВЦЭМ!$C$34:$C$777,СВЦЭМ!$A$34:$A$777,$A77,СВЦЭМ!$B$34:$B$777,O$47)+'СЕТ СН'!$G$9+СВЦЭМ!$D$10+'СЕТ СН'!$G$5-'СЕТ СН'!$G$17</f>
        <v>4086.1992175899995</v>
      </c>
      <c r="P77" s="35">
        <f>SUMIFS(СВЦЭМ!$C$34:$C$777,СВЦЭМ!$A$34:$A$777,$A77,СВЦЭМ!$B$34:$B$777,P$47)+'СЕТ СН'!$G$9+СВЦЭМ!$D$10+'СЕТ СН'!$G$5-'СЕТ СН'!$G$17</f>
        <v>4090.0908163799995</v>
      </c>
      <c r="Q77" s="35">
        <f>SUMIFS(СВЦЭМ!$C$34:$C$777,СВЦЭМ!$A$34:$A$777,$A77,СВЦЭМ!$B$34:$B$777,Q$47)+'СЕТ СН'!$G$9+СВЦЭМ!$D$10+'СЕТ СН'!$G$5-'СЕТ СН'!$G$17</f>
        <v>4105.1179854299999</v>
      </c>
      <c r="R77" s="35">
        <f>SUMIFS(СВЦЭМ!$C$34:$C$777,СВЦЭМ!$A$34:$A$777,$A77,СВЦЭМ!$B$34:$B$777,R$47)+'СЕТ СН'!$G$9+СВЦЭМ!$D$10+'СЕТ СН'!$G$5-'СЕТ СН'!$G$17</f>
        <v>4109.2252770499999</v>
      </c>
      <c r="S77" s="35">
        <f>SUMIFS(СВЦЭМ!$C$34:$C$777,СВЦЭМ!$A$34:$A$777,$A77,СВЦЭМ!$B$34:$B$777,S$47)+'СЕТ СН'!$G$9+СВЦЭМ!$D$10+'СЕТ СН'!$G$5-'СЕТ СН'!$G$17</f>
        <v>4096.50725711</v>
      </c>
      <c r="T77" s="35">
        <f>SUMIFS(СВЦЭМ!$C$34:$C$777,СВЦЭМ!$A$34:$A$777,$A77,СВЦЭМ!$B$34:$B$777,T$47)+'СЕТ СН'!$G$9+СВЦЭМ!$D$10+'СЕТ СН'!$G$5-'СЕТ СН'!$G$17</f>
        <v>4094.90742761</v>
      </c>
      <c r="U77" s="35">
        <f>SUMIFS(СВЦЭМ!$C$34:$C$777,СВЦЭМ!$A$34:$A$777,$A77,СВЦЭМ!$B$34:$B$777,U$47)+'СЕТ СН'!$G$9+СВЦЭМ!$D$10+'СЕТ СН'!$G$5-'СЕТ СН'!$G$17</f>
        <v>4090.7133219400002</v>
      </c>
      <c r="V77" s="35">
        <f>SUMIFS(СВЦЭМ!$C$34:$C$777,СВЦЭМ!$A$34:$A$777,$A77,СВЦЭМ!$B$34:$B$777,V$47)+'СЕТ СН'!$G$9+СВЦЭМ!$D$10+'СЕТ СН'!$G$5-'СЕТ СН'!$G$17</f>
        <v>4095.0889887100002</v>
      </c>
      <c r="W77" s="35">
        <f>SUMIFS(СВЦЭМ!$C$34:$C$777,СВЦЭМ!$A$34:$A$777,$A77,СВЦЭМ!$B$34:$B$777,W$47)+'СЕТ СН'!$G$9+СВЦЭМ!$D$10+'СЕТ СН'!$G$5-'СЕТ СН'!$G$17</f>
        <v>4139.5395869799995</v>
      </c>
      <c r="X77" s="35">
        <f>SUMIFS(СВЦЭМ!$C$34:$C$777,СВЦЭМ!$A$34:$A$777,$A77,СВЦЭМ!$B$34:$B$777,X$47)+'СЕТ СН'!$G$9+СВЦЭМ!$D$10+'СЕТ СН'!$G$5-'СЕТ СН'!$G$17</f>
        <v>4178.8219403900002</v>
      </c>
      <c r="Y77" s="35">
        <f>SUMIFS(СВЦЭМ!$C$34:$C$777,СВЦЭМ!$A$34:$A$777,$A77,СВЦЭМ!$B$34:$B$777,Y$47)+'СЕТ СН'!$G$9+СВЦЭМ!$D$10+'СЕТ СН'!$G$5-'СЕТ СН'!$G$17</f>
        <v>4248.1073645199995</v>
      </c>
      <c r="AA77" s="36"/>
    </row>
    <row r="78" spans="1:27" ht="15.75" hidden="1" x14ac:dyDescent="0.2">
      <c r="A78" s="34">
        <f t="shared" si="1"/>
        <v>42917</v>
      </c>
      <c r="B78" s="35">
        <f>SUMIFS(СВЦЭМ!$C$34:$C$777,СВЦЭМ!$A$34:$A$777,$A78,СВЦЭМ!$B$34:$B$777,B$47)+'СЕТ СН'!$G$9+СВЦЭМ!$D$10+'СЕТ СН'!$G$5-'СЕТ СН'!$G$17</f>
        <v>3451.7101495900001</v>
      </c>
      <c r="C78" s="35">
        <f>SUMIFS(СВЦЭМ!$C$34:$C$777,СВЦЭМ!$A$34:$A$777,$A78,СВЦЭМ!$B$34:$B$777,C$47)+'СЕТ СН'!$G$9+СВЦЭМ!$D$10+'СЕТ СН'!$G$5-'СЕТ СН'!$G$17</f>
        <v>3451.7101495900001</v>
      </c>
      <c r="D78" s="35">
        <f>SUMIFS(СВЦЭМ!$C$34:$C$777,СВЦЭМ!$A$34:$A$777,$A78,СВЦЭМ!$B$34:$B$777,D$47)+'СЕТ СН'!$G$9+СВЦЭМ!$D$10+'СЕТ СН'!$G$5-'СЕТ СН'!$G$17</f>
        <v>3451.7101495900001</v>
      </c>
      <c r="E78" s="35">
        <f>SUMIFS(СВЦЭМ!$C$34:$C$777,СВЦЭМ!$A$34:$A$777,$A78,СВЦЭМ!$B$34:$B$777,E$47)+'СЕТ СН'!$G$9+СВЦЭМ!$D$10+'СЕТ СН'!$G$5-'СЕТ СН'!$G$17</f>
        <v>3451.7101495900001</v>
      </c>
      <c r="F78" s="35">
        <f>SUMIFS(СВЦЭМ!$C$34:$C$777,СВЦЭМ!$A$34:$A$777,$A78,СВЦЭМ!$B$34:$B$777,F$47)+'СЕТ СН'!$G$9+СВЦЭМ!$D$10+'СЕТ СН'!$G$5-'СЕТ СН'!$G$17</f>
        <v>3451.7101495900001</v>
      </c>
      <c r="G78" s="35">
        <f>SUMIFS(СВЦЭМ!$C$34:$C$777,СВЦЭМ!$A$34:$A$777,$A78,СВЦЭМ!$B$34:$B$777,G$47)+'СЕТ СН'!$G$9+СВЦЭМ!$D$10+'СЕТ СН'!$G$5-'СЕТ СН'!$G$17</f>
        <v>3451.7101495900001</v>
      </c>
      <c r="H78" s="35">
        <f>SUMIFS(СВЦЭМ!$C$34:$C$777,СВЦЭМ!$A$34:$A$777,$A78,СВЦЭМ!$B$34:$B$777,H$47)+'СЕТ СН'!$G$9+СВЦЭМ!$D$10+'СЕТ СН'!$G$5-'СЕТ СН'!$G$17</f>
        <v>3451.7101495900001</v>
      </c>
      <c r="I78" s="35">
        <f>SUMIFS(СВЦЭМ!$C$34:$C$777,СВЦЭМ!$A$34:$A$777,$A78,СВЦЭМ!$B$34:$B$777,I$47)+'СЕТ СН'!$G$9+СВЦЭМ!$D$10+'СЕТ СН'!$G$5-'СЕТ СН'!$G$17</f>
        <v>3451.7101495900001</v>
      </c>
      <c r="J78" s="35">
        <f>SUMIFS(СВЦЭМ!$C$34:$C$777,СВЦЭМ!$A$34:$A$777,$A78,СВЦЭМ!$B$34:$B$777,J$47)+'СЕТ СН'!$G$9+СВЦЭМ!$D$10+'СЕТ СН'!$G$5-'СЕТ СН'!$G$17</f>
        <v>3451.7101495900001</v>
      </c>
      <c r="K78" s="35">
        <f>SUMIFS(СВЦЭМ!$C$34:$C$777,СВЦЭМ!$A$34:$A$777,$A78,СВЦЭМ!$B$34:$B$777,K$47)+'СЕТ СН'!$G$9+СВЦЭМ!$D$10+'СЕТ СН'!$G$5-'СЕТ СН'!$G$17</f>
        <v>3451.7101495900001</v>
      </c>
      <c r="L78" s="35">
        <f>SUMIFS(СВЦЭМ!$C$34:$C$777,СВЦЭМ!$A$34:$A$777,$A78,СВЦЭМ!$B$34:$B$777,L$47)+'СЕТ СН'!$G$9+СВЦЭМ!$D$10+'СЕТ СН'!$G$5-'СЕТ СН'!$G$17</f>
        <v>3451.7101495900001</v>
      </c>
      <c r="M78" s="35">
        <f>SUMIFS(СВЦЭМ!$C$34:$C$777,СВЦЭМ!$A$34:$A$777,$A78,СВЦЭМ!$B$34:$B$777,M$47)+'СЕТ СН'!$G$9+СВЦЭМ!$D$10+'СЕТ СН'!$G$5-'СЕТ СН'!$G$17</f>
        <v>3451.7101495900001</v>
      </c>
      <c r="N78" s="35">
        <f>SUMIFS(СВЦЭМ!$C$34:$C$777,СВЦЭМ!$A$34:$A$777,$A78,СВЦЭМ!$B$34:$B$777,N$47)+'СЕТ СН'!$G$9+СВЦЭМ!$D$10+'СЕТ СН'!$G$5-'СЕТ СН'!$G$17</f>
        <v>3451.7101495900001</v>
      </c>
      <c r="O78" s="35">
        <f>SUMIFS(СВЦЭМ!$C$34:$C$777,СВЦЭМ!$A$34:$A$777,$A78,СВЦЭМ!$B$34:$B$777,O$47)+'СЕТ СН'!$G$9+СВЦЭМ!$D$10+'СЕТ СН'!$G$5-'СЕТ СН'!$G$17</f>
        <v>3451.7101495900001</v>
      </c>
      <c r="P78" s="35">
        <f>SUMIFS(СВЦЭМ!$C$34:$C$777,СВЦЭМ!$A$34:$A$777,$A78,СВЦЭМ!$B$34:$B$777,P$47)+'СЕТ СН'!$G$9+СВЦЭМ!$D$10+'СЕТ СН'!$G$5-'СЕТ СН'!$G$17</f>
        <v>3451.7101495900001</v>
      </c>
      <c r="Q78" s="35">
        <f>SUMIFS(СВЦЭМ!$C$34:$C$777,СВЦЭМ!$A$34:$A$777,$A78,СВЦЭМ!$B$34:$B$777,Q$47)+'СЕТ СН'!$G$9+СВЦЭМ!$D$10+'СЕТ СН'!$G$5-'СЕТ СН'!$G$17</f>
        <v>3451.7101495900001</v>
      </c>
      <c r="R78" s="35">
        <f>SUMIFS(СВЦЭМ!$C$34:$C$777,СВЦЭМ!$A$34:$A$777,$A78,СВЦЭМ!$B$34:$B$777,R$47)+'СЕТ СН'!$G$9+СВЦЭМ!$D$10+'СЕТ СН'!$G$5-'СЕТ СН'!$G$17</f>
        <v>3451.7101495900001</v>
      </c>
      <c r="S78" s="35">
        <f>SUMIFS(СВЦЭМ!$C$34:$C$777,СВЦЭМ!$A$34:$A$777,$A78,СВЦЭМ!$B$34:$B$777,S$47)+'СЕТ СН'!$G$9+СВЦЭМ!$D$10+'СЕТ СН'!$G$5-'СЕТ СН'!$G$17</f>
        <v>3451.7101495900001</v>
      </c>
      <c r="T78" s="35">
        <f>SUMIFS(СВЦЭМ!$C$34:$C$777,СВЦЭМ!$A$34:$A$777,$A78,СВЦЭМ!$B$34:$B$777,T$47)+'СЕТ СН'!$G$9+СВЦЭМ!$D$10+'СЕТ СН'!$G$5-'СЕТ СН'!$G$17</f>
        <v>3451.7101495900001</v>
      </c>
      <c r="U78" s="35">
        <f>SUMIFS(СВЦЭМ!$C$34:$C$777,СВЦЭМ!$A$34:$A$777,$A78,СВЦЭМ!$B$34:$B$777,U$47)+'СЕТ СН'!$G$9+СВЦЭМ!$D$10+'СЕТ СН'!$G$5-'СЕТ СН'!$G$17</f>
        <v>3451.7101495900001</v>
      </c>
      <c r="V78" s="35">
        <f>SUMIFS(СВЦЭМ!$C$34:$C$777,СВЦЭМ!$A$34:$A$777,$A78,СВЦЭМ!$B$34:$B$777,V$47)+'СЕТ СН'!$G$9+СВЦЭМ!$D$10+'СЕТ СН'!$G$5-'СЕТ СН'!$G$17</f>
        <v>3451.7101495900001</v>
      </c>
      <c r="W78" s="35">
        <f>SUMIFS(СВЦЭМ!$C$34:$C$777,СВЦЭМ!$A$34:$A$777,$A78,СВЦЭМ!$B$34:$B$777,W$47)+'СЕТ СН'!$G$9+СВЦЭМ!$D$10+'СЕТ СН'!$G$5-'СЕТ СН'!$G$17</f>
        <v>3451.7101495900001</v>
      </c>
      <c r="X78" s="35">
        <f>SUMIFS(СВЦЭМ!$C$34:$C$777,СВЦЭМ!$A$34:$A$777,$A78,СВЦЭМ!$B$34:$B$777,X$47)+'СЕТ СН'!$G$9+СВЦЭМ!$D$10+'СЕТ СН'!$G$5-'СЕТ СН'!$G$17</f>
        <v>3451.7101495900001</v>
      </c>
      <c r="Y78" s="35">
        <f>SUMIFS(СВЦЭМ!$C$34:$C$777,СВЦЭМ!$A$34:$A$777,$A78,СВЦЭМ!$B$34:$B$777,Y$47)+'СЕТ СН'!$G$9+СВЦЭМ!$D$10+'СЕТ СН'!$G$5-'СЕТ СН'!$G$17</f>
        <v>3451.7101495900001</v>
      </c>
    </row>
    <row r="79" spans="1:27" ht="15.75" x14ac:dyDescent="0.25">
      <c r="A79" s="31"/>
      <c r="B79" s="32"/>
      <c r="C79" s="31"/>
      <c r="D79" s="31"/>
      <c r="E79" s="31"/>
      <c r="F79" s="31"/>
      <c r="G79" s="31"/>
      <c r="H79" s="31"/>
      <c r="I79" s="31"/>
      <c r="J79" s="31"/>
      <c r="K79" s="31"/>
      <c r="L79" s="31"/>
      <c r="M79" s="31"/>
      <c r="N79" s="31"/>
      <c r="O79" s="31"/>
      <c r="P79" s="31"/>
      <c r="Q79" s="31"/>
      <c r="R79" s="31"/>
      <c r="S79" s="31"/>
      <c r="T79" s="31"/>
      <c r="U79" s="31"/>
      <c r="V79" s="31"/>
      <c r="W79" s="31"/>
      <c r="X79" s="31"/>
      <c r="Y79" s="31"/>
    </row>
    <row r="80" spans="1:27" ht="15.75" x14ac:dyDescent="0.25">
      <c r="A80" s="31"/>
      <c r="B80" s="32"/>
      <c r="C80" s="31"/>
      <c r="D80" s="31"/>
      <c r="E80" s="31"/>
      <c r="F80" s="31"/>
      <c r="G80" s="31"/>
      <c r="H80" s="31"/>
      <c r="I80" s="31"/>
      <c r="J80" s="31"/>
      <c r="K80" s="31"/>
      <c r="L80" s="31"/>
      <c r="M80" s="31"/>
      <c r="N80" s="31"/>
      <c r="O80" s="31"/>
      <c r="P80" s="31"/>
      <c r="Q80" s="31"/>
      <c r="R80" s="31"/>
      <c r="S80" s="31"/>
      <c r="T80" s="31"/>
      <c r="U80" s="31"/>
      <c r="V80" s="31"/>
      <c r="W80" s="31"/>
      <c r="X80" s="31"/>
      <c r="Y80" s="31"/>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5" ht="15.75" x14ac:dyDescent="0.2">
      <c r="A84" s="34" t="str">
        <f>A48</f>
        <v>01.06.2017</v>
      </c>
      <c r="B84" s="35">
        <f>SUMIFS(СВЦЭМ!$C$34:$C$777,СВЦЭМ!$A$34:$A$777,$A84,СВЦЭМ!$B$34:$B$777,B$83)+'СЕТ СН'!$H$9+СВЦЭМ!$D$10+'СЕТ СН'!$H$5-'СЕТ СН'!$H$17</f>
        <v>4771.72937766</v>
      </c>
      <c r="C84" s="35">
        <f>SUMIFS(СВЦЭМ!$C$34:$C$777,СВЦЭМ!$A$34:$A$777,$A84,СВЦЭМ!$B$34:$B$777,C$83)+'СЕТ СН'!$H$9+СВЦЭМ!$D$10+'СЕТ СН'!$H$5-'СЕТ СН'!$H$17</f>
        <v>4888.2271375700002</v>
      </c>
      <c r="D84" s="35">
        <f>SUMIFS(СВЦЭМ!$C$34:$C$777,СВЦЭМ!$A$34:$A$777,$A84,СВЦЭМ!$B$34:$B$777,D$83)+'СЕТ СН'!$H$9+СВЦЭМ!$D$10+'СЕТ СН'!$H$5-'СЕТ СН'!$H$17</f>
        <v>4940.06609398</v>
      </c>
      <c r="E84" s="35">
        <f>SUMIFS(СВЦЭМ!$C$34:$C$777,СВЦЭМ!$A$34:$A$777,$A84,СВЦЭМ!$B$34:$B$777,E$83)+'СЕТ СН'!$H$9+СВЦЭМ!$D$10+'СЕТ СН'!$H$5-'СЕТ СН'!$H$17</f>
        <v>4946.8554620899995</v>
      </c>
      <c r="F84" s="35">
        <f>SUMIFS(СВЦЭМ!$C$34:$C$777,СВЦЭМ!$A$34:$A$777,$A84,СВЦЭМ!$B$34:$B$777,F$83)+'СЕТ СН'!$H$9+СВЦЭМ!$D$10+'СЕТ СН'!$H$5-'СЕТ СН'!$H$17</f>
        <v>4946.1578077699996</v>
      </c>
      <c r="G84" s="35">
        <f>SUMIFS(СВЦЭМ!$C$34:$C$777,СВЦЭМ!$A$34:$A$777,$A84,СВЦЭМ!$B$34:$B$777,G$83)+'СЕТ СН'!$H$9+СВЦЭМ!$D$10+'СЕТ СН'!$H$5-'СЕТ СН'!$H$17</f>
        <v>4936.9213616500001</v>
      </c>
      <c r="H84" s="35">
        <f>SUMIFS(СВЦЭМ!$C$34:$C$777,СВЦЭМ!$A$34:$A$777,$A84,СВЦЭМ!$B$34:$B$777,H$83)+'СЕТ СН'!$H$9+СВЦЭМ!$D$10+'СЕТ СН'!$H$5-'СЕТ СН'!$H$17</f>
        <v>4855.8771261599995</v>
      </c>
      <c r="I84" s="35">
        <f>SUMIFS(СВЦЭМ!$C$34:$C$777,СВЦЭМ!$A$34:$A$777,$A84,СВЦЭМ!$B$34:$B$777,I$83)+'СЕТ СН'!$H$9+СВЦЭМ!$D$10+'СЕТ СН'!$H$5-'СЕТ СН'!$H$17</f>
        <v>4776.6770527399995</v>
      </c>
      <c r="J84" s="35">
        <f>SUMIFS(СВЦЭМ!$C$34:$C$777,СВЦЭМ!$A$34:$A$777,$A84,СВЦЭМ!$B$34:$B$777,J$83)+'СЕТ СН'!$H$9+СВЦЭМ!$D$10+'СЕТ СН'!$H$5-'СЕТ СН'!$H$17</f>
        <v>4688.0937100199999</v>
      </c>
      <c r="K84" s="35">
        <f>SUMIFS(СВЦЭМ!$C$34:$C$777,СВЦЭМ!$A$34:$A$777,$A84,СВЦЭМ!$B$34:$B$777,K$83)+'СЕТ СН'!$H$9+СВЦЭМ!$D$10+'СЕТ СН'!$H$5-'СЕТ СН'!$H$17</f>
        <v>4607.7888789299996</v>
      </c>
      <c r="L84" s="35">
        <f>SUMIFS(СВЦЭМ!$C$34:$C$777,СВЦЭМ!$A$34:$A$777,$A84,СВЦЭМ!$B$34:$B$777,L$83)+'СЕТ СН'!$H$9+СВЦЭМ!$D$10+'СЕТ СН'!$H$5-'СЕТ СН'!$H$17</f>
        <v>4568.2577548199997</v>
      </c>
      <c r="M84" s="35">
        <f>SUMIFS(СВЦЭМ!$C$34:$C$777,СВЦЭМ!$A$34:$A$777,$A84,СВЦЭМ!$B$34:$B$777,M$83)+'СЕТ СН'!$H$9+СВЦЭМ!$D$10+'СЕТ СН'!$H$5-'СЕТ СН'!$H$17</f>
        <v>4540.6091686700001</v>
      </c>
      <c r="N84" s="35">
        <f>SUMIFS(СВЦЭМ!$C$34:$C$777,СВЦЭМ!$A$34:$A$777,$A84,СВЦЭМ!$B$34:$B$777,N$83)+'СЕТ СН'!$H$9+СВЦЭМ!$D$10+'СЕТ СН'!$H$5-'СЕТ СН'!$H$17</f>
        <v>4538.0431346400001</v>
      </c>
      <c r="O84" s="35">
        <f>SUMIFS(СВЦЭМ!$C$34:$C$777,СВЦЭМ!$A$34:$A$777,$A84,СВЦЭМ!$B$34:$B$777,O$83)+'СЕТ СН'!$H$9+СВЦЭМ!$D$10+'СЕТ СН'!$H$5-'СЕТ СН'!$H$17</f>
        <v>4537.07349823</v>
      </c>
      <c r="P84" s="35">
        <f>SUMIFS(СВЦЭМ!$C$34:$C$777,СВЦЭМ!$A$34:$A$777,$A84,СВЦЭМ!$B$34:$B$777,P$83)+'СЕТ СН'!$H$9+СВЦЭМ!$D$10+'СЕТ СН'!$H$5-'СЕТ СН'!$H$17</f>
        <v>4541.1977855599998</v>
      </c>
      <c r="Q84" s="35">
        <f>SUMIFS(СВЦЭМ!$C$34:$C$777,СВЦЭМ!$A$34:$A$777,$A84,СВЦЭМ!$B$34:$B$777,Q$83)+'СЕТ СН'!$H$9+СВЦЭМ!$D$10+'СЕТ СН'!$H$5-'СЕТ СН'!$H$17</f>
        <v>4541.5478358499995</v>
      </c>
      <c r="R84" s="35">
        <f>SUMIFS(СВЦЭМ!$C$34:$C$777,СВЦЭМ!$A$34:$A$777,$A84,СВЦЭМ!$B$34:$B$777,R$83)+'СЕТ СН'!$H$9+СВЦЭМ!$D$10+'СЕТ СН'!$H$5-'СЕТ СН'!$H$17</f>
        <v>4544.6945375199994</v>
      </c>
      <c r="S84" s="35">
        <f>SUMIFS(СВЦЭМ!$C$34:$C$777,СВЦЭМ!$A$34:$A$777,$A84,СВЦЭМ!$B$34:$B$777,S$83)+'СЕТ СН'!$H$9+СВЦЭМ!$D$10+'СЕТ СН'!$H$5-'СЕТ СН'!$H$17</f>
        <v>4540.7369179799998</v>
      </c>
      <c r="T84" s="35">
        <f>SUMIFS(СВЦЭМ!$C$34:$C$777,СВЦЭМ!$A$34:$A$777,$A84,СВЦЭМ!$B$34:$B$777,T$83)+'СЕТ СН'!$H$9+СВЦЭМ!$D$10+'СЕТ СН'!$H$5-'СЕТ СН'!$H$17</f>
        <v>4539.6538867700001</v>
      </c>
      <c r="U84" s="35">
        <f>SUMIFS(СВЦЭМ!$C$34:$C$777,СВЦЭМ!$A$34:$A$777,$A84,СВЦЭМ!$B$34:$B$777,U$83)+'СЕТ СН'!$H$9+СВЦЭМ!$D$10+'СЕТ СН'!$H$5-'СЕТ СН'!$H$17</f>
        <v>4540.3269231899994</v>
      </c>
      <c r="V84" s="35">
        <f>SUMIFS(СВЦЭМ!$C$34:$C$777,СВЦЭМ!$A$34:$A$777,$A84,СВЦЭМ!$B$34:$B$777,V$83)+'СЕТ СН'!$H$9+СВЦЭМ!$D$10+'СЕТ СН'!$H$5-'СЕТ СН'!$H$17</f>
        <v>4585.6403863300002</v>
      </c>
      <c r="W84" s="35">
        <f>SUMIFS(СВЦЭМ!$C$34:$C$777,СВЦЭМ!$A$34:$A$777,$A84,СВЦЭМ!$B$34:$B$777,W$83)+'СЕТ СН'!$H$9+СВЦЭМ!$D$10+'СЕТ СН'!$H$5-'СЕТ СН'!$H$17</f>
        <v>4639.0938010499995</v>
      </c>
      <c r="X84" s="35">
        <f>SUMIFS(СВЦЭМ!$C$34:$C$777,СВЦЭМ!$A$34:$A$777,$A84,СВЦЭМ!$B$34:$B$777,X$83)+'СЕТ СН'!$H$9+СВЦЭМ!$D$10+'СЕТ СН'!$H$5-'СЕТ СН'!$H$17</f>
        <v>4675.0775524999999</v>
      </c>
      <c r="Y84" s="35">
        <f>SUMIFS(СВЦЭМ!$C$34:$C$777,СВЦЭМ!$A$34:$A$777,$A84,СВЦЭМ!$B$34:$B$777,Y$83)+'СЕТ СН'!$H$9+СВЦЭМ!$D$10+'СЕТ СН'!$H$5-'СЕТ СН'!$H$17</f>
        <v>4804.6822141800003</v>
      </c>
    </row>
    <row r="85" spans="1:25" ht="15.75" x14ac:dyDescent="0.2">
      <c r="A85" s="34">
        <f>A84+1</f>
        <v>42888</v>
      </c>
      <c r="B85" s="35">
        <f>SUMIFS(СВЦЭМ!$C$34:$C$777,СВЦЭМ!$A$34:$A$777,$A85,СВЦЭМ!$B$34:$B$777,B$83)+'СЕТ СН'!$H$9+СВЦЭМ!$D$10+'СЕТ СН'!$H$5-'СЕТ СН'!$H$17</f>
        <v>4896.7111379500002</v>
      </c>
      <c r="C85" s="35">
        <f>SUMIFS(СВЦЭМ!$C$34:$C$777,СВЦЭМ!$A$34:$A$777,$A85,СВЦЭМ!$B$34:$B$777,C$83)+'СЕТ СН'!$H$9+СВЦЭМ!$D$10+'СЕТ СН'!$H$5-'СЕТ СН'!$H$17</f>
        <v>4919.81003186</v>
      </c>
      <c r="D85" s="35">
        <f>SUMIFS(СВЦЭМ!$C$34:$C$777,СВЦЭМ!$A$34:$A$777,$A85,СВЦЭМ!$B$34:$B$777,D$83)+'СЕТ СН'!$H$9+СВЦЭМ!$D$10+'СЕТ СН'!$H$5-'СЕТ СН'!$H$17</f>
        <v>4970.9248458599996</v>
      </c>
      <c r="E85" s="35">
        <f>SUMIFS(СВЦЭМ!$C$34:$C$777,СВЦЭМ!$A$34:$A$777,$A85,СВЦЭМ!$B$34:$B$777,E$83)+'СЕТ СН'!$H$9+СВЦЭМ!$D$10+'СЕТ СН'!$H$5-'СЕТ СН'!$H$17</f>
        <v>4963.28001993</v>
      </c>
      <c r="F85" s="35">
        <f>SUMIFS(СВЦЭМ!$C$34:$C$777,СВЦЭМ!$A$34:$A$777,$A85,СВЦЭМ!$B$34:$B$777,F$83)+'СЕТ СН'!$H$9+СВЦЭМ!$D$10+'СЕТ СН'!$H$5-'СЕТ СН'!$H$17</f>
        <v>4961.0212194599999</v>
      </c>
      <c r="G85" s="35">
        <f>SUMIFS(СВЦЭМ!$C$34:$C$777,СВЦЭМ!$A$34:$A$777,$A85,СВЦЭМ!$B$34:$B$777,G$83)+'СЕТ СН'!$H$9+СВЦЭМ!$D$10+'СЕТ СН'!$H$5-'СЕТ СН'!$H$17</f>
        <v>4968.3154833600001</v>
      </c>
      <c r="H85" s="35">
        <f>SUMIFS(СВЦЭМ!$C$34:$C$777,СВЦЭМ!$A$34:$A$777,$A85,СВЦЭМ!$B$34:$B$777,H$83)+'СЕТ СН'!$H$9+СВЦЭМ!$D$10+'СЕТ СН'!$H$5-'СЕТ СН'!$H$17</f>
        <v>4949.8291608199997</v>
      </c>
      <c r="I85" s="35">
        <f>SUMIFS(СВЦЭМ!$C$34:$C$777,СВЦЭМ!$A$34:$A$777,$A85,СВЦЭМ!$B$34:$B$777,I$83)+'СЕТ СН'!$H$9+СВЦЭМ!$D$10+'СЕТ СН'!$H$5-'СЕТ СН'!$H$17</f>
        <v>4815.3119227400002</v>
      </c>
      <c r="J85" s="35">
        <f>SUMIFS(СВЦЭМ!$C$34:$C$777,СВЦЭМ!$A$34:$A$777,$A85,СВЦЭМ!$B$34:$B$777,J$83)+'СЕТ СН'!$H$9+СВЦЭМ!$D$10+'СЕТ СН'!$H$5-'СЕТ СН'!$H$17</f>
        <v>4699.7634927099998</v>
      </c>
      <c r="K85" s="35">
        <f>SUMIFS(СВЦЭМ!$C$34:$C$777,СВЦЭМ!$A$34:$A$777,$A85,СВЦЭМ!$B$34:$B$777,K$83)+'СЕТ СН'!$H$9+СВЦЭМ!$D$10+'СЕТ СН'!$H$5-'СЕТ СН'!$H$17</f>
        <v>4594.16890255</v>
      </c>
      <c r="L85" s="35">
        <f>SUMIFS(СВЦЭМ!$C$34:$C$777,СВЦЭМ!$A$34:$A$777,$A85,СВЦЭМ!$B$34:$B$777,L$83)+'СЕТ СН'!$H$9+СВЦЭМ!$D$10+'СЕТ СН'!$H$5-'СЕТ СН'!$H$17</f>
        <v>4534.3131957200003</v>
      </c>
      <c r="M85" s="35">
        <f>SUMIFS(СВЦЭМ!$C$34:$C$777,СВЦЭМ!$A$34:$A$777,$A85,СВЦЭМ!$B$34:$B$777,M$83)+'СЕТ СН'!$H$9+СВЦЭМ!$D$10+'СЕТ СН'!$H$5-'СЕТ СН'!$H$17</f>
        <v>4521.5552327300002</v>
      </c>
      <c r="N85" s="35">
        <f>SUMIFS(СВЦЭМ!$C$34:$C$777,СВЦЭМ!$A$34:$A$777,$A85,СВЦЭМ!$B$34:$B$777,N$83)+'СЕТ СН'!$H$9+СВЦЭМ!$D$10+'СЕТ СН'!$H$5-'СЕТ СН'!$H$17</f>
        <v>4533.8196135099997</v>
      </c>
      <c r="O85" s="35">
        <f>SUMIFS(СВЦЭМ!$C$34:$C$777,СВЦЭМ!$A$34:$A$777,$A85,СВЦЭМ!$B$34:$B$777,O$83)+'СЕТ СН'!$H$9+СВЦЭМ!$D$10+'СЕТ СН'!$H$5-'СЕТ СН'!$H$17</f>
        <v>4535.2390056799995</v>
      </c>
      <c r="P85" s="35">
        <f>SUMIFS(СВЦЭМ!$C$34:$C$777,СВЦЭМ!$A$34:$A$777,$A85,СВЦЭМ!$B$34:$B$777,P$83)+'СЕТ СН'!$H$9+СВЦЭМ!$D$10+'СЕТ СН'!$H$5-'СЕТ СН'!$H$17</f>
        <v>4540.8756369699995</v>
      </c>
      <c r="Q85" s="35">
        <f>SUMIFS(СВЦЭМ!$C$34:$C$777,СВЦЭМ!$A$34:$A$777,$A85,СВЦЭМ!$B$34:$B$777,Q$83)+'СЕТ СН'!$H$9+СВЦЭМ!$D$10+'СЕТ СН'!$H$5-'СЕТ СН'!$H$17</f>
        <v>4540.1859189899997</v>
      </c>
      <c r="R85" s="35">
        <f>SUMIFS(СВЦЭМ!$C$34:$C$777,СВЦЭМ!$A$34:$A$777,$A85,СВЦЭМ!$B$34:$B$777,R$83)+'СЕТ СН'!$H$9+СВЦЭМ!$D$10+'СЕТ СН'!$H$5-'СЕТ СН'!$H$17</f>
        <v>4581.49258732</v>
      </c>
      <c r="S85" s="35">
        <f>SUMIFS(СВЦЭМ!$C$34:$C$777,СВЦЭМ!$A$34:$A$777,$A85,СВЦЭМ!$B$34:$B$777,S$83)+'СЕТ СН'!$H$9+СВЦЭМ!$D$10+'СЕТ СН'!$H$5-'СЕТ СН'!$H$17</f>
        <v>4585.35019603</v>
      </c>
      <c r="T85" s="35">
        <f>SUMIFS(СВЦЭМ!$C$34:$C$777,СВЦЭМ!$A$34:$A$777,$A85,СВЦЭМ!$B$34:$B$777,T$83)+'СЕТ СН'!$H$9+СВЦЭМ!$D$10+'СЕТ СН'!$H$5-'СЕТ СН'!$H$17</f>
        <v>4590.4311427399998</v>
      </c>
      <c r="U85" s="35">
        <f>SUMIFS(СВЦЭМ!$C$34:$C$777,СВЦЭМ!$A$34:$A$777,$A85,СВЦЭМ!$B$34:$B$777,U$83)+'СЕТ СН'!$H$9+СВЦЭМ!$D$10+'СЕТ СН'!$H$5-'СЕТ СН'!$H$17</f>
        <v>4593.6234996200001</v>
      </c>
      <c r="V85" s="35">
        <f>SUMIFS(СВЦЭМ!$C$34:$C$777,СВЦЭМ!$A$34:$A$777,$A85,СВЦЭМ!$B$34:$B$777,V$83)+'СЕТ СН'!$H$9+СВЦЭМ!$D$10+'СЕТ СН'!$H$5-'СЕТ СН'!$H$17</f>
        <v>4565.5201661800002</v>
      </c>
      <c r="W85" s="35">
        <f>SUMIFS(СВЦЭМ!$C$34:$C$777,СВЦЭМ!$A$34:$A$777,$A85,СВЦЭМ!$B$34:$B$777,W$83)+'СЕТ СН'!$H$9+СВЦЭМ!$D$10+'СЕТ СН'!$H$5-'СЕТ СН'!$H$17</f>
        <v>4617.9115219099995</v>
      </c>
      <c r="X85" s="35">
        <f>SUMIFS(СВЦЭМ!$C$34:$C$777,СВЦЭМ!$A$34:$A$777,$A85,СВЦЭМ!$B$34:$B$777,X$83)+'СЕТ СН'!$H$9+СВЦЭМ!$D$10+'СЕТ СН'!$H$5-'СЕТ СН'!$H$17</f>
        <v>4675.2428138799996</v>
      </c>
      <c r="Y85" s="35">
        <f>SUMIFS(СВЦЭМ!$C$34:$C$777,СВЦЭМ!$A$34:$A$777,$A85,СВЦЭМ!$B$34:$B$777,Y$83)+'СЕТ СН'!$H$9+СВЦЭМ!$D$10+'СЕТ СН'!$H$5-'СЕТ СН'!$H$17</f>
        <v>4763.2490623399999</v>
      </c>
    </row>
    <row r="86" spans="1:25" ht="15.75" x14ac:dyDescent="0.2">
      <c r="A86" s="34">
        <f t="shared" ref="A86:A114" si="2">A85+1</f>
        <v>42889</v>
      </c>
      <c r="B86" s="35">
        <f>SUMIFS(СВЦЭМ!$C$34:$C$777,СВЦЭМ!$A$34:$A$777,$A86,СВЦЭМ!$B$34:$B$777,B$83)+'СЕТ СН'!$H$9+СВЦЭМ!$D$10+'СЕТ СН'!$H$5-'СЕТ СН'!$H$17</f>
        <v>4803.8237760499997</v>
      </c>
      <c r="C86" s="35">
        <f>SUMIFS(СВЦЭМ!$C$34:$C$777,СВЦЭМ!$A$34:$A$777,$A86,СВЦЭМ!$B$34:$B$777,C$83)+'СЕТ СН'!$H$9+СВЦЭМ!$D$10+'СЕТ СН'!$H$5-'СЕТ СН'!$H$17</f>
        <v>4852.6343463100002</v>
      </c>
      <c r="D86" s="35">
        <f>SUMIFS(СВЦЭМ!$C$34:$C$777,СВЦЭМ!$A$34:$A$777,$A86,СВЦЭМ!$B$34:$B$777,D$83)+'СЕТ СН'!$H$9+СВЦЭМ!$D$10+'СЕТ СН'!$H$5-'СЕТ СН'!$H$17</f>
        <v>4966.7883585700001</v>
      </c>
      <c r="E86" s="35">
        <f>SUMIFS(СВЦЭМ!$C$34:$C$777,СВЦЭМ!$A$34:$A$777,$A86,СВЦЭМ!$B$34:$B$777,E$83)+'СЕТ СН'!$H$9+СВЦЭМ!$D$10+'СЕТ СН'!$H$5-'СЕТ СН'!$H$17</f>
        <v>4964.8903955699998</v>
      </c>
      <c r="F86" s="35">
        <f>SUMIFS(СВЦЭМ!$C$34:$C$777,СВЦЭМ!$A$34:$A$777,$A86,СВЦЭМ!$B$34:$B$777,F$83)+'СЕТ СН'!$H$9+СВЦЭМ!$D$10+'СЕТ СН'!$H$5-'СЕТ СН'!$H$17</f>
        <v>4962.4854926199996</v>
      </c>
      <c r="G86" s="35">
        <f>SUMIFS(СВЦЭМ!$C$34:$C$777,СВЦЭМ!$A$34:$A$777,$A86,СВЦЭМ!$B$34:$B$777,G$83)+'СЕТ СН'!$H$9+СВЦЭМ!$D$10+'СЕТ СН'!$H$5-'СЕТ СН'!$H$17</f>
        <v>4966.2122865199999</v>
      </c>
      <c r="H86" s="35">
        <f>SUMIFS(СВЦЭМ!$C$34:$C$777,СВЦЭМ!$A$34:$A$777,$A86,СВЦЭМ!$B$34:$B$777,H$83)+'СЕТ СН'!$H$9+СВЦЭМ!$D$10+'СЕТ СН'!$H$5-'СЕТ СН'!$H$17</f>
        <v>4929.8171378199995</v>
      </c>
      <c r="I86" s="35">
        <f>SUMIFS(СВЦЭМ!$C$34:$C$777,СВЦЭМ!$A$34:$A$777,$A86,СВЦЭМ!$B$34:$B$777,I$83)+'СЕТ СН'!$H$9+СВЦЭМ!$D$10+'СЕТ СН'!$H$5-'СЕТ СН'!$H$17</f>
        <v>4799.5893440099999</v>
      </c>
      <c r="J86" s="35">
        <f>SUMIFS(СВЦЭМ!$C$34:$C$777,СВЦЭМ!$A$34:$A$777,$A86,СВЦЭМ!$B$34:$B$777,J$83)+'СЕТ СН'!$H$9+СВЦЭМ!$D$10+'СЕТ СН'!$H$5-'СЕТ СН'!$H$17</f>
        <v>4667.8493641699997</v>
      </c>
      <c r="K86" s="35">
        <f>SUMIFS(СВЦЭМ!$C$34:$C$777,СВЦЭМ!$A$34:$A$777,$A86,СВЦЭМ!$B$34:$B$777,K$83)+'СЕТ СН'!$H$9+СВЦЭМ!$D$10+'СЕТ СН'!$H$5-'СЕТ СН'!$H$17</f>
        <v>4587.3076038199997</v>
      </c>
      <c r="L86" s="35">
        <f>SUMIFS(СВЦЭМ!$C$34:$C$777,СВЦЭМ!$A$34:$A$777,$A86,СВЦЭМ!$B$34:$B$777,L$83)+'СЕТ СН'!$H$9+СВЦЭМ!$D$10+'СЕТ СН'!$H$5-'СЕТ СН'!$H$17</f>
        <v>4521.6934642400001</v>
      </c>
      <c r="M86" s="35">
        <f>SUMIFS(СВЦЭМ!$C$34:$C$777,СВЦЭМ!$A$34:$A$777,$A86,СВЦЭМ!$B$34:$B$777,M$83)+'СЕТ СН'!$H$9+СВЦЭМ!$D$10+'СЕТ СН'!$H$5-'СЕТ СН'!$H$17</f>
        <v>4503.55118468</v>
      </c>
      <c r="N86" s="35">
        <f>SUMIFS(СВЦЭМ!$C$34:$C$777,СВЦЭМ!$A$34:$A$777,$A86,СВЦЭМ!$B$34:$B$777,N$83)+'СЕТ СН'!$H$9+СВЦЭМ!$D$10+'СЕТ СН'!$H$5-'СЕТ СН'!$H$17</f>
        <v>4493.8953430299998</v>
      </c>
      <c r="O86" s="35">
        <f>SUMIFS(СВЦЭМ!$C$34:$C$777,СВЦЭМ!$A$34:$A$777,$A86,СВЦЭМ!$B$34:$B$777,O$83)+'СЕТ СН'!$H$9+СВЦЭМ!$D$10+'СЕТ СН'!$H$5-'СЕТ СН'!$H$17</f>
        <v>4491.8354049499994</v>
      </c>
      <c r="P86" s="35">
        <f>SUMIFS(СВЦЭМ!$C$34:$C$777,СВЦЭМ!$A$34:$A$777,$A86,СВЦЭМ!$B$34:$B$777,P$83)+'СЕТ СН'!$H$9+СВЦЭМ!$D$10+'СЕТ СН'!$H$5-'СЕТ СН'!$H$17</f>
        <v>4491.75398073</v>
      </c>
      <c r="Q86" s="35">
        <f>SUMIFS(СВЦЭМ!$C$34:$C$777,СВЦЭМ!$A$34:$A$777,$A86,СВЦЭМ!$B$34:$B$777,Q$83)+'СЕТ СН'!$H$9+СВЦЭМ!$D$10+'СЕТ СН'!$H$5-'СЕТ СН'!$H$17</f>
        <v>4493.2682550099998</v>
      </c>
      <c r="R86" s="35">
        <f>SUMIFS(СВЦЭМ!$C$34:$C$777,СВЦЭМ!$A$34:$A$777,$A86,СВЦЭМ!$B$34:$B$777,R$83)+'СЕТ СН'!$H$9+СВЦЭМ!$D$10+'СЕТ СН'!$H$5-'СЕТ СН'!$H$17</f>
        <v>4494.3737137899998</v>
      </c>
      <c r="S86" s="35">
        <f>SUMIFS(СВЦЭМ!$C$34:$C$777,СВЦЭМ!$A$34:$A$777,$A86,СВЦЭМ!$B$34:$B$777,S$83)+'СЕТ СН'!$H$9+СВЦЭМ!$D$10+'СЕТ СН'!$H$5-'СЕТ СН'!$H$17</f>
        <v>4495.3507974699996</v>
      </c>
      <c r="T86" s="35">
        <f>SUMIFS(СВЦЭМ!$C$34:$C$777,СВЦЭМ!$A$34:$A$777,$A86,СВЦЭМ!$B$34:$B$777,T$83)+'СЕТ СН'!$H$9+СВЦЭМ!$D$10+'СЕТ СН'!$H$5-'СЕТ СН'!$H$17</f>
        <v>4494.3117207999994</v>
      </c>
      <c r="U86" s="35">
        <f>SUMIFS(СВЦЭМ!$C$34:$C$777,СВЦЭМ!$A$34:$A$777,$A86,СВЦЭМ!$B$34:$B$777,U$83)+'СЕТ СН'!$H$9+СВЦЭМ!$D$10+'СЕТ СН'!$H$5-'СЕТ СН'!$H$17</f>
        <v>4492.4261465399995</v>
      </c>
      <c r="V86" s="35">
        <f>SUMIFS(СВЦЭМ!$C$34:$C$777,СВЦЭМ!$A$34:$A$777,$A86,СВЦЭМ!$B$34:$B$777,V$83)+'СЕТ СН'!$H$9+СВЦЭМ!$D$10+'СЕТ СН'!$H$5-'СЕТ СН'!$H$17</f>
        <v>4510.0579324499995</v>
      </c>
      <c r="W86" s="35">
        <f>SUMIFS(СВЦЭМ!$C$34:$C$777,СВЦЭМ!$A$34:$A$777,$A86,СВЦЭМ!$B$34:$B$777,W$83)+'СЕТ СН'!$H$9+СВЦЭМ!$D$10+'СЕТ СН'!$H$5-'СЕТ СН'!$H$17</f>
        <v>4546.4069610099996</v>
      </c>
      <c r="X86" s="35">
        <f>SUMIFS(СВЦЭМ!$C$34:$C$777,СВЦЭМ!$A$34:$A$777,$A86,СВЦЭМ!$B$34:$B$777,X$83)+'СЕТ СН'!$H$9+СВЦЭМ!$D$10+'СЕТ СН'!$H$5-'СЕТ СН'!$H$17</f>
        <v>4605.3946441999997</v>
      </c>
      <c r="Y86" s="35">
        <f>SUMIFS(СВЦЭМ!$C$34:$C$777,СВЦЭМ!$A$34:$A$777,$A86,СВЦЭМ!$B$34:$B$777,Y$83)+'СЕТ СН'!$H$9+СВЦЭМ!$D$10+'СЕТ СН'!$H$5-'СЕТ СН'!$H$17</f>
        <v>4706.9509124099995</v>
      </c>
    </row>
    <row r="87" spans="1:25" ht="15.75" x14ac:dyDescent="0.2">
      <c r="A87" s="34">
        <f t="shared" si="2"/>
        <v>42890</v>
      </c>
      <c r="B87" s="35">
        <f>SUMIFS(СВЦЭМ!$C$34:$C$777,СВЦЭМ!$A$34:$A$777,$A87,СВЦЭМ!$B$34:$B$777,B$83)+'СЕТ СН'!$H$9+СВЦЭМ!$D$10+'СЕТ СН'!$H$5-'СЕТ СН'!$H$17</f>
        <v>4771.96330794</v>
      </c>
      <c r="C87" s="35">
        <f>SUMIFS(СВЦЭМ!$C$34:$C$777,СВЦЭМ!$A$34:$A$777,$A87,СВЦЭМ!$B$34:$B$777,C$83)+'СЕТ СН'!$H$9+СВЦЭМ!$D$10+'СЕТ СН'!$H$5-'СЕТ СН'!$H$17</f>
        <v>4836.7747558999999</v>
      </c>
      <c r="D87" s="35">
        <f>SUMIFS(СВЦЭМ!$C$34:$C$777,СВЦЭМ!$A$34:$A$777,$A87,СВЦЭМ!$B$34:$B$777,D$83)+'СЕТ СН'!$H$9+СВЦЭМ!$D$10+'СЕТ СН'!$H$5-'СЕТ СН'!$H$17</f>
        <v>4949.2983253000002</v>
      </c>
      <c r="E87" s="35">
        <f>SUMIFS(СВЦЭМ!$C$34:$C$777,СВЦЭМ!$A$34:$A$777,$A87,СВЦЭМ!$B$34:$B$777,E$83)+'СЕТ СН'!$H$9+СВЦЭМ!$D$10+'СЕТ СН'!$H$5-'СЕТ СН'!$H$17</f>
        <v>4945.2658564499998</v>
      </c>
      <c r="F87" s="35">
        <f>SUMIFS(СВЦЭМ!$C$34:$C$777,СВЦЭМ!$A$34:$A$777,$A87,СВЦЭМ!$B$34:$B$777,F$83)+'СЕТ СН'!$H$9+СВЦЭМ!$D$10+'СЕТ СН'!$H$5-'СЕТ СН'!$H$17</f>
        <v>4942.8360011300001</v>
      </c>
      <c r="G87" s="35">
        <f>SUMIFS(СВЦЭМ!$C$34:$C$777,СВЦЭМ!$A$34:$A$777,$A87,СВЦЭМ!$B$34:$B$777,G$83)+'СЕТ СН'!$H$9+СВЦЭМ!$D$10+'СЕТ СН'!$H$5-'СЕТ СН'!$H$17</f>
        <v>4943.2826249</v>
      </c>
      <c r="H87" s="35">
        <f>SUMIFS(СВЦЭМ!$C$34:$C$777,СВЦЭМ!$A$34:$A$777,$A87,СВЦЭМ!$B$34:$B$777,H$83)+'СЕТ СН'!$H$9+СВЦЭМ!$D$10+'СЕТ СН'!$H$5-'СЕТ СН'!$H$17</f>
        <v>4937.1066952799993</v>
      </c>
      <c r="I87" s="35">
        <f>SUMIFS(СВЦЭМ!$C$34:$C$777,СВЦЭМ!$A$34:$A$777,$A87,СВЦЭМ!$B$34:$B$777,I$83)+'СЕТ СН'!$H$9+СВЦЭМ!$D$10+'СЕТ СН'!$H$5-'СЕТ СН'!$H$17</f>
        <v>4788.3493376799997</v>
      </c>
      <c r="J87" s="35">
        <f>SUMIFS(СВЦЭМ!$C$34:$C$777,СВЦЭМ!$A$34:$A$777,$A87,СВЦЭМ!$B$34:$B$777,J$83)+'СЕТ СН'!$H$9+СВЦЭМ!$D$10+'СЕТ СН'!$H$5-'СЕТ СН'!$H$17</f>
        <v>4685.8230057000001</v>
      </c>
      <c r="K87" s="35">
        <f>SUMIFS(СВЦЭМ!$C$34:$C$777,СВЦЭМ!$A$34:$A$777,$A87,СВЦЭМ!$B$34:$B$777,K$83)+'СЕТ СН'!$H$9+СВЦЭМ!$D$10+'СЕТ СН'!$H$5-'СЕТ СН'!$H$17</f>
        <v>4569.3903704999993</v>
      </c>
      <c r="L87" s="35">
        <f>SUMIFS(СВЦЭМ!$C$34:$C$777,СВЦЭМ!$A$34:$A$777,$A87,СВЦЭМ!$B$34:$B$777,L$83)+'СЕТ СН'!$H$9+СВЦЭМ!$D$10+'СЕТ СН'!$H$5-'СЕТ СН'!$H$17</f>
        <v>4502.2470605899998</v>
      </c>
      <c r="M87" s="35">
        <f>SUMIFS(СВЦЭМ!$C$34:$C$777,СВЦЭМ!$A$34:$A$777,$A87,СВЦЭМ!$B$34:$B$777,M$83)+'СЕТ СН'!$H$9+СВЦЭМ!$D$10+'СЕТ СН'!$H$5-'СЕТ СН'!$H$17</f>
        <v>4493.5074152099996</v>
      </c>
      <c r="N87" s="35">
        <f>SUMIFS(СВЦЭМ!$C$34:$C$777,СВЦЭМ!$A$34:$A$777,$A87,СВЦЭМ!$B$34:$B$777,N$83)+'СЕТ СН'!$H$9+СВЦЭМ!$D$10+'СЕТ СН'!$H$5-'СЕТ СН'!$H$17</f>
        <v>4487.9948544199997</v>
      </c>
      <c r="O87" s="35">
        <f>SUMIFS(СВЦЭМ!$C$34:$C$777,СВЦЭМ!$A$34:$A$777,$A87,СВЦЭМ!$B$34:$B$777,O$83)+'СЕТ СН'!$H$9+СВЦЭМ!$D$10+'СЕТ СН'!$H$5-'СЕТ СН'!$H$17</f>
        <v>4477.1406237599995</v>
      </c>
      <c r="P87" s="35">
        <f>SUMIFS(СВЦЭМ!$C$34:$C$777,СВЦЭМ!$A$34:$A$777,$A87,СВЦЭМ!$B$34:$B$777,P$83)+'СЕТ СН'!$H$9+СВЦЭМ!$D$10+'СЕТ СН'!$H$5-'СЕТ СН'!$H$17</f>
        <v>4471.6968710800002</v>
      </c>
      <c r="Q87" s="35">
        <f>SUMIFS(СВЦЭМ!$C$34:$C$777,СВЦЭМ!$A$34:$A$777,$A87,СВЦЭМ!$B$34:$B$777,Q$83)+'СЕТ СН'!$H$9+СВЦЭМ!$D$10+'СЕТ СН'!$H$5-'СЕТ СН'!$H$17</f>
        <v>4469.19151926</v>
      </c>
      <c r="R87" s="35">
        <f>SUMIFS(СВЦЭМ!$C$34:$C$777,СВЦЭМ!$A$34:$A$777,$A87,СВЦЭМ!$B$34:$B$777,R$83)+'СЕТ СН'!$H$9+СВЦЭМ!$D$10+'СЕТ СН'!$H$5-'СЕТ СН'!$H$17</f>
        <v>4470.9335460000002</v>
      </c>
      <c r="S87" s="35">
        <f>SUMIFS(СВЦЭМ!$C$34:$C$777,СВЦЭМ!$A$34:$A$777,$A87,СВЦЭМ!$B$34:$B$777,S$83)+'СЕТ СН'!$H$9+СВЦЭМ!$D$10+'СЕТ СН'!$H$5-'СЕТ СН'!$H$17</f>
        <v>4471.1878763099994</v>
      </c>
      <c r="T87" s="35">
        <f>SUMIFS(СВЦЭМ!$C$34:$C$777,СВЦЭМ!$A$34:$A$777,$A87,СВЦЭМ!$B$34:$B$777,T$83)+'СЕТ СН'!$H$9+СВЦЭМ!$D$10+'СЕТ СН'!$H$5-'СЕТ СН'!$H$17</f>
        <v>4477.1359105699994</v>
      </c>
      <c r="U87" s="35">
        <f>SUMIFS(СВЦЭМ!$C$34:$C$777,СВЦЭМ!$A$34:$A$777,$A87,СВЦЭМ!$B$34:$B$777,U$83)+'СЕТ СН'!$H$9+СВЦЭМ!$D$10+'СЕТ СН'!$H$5-'СЕТ СН'!$H$17</f>
        <v>4493.6422709999997</v>
      </c>
      <c r="V87" s="35">
        <f>SUMIFS(СВЦЭМ!$C$34:$C$777,СВЦЭМ!$A$34:$A$777,$A87,СВЦЭМ!$B$34:$B$777,V$83)+'СЕТ СН'!$H$9+СВЦЭМ!$D$10+'СЕТ СН'!$H$5-'СЕТ СН'!$H$17</f>
        <v>4496.3090512700001</v>
      </c>
      <c r="W87" s="35">
        <f>SUMIFS(СВЦЭМ!$C$34:$C$777,СВЦЭМ!$A$34:$A$777,$A87,СВЦЭМ!$B$34:$B$777,W$83)+'СЕТ СН'!$H$9+СВЦЭМ!$D$10+'СЕТ СН'!$H$5-'СЕТ СН'!$H$17</f>
        <v>4530.71162147</v>
      </c>
      <c r="X87" s="35">
        <f>SUMIFS(СВЦЭМ!$C$34:$C$777,СВЦЭМ!$A$34:$A$777,$A87,СВЦЭМ!$B$34:$B$777,X$83)+'СЕТ СН'!$H$9+СВЦЭМ!$D$10+'СЕТ СН'!$H$5-'СЕТ СН'!$H$17</f>
        <v>4634.6896157800002</v>
      </c>
      <c r="Y87" s="35">
        <f>SUMIFS(СВЦЭМ!$C$34:$C$777,СВЦЭМ!$A$34:$A$777,$A87,СВЦЭМ!$B$34:$B$777,Y$83)+'СЕТ СН'!$H$9+СВЦЭМ!$D$10+'СЕТ СН'!$H$5-'СЕТ СН'!$H$17</f>
        <v>4685.1125330499999</v>
      </c>
    </row>
    <row r="88" spans="1:25" ht="15.75" x14ac:dyDescent="0.2">
      <c r="A88" s="34">
        <f t="shared" si="2"/>
        <v>42891</v>
      </c>
      <c r="B88" s="35">
        <f>SUMIFS(СВЦЭМ!$C$34:$C$777,СВЦЭМ!$A$34:$A$777,$A88,СВЦЭМ!$B$34:$B$777,B$83)+'СЕТ СН'!$H$9+СВЦЭМ!$D$10+'СЕТ СН'!$H$5-'СЕТ СН'!$H$17</f>
        <v>4843.6330337599993</v>
      </c>
      <c r="C88" s="35">
        <f>SUMIFS(СВЦЭМ!$C$34:$C$777,СВЦЭМ!$A$34:$A$777,$A88,СВЦЭМ!$B$34:$B$777,C$83)+'СЕТ СН'!$H$9+СВЦЭМ!$D$10+'СЕТ СН'!$H$5-'СЕТ СН'!$H$17</f>
        <v>4893.9477914999998</v>
      </c>
      <c r="D88" s="35">
        <f>SUMIFS(СВЦЭМ!$C$34:$C$777,СВЦЭМ!$A$34:$A$777,$A88,СВЦЭМ!$B$34:$B$777,D$83)+'СЕТ СН'!$H$9+СВЦЭМ!$D$10+'СЕТ СН'!$H$5-'СЕТ СН'!$H$17</f>
        <v>4930.5480381799998</v>
      </c>
      <c r="E88" s="35">
        <f>SUMIFS(СВЦЭМ!$C$34:$C$777,СВЦЭМ!$A$34:$A$777,$A88,СВЦЭМ!$B$34:$B$777,E$83)+'СЕТ СН'!$H$9+СВЦЭМ!$D$10+'СЕТ СН'!$H$5-'СЕТ СН'!$H$17</f>
        <v>4923.3562376199998</v>
      </c>
      <c r="F88" s="35">
        <f>SUMIFS(СВЦЭМ!$C$34:$C$777,СВЦЭМ!$A$34:$A$777,$A88,СВЦЭМ!$B$34:$B$777,F$83)+'СЕТ СН'!$H$9+СВЦЭМ!$D$10+'СЕТ СН'!$H$5-'СЕТ СН'!$H$17</f>
        <v>4923.1110203899998</v>
      </c>
      <c r="G88" s="35">
        <f>SUMIFS(СВЦЭМ!$C$34:$C$777,СВЦЭМ!$A$34:$A$777,$A88,СВЦЭМ!$B$34:$B$777,G$83)+'СЕТ СН'!$H$9+СВЦЭМ!$D$10+'СЕТ СН'!$H$5-'СЕТ СН'!$H$17</f>
        <v>4929.4154118799997</v>
      </c>
      <c r="H88" s="35">
        <f>SUMIFS(СВЦЭМ!$C$34:$C$777,СВЦЭМ!$A$34:$A$777,$A88,СВЦЭМ!$B$34:$B$777,H$83)+'СЕТ СН'!$H$9+СВЦЭМ!$D$10+'СЕТ СН'!$H$5-'СЕТ СН'!$H$17</f>
        <v>4861.3983932000001</v>
      </c>
      <c r="I88" s="35">
        <f>SUMIFS(СВЦЭМ!$C$34:$C$777,СВЦЭМ!$A$34:$A$777,$A88,СВЦЭМ!$B$34:$B$777,I$83)+'СЕТ СН'!$H$9+СВЦЭМ!$D$10+'СЕТ СН'!$H$5-'СЕТ СН'!$H$17</f>
        <v>4726.0352150600002</v>
      </c>
      <c r="J88" s="35">
        <f>SUMIFS(СВЦЭМ!$C$34:$C$777,СВЦЭМ!$A$34:$A$777,$A88,СВЦЭМ!$B$34:$B$777,J$83)+'СЕТ СН'!$H$9+СВЦЭМ!$D$10+'СЕТ СН'!$H$5-'СЕТ СН'!$H$17</f>
        <v>4636.4352908999999</v>
      </c>
      <c r="K88" s="35">
        <f>SUMIFS(СВЦЭМ!$C$34:$C$777,СВЦЭМ!$A$34:$A$777,$A88,СВЦЭМ!$B$34:$B$777,K$83)+'СЕТ СН'!$H$9+СВЦЭМ!$D$10+'СЕТ СН'!$H$5-'СЕТ СН'!$H$17</f>
        <v>4541.0423187999995</v>
      </c>
      <c r="L88" s="35">
        <f>SUMIFS(СВЦЭМ!$C$34:$C$777,СВЦЭМ!$A$34:$A$777,$A88,СВЦЭМ!$B$34:$B$777,L$83)+'СЕТ СН'!$H$9+СВЦЭМ!$D$10+'СЕТ СН'!$H$5-'СЕТ СН'!$H$17</f>
        <v>4510.56154995</v>
      </c>
      <c r="M88" s="35">
        <f>SUMIFS(СВЦЭМ!$C$34:$C$777,СВЦЭМ!$A$34:$A$777,$A88,СВЦЭМ!$B$34:$B$777,M$83)+'СЕТ СН'!$H$9+СВЦЭМ!$D$10+'СЕТ СН'!$H$5-'СЕТ СН'!$H$17</f>
        <v>4512.4077870199999</v>
      </c>
      <c r="N88" s="35">
        <f>SUMIFS(СВЦЭМ!$C$34:$C$777,СВЦЭМ!$A$34:$A$777,$A88,СВЦЭМ!$B$34:$B$777,N$83)+'СЕТ СН'!$H$9+СВЦЭМ!$D$10+'СЕТ СН'!$H$5-'СЕТ СН'!$H$17</f>
        <v>4471.0146402399996</v>
      </c>
      <c r="O88" s="35">
        <f>SUMIFS(СВЦЭМ!$C$34:$C$777,СВЦЭМ!$A$34:$A$777,$A88,СВЦЭМ!$B$34:$B$777,O$83)+'СЕТ СН'!$H$9+СВЦЭМ!$D$10+'СЕТ СН'!$H$5-'СЕТ СН'!$H$17</f>
        <v>4487.0580630499999</v>
      </c>
      <c r="P88" s="35">
        <f>SUMIFS(СВЦЭМ!$C$34:$C$777,СВЦЭМ!$A$34:$A$777,$A88,СВЦЭМ!$B$34:$B$777,P$83)+'СЕТ СН'!$H$9+СВЦЭМ!$D$10+'СЕТ СН'!$H$5-'СЕТ СН'!$H$17</f>
        <v>4496.2874844899998</v>
      </c>
      <c r="Q88" s="35">
        <f>SUMIFS(СВЦЭМ!$C$34:$C$777,СВЦЭМ!$A$34:$A$777,$A88,СВЦЭМ!$B$34:$B$777,Q$83)+'СЕТ СН'!$H$9+СВЦЭМ!$D$10+'СЕТ СН'!$H$5-'СЕТ СН'!$H$17</f>
        <v>4463.1984301900002</v>
      </c>
      <c r="R88" s="35">
        <f>SUMIFS(СВЦЭМ!$C$34:$C$777,СВЦЭМ!$A$34:$A$777,$A88,СВЦЭМ!$B$34:$B$777,R$83)+'СЕТ СН'!$H$9+СВЦЭМ!$D$10+'СЕТ СН'!$H$5-'СЕТ СН'!$H$17</f>
        <v>4477.9064443299994</v>
      </c>
      <c r="S88" s="35">
        <f>SUMIFS(СВЦЭМ!$C$34:$C$777,СВЦЭМ!$A$34:$A$777,$A88,СВЦЭМ!$B$34:$B$777,S$83)+'СЕТ СН'!$H$9+СВЦЭМ!$D$10+'СЕТ СН'!$H$5-'СЕТ СН'!$H$17</f>
        <v>4493.37487805</v>
      </c>
      <c r="T88" s="35">
        <f>SUMIFS(СВЦЭМ!$C$34:$C$777,СВЦЭМ!$A$34:$A$777,$A88,СВЦЭМ!$B$34:$B$777,T$83)+'СЕТ СН'!$H$9+СВЦЭМ!$D$10+'СЕТ СН'!$H$5-'СЕТ СН'!$H$17</f>
        <v>4489.4640558599995</v>
      </c>
      <c r="U88" s="35">
        <f>SUMIFS(СВЦЭМ!$C$34:$C$777,СВЦЭМ!$A$34:$A$777,$A88,СВЦЭМ!$B$34:$B$777,U$83)+'СЕТ СН'!$H$9+СВЦЭМ!$D$10+'СЕТ СН'!$H$5-'СЕТ СН'!$H$17</f>
        <v>4494.6321986299999</v>
      </c>
      <c r="V88" s="35">
        <f>SUMIFS(СВЦЭМ!$C$34:$C$777,СВЦЭМ!$A$34:$A$777,$A88,СВЦЭМ!$B$34:$B$777,V$83)+'СЕТ СН'!$H$9+СВЦЭМ!$D$10+'СЕТ СН'!$H$5-'СЕТ СН'!$H$17</f>
        <v>4505.7540843699999</v>
      </c>
      <c r="W88" s="35">
        <f>SUMIFS(СВЦЭМ!$C$34:$C$777,СВЦЭМ!$A$34:$A$777,$A88,СВЦЭМ!$B$34:$B$777,W$83)+'СЕТ СН'!$H$9+СВЦЭМ!$D$10+'СЕТ СН'!$H$5-'СЕТ СН'!$H$17</f>
        <v>4516.6895624899998</v>
      </c>
      <c r="X88" s="35">
        <f>SUMIFS(СВЦЭМ!$C$34:$C$777,СВЦЭМ!$A$34:$A$777,$A88,СВЦЭМ!$B$34:$B$777,X$83)+'СЕТ СН'!$H$9+СВЦЭМ!$D$10+'СЕТ СН'!$H$5-'СЕТ СН'!$H$17</f>
        <v>4616.38029749</v>
      </c>
      <c r="Y88" s="35">
        <f>SUMIFS(СВЦЭМ!$C$34:$C$777,СВЦЭМ!$A$34:$A$777,$A88,СВЦЭМ!$B$34:$B$777,Y$83)+'СЕТ СН'!$H$9+СВЦЭМ!$D$10+'СЕТ СН'!$H$5-'СЕТ СН'!$H$17</f>
        <v>4757.2232925799999</v>
      </c>
    </row>
    <row r="89" spans="1:25" ht="15.75" x14ac:dyDescent="0.2">
      <c r="A89" s="34">
        <f t="shared" si="2"/>
        <v>42892</v>
      </c>
      <c r="B89" s="35">
        <f>SUMIFS(СВЦЭМ!$C$34:$C$777,СВЦЭМ!$A$34:$A$777,$A89,СВЦЭМ!$B$34:$B$777,B$83)+'СЕТ СН'!$H$9+СВЦЭМ!$D$10+'СЕТ СН'!$H$5-'СЕТ СН'!$H$17</f>
        <v>4817.6161066699997</v>
      </c>
      <c r="C89" s="35">
        <f>SUMIFS(СВЦЭМ!$C$34:$C$777,СВЦЭМ!$A$34:$A$777,$A89,СВЦЭМ!$B$34:$B$777,C$83)+'СЕТ СН'!$H$9+СВЦЭМ!$D$10+'СЕТ СН'!$H$5-'СЕТ СН'!$H$17</f>
        <v>4875.25376581</v>
      </c>
      <c r="D89" s="35">
        <f>SUMIFS(СВЦЭМ!$C$34:$C$777,СВЦЭМ!$A$34:$A$777,$A89,СВЦЭМ!$B$34:$B$777,D$83)+'СЕТ СН'!$H$9+СВЦЭМ!$D$10+'СЕТ СН'!$H$5-'СЕТ СН'!$H$17</f>
        <v>4898.3795051699999</v>
      </c>
      <c r="E89" s="35">
        <f>SUMIFS(СВЦЭМ!$C$34:$C$777,СВЦЭМ!$A$34:$A$777,$A89,СВЦЭМ!$B$34:$B$777,E$83)+'СЕТ СН'!$H$9+СВЦЭМ!$D$10+'СЕТ СН'!$H$5-'СЕТ СН'!$H$17</f>
        <v>4889.9138971100001</v>
      </c>
      <c r="F89" s="35">
        <f>SUMIFS(СВЦЭМ!$C$34:$C$777,СВЦЭМ!$A$34:$A$777,$A89,СВЦЭМ!$B$34:$B$777,F$83)+'СЕТ СН'!$H$9+СВЦЭМ!$D$10+'СЕТ СН'!$H$5-'СЕТ СН'!$H$17</f>
        <v>4886.8984274100003</v>
      </c>
      <c r="G89" s="35">
        <f>SUMIFS(СВЦЭМ!$C$34:$C$777,СВЦЭМ!$A$34:$A$777,$A89,СВЦЭМ!$B$34:$B$777,G$83)+'СЕТ СН'!$H$9+СВЦЭМ!$D$10+'СЕТ СН'!$H$5-'СЕТ СН'!$H$17</f>
        <v>4888.53612385</v>
      </c>
      <c r="H89" s="35">
        <f>SUMIFS(СВЦЭМ!$C$34:$C$777,СВЦЭМ!$A$34:$A$777,$A89,СВЦЭМ!$B$34:$B$777,H$83)+'СЕТ СН'!$H$9+СВЦЭМ!$D$10+'СЕТ СН'!$H$5-'СЕТ СН'!$H$17</f>
        <v>4873.5505857600001</v>
      </c>
      <c r="I89" s="35">
        <f>SUMIFS(СВЦЭМ!$C$34:$C$777,СВЦЭМ!$A$34:$A$777,$A89,СВЦЭМ!$B$34:$B$777,I$83)+'СЕТ СН'!$H$9+СВЦЭМ!$D$10+'СЕТ СН'!$H$5-'СЕТ СН'!$H$17</f>
        <v>4700.81564359</v>
      </c>
      <c r="J89" s="35">
        <f>SUMIFS(СВЦЭМ!$C$34:$C$777,СВЦЭМ!$A$34:$A$777,$A89,СВЦЭМ!$B$34:$B$777,J$83)+'СЕТ СН'!$H$9+СВЦЭМ!$D$10+'СЕТ СН'!$H$5-'СЕТ СН'!$H$17</f>
        <v>4654.3176041199995</v>
      </c>
      <c r="K89" s="35">
        <f>SUMIFS(СВЦЭМ!$C$34:$C$777,СВЦЭМ!$A$34:$A$777,$A89,СВЦЭМ!$B$34:$B$777,K$83)+'СЕТ СН'!$H$9+СВЦЭМ!$D$10+'СЕТ СН'!$H$5-'СЕТ СН'!$H$17</f>
        <v>4532.2452977699995</v>
      </c>
      <c r="L89" s="35">
        <f>SUMIFS(СВЦЭМ!$C$34:$C$777,СВЦЭМ!$A$34:$A$777,$A89,СВЦЭМ!$B$34:$B$777,L$83)+'СЕТ СН'!$H$9+СВЦЭМ!$D$10+'СЕТ СН'!$H$5-'СЕТ СН'!$H$17</f>
        <v>4471.0524402499996</v>
      </c>
      <c r="M89" s="35">
        <f>SUMIFS(СВЦЭМ!$C$34:$C$777,СВЦЭМ!$A$34:$A$777,$A89,СВЦЭМ!$B$34:$B$777,M$83)+'СЕТ СН'!$H$9+СВЦЭМ!$D$10+'СЕТ СН'!$H$5-'СЕТ СН'!$H$17</f>
        <v>4451.8409331699995</v>
      </c>
      <c r="N89" s="35">
        <f>SUMIFS(СВЦЭМ!$C$34:$C$777,СВЦЭМ!$A$34:$A$777,$A89,СВЦЭМ!$B$34:$B$777,N$83)+'СЕТ СН'!$H$9+СВЦЭМ!$D$10+'СЕТ СН'!$H$5-'СЕТ СН'!$H$17</f>
        <v>4475.5126314600002</v>
      </c>
      <c r="O89" s="35">
        <f>SUMIFS(СВЦЭМ!$C$34:$C$777,СВЦЭМ!$A$34:$A$777,$A89,СВЦЭМ!$B$34:$B$777,O$83)+'СЕТ СН'!$H$9+СВЦЭМ!$D$10+'СЕТ СН'!$H$5-'СЕТ СН'!$H$17</f>
        <v>4478.7127303799998</v>
      </c>
      <c r="P89" s="35">
        <f>SUMIFS(СВЦЭМ!$C$34:$C$777,СВЦЭМ!$A$34:$A$777,$A89,СВЦЭМ!$B$34:$B$777,P$83)+'СЕТ СН'!$H$9+СВЦЭМ!$D$10+'СЕТ СН'!$H$5-'СЕТ СН'!$H$17</f>
        <v>4484.0976153000001</v>
      </c>
      <c r="Q89" s="35">
        <f>SUMIFS(СВЦЭМ!$C$34:$C$777,СВЦЭМ!$A$34:$A$777,$A89,СВЦЭМ!$B$34:$B$777,Q$83)+'СЕТ СН'!$H$9+СВЦЭМ!$D$10+'СЕТ СН'!$H$5-'СЕТ СН'!$H$17</f>
        <v>4486.4493700699995</v>
      </c>
      <c r="R89" s="35">
        <f>SUMIFS(СВЦЭМ!$C$34:$C$777,СВЦЭМ!$A$34:$A$777,$A89,СВЦЭМ!$B$34:$B$777,R$83)+'СЕТ СН'!$H$9+СВЦЭМ!$D$10+'СЕТ СН'!$H$5-'СЕТ СН'!$H$17</f>
        <v>4486.2586530199997</v>
      </c>
      <c r="S89" s="35">
        <f>SUMIFS(СВЦЭМ!$C$34:$C$777,СВЦЭМ!$A$34:$A$777,$A89,СВЦЭМ!$B$34:$B$777,S$83)+'СЕТ СН'!$H$9+СВЦЭМ!$D$10+'СЕТ СН'!$H$5-'СЕТ СН'!$H$17</f>
        <v>4478.4135874599997</v>
      </c>
      <c r="T89" s="35">
        <f>SUMIFS(СВЦЭМ!$C$34:$C$777,СВЦЭМ!$A$34:$A$777,$A89,СВЦЭМ!$B$34:$B$777,T$83)+'СЕТ СН'!$H$9+СВЦЭМ!$D$10+'СЕТ СН'!$H$5-'СЕТ СН'!$H$17</f>
        <v>4481.3582282400002</v>
      </c>
      <c r="U89" s="35">
        <f>SUMIFS(СВЦЭМ!$C$34:$C$777,СВЦЭМ!$A$34:$A$777,$A89,СВЦЭМ!$B$34:$B$777,U$83)+'СЕТ СН'!$H$9+СВЦЭМ!$D$10+'СЕТ СН'!$H$5-'СЕТ СН'!$H$17</f>
        <v>4456.8340135099997</v>
      </c>
      <c r="V89" s="35">
        <f>SUMIFS(СВЦЭМ!$C$34:$C$777,СВЦЭМ!$A$34:$A$777,$A89,СВЦЭМ!$B$34:$B$777,V$83)+'СЕТ СН'!$H$9+СВЦЭМ!$D$10+'СЕТ СН'!$H$5-'СЕТ СН'!$H$17</f>
        <v>4472.5248950300002</v>
      </c>
      <c r="W89" s="35">
        <f>SUMIFS(СВЦЭМ!$C$34:$C$777,СВЦЭМ!$A$34:$A$777,$A89,СВЦЭМ!$B$34:$B$777,W$83)+'СЕТ СН'!$H$9+СВЦЭМ!$D$10+'СЕТ СН'!$H$5-'СЕТ СН'!$H$17</f>
        <v>4506.0463193099995</v>
      </c>
      <c r="X89" s="35">
        <f>SUMIFS(СВЦЭМ!$C$34:$C$777,СВЦЭМ!$A$34:$A$777,$A89,СВЦЭМ!$B$34:$B$777,X$83)+'СЕТ СН'!$H$9+СВЦЭМ!$D$10+'СЕТ СН'!$H$5-'СЕТ СН'!$H$17</f>
        <v>4593.2762123699995</v>
      </c>
      <c r="Y89" s="35">
        <f>SUMIFS(СВЦЭМ!$C$34:$C$777,СВЦЭМ!$A$34:$A$777,$A89,СВЦЭМ!$B$34:$B$777,Y$83)+'СЕТ СН'!$H$9+СВЦЭМ!$D$10+'СЕТ СН'!$H$5-'СЕТ СН'!$H$17</f>
        <v>4750.1363285699999</v>
      </c>
    </row>
    <row r="90" spans="1:25" ht="15.75" x14ac:dyDescent="0.2">
      <c r="A90" s="34">
        <f t="shared" si="2"/>
        <v>42893</v>
      </c>
      <c r="B90" s="35">
        <f>SUMIFS(СВЦЭМ!$C$34:$C$777,СВЦЭМ!$A$34:$A$777,$A90,СВЦЭМ!$B$34:$B$777,B$83)+'СЕТ СН'!$H$9+СВЦЭМ!$D$10+'СЕТ СН'!$H$5-'СЕТ СН'!$H$17</f>
        <v>4771.3652580899998</v>
      </c>
      <c r="C90" s="35">
        <f>SUMIFS(СВЦЭМ!$C$34:$C$777,СВЦЭМ!$A$34:$A$777,$A90,СВЦЭМ!$B$34:$B$777,C$83)+'СЕТ СН'!$H$9+СВЦЭМ!$D$10+'СЕТ СН'!$H$5-'СЕТ СН'!$H$17</f>
        <v>4857.4945835199997</v>
      </c>
      <c r="D90" s="35">
        <f>SUMIFS(СВЦЭМ!$C$34:$C$777,СВЦЭМ!$A$34:$A$777,$A90,СВЦЭМ!$B$34:$B$777,D$83)+'СЕТ СН'!$H$9+СВЦЭМ!$D$10+'СЕТ СН'!$H$5-'СЕТ СН'!$H$17</f>
        <v>4924.3501147199995</v>
      </c>
      <c r="E90" s="35">
        <f>SUMIFS(СВЦЭМ!$C$34:$C$777,СВЦЭМ!$A$34:$A$777,$A90,СВЦЭМ!$B$34:$B$777,E$83)+'СЕТ СН'!$H$9+СВЦЭМ!$D$10+'СЕТ СН'!$H$5-'СЕТ СН'!$H$17</f>
        <v>4919.1606023699997</v>
      </c>
      <c r="F90" s="35">
        <f>SUMIFS(СВЦЭМ!$C$34:$C$777,СВЦЭМ!$A$34:$A$777,$A90,СВЦЭМ!$B$34:$B$777,F$83)+'СЕТ СН'!$H$9+СВЦЭМ!$D$10+'СЕТ СН'!$H$5-'СЕТ СН'!$H$17</f>
        <v>4931.6471524499993</v>
      </c>
      <c r="G90" s="35">
        <f>SUMIFS(СВЦЭМ!$C$34:$C$777,СВЦЭМ!$A$34:$A$777,$A90,СВЦЭМ!$B$34:$B$777,G$83)+'СЕТ СН'!$H$9+СВЦЭМ!$D$10+'СЕТ СН'!$H$5-'СЕТ СН'!$H$17</f>
        <v>4926.13412298</v>
      </c>
      <c r="H90" s="35">
        <f>SUMIFS(СВЦЭМ!$C$34:$C$777,СВЦЭМ!$A$34:$A$777,$A90,СВЦЭМ!$B$34:$B$777,H$83)+'СЕТ СН'!$H$9+СВЦЭМ!$D$10+'СЕТ СН'!$H$5-'СЕТ СН'!$H$17</f>
        <v>4930.6073739499998</v>
      </c>
      <c r="I90" s="35">
        <f>SUMIFS(СВЦЭМ!$C$34:$C$777,СВЦЭМ!$A$34:$A$777,$A90,СВЦЭМ!$B$34:$B$777,I$83)+'СЕТ СН'!$H$9+СВЦЭМ!$D$10+'СЕТ СН'!$H$5-'СЕТ СН'!$H$17</f>
        <v>4821.0345311800002</v>
      </c>
      <c r="J90" s="35">
        <f>SUMIFS(СВЦЭМ!$C$34:$C$777,СВЦЭМ!$A$34:$A$777,$A90,СВЦЭМ!$B$34:$B$777,J$83)+'СЕТ СН'!$H$9+СВЦЭМ!$D$10+'СЕТ СН'!$H$5-'СЕТ СН'!$H$17</f>
        <v>4670.1952797899994</v>
      </c>
      <c r="K90" s="35">
        <f>SUMIFS(СВЦЭМ!$C$34:$C$777,СВЦЭМ!$A$34:$A$777,$A90,СВЦЭМ!$B$34:$B$777,K$83)+'СЕТ СН'!$H$9+СВЦЭМ!$D$10+'СЕТ СН'!$H$5-'СЕТ СН'!$H$17</f>
        <v>4564.2992747099997</v>
      </c>
      <c r="L90" s="35">
        <f>SUMIFS(СВЦЭМ!$C$34:$C$777,СВЦЭМ!$A$34:$A$777,$A90,СВЦЭМ!$B$34:$B$777,L$83)+'СЕТ СН'!$H$9+СВЦЭМ!$D$10+'СЕТ СН'!$H$5-'СЕТ СН'!$H$17</f>
        <v>4493.0576482500001</v>
      </c>
      <c r="M90" s="35">
        <f>SUMIFS(СВЦЭМ!$C$34:$C$777,СВЦЭМ!$A$34:$A$777,$A90,СВЦЭМ!$B$34:$B$777,M$83)+'СЕТ СН'!$H$9+СВЦЭМ!$D$10+'СЕТ СН'!$H$5-'СЕТ СН'!$H$17</f>
        <v>4483.3213233899996</v>
      </c>
      <c r="N90" s="35">
        <f>SUMIFS(СВЦЭМ!$C$34:$C$777,СВЦЭМ!$A$34:$A$777,$A90,СВЦЭМ!$B$34:$B$777,N$83)+'СЕТ СН'!$H$9+СВЦЭМ!$D$10+'СЕТ СН'!$H$5-'СЕТ СН'!$H$17</f>
        <v>4484.7861014099999</v>
      </c>
      <c r="O90" s="35">
        <f>SUMIFS(СВЦЭМ!$C$34:$C$777,СВЦЭМ!$A$34:$A$777,$A90,СВЦЭМ!$B$34:$B$777,O$83)+'СЕТ СН'!$H$9+СВЦЭМ!$D$10+'СЕТ СН'!$H$5-'СЕТ СН'!$H$17</f>
        <v>4485.2657145699995</v>
      </c>
      <c r="P90" s="35">
        <f>SUMIFS(СВЦЭМ!$C$34:$C$777,СВЦЭМ!$A$34:$A$777,$A90,СВЦЭМ!$B$34:$B$777,P$83)+'СЕТ СН'!$H$9+СВЦЭМ!$D$10+'СЕТ СН'!$H$5-'СЕТ СН'!$H$17</f>
        <v>4486.34150985</v>
      </c>
      <c r="Q90" s="35">
        <f>SUMIFS(СВЦЭМ!$C$34:$C$777,СВЦЭМ!$A$34:$A$777,$A90,СВЦЭМ!$B$34:$B$777,Q$83)+'СЕТ СН'!$H$9+СВЦЭМ!$D$10+'СЕТ СН'!$H$5-'СЕТ СН'!$H$17</f>
        <v>4488.5273517599999</v>
      </c>
      <c r="R90" s="35">
        <f>SUMIFS(СВЦЭМ!$C$34:$C$777,СВЦЭМ!$A$34:$A$777,$A90,СВЦЭМ!$B$34:$B$777,R$83)+'СЕТ СН'!$H$9+СВЦЭМ!$D$10+'СЕТ СН'!$H$5-'СЕТ СН'!$H$17</f>
        <v>4486.5364914699994</v>
      </c>
      <c r="S90" s="35">
        <f>SUMIFS(СВЦЭМ!$C$34:$C$777,СВЦЭМ!$A$34:$A$777,$A90,СВЦЭМ!$B$34:$B$777,S$83)+'СЕТ СН'!$H$9+СВЦЭМ!$D$10+'СЕТ СН'!$H$5-'СЕТ СН'!$H$17</f>
        <v>4487.4654232799994</v>
      </c>
      <c r="T90" s="35">
        <f>SUMIFS(СВЦЭМ!$C$34:$C$777,СВЦЭМ!$A$34:$A$777,$A90,СВЦЭМ!$B$34:$B$777,T$83)+'СЕТ СН'!$H$9+СВЦЭМ!$D$10+'СЕТ СН'!$H$5-'СЕТ СН'!$H$17</f>
        <v>4487.0187486099994</v>
      </c>
      <c r="U90" s="35">
        <f>SUMIFS(СВЦЭМ!$C$34:$C$777,СВЦЭМ!$A$34:$A$777,$A90,СВЦЭМ!$B$34:$B$777,U$83)+'СЕТ СН'!$H$9+СВЦЭМ!$D$10+'СЕТ СН'!$H$5-'СЕТ СН'!$H$17</f>
        <v>4486.4209048100001</v>
      </c>
      <c r="V90" s="35">
        <f>SUMIFS(СВЦЭМ!$C$34:$C$777,СВЦЭМ!$A$34:$A$777,$A90,СВЦЭМ!$B$34:$B$777,V$83)+'СЕТ СН'!$H$9+СВЦЭМ!$D$10+'СЕТ СН'!$H$5-'СЕТ СН'!$H$17</f>
        <v>4509.2317008499995</v>
      </c>
      <c r="W90" s="35">
        <f>SUMIFS(СВЦЭМ!$C$34:$C$777,СВЦЭМ!$A$34:$A$777,$A90,СВЦЭМ!$B$34:$B$777,W$83)+'СЕТ СН'!$H$9+СВЦЭМ!$D$10+'СЕТ СН'!$H$5-'СЕТ СН'!$H$17</f>
        <v>4564.2092587899997</v>
      </c>
      <c r="X90" s="35">
        <f>SUMIFS(СВЦЭМ!$C$34:$C$777,СВЦЭМ!$A$34:$A$777,$A90,СВЦЭМ!$B$34:$B$777,X$83)+'СЕТ СН'!$H$9+СВЦЭМ!$D$10+'СЕТ СН'!$H$5-'СЕТ СН'!$H$17</f>
        <v>4645.7086520299999</v>
      </c>
      <c r="Y90" s="35">
        <f>SUMIFS(СВЦЭМ!$C$34:$C$777,СВЦЭМ!$A$34:$A$777,$A90,СВЦЭМ!$B$34:$B$777,Y$83)+'СЕТ СН'!$H$9+СВЦЭМ!$D$10+'СЕТ СН'!$H$5-'СЕТ СН'!$H$17</f>
        <v>4760.32201962</v>
      </c>
    </row>
    <row r="91" spans="1:25" ht="15.75" x14ac:dyDescent="0.2">
      <c r="A91" s="34">
        <f t="shared" si="2"/>
        <v>42894</v>
      </c>
      <c r="B91" s="35">
        <f>SUMIFS(СВЦЭМ!$C$34:$C$777,СВЦЭМ!$A$34:$A$777,$A91,СВЦЭМ!$B$34:$B$777,B$83)+'СЕТ СН'!$H$9+СВЦЭМ!$D$10+'СЕТ СН'!$H$5-'СЕТ СН'!$H$17</f>
        <v>4821.8516383199994</v>
      </c>
      <c r="C91" s="35">
        <f>SUMIFS(СВЦЭМ!$C$34:$C$777,СВЦЭМ!$A$34:$A$777,$A91,СВЦЭМ!$B$34:$B$777,C$83)+'СЕТ СН'!$H$9+СВЦЭМ!$D$10+'СЕТ СН'!$H$5-'СЕТ СН'!$H$17</f>
        <v>4885.4546472100001</v>
      </c>
      <c r="D91" s="35">
        <f>SUMIFS(СВЦЭМ!$C$34:$C$777,СВЦЭМ!$A$34:$A$777,$A91,СВЦЭМ!$B$34:$B$777,D$83)+'СЕТ СН'!$H$9+СВЦЭМ!$D$10+'СЕТ СН'!$H$5-'СЕТ СН'!$H$17</f>
        <v>4961.2463937899993</v>
      </c>
      <c r="E91" s="35">
        <f>SUMIFS(СВЦЭМ!$C$34:$C$777,СВЦЭМ!$A$34:$A$777,$A91,СВЦЭМ!$B$34:$B$777,E$83)+'СЕТ СН'!$H$9+СВЦЭМ!$D$10+'СЕТ СН'!$H$5-'СЕТ СН'!$H$17</f>
        <v>4967.1295185599993</v>
      </c>
      <c r="F91" s="35">
        <f>SUMIFS(СВЦЭМ!$C$34:$C$777,СВЦЭМ!$A$34:$A$777,$A91,СВЦЭМ!$B$34:$B$777,F$83)+'СЕТ СН'!$H$9+СВЦЭМ!$D$10+'СЕТ СН'!$H$5-'СЕТ СН'!$H$17</f>
        <v>4965.8848474099996</v>
      </c>
      <c r="G91" s="35">
        <f>SUMIFS(СВЦЭМ!$C$34:$C$777,СВЦЭМ!$A$34:$A$777,$A91,СВЦЭМ!$B$34:$B$777,G$83)+'СЕТ СН'!$H$9+СВЦЭМ!$D$10+'СЕТ СН'!$H$5-'СЕТ СН'!$H$17</f>
        <v>4954.6553175999998</v>
      </c>
      <c r="H91" s="35">
        <f>SUMIFS(СВЦЭМ!$C$34:$C$777,СВЦЭМ!$A$34:$A$777,$A91,СВЦЭМ!$B$34:$B$777,H$83)+'СЕТ СН'!$H$9+СВЦЭМ!$D$10+'СЕТ СН'!$H$5-'СЕТ СН'!$H$17</f>
        <v>4967.2156823099995</v>
      </c>
      <c r="I91" s="35">
        <f>SUMIFS(СВЦЭМ!$C$34:$C$777,СВЦЭМ!$A$34:$A$777,$A91,СВЦЭМ!$B$34:$B$777,I$83)+'СЕТ СН'!$H$9+СВЦЭМ!$D$10+'СЕТ СН'!$H$5-'СЕТ СН'!$H$17</f>
        <v>4835.7350962700002</v>
      </c>
      <c r="J91" s="35">
        <f>SUMIFS(СВЦЭМ!$C$34:$C$777,СВЦЭМ!$A$34:$A$777,$A91,СВЦЭМ!$B$34:$B$777,J$83)+'СЕТ СН'!$H$9+СВЦЭМ!$D$10+'СЕТ СН'!$H$5-'СЕТ СН'!$H$17</f>
        <v>4713.2581785699995</v>
      </c>
      <c r="K91" s="35">
        <f>SUMIFS(СВЦЭМ!$C$34:$C$777,СВЦЭМ!$A$34:$A$777,$A91,СВЦЭМ!$B$34:$B$777,K$83)+'СЕТ СН'!$H$9+СВЦЭМ!$D$10+'СЕТ СН'!$H$5-'СЕТ СН'!$H$17</f>
        <v>4592.07140282</v>
      </c>
      <c r="L91" s="35">
        <f>SUMIFS(СВЦЭМ!$C$34:$C$777,СВЦЭМ!$A$34:$A$777,$A91,СВЦЭМ!$B$34:$B$777,L$83)+'СЕТ СН'!$H$9+СВЦЭМ!$D$10+'СЕТ СН'!$H$5-'СЕТ СН'!$H$17</f>
        <v>4521.2490600399997</v>
      </c>
      <c r="M91" s="35">
        <f>SUMIFS(СВЦЭМ!$C$34:$C$777,СВЦЭМ!$A$34:$A$777,$A91,СВЦЭМ!$B$34:$B$777,M$83)+'СЕТ СН'!$H$9+СВЦЭМ!$D$10+'СЕТ СН'!$H$5-'СЕТ СН'!$H$17</f>
        <v>4522.6672069599999</v>
      </c>
      <c r="N91" s="35">
        <f>SUMIFS(СВЦЭМ!$C$34:$C$777,СВЦЭМ!$A$34:$A$777,$A91,СВЦЭМ!$B$34:$B$777,N$83)+'СЕТ СН'!$H$9+СВЦЭМ!$D$10+'СЕТ СН'!$H$5-'СЕТ СН'!$H$17</f>
        <v>4526.7077261100003</v>
      </c>
      <c r="O91" s="35">
        <f>SUMIFS(СВЦЭМ!$C$34:$C$777,СВЦЭМ!$A$34:$A$777,$A91,СВЦЭМ!$B$34:$B$777,O$83)+'СЕТ СН'!$H$9+СВЦЭМ!$D$10+'СЕТ СН'!$H$5-'СЕТ СН'!$H$17</f>
        <v>4529.7605508799998</v>
      </c>
      <c r="P91" s="35">
        <f>SUMIFS(СВЦЭМ!$C$34:$C$777,СВЦЭМ!$A$34:$A$777,$A91,СВЦЭМ!$B$34:$B$777,P$83)+'СЕТ СН'!$H$9+СВЦЭМ!$D$10+'СЕТ СН'!$H$5-'СЕТ СН'!$H$17</f>
        <v>4530.6639890699998</v>
      </c>
      <c r="Q91" s="35">
        <f>SUMIFS(СВЦЭМ!$C$34:$C$777,СВЦЭМ!$A$34:$A$777,$A91,СВЦЭМ!$B$34:$B$777,Q$83)+'СЕТ СН'!$H$9+СВЦЭМ!$D$10+'СЕТ СН'!$H$5-'СЕТ СН'!$H$17</f>
        <v>4528.1385403300001</v>
      </c>
      <c r="R91" s="35">
        <f>SUMIFS(СВЦЭМ!$C$34:$C$777,СВЦЭМ!$A$34:$A$777,$A91,СВЦЭМ!$B$34:$B$777,R$83)+'СЕТ СН'!$H$9+СВЦЭМ!$D$10+'СЕТ СН'!$H$5-'СЕТ СН'!$H$17</f>
        <v>4527.0822846299998</v>
      </c>
      <c r="S91" s="35">
        <f>SUMIFS(СВЦЭМ!$C$34:$C$777,СВЦЭМ!$A$34:$A$777,$A91,СВЦЭМ!$B$34:$B$777,S$83)+'СЕТ СН'!$H$9+СВЦЭМ!$D$10+'СЕТ СН'!$H$5-'СЕТ СН'!$H$17</f>
        <v>4527.1252654199998</v>
      </c>
      <c r="T91" s="35">
        <f>SUMIFS(СВЦЭМ!$C$34:$C$777,СВЦЭМ!$A$34:$A$777,$A91,СВЦЭМ!$B$34:$B$777,T$83)+'СЕТ СН'!$H$9+СВЦЭМ!$D$10+'СЕТ СН'!$H$5-'СЕТ СН'!$H$17</f>
        <v>4534.6819678399997</v>
      </c>
      <c r="U91" s="35">
        <f>SUMIFS(СВЦЭМ!$C$34:$C$777,СВЦЭМ!$A$34:$A$777,$A91,СВЦЭМ!$B$34:$B$777,U$83)+'СЕТ СН'!$H$9+СВЦЭМ!$D$10+'СЕТ СН'!$H$5-'СЕТ СН'!$H$17</f>
        <v>4529.8448856300001</v>
      </c>
      <c r="V91" s="35">
        <f>SUMIFS(СВЦЭМ!$C$34:$C$777,СВЦЭМ!$A$34:$A$777,$A91,СВЦЭМ!$B$34:$B$777,V$83)+'СЕТ СН'!$H$9+СВЦЭМ!$D$10+'СЕТ СН'!$H$5-'СЕТ СН'!$H$17</f>
        <v>4533.8950151499994</v>
      </c>
      <c r="W91" s="35">
        <f>SUMIFS(СВЦЭМ!$C$34:$C$777,СВЦЭМ!$A$34:$A$777,$A91,СВЦЭМ!$B$34:$B$777,W$83)+'СЕТ СН'!$H$9+СВЦЭМ!$D$10+'СЕТ СН'!$H$5-'СЕТ СН'!$H$17</f>
        <v>4567.4556726399996</v>
      </c>
      <c r="X91" s="35">
        <f>SUMIFS(СВЦЭМ!$C$34:$C$777,СВЦЭМ!$A$34:$A$777,$A91,СВЦЭМ!$B$34:$B$777,X$83)+'СЕТ СН'!$H$9+СВЦЭМ!$D$10+'СЕТ СН'!$H$5-'СЕТ СН'!$H$17</f>
        <v>4678.3936923399997</v>
      </c>
      <c r="Y91" s="35">
        <f>SUMIFS(СВЦЭМ!$C$34:$C$777,СВЦЭМ!$A$34:$A$777,$A91,СВЦЭМ!$B$34:$B$777,Y$83)+'СЕТ СН'!$H$9+СВЦЭМ!$D$10+'СЕТ СН'!$H$5-'СЕТ СН'!$H$17</f>
        <v>4727.3218761299995</v>
      </c>
    </row>
    <row r="92" spans="1:25" ht="15.75" x14ac:dyDescent="0.2">
      <c r="A92" s="34">
        <f t="shared" si="2"/>
        <v>42895</v>
      </c>
      <c r="B92" s="35">
        <f>SUMIFS(СВЦЭМ!$C$34:$C$777,СВЦЭМ!$A$34:$A$777,$A92,СВЦЭМ!$B$34:$B$777,B$83)+'СЕТ СН'!$H$9+СВЦЭМ!$D$10+'СЕТ СН'!$H$5-'СЕТ СН'!$H$17</f>
        <v>4809.3012669199998</v>
      </c>
      <c r="C92" s="35">
        <f>SUMIFS(СВЦЭМ!$C$34:$C$777,СВЦЭМ!$A$34:$A$777,$A92,СВЦЭМ!$B$34:$B$777,C$83)+'СЕТ СН'!$H$9+СВЦЭМ!$D$10+'СЕТ СН'!$H$5-'СЕТ СН'!$H$17</f>
        <v>4877.3729083199996</v>
      </c>
      <c r="D92" s="35">
        <f>SUMIFS(СВЦЭМ!$C$34:$C$777,СВЦЭМ!$A$34:$A$777,$A92,СВЦЭМ!$B$34:$B$777,D$83)+'СЕТ СН'!$H$9+СВЦЭМ!$D$10+'СЕТ СН'!$H$5-'СЕТ СН'!$H$17</f>
        <v>4955.8762628599998</v>
      </c>
      <c r="E92" s="35">
        <f>SUMIFS(СВЦЭМ!$C$34:$C$777,СВЦЭМ!$A$34:$A$777,$A92,СВЦЭМ!$B$34:$B$777,E$83)+'СЕТ СН'!$H$9+СВЦЭМ!$D$10+'СЕТ СН'!$H$5-'СЕТ СН'!$H$17</f>
        <v>4963.1221274299996</v>
      </c>
      <c r="F92" s="35">
        <f>SUMIFS(СВЦЭМ!$C$34:$C$777,СВЦЭМ!$A$34:$A$777,$A92,СВЦЭМ!$B$34:$B$777,F$83)+'СЕТ СН'!$H$9+СВЦЭМ!$D$10+'СЕТ СН'!$H$5-'СЕТ СН'!$H$17</f>
        <v>4961.07827421</v>
      </c>
      <c r="G92" s="35">
        <f>SUMIFS(СВЦЭМ!$C$34:$C$777,СВЦЭМ!$A$34:$A$777,$A92,СВЦЭМ!$B$34:$B$777,G$83)+'СЕТ СН'!$H$9+СВЦЭМ!$D$10+'СЕТ СН'!$H$5-'СЕТ СН'!$H$17</f>
        <v>4954.5881305799994</v>
      </c>
      <c r="H92" s="35">
        <f>SUMIFS(СВЦЭМ!$C$34:$C$777,СВЦЭМ!$A$34:$A$777,$A92,СВЦЭМ!$B$34:$B$777,H$83)+'СЕТ СН'!$H$9+СВЦЭМ!$D$10+'СЕТ СН'!$H$5-'СЕТ СН'!$H$17</f>
        <v>4927.9571605000001</v>
      </c>
      <c r="I92" s="35">
        <f>SUMIFS(СВЦЭМ!$C$34:$C$777,СВЦЭМ!$A$34:$A$777,$A92,СВЦЭМ!$B$34:$B$777,I$83)+'СЕТ СН'!$H$9+СВЦЭМ!$D$10+'СЕТ СН'!$H$5-'СЕТ СН'!$H$17</f>
        <v>4815.7179881000002</v>
      </c>
      <c r="J92" s="35">
        <f>SUMIFS(СВЦЭМ!$C$34:$C$777,СВЦЭМ!$A$34:$A$777,$A92,СВЦЭМ!$B$34:$B$777,J$83)+'СЕТ СН'!$H$9+СВЦЭМ!$D$10+'СЕТ СН'!$H$5-'СЕТ СН'!$H$17</f>
        <v>4731.8173908799999</v>
      </c>
      <c r="K92" s="35">
        <f>SUMIFS(СВЦЭМ!$C$34:$C$777,СВЦЭМ!$A$34:$A$777,$A92,СВЦЭМ!$B$34:$B$777,K$83)+'СЕТ СН'!$H$9+СВЦЭМ!$D$10+'СЕТ СН'!$H$5-'СЕТ СН'!$H$17</f>
        <v>4604.69695159</v>
      </c>
      <c r="L92" s="35">
        <f>SUMIFS(СВЦЭМ!$C$34:$C$777,СВЦЭМ!$A$34:$A$777,$A92,СВЦЭМ!$B$34:$B$777,L$83)+'СЕТ СН'!$H$9+СВЦЭМ!$D$10+'СЕТ СН'!$H$5-'СЕТ СН'!$H$17</f>
        <v>4530.5784125600003</v>
      </c>
      <c r="M92" s="35">
        <f>SUMIFS(СВЦЭМ!$C$34:$C$777,СВЦЭМ!$A$34:$A$777,$A92,СВЦЭМ!$B$34:$B$777,M$83)+'СЕТ СН'!$H$9+СВЦЭМ!$D$10+'СЕТ СН'!$H$5-'СЕТ СН'!$H$17</f>
        <v>4518.5479244899998</v>
      </c>
      <c r="N92" s="35">
        <f>SUMIFS(СВЦЭМ!$C$34:$C$777,СВЦЭМ!$A$34:$A$777,$A92,СВЦЭМ!$B$34:$B$777,N$83)+'СЕТ СН'!$H$9+СВЦЭМ!$D$10+'СЕТ СН'!$H$5-'СЕТ СН'!$H$17</f>
        <v>4525.6060643399996</v>
      </c>
      <c r="O92" s="35">
        <f>SUMIFS(СВЦЭМ!$C$34:$C$777,СВЦЭМ!$A$34:$A$777,$A92,СВЦЭМ!$B$34:$B$777,O$83)+'СЕТ СН'!$H$9+СВЦЭМ!$D$10+'СЕТ СН'!$H$5-'СЕТ СН'!$H$17</f>
        <v>4524.0453555499998</v>
      </c>
      <c r="P92" s="35">
        <f>SUMIFS(СВЦЭМ!$C$34:$C$777,СВЦЭМ!$A$34:$A$777,$A92,СВЦЭМ!$B$34:$B$777,P$83)+'СЕТ СН'!$H$9+СВЦЭМ!$D$10+'СЕТ СН'!$H$5-'СЕТ СН'!$H$17</f>
        <v>4531.3820272299999</v>
      </c>
      <c r="Q92" s="35">
        <f>SUMIFS(СВЦЭМ!$C$34:$C$777,СВЦЭМ!$A$34:$A$777,$A92,СВЦЭМ!$B$34:$B$777,Q$83)+'СЕТ СН'!$H$9+СВЦЭМ!$D$10+'СЕТ СН'!$H$5-'СЕТ СН'!$H$17</f>
        <v>4543.3656052899996</v>
      </c>
      <c r="R92" s="35">
        <f>SUMIFS(СВЦЭМ!$C$34:$C$777,СВЦЭМ!$A$34:$A$777,$A92,СВЦЭМ!$B$34:$B$777,R$83)+'СЕТ СН'!$H$9+СВЦЭМ!$D$10+'СЕТ СН'!$H$5-'СЕТ СН'!$H$17</f>
        <v>4550.4519845099994</v>
      </c>
      <c r="S92" s="35">
        <f>SUMIFS(СВЦЭМ!$C$34:$C$777,СВЦЭМ!$A$34:$A$777,$A92,СВЦЭМ!$B$34:$B$777,S$83)+'СЕТ СН'!$H$9+СВЦЭМ!$D$10+'СЕТ СН'!$H$5-'СЕТ СН'!$H$17</f>
        <v>4572.4009144199999</v>
      </c>
      <c r="T92" s="35">
        <f>SUMIFS(СВЦЭМ!$C$34:$C$777,СВЦЭМ!$A$34:$A$777,$A92,СВЦЭМ!$B$34:$B$777,T$83)+'СЕТ СН'!$H$9+СВЦЭМ!$D$10+'СЕТ СН'!$H$5-'СЕТ СН'!$H$17</f>
        <v>4595.7666034499998</v>
      </c>
      <c r="U92" s="35">
        <f>SUMIFS(СВЦЭМ!$C$34:$C$777,СВЦЭМ!$A$34:$A$777,$A92,СВЦЭМ!$B$34:$B$777,U$83)+'СЕТ СН'!$H$9+СВЦЭМ!$D$10+'СЕТ СН'!$H$5-'СЕТ СН'!$H$17</f>
        <v>4583.3090924400003</v>
      </c>
      <c r="V92" s="35">
        <f>SUMIFS(СВЦЭМ!$C$34:$C$777,СВЦЭМ!$A$34:$A$777,$A92,СВЦЭМ!$B$34:$B$777,V$83)+'СЕТ СН'!$H$9+СВЦЭМ!$D$10+'СЕТ СН'!$H$5-'СЕТ СН'!$H$17</f>
        <v>4570.3521336399999</v>
      </c>
      <c r="W92" s="35">
        <f>SUMIFS(СВЦЭМ!$C$34:$C$777,СВЦЭМ!$A$34:$A$777,$A92,СВЦЭМ!$B$34:$B$777,W$83)+'СЕТ СН'!$H$9+СВЦЭМ!$D$10+'СЕТ СН'!$H$5-'СЕТ СН'!$H$17</f>
        <v>4618.3067325299999</v>
      </c>
      <c r="X92" s="35">
        <f>SUMIFS(СВЦЭМ!$C$34:$C$777,СВЦЭМ!$A$34:$A$777,$A92,СВЦЭМ!$B$34:$B$777,X$83)+'СЕТ СН'!$H$9+СВЦЭМ!$D$10+'СЕТ СН'!$H$5-'СЕТ СН'!$H$17</f>
        <v>4697.30750902</v>
      </c>
      <c r="Y92" s="35">
        <f>SUMIFS(СВЦЭМ!$C$34:$C$777,СВЦЭМ!$A$34:$A$777,$A92,СВЦЭМ!$B$34:$B$777,Y$83)+'СЕТ СН'!$H$9+СВЦЭМ!$D$10+'СЕТ СН'!$H$5-'СЕТ СН'!$H$17</f>
        <v>4753.7109263799994</v>
      </c>
    </row>
    <row r="93" spans="1:25" ht="15.75" x14ac:dyDescent="0.2">
      <c r="A93" s="34">
        <f t="shared" si="2"/>
        <v>42896</v>
      </c>
      <c r="B93" s="35">
        <f>SUMIFS(СВЦЭМ!$C$34:$C$777,СВЦЭМ!$A$34:$A$777,$A93,СВЦЭМ!$B$34:$B$777,B$83)+'СЕТ СН'!$H$9+СВЦЭМ!$D$10+'СЕТ СН'!$H$5-'СЕТ СН'!$H$17</f>
        <v>4785.5874078300003</v>
      </c>
      <c r="C93" s="35">
        <f>SUMIFS(СВЦЭМ!$C$34:$C$777,СВЦЭМ!$A$34:$A$777,$A93,СВЦЭМ!$B$34:$B$777,C$83)+'СЕТ СН'!$H$9+СВЦЭМ!$D$10+'СЕТ СН'!$H$5-'СЕТ СН'!$H$17</f>
        <v>4850.87469762</v>
      </c>
      <c r="D93" s="35">
        <f>SUMIFS(СВЦЭМ!$C$34:$C$777,СВЦЭМ!$A$34:$A$777,$A93,СВЦЭМ!$B$34:$B$777,D$83)+'СЕТ СН'!$H$9+СВЦЭМ!$D$10+'СЕТ СН'!$H$5-'СЕТ СН'!$H$17</f>
        <v>4960.82637196</v>
      </c>
      <c r="E93" s="35">
        <f>SUMIFS(СВЦЭМ!$C$34:$C$777,СВЦЭМ!$A$34:$A$777,$A93,СВЦЭМ!$B$34:$B$777,E$83)+'СЕТ СН'!$H$9+СВЦЭМ!$D$10+'СЕТ СН'!$H$5-'СЕТ СН'!$H$17</f>
        <v>4970.4175161099993</v>
      </c>
      <c r="F93" s="35">
        <f>SUMIFS(СВЦЭМ!$C$34:$C$777,СВЦЭМ!$A$34:$A$777,$A93,СВЦЭМ!$B$34:$B$777,F$83)+'СЕТ СН'!$H$9+СВЦЭМ!$D$10+'СЕТ СН'!$H$5-'СЕТ СН'!$H$17</f>
        <v>4971.8513839400002</v>
      </c>
      <c r="G93" s="35">
        <f>SUMIFS(СВЦЭМ!$C$34:$C$777,СВЦЭМ!$A$34:$A$777,$A93,СВЦЭМ!$B$34:$B$777,G$83)+'СЕТ СН'!$H$9+СВЦЭМ!$D$10+'СЕТ СН'!$H$5-'СЕТ СН'!$H$17</f>
        <v>4960.9136232999999</v>
      </c>
      <c r="H93" s="35">
        <f>SUMIFS(СВЦЭМ!$C$34:$C$777,СВЦЭМ!$A$34:$A$777,$A93,СВЦЭМ!$B$34:$B$777,H$83)+'СЕТ СН'!$H$9+СВЦЭМ!$D$10+'СЕТ СН'!$H$5-'СЕТ СН'!$H$17</f>
        <v>4965.9094856699994</v>
      </c>
      <c r="I93" s="35">
        <f>SUMIFS(СВЦЭМ!$C$34:$C$777,СВЦЭМ!$A$34:$A$777,$A93,СВЦЭМ!$B$34:$B$777,I$83)+'СЕТ СН'!$H$9+СВЦЭМ!$D$10+'СЕТ СН'!$H$5-'СЕТ СН'!$H$17</f>
        <v>4820.4603459499995</v>
      </c>
      <c r="J93" s="35">
        <f>SUMIFS(СВЦЭМ!$C$34:$C$777,СВЦЭМ!$A$34:$A$777,$A93,СВЦЭМ!$B$34:$B$777,J$83)+'СЕТ СН'!$H$9+СВЦЭМ!$D$10+'СЕТ СН'!$H$5-'СЕТ СН'!$H$17</f>
        <v>4693.3672291499997</v>
      </c>
      <c r="K93" s="35">
        <f>SUMIFS(СВЦЭМ!$C$34:$C$777,СВЦЭМ!$A$34:$A$777,$A93,СВЦЭМ!$B$34:$B$777,K$83)+'СЕТ СН'!$H$9+СВЦЭМ!$D$10+'СЕТ СН'!$H$5-'СЕТ СН'!$H$17</f>
        <v>4617.2140316599998</v>
      </c>
      <c r="L93" s="35">
        <f>SUMIFS(СВЦЭМ!$C$34:$C$777,СВЦЭМ!$A$34:$A$777,$A93,СВЦЭМ!$B$34:$B$777,L$83)+'СЕТ СН'!$H$9+СВЦЭМ!$D$10+'СЕТ СН'!$H$5-'СЕТ СН'!$H$17</f>
        <v>4549.5419580899998</v>
      </c>
      <c r="M93" s="35">
        <f>SUMIFS(СВЦЭМ!$C$34:$C$777,СВЦЭМ!$A$34:$A$777,$A93,СВЦЭМ!$B$34:$B$777,M$83)+'СЕТ СН'!$H$9+СВЦЭМ!$D$10+'СЕТ СН'!$H$5-'СЕТ СН'!$H$17</f>
        <v>4516.5757591900001</v>
      </c>
      <c r="N93" s="35">
        <f>SUMIFS(СВЦЭМ!$C$34:$C$777,СВЦЭМ!$A$34:$A$777,$A93,СВЦЭМ!$B$34:$B$777,N$83)+'СЕТ СН'!$H$9+СВЦЭМ!$D$10+'СЕТ СН'!$H$5-'СЕТ СН'!$H$17</f>
        <v>4515.3481745399995</v>
      </c>
      <c r="O93" s="35">
        <f>SUMIFS(СВЦЭМ!$C$34:$C$777,СВЦЭМ!$A$34:$A$777,$A93,СВЦЭМ!$B$34:$B$777,O$83)+'СЕТ СН'!$H$9+СВЦЭМ!$D$10+'СЕТ СН'!$H$5-'СЕТ СН'!$H$17</f>
        <v>4523.8867782799998</v>
      </c>
      <c r="P93" s="35">
        <f>SUMIFS(СВЦЭМ!$C$34:$C$777,СВЦЭМ!$A$34:$A$777,$A93,СВЦЭМ!$B$34:$B$777,P$83)+'СЕТ СН'!$H$9+СВЦЭМ!$D$10+'СЕТ СН'!$H$5-'СЕТ СН'!$H$17</f>
        <v>4532.9639037699999</v>
      </c>
      <c r="Q93" s="35">
        <f>SUMIFS(СВЦЭМ!$C$34:$C$777,СВЦЭМ!$A$34:$A$777,$A93,СВЦЭМ!$B$34:$B$777,Q$83)+'СЕТ СН'!$H$9+СВЦЭМ!$D$10+'СЕТ СН'!$H$5-'СЕТ СН'!$H$17</f>
        <v>4538.2775738299997</v>
      </c>
      <c r="R93" s="35">
        <f>SUMIFS(СВЦЭМ!$C$34:$C$777,СВЦЭМ!$A$34:$A$777,$A93,СВЦЭМ!$B$34:$B$777,R$83)+'СЕТ СН'!$H$9+СВЦЭМ!$D$10+'СЕТ СН'!$H$5-'СЕТ СН'!$H$17</f>
        <v>4534.0476759599997</v>
      </c>
      <c r="S93" s="35">
        <f>SUMIFS(СВЦЭМ!$C$34:$C$777,СВЦЭМ!$A$34:$A$777,$A93,СВЦЭМ!$B$34:$B$777,S$83)+'СЕТ СН'!$H$9+СВЦЭМ!$D$10+'СЕТ СН'!$H$5-'СЕТ СН'!$H$17</f>
        <v>4524.3956510400003</v>
      </c>
      <c r="T93" s="35">
        <f>SUMIFS(СВЦЭМ!$C$34:$C$777,СВЦЭМ!$A$34:$A$777,$A93,СВЦЭМ!$B$34:$B$777,T$83)+'СЕТ СН'!$H$9+СВЦЭМ!$D$10+'СЕТ СН'!$H$5-'СЕТ СН'!$H$17</f>
        <v>4524.4540274299998</v>
      </c>
      <c r="U93" s="35">
        <f>SUMIFS(СВЦЭМ!$C$34:$C$777,СВЦЭМ!$A$34:$A$777,$A93,СВЦЭМ!$B$34:$B$777,U$83)+'СЕТ СН'!$H$9+СВЦЭМ!$D$10+'СЕТ СН'!$H$5-'СЕТ СН'!$H$17</f>
        <v>4525.3160592799995</v>
      </c>
      <c r="V93" s="35">
        <f>SUMIFS(СВЦЭМ!$C$34:$C$777,СВЦЭМ!$A$34:$A$777,$A93,СВЦЭМ!$B$34:$B$777,V$83)+'СЕТ СН'!$H$9+СВЦЭМ!$D$10+'СЕТ СН'!$H$5-'СЕТ СН'!$H$17</f>
        <v>4544.4256042699999</v>
      </c>
      <c r="W93" s="35">
        <f>SUMIFS(СВЦЭМ!$C$34:$C$777,СВЦЭМ!$A$34:$A$777,$A93,СВЦЭМ!$B$34:$B$777,W$83)+'СЕТ СН'!$H$9+СВЦЭМ!$D$10+'СЕТ СН'!$H$5-'СЕТ СН'!$H$17</f>
        <v>4575.6315771199997</v>
      </c>
      <c r="X93" s="35">
        <f>SUMIFS(СВЦЭМ!$C$34:$C$777,СВЦЭМ!$A$34:$A$777,$A93,СВЦЭМ!$B$34:$B$777,X$83)+'СЕТ СН'!$H$9+СВЦЭМ!$D$10+'СЕТ СН'!$H$5-'СЕТ СН'!$H$17</f>
        <v>4641.6756269799998</v>
      </c>
      <c r="Y93" s="35">
        <f>SUMIFS(СВЦЭМ!$C$34:$C$777,СВЦЭМ!$A$34:$A$777,$A93,СВЦЭМ!$B$34:$B$777,Y$83)+'СЕТ СН'!$H$9+СВЦЭМ!$D$10+'СЕТ СН'!$H$5-'СЕТ СН'!$H$17</f>
        <v>4753.9272746400002</v>
      </c>
    </row>
    <row r="94" spans="1:25" ht="15.75" x14ac:dyDescent="0.2">
      <c r="A94" s="34">
        <f t="shared" si="2"/>
        <v>42897</v>
      </c>
      <c r="B94" s="35">
        <f>SUMIFS(СВЦЭМ!$C$34:$C$777,СВЦЭМ!$A$34:$A$777,$A94,СВЦЭМ!$B$34:$B$777,B$83)+'СЕТ СН'!$H$9+СВЦЭМ!$D$10+'СЕТ СН'!$H$5-'СЕТ СН'!$H$17</f>
        <v>4848.4355537499996</v>
      </c>
      <c r="C94" s="35">
        <f>SUMIFS(СВЦЭМ!$C$34:$C$777,СВЦЭМ!$A$34:$A$777,$A94,СВЦЭМ!$B$34:$B$777,C$83)+'СЕТ СН'!$H$9+СВЦЭМ!$D$10+'СЕТ СН'!$H$5-'СЕТ СН'!$H$17</f>
        <v>4910.4421981400001</v>
      </c>
      <c r="D94" s="35">
        <f>SUMIFS(СВЦЭМ!$C$34:$C$777,СВЦЭМ!$A$34:$A$777,$A94,СВЦЭМ!$B$34:$B$777,D$83)+'СЕТ СН'!$H$9+СВЦЭМ!$D$10+'СЕТ СН'!$H$5-'СЕТ СН'!$H$17</f>
        <v>4982.2658995499996</v>
      </c>
      <c r="E94" s="35">
        <f>SUMIFS(СВЦЭМ!$C$34:$C$777,СВЦЭМ!$A$34:$A$777,$A94,СВЦЭМ!$B$34:$B$777,E$83)+'СЕТ СН'!$H$9+СВЦЭМ!$D$10+'СЕТ СН'!$H$5-'СЕТ СН'!$H$17</f>
        <v>4975.2906751999999</v>
      </c>
      <c r="F94" s="35">
        <f>SUMIFS(СВЦЭМ!$C$34:$C$777,СВЦЭМ!$A$34:$A$777,$A94,СВЦЭМ!$B$34:$B$777,F$83)+'СЕТ СН'!$H$9+СВЦЭМ!$D$10+'СЕТ СН'!$H$5-'СЕТ СН'!$H$17</f>
        <v>4974.6007317399999</v>
      </c>
      <c r="G94" s="35">
        <f>SUMIFS(СВЦЭМ!$C$34:$C$777,СВЦЭМ!$A$34:$A$777,$A94,СВЦЭМ!$B$34:$B$777,G$83)+'СЕТ СН'!$H$9+СВЦЭМ!$D$10+'СЕТ СН'!$H$5-'СЕТ СН'!$H$17</f>
        <v>4974.04579182</v>
      </c>
      <c r="H94" s="35">
        <f>SUMIFS(СВЦЭМ!$C$34:$C$777,СВЦЭМ!$A$34:$A$777,$A94,СВЦЭМ!$B$34:$B$777,H$83)+'СЕТ СН'!$H$9+СВЦЭМ!$D$10+'СЕТ СН'!$H$5-'СЕТ СН'!$H$17</f>
        <v>4976.7236754899996</v>
      </c>
      <c r="I94" s="35">
        <f>SUMIFS(СВЦЭМ!$C$34:$C$777,СВЦЭМ!$A$34:$A$777,$A94,СВЦЭМ!$B$34:$B$777,I$83)+'СЕТ СН'!$H$9+СВЦЭМ!$D$10+'СЕТ СН'!$H$5-'СЕТ СН'!$H$17</f>
        <v>4865.8314054699995</v>
      </c>
      <c r="J94" s="35">
        <f>SUMIFS(СВЦЭМ!$C$34:$C$777,СВЦЭМ!$A$34:$A$777,$A94,СВЦЭМ!$B$34:$B$777,J$83)+'СЕТ СН'!$H$9+СВЦЭМ!$D$10+'СЕТ СН'!$H$5-'СЕТ СН'!$H$17</f>
        <v>4721.6987816800001</v>
      </c>
      <c r="K94" s="35">
        <f>SUMIFS(СВЦЭМ!$C$34:$C$777,СВЦЭМ!$A$34:$A$777,$A94,СВЦЭМ!$B$34:$B$777,K$83)+'СЕТ СН'!$H$9+СВЦЭМ!$D$10+'СЕТ СН'!$H$5-'СЕТ СН'!$H$17</f>
        <v>4573.3492366699993</v>
      </c>
      <c r="L94" s="35">
        <f>SUMIFS(СВЦЭМ!$C$34:$C$777,СВЦЭМ!$A$34:$A$777,$A94,СВЦЭМ!$B$34:$B$777,L$83)+'СЕТ СН'!$H$9+СВЦЭМ!$D$10+'СЕТ СН'!$H$5-'СЕТ СН'!$H$17</f>
        <v>4546.0852278599996</v>
      </c>
      <c r="M94" s="35">
        <f>SUMIFS(СВЦЭМ!$C$34:$C$777,СВЦЭМ!$A$34:$A$777,$A94,СВЦЭМ!$B$34:$B$777,M$83)+'СЕТ СН'!$H$9+СВЦЭМ!$D$10+'СЕТ СН'!$H$5-'СЕТ СН'!$H$17</f>
        <v>4509.3169149200003</v>
      </c>
      <c r="N94" s="35">
        <f>SUMIFS(СВЦЭМ!$C$34:$C$777,СВЦЭМ!$A$34:$A$777,$A94,СВЦЭМ!$B$34:$B$777,N$83)+'СЕТ СН'!$H$9+СВЦЭМ!$D$10+'СЕТ СН'!$H$5-'СЕТ СН'!$H$17</f>
        <v>4514.2567969599995</v>
      </c>
      <c r="O94" s="35">
        <f>SUMIFS(СВЦЭМ!$C$34:$C$777,СВЦЭМ!$A$34:$A$777,$A94,СВЦЭМ!$B$34:$B$777,O$83)+'СЕТ СН'!$H$9+СВЦЭМ!$D$10+'СЕТ СН'!$H$5-'СЕТ СН'!$H$17</f>
        <v>4510.4306977899996</v>
      </c>
      <c r="P94" s="35">
        <f>SUMIFS(СВЦЭМ!$C$34:$C$777,СВЦЭМ!$A$34:$A$777,$A94,СВЦЭМ!$B$34:$B$777,P$83)+'СЕТ СН'!$H$9+СВЦЭМ!$D$10+'СЕТ СН'!$H$5-'СЕТ СН'!$H$17</f>
        <v>4506.3916774299996</v>
      </c>
      <c r="Q94" s="35">
        <f>SUMIFS(СВЦЭМ!$C$34:$C$777,СВЦЭМ!$A$34:$A$777,$A94,СВЦЭМ!$B$34:$B$777,Q$83)+'СЕТ СН'!$H$9+СВЦЭМ!$D$10+'СЕТ СН'!$H$5-'СЕТ СН'!$H$17</f>
        <v>4502.5212112999998</v>
      </c>
      <c r="R94" s="35">
        <f>SUMIFS(СВЦЭМ!$C$34:$C$777,СВЦЭМ!$A$34:$A$777,$A94,СВЦЭМ!$B$34:$B$777,R$83)+'СЕТ СН'!$H$9+СВЦЭМ!$D$10+'СЕТ СН'!$H$5-'СЕТ СН'!$H$17</f>
        <v>4501.4971711999997</v>
      </c>
      <c r="S94" s="35">
        <f>SUMIFS(СВЦЭМ!$C$34:$C$777,СВЦЭМ!$A$34:$A$777,$A94,СВЦЭМ!$B$34:$B$777,S$83)+'СЕТ СН'!$H$9+СВЦЭМ!$D$10+'СЕТ СН'!$H$5-'СЕТ СН'!$H$17</f>
        <v>4494.4168965899999</v>
      </c>
      <c r="T94" s="35">
        <f>SUMIFS(СВЦЭМ!$C$34:$C$777,СВЦЭМ!$A$34:$A$777,$A94,СВЦЭМ!$B$34:$B$777,T$83)+'СЕТ СН'!$H$9+СВЦЭМ!$D$10+'СЕТ СН'!$H$5-'СЕТ СН'!$H$17</f>
        <v>4492.7804876399996</v>
      </c>
      <c r="U94" s="35">
        <f>SUMIFS(СВЦЭМ!$C$34:$C$777,СВЦЭМ!$A$34:$A$777,$A94,СВЦЭМ!$B$34:$B$777,U$83)+'СЕТ СН'!$H$9+СВЦЭМ!$D$10+'СЕТ СН'!$H$5-'СЕТ СН'!$H$17</f>
        <v>4498.56937741</v>
      </c>
      <c r="V94" s="35">
        <f>SUMIFS(СВЦЭМ!$C$34:$C$777,СВЦЭМ!$A$34:$A$777,$A94,СВЦЭМ!$B$34:$B$777,V$83)+'СЕТ СН'!$H$9+СВЦЭМ!$D$10+'СЕТ СН'!$H$5-'СЕТ СН'!$H$17</f>
        <v>4542.3491618299995</v>
      </c>
      <c r="W94" s="35">
        <f>SUMIFS(СВЦЭМ!$C$34:$C$777,СВЦЭМ!$A$34:$A$777,$A94,СВЦЭМ!$B$34:$B$777,W$83)+'СЕТ СН'!$H$9+СВЦЭМ!$D$10+'СЕТ СН'!$H$5-'СЕТ СН'!$H$17</f>
        <v>4555.1916383299995</v>
      </c>
      <c r="X94" s="35">
        <f>SUMIFS(СВЦЭМ!$C$34:$C$777,СВЦЭМ!$A$34:$A$777,$A94,СВЦЭМ!$B$34:$B$777,X$83)+'СЕТ СН'!$H$9+СВЦЭМ!$D$10+'СЕТ СН'!$H$5-'СЕТ СН'!$H$17</f>
        <v>4626.7800737600001</v>
      </c>
      <c r="Y94" s="35">
        <f>SUMIFS(СВЦЭМ!$C$34:$C$777,СВЦЭМ!$A$34:$A$777,$A94,СВЦЭМ!$B$34:$B$777,Y$83)+'СЕТ СН'!$H$9+СВЦЭМ!$D$10+'СЕТ СН'!$H$5-'СЕТ СН'!$H$17</f>
        <v>4770.5308119000001</v>
      </c>
    </row>
    <row r="95" spans="1:25" ht="15.75" x14ac:dyDescent="0.2">
      <c r="A95" s="34">
        <f t="shared" si="2"/>
        <v>42898</v>
      </c>
      <c r="B95" s="35">
        <f>SUMIFS(СВЦЭМ!$C$34:$C$777,СВЦЭМ!$A$34:$A$777,$A95,СВЦЭМ!$B$34:$B$777,B$83)+'СЕТ СН'!$H$9+СВЦЭМ!$D$10+'СЕТ СН'!$H$5-'СЕТ СН'!$H$17</f>
        <v>4826.0291948699996</v>
      </c>
      <c r="C95" s="35">
        <f>SUMIFS(СВЦЭМ!$C$34:$C$777,СВЦЭМ!$A$34:$A$777,$A95,СВЦЭМ!$B$34:$B$777,C$83)+'СЕТ СН'!$H$9+СВЦЭМ!$D$10+'СЕТ СН'!$H$5-'СЕТ СН'!$H$17</f>
        <v>4901.7786115999997</v>
      </c>
      <c r="D95" s="35">
        <f>SUMIFS(СВЦЭМ!$C$34:$C$777,СВЦЭМ!$A$34:$A$777,$A95,СВЦЭМ!$B$34:$B$777,D$83)+'СЕТ СН'!$H$9+СВЦЭМ!$D$10+'СЕТ СН'!$H$5-'СЕТ СН'!$H$17</f>
        <v>4958.2334770199996</v>
      </c>
      <c r="E95" s="35">
        <f>SUMIFS(СВЦЭМ!$C$34:$C$777,СВЦЭМ!$A$34:$A$777,$A95,СВЦЭМ!$B$34:$B$777,E$83)+'СЕТ СН'!$H$9+СВЦЭМ!$D$10+'СЕТ СН'!$H$5-'СЕТ СН'!$H$17</f>
        <v>4959.7032566999997</v>
      </c>
      <c r="F95" s="35">
        <f>SUMIFS(СВЦЭМ!$C$34:$C$777,СВЦЭМ!$A$34:$A$777,$A95,СВЦЭМ!$B$34:$B$777,F$83)+'СЕТ СН'!$H$9+СВЦЭМ!$D$10+'СЕТ СН'!$H$5-'СЕТ СН'!$H$17</f>
        <v>4955.7928655699998</v>
      </c>
      <c r="G95" s="35">
        <f>SUMIFS(СВЦЭМ!$C$34:$C$777,СВЦЭМ!$A$34:$A$777,$A95,СВЦЭМ!$B$34:$B$777,G$83)+'СЕТ СН'!$H$9+СВЦЭМ!$D$10+'СЕТ СН'!$H$5-'СЕТ СН'!$H$17</f>
        <v>4962.7806278600001</v>
      </c>
      <c r="H95" s="35">
        <f>SUMIFS(СВЦЭМ!$C$34:$C$777,СВЦЭМ!$A$34:$A$777,$A95,СВЦЭМ!$B$34:$B$777,H$83)+'СЕТ СН'!$H$9+СВЦЭМ!$D$10+'СЕТ СН'!$H$5-'СЕТ СН'!$H$17</f>
        <v>4944.5812748899998</v>
      </c>
      <c r="I95" s="35">
        <f>SUMIFS(СВЦЭМ!$C$34:$C$777,СВЦЭМ!$A$34:$A$777,$A95,СВЦЭМ!$B$34:$B$777,I$83)+'СЕТ СН'!$H$9+СВЦЭМ!$D$10+'СЕТ СН'!$H$5-'СЕТ СН'!$H$17</f>
        <v>4816.2704333700003</v>
      </c>
      <c r="J95" s="35">
        <f>SUMIFS(СВЦЭМ!$C$34:$C$777,СВЦЭМ!$A$34:$A$777,$A95,СВЦЭМ!$B$34:$B$777,J$83)+'СЕТ СН'!$H$9+СВЦЭМ!$D$10+'СЕТ СН'!$H$5-'СЕТ СН'!$H$17</f>
        <v>4705.4607077800001</v>
      </c>
      <c r="K95" s="35">
        <f>SUMIFS(СВЦЭМ!$C$34:$C$777,СВЦЭМ!$A$34:$A$777,$A95,СВЦЭМ!$B$34:$B$777,K$83)+'СЕТ СН'!$H$9+СВЦЭМ!$D$10+'СЕТ СН'!$H$5-'СЕТ СН'!$H$17</f>
        <v>4574.0443252899995</v>
      </c>
      <c r="L95" s="35">
        <f>SUMIFS(СВЦЭМ!$C$34:$C$777,СВЦЭМ!$A$34:$A$777,$A95,СВЦЭМ!$B$34:$B$777,L$83)+'СЕТ СН'!$H$9+СВЦЭМ!$D$10+'СЕТ СН'!$H$5-'СЕТ СН'!$H$17</f>
        <v>4521.0548283899998</v>
      </c>
      <c r="M95" s="35">
        <f>SUMIFS(СВЦЭМ!$C$34:$C$777,СВЦЭМ!$A$34:$A$777,$A95,СВЦЭМ!$B$34:$B$777,M$83)+'СЕТ СН'!$H$9+СВЦЭМ!$D$10+'СЕТ СН'!$H$5-'СЕТ СН'!$H$17</f>
        <v>4502.9020878000001</v>
      </c>
      <c r="N95" s="35">
        <f>SUMIFS(СВЦЭМ!$C$34:$C$777,СВЦЭМ!$A$34:$A$777,$A95,СВЦЭМ!$B$34:$B$777,N$83)+'СЕТ СН'!$H$9+СВЦЭМ!$D$10+'СЕТ СН'!$H$5-'СЕТ СН'!$H$17</f>
        <v>4503.9978072499998</v>
      </c>
      <c r="O95" s="35">
        <f>SUMIFS(СВЦЭМ!$C$34:$C$777,СВЦЭМ!$A$34:$A$777,$A95,СВЦЭМ!$B$34:$B$777,O$83)+'СЕТ СН'!$H$9+СВЦЭМ!$D$10+'СЕТ СН'!$H$5-'СЕТ СН'!$H$17</f>
        <v>4496.45050808</v>
      </c>
      <c r="P95" s="35">
        <f>SUMIFS(СВЦЭМ!$C$34:$C$777,СВЦЭМ!$A$34:$A$777,$A95,СВЦЭМ!$B$34:$B$777,P$83)+'СЕТ СН'!$H$9+СВЦЭМ!$D$10+'СЕТ СН'!$H$5-'СЕТ СН'!$H$17</f>
        <v>4487.5893840799999</v>
      </c>
      <c r="Q95" s="35">
        <f>SUMIFS(СВЦЭМ!$C$34:$C$777,СВЦЭМ!$A$34:$A$777,$A95,СВЦЭМ!$B$34:$B$777,Q$83)+'СЕТ СН'!$H$9+СВЦЭМ!$D$10+'СЕТ СН'!$H$5-'СЕТ СН'!$H$17</f>
        <v>4483.8724003899997</v>
      </c>
      <c r="R95" s="35">
        <f>SUMIFS(СВЦЭМ!$C$34:$C$777,СВЦЭМ!$A$34:$A$777,$A95,СВЦЭМ!$B$34:$B$777,R$83)+'СЕТ СН'!$H$9+СВЦЭМ!$D$10+'СЕТ СН'!$H$5-'СЕТ СН'!$H$17</f>
        <v>4481.6701446999996</v>
      </c>
      <c r="S95" s="35">
        <f>SUMIFS(СВЦЭМ!$C$34:$C$777,СВЦЭМ!$A$34:$A$777,$A95,СВЦЭМ!$B$34:$B$777,S$83)+'СЕТ СН'!$H$9+СВЦЭМ!$D$10+'СЕТ СН'!$H$5-'СЕТ СН'!$H$17</f>
        <v>4483.5934457799995</v>
      </c>
      <c r="T95" s="35">
        <f>SUMIFS(СВЦЭМ!$C$34:$C$777,СВЦЭМ!$A$34:$A$777,$A95,СВЦЭМ!$B$34:$B$777,T$83)+'СЕТ СН'!$H$9+СВЦЭМ!$D$10+'СЕТ СН'!$H$5-'СЕТ СН'!$H$17</f>
        <v>4478.4344888300002</v>
      </c>
      <c r="U95" s="35">
        <f>SUMIFS(СВЦЭМ!$C$34:$C$777,СВЦЭМ!$A$34:$A$777,$A95,СВЦЭМ!$B$34:$B$777,U$83)+'СЕТ СН'!$H$9+СВЦЭМ!$D$10+'СЕТ СН'!$H$5-'СЕТ СН'!$H$17</f>
        <v>4476.92744055</v>
      </c>
      <c r="V95" s="35">
        <f>SUMIFS(СВЦЭМ!$C$34:$C$777,СВЦЭМ!$A$34:$A$777,$A95,СВЦЭМ!$B$34:$B$777,V$83)+'СЕТ СН'!$H$9+СВЦЭМ!$D$10+'СЕТ СН'!$H$5-'СЕТ СН'!$H$17</f>
        <v>4518.1616382800003</v>
      </c>
      <c r="W95" s="35">
        <f>SUMIFS(СВЦЭМ!$C$34:$C$777,СВЦЭМ!$A$34:$A$777,$A95,СВЦЭМ!$B$34:$B$777,W$83)+'СЕТ СН'!$H$9+СВЦЭМ!$D$10+'СЕТ СН'!$H$5-'СЕТ СН'!$H$17</f>
        <v>4578.0938175000001</v>
      </c>
      <c r="X95" s="35">
        <f>SUMIFS(СВЦЭМ!$C$34:$C$777,СВЦЭМ!$A$34:$A$777,$A95,СВЦЭМ!$B$34:$B$777,X$83)+'СЕТ СН'!$H$9+СВЦЭМ!$D$10+'СЕТ СН'!$H$5-'СЕТ СН'!$H$17</f>
        <v>4645.5172906500002</v>
      </c>
      <c r="Y95" s="35">
        <f>SUMIFS(СВЦЭМ!$C$34:$C$777,СВЦЭМ!$A$34:$A$777,$A95,СВЦЭМ!$B$34:$B$777,Y$83)+'СЕТ СН'!$H$9+СВЦЭМ!$D$10+'СЕТ СН'!$H$5-'СЕТ СН'!$H$17</f>
        <v>4741.1770410399995</v>
      </c>
    </row>
    <row r="96" spans="1:25" ht="15.75" x14ac:dyDescent="0.2">
      <c r="A96" s="34">
        <f t="shared" si="2"/>
        <v>42899</v>
      </c>
      <c r="B96" s="35">
        <f>SUMIFS(СВЦЭМ!$C$34:$C$777,СВЦЭМ!$A$34:$A$777,$A96,СВЦЭМ!$B$34:$B$777,B$83)+'СЕТ СН'!$H$9+СВЦЭМ!$D$10+'СЕТ СН'!$H$5-'СЕТ СН'!$H$17</f>
        <v>4724.6134148700003</v>
      </c>
      <c r="C96" s="35">
        <f>SUMIFS(СВЦЭМ!$C$34:$C$777,СВЦЭМ!$A$34:$A$777,$A96,СВЦЭМ!$B$34:$B$777,C$83)+'СЕТ СН'!$H$9+СВЦЭМ!$D$10+'СЕТ СН'!$H$5-'СЕТ СН'!$H$17</f>
        <v>4783.4032471299997</v>
      </c>
      <c r="D96" s="35">
        <f>SUMIFS(СВЦЭМ!$C$34:$C$777,СВЦЭМ!$A$34:$A$777,$A96,СВЦЭМ!$B$34:$B$777,D$83)+'СЕТ СН'!$H$9+СВЦЭМ!$D$10+'СЕТ СН'!$H$5-'СЕТ СН'!$H$17</f>
        <v>4906.93110437</v>
      </c>
      <c r="E96" s="35">
        <f>SUMIFS(СВЦЭМ!$C$34:$C$777,СВЦЭМ!$A$34:$A$777,$A96,СВЦЭМ!$B$34:$B$777,E$83)+'СЕТ СН'!$H$9+СВЦЭМ!$D$10+'СЕТ СН'!$H$5-'СЕТ СН'!$H$17</f>
        <v>4923.1383045399998</v>
      </c>
      <c r="F96" s="35">
        <f>SUMIFS(СВЦЭМ!$C$34:$C$777,СВЦЭМ!$A$34:$A$777,$A96,СВЦЭМ!$B$34:$B$777,F$83)+'СЕТ СН'!$H$9+СВЦЭМ!$D$10+'СЕТ СН'!$H$5-'СЕТ СН'!$H$17</f>
        <v>4932.8290426499998</v>
      </c>
      <c r="G96" s="35">
        <f>SUMIFS(СВЦЭМ!$C$34:$C$777,СВЦЭМ!$A$34:$A$777,$A96,СВЦЭМ!$B$34:$B$777,G$83)+'СЕТ СН'!$H$9+СВЦЭМ!$D$10+'СЕТ СН'!$H$5-'СЕТ СН'!$H$17</f>
        <v>4927.3050359600002</v>
      </c>
      <c r="H96" s="35">
        <f>SUMIFS(СВЦЭМ!$C$34:$C$777,СВЦЭМ!$A$34:$A$777,$A96,СВЦЭМ!$B$34:$B$777,H$83)+'СЕТ СН'!$H$9+СВЦЭМ!$D$10+'СЕТ СН'!$H$5-'СЕТ СН'!$H$17</f>
        <v>4854.4471496299993</v>
      </c>
      <c r="I96" s="35">
        <f>SUMIFS(СВЦЭМ!$C$34:$C$777,СВЦЭМ!$A$34:$A$777,$A96,СВЦЭМ!$B$34:$B$777,I$83)+'СЕТ СН'!$H$9+СВЦЭМ!$D$10+'СЕТ СН'!$H$5-'СЕТ СН'!$H$17</f>
        <v>4695.4138886599994</v>
      </c>
      <c r="J96" s="35">
        <f>SUMIFS(СВЦЭМ!$C$34:$C$777,СВЦЭМ!$A$34:$A$777,$A96,СВЦЭМ!$B$34:$B$777,J$83)+'СЕТ СН'!$H$9+СВЦЭМ!$D$10+'СЕТ СН'!$H$5-'СЕТ СН'!$H$17</f>
        <v>4581.5921926699993</v>
      </c>
      <c r="K96" s="35">
        <f>SUMIFS(СВЦЭМ!$C$34:$C$777,СВЦЭМ!$A$34:$A$777,$A96,СВЦЭМ!$B$34:$B$777,K$83)+'СЕТ СН'!$H$9+СВЦЭМ!$D$10+'СЕТ СН'!$H$5-'СЕТ СН'!$H$17</f>
        <v>4486.9536935400001</v>
      </c>
      <c r="L96" s="35">
        <f>SUMIFS(СВЦЭМ!$C$34:$C$777,СВЦЭМ!$A$34:$A$777,$A96,СВЦЭМ!$B$34:$B$777,L$83)+'СЕТ СН'!$H$9+СВЦЭМ!$D$10+'СЕТ СН'!$H$5-'СЕТ СН'!$H$17</f>
        <v>4496.56413213</v>
      </c>
      <c r="M96" s="35">
        <f>SUMIFS(СВЦЭМ!$C$34:$C$777,СВЦЭМ!$A$34:$A$777,$A96,СВЦЭМ!$B$34:$B$777,M$83)+'СЕТ СН'!$H$9+СВЦЭМ!$D$10+'СЕТ СН'!$H$5-'СЕТ СН'!$H$17</f>
        <v>4525.4899386199995</v>
      </c>
      <c r="N96" s="35">
        <f>SUMIFS(СВЦЭМ!$C$34:$C$777,СВЦЭМ!$A$34:$A$777,$A96,СВЦЭМ!$B$34:$B$777,N$83)+'СЕТ СН'!$H$9+СВЦЭМ!$D$10+'СЕТ СН'!$H$5-'СЕТ СН'!$H$17</f>
        <v>4525.7561022499995</v>
      </c>
      <c r="O96" s="35">
        <f>SUMIFS(СВЦЭМ!$C$34:$C$777,СВЦЭМ!$A$34:$A$777,$A96,СВЦЭМ!$B$34:$B$777,O$83)+'СЕТ СН'!$H$9+СВЦЭМ!$D$10+'СЕТ СН'!$H$5-'СЕТ СН'!$H$17</f>
        <v>4524.2562701299994</v>
      </c>
      <c r="P96" s="35">
        <f>SUMIFS(СВЦЭМ!$C$34:$C$777,СВЦЭМ!$A$34:$A$777,$A96,СВЦЭМ!$B$34:$B$777,P$83)+'СЕТ СН'!$H$9+СВЦЭМ!$D$10+'СЕТ СН'!$H$5-'СЕТ СН'!$H$17</f>
        <v>4525.15798455</v>
      </c>
      <c r="Q96" s="35">
        <f>SUMIFS(СВЦЭМ!$C$34:$C$777,СВЦЭМ!$A$34:$A$777,$A96,СВЦЭМ!$B$34:$B$777,Q$83)+'СЕТ СН'!$H$9+СВЦЭМ!$D$10+'СЕТ СН'!$H$5-'СЕТ СН'!$H$17</f>
        <v>4531.8460613400002</v>
      </c>
      <c r="R96" s="35">
        <f>SUMIFS(СВЦЭМ!$C$34:$C$777,СВЦЭМ!$A$34:$A$777,$A96,СВЦЭМ!$B$34:$B$777,R$83)+'СЕТ СН'!$H$9+СВЦЭМ!$D$10+'СЕТ СН'!$H$5-'СЕТ СН'!$H$17</f>
        <v>4530.5400539699995</v>
      </c>
      <c r="S96" s="35">
        <f>SUMIFS(СВЦЭМ!$C$34:$C$777,СВЦЭМ!$A$34:$A$777,$A96,СВЦЭМ!$B$34:$B$777,S$83)+'СЕТ СН'!$H$9+СВЦЭМ!$D$10+'СЕТ СН'!$H$5-'СЕТ СН'!$H$17</f>
        <v>4531.9376574600001</v>
      </c>
      <c r="T96" s="35">
        <f>SUMIFS(СВЦЭМ!$C$34:$C$777,СВЦЭМ!$A$34:$A$777,$A96,СВЦЭМ!$B$34:$B$777,T$83)+'СЕТ СН'!$H$9+СВЦЭМ!$D$10+'СЕТ СН'!$H$5-'СЕТ СН'!$H$17</f>
        <v>4523.17700307</v>
      </c>
      <c r="U96" s="35">
        <f>SUMIFS(СВЦЭМ!$C$34:$C$777,СВЦЭМ!$A$34:$A$777,$A96,СВЦЭМ!$B$34:$B$777,U$83)+'СЕТ СН'!$H$9+СВЦЭМ!$D$10+'СЕТ СН'!$H$5-'СЕТ СН'!$H$17</f>
        <v>4524.1402304799994</v>
      </c>
      <c r="V96" s="35">
        <f>SUMIFS(СВЦЭМ!$C$34:$C$777,СВЦЭМ!$A$34:$A$777,$A96,СВЦЭМ!$B$34:$B$777,V$83)+'СЕТ СН'!$H$9+СВЦЭМ!$D$10+'СЕТ СН'!$H$5-'СЕТ СН'!$H$17</f>
        <v>4494.9915704199993</v>
      </c>
      <c r="W96" s="35">
        <f>SUMIFS(СВЦЭМ!$C$34:$C$777,СВЦЭМ!$A$34:$A$777,$A96,СВЦЭМ!$B$34:$B$777,W$83)+'СЕТ СН'!$H$9+СВЦЭМ!$D$10+'СЕТ СН'!$H$5-'СЕТ СН'!$H$17</f>
        <v>4486.8913064999997</v>
      </c>
      <c r="X96" s="35">
        <f>SUMIFS(СВЦЭМ!$C$34:$C$777,СВЦЭМ!$A$34:$A$777,$A96,СВЦЭМ!$B$34:$B$777,X$83)+'СЕТ СН'!$H$9+СВЦЭМ!$D$10+'СЕТ СН'!$H$5-'СЕТ СН'!$H$17</f>
        <v>4534.1252035299995</v>
      </c>
      <c r="Y96" s="35">
        <f>SUMIFS(СВЦЭМ!$C$34:$C$777,СВЦЭМ!$A$34:$A$777,$A96,СВЦЭМ!$B$34:$B$777,Y$83)+'СЕТ СН'!$H$9+СВЦЭМ!$D$10+'СЕТ СН'!$H$5-'СЕТ СН'!$H$17</f>
        <v>4647.90537847</v>
      </c>
    </row>
    <row r="97" spans="1:25" ht="15.75" x14ac:dyDescent="0.2">
      <c r="A97" s="34">
        <f t="shared" si="2"/>
        <v>42900</v>
      </c>
      <c r="B97" s="35">
        <f>SUMIFS(СВЦЭМ!$C$34:$C$777,СВЦЭМ!$A$34:$A$777,$A97,СВЦЭМ!$B$34:$B$777,B$83)+'СЕТ СН'!$H$9+СВЦЭМ!$D$10+'СЕТ СН'!$H$5-'СЕТ СН'!$H$17</f>
        <v>4857.6331897999999</v>
      </c>
      <c r="C97" s="35">
        <f>SUMIFS(СВЦЭМ!$C$34:$C$777,СВЦЭМ!$A$34:$A$777,$A97,СВЦЭМ!$B$34:$B$777,C$83)+'СЕТ СН'!$H$9+СВЦЭМ!$D$10+'СЕТ СН'!$H$5-'СЕТ СН'!$H$17</f>
        <v>4891.2805950299999</v>
      </c>
      <c r="D97" s="35">
        <f>SUMIFS(СВЦЭМ!$C$34:$C$777,СВЦЭМ!$A$34:$A$777,$A97,СВЦЭМ!$B$34:$B$777,D$83)+'СЕТ СН'!$H$9+СВЦЭМ!$D$10+'СЕТ СН'!$H$5-'СЕТ СН'!$H$17</f>
        <v>4914.4640519599998</v>
      </c>
      <c r="E97" s="35">
        <f>SUMIFS(СВЦЭМ!$C$34:$C$777,СВЦЭМ!$A$34:$A$777,$A97,СВЦЭМ!$B$34:$B$777,E$83)+'СЕТ СН'!$H$9+СВЦЭМ!$D$10+'СЕТ СН'!$H$5-'СЕТ СН'!$H$17</f>
        <v>4920.58558214</v>
      </c>
      <c r="F97" s="35">
        <f>SUMIFS(СВЦЭМ!$C$34:$C$777,СВЦЭМ!$A$34:$A$777,$A97,СВЦЭМ!$B$34:$B$777,F$83)+'СЕТ СН'!$H$9+СВЦЭМ!$D$10+'СЕТ СН'!$H$5-'СЕТ СН'!$H$17</f>
        <v>4923.9196515499998</v>
      </c>
      <c r="G97" s="35">
        <f>SUMIFS(СВЦЭМ!$C$34:$C$777,СВЦЭМ!$A$34:$A$777,$A97,СВЦЭМ!$B$34:$B$777,G$83)+'СЕТ СН'!$H$9+СВЦЭМ!$D$10+'СЕТ СН'!$H$5-'СЕТ СН'!$H$17</f>
        <v>4901.9805505799995</v>
      </c>
      <c r="H97" s="35">
        <f>SUMIFS(СВЦЭМ!$C$34:$C$777,СВЦЭМ!$A$34:$A$777,$A97,СВЦЭМ!$B$34:$B$777,H$83)+'СЕТ СН'!$H$9+СВЦЭМ!$D$10+'СЕТ СН'!$H$5-'СЕТ СН'!$H$17</f>
        <v>4820.85416747</v>
      </c>
      <c r="I97" s="35">
        <f>SUMIFS(СВЦЭМ!$C$34:$C$777,СВЦЭМ!$A$34:$A$777,$A97,СВЦЭМ!$B$34:$B$777,I$83)+'СЕТ СН'!$H$9+СВЦЭМ!$D$10+'СЕТ СН'!$H$5-'СЕТ СН'!$H$17</f>
        <v>4694.2302806999996</v>
      </c>
      <c r="J97" s="35">
        <f>SUMIFS(СВЦЭМ!$C$34:$C$777,СВЦЭМ!$A$34:$A$777,$A97,СВЦЭМ!$B$34:$B$777,J$83)+'СЕТ СН'!$H$9+СВЦЭМ!$D$10+'СЕТ СН'!$H$5-'СЕТ СН'!$H$17</f>
        <v>4659.8787997700001</v>
      </c>
      <c r="K97" s="35">
        <f>SUMIFS(СВЦЭМ!$C$34:$C$777,СВЦЭМ!$A$34:$A$777,$A97,СВЦЭМ!$B$34:$B$777,K$83)+'СЕТ СН'!$H$9+СВЦЭМ!$D$10+'СЕТ СН'!$H$5-'СЕТ СН'!$H$17</f>
        <v>4552.5847454799996</v>
      </c>
      <c r="L97" s="35">
        <f>SUMIFS(СВЦЭМ!$C$34:$C$777,СВЦЭМ!$A$34:$A$777,$A97,СВЦЭМ!$B$34:$B$777,L$83)+'СЕТ СН'!$H$9+СВЦЭМ!$D$10+'СЕТ СН'!$H$5-'СЕТ СН'!$H$17</f>
        <v>4485.6747393999995</v>
      </c>
      <c r="M97" s="35">
        <f>SUMIFS(СВЦЭМ!$C$34:$C$777,СВЦЭМ!$A$34:$A$777,$A97,СВЦЭМ!$B$34:$B$777,M$83)+'СЕТ СН'!$H$9+СВЦЭМ!$D$10+'СЕТ СН'!$H$5-'СЕТ СН'!$H$17</f>
        <v>4477.7096203999999</v>
      </c>
      <c r="N97" s="35">
        <f>SUMIFS(СВЦЭМ!$C$34:$C$777,СВЦЭМ!$A$34:$A$777,$A97,СВЦЭМ!$B$34:$B$777,N$83)+'СЕТ СН'!$H$9+СВЦЭМ!$D$10+'СЕТ СН'!$H$5-'СЕТ СН'!$H$17</f>
        <v>4487.3249000599999</v>
      </c>
      <c r="O97" s="35">
        <f>SUMIFS(СВЦЭМ!$C$34:$C$777,СВЦЭМ!$A$34:$A$777,$A97,СВЦЭМ!$B$34:$B$777,O$83)+'СЕТ СН'!$H$9+СВЦЭМ!$D$10+'СЕТ СН'!$H$5-'СЕТ СН'!$H$17</f>
        <v>4477.9888479800002</v>
      </c>
      <c r="P97" s="35">
        <f>SUMIFS(СВЦЭМ!$C$34:$C$777,СВЦЭМ!$A$34:$A$777,$A97,СВЦЭМ!$B$34:$B$777,P$83)+'СЕТ СН'!$H$9+СВЦЭМ!$D$10+'СЕТ СН'!$H$5-'СЕТ СН'!$H$17</f>
        <v>4490.1574161999997</v>
      </c>
      <c r="Q97" s="35">
        <f>SUMIFS(СВЦЭМ!$C$34:$C$777,СВЦЭМ!$A$34:$A$777,$A97,СВЦЭМ!$B$34:$B$777,Q$83)+'СЕТ СН'!$H$9+СВЦЭМ!$D$10+'СЕТ СН'!$H$5-'СЕТ СН'!$H$17</f>
        <v>4489.4767221900001</v>
      </c>
      <c r="R97" s="35">
        <f>SUMIFS(СВЦЭМ!$C$34:$C$777,СВЦЭМ!$A$34:$A$777,$A97,СВЦЭМ!$B$34:$B$777,R$83)+'СЕТ СН'!$H$9+СВЦЭМ!$D$10+'СЕТ СН'!$H$5-'СЕТ СН'!$H$17</f>
        <v>4495.0243401199996</v>
      </c>
      <c r="S97" s="35">
        <f>SUMIFS(СВЦЭМ!$C$34:$C$777,СВЦЭМ!$A$34:$A$777,$A97,СВЦЭМ!$B$34:$B$777,S$83)+'СЕТ СН'!$H$9+СВЦЭМ!$D$10+'СЕТ СН'!$H$5-'СЕТ СН'!$H$17</f>
        <v>4494.6624980799998</v>
      </c>
      <c r="T97" s="35">
        <f>SUMIFS(СВЦЭМ!$C$34:$C$777,СВЦЭМ!$A$34:$A$777,$A97,СВЦЭМ!$B$34:$B$777,T$83)+'СЕТ СН'!$H$9+СВЦЭМ!$D$10+'СЕТ СН'!$H$5-'СЕТ СН'!$H$17</f>
        <v>4491.7651174100001</v>
      </c>
      <c r="U97" s="35">
        <f>SUMIFS(СВЦЭМ!$C$34:$C$777,СВЦЭМ!$A$34:$A$777,$A97,СВЦЭМ!$B$34:$B$777,U$83)+'СЕТ СН'!$H$9+СВЦЭМ!$D$10+'СЕТ СН'!$H$5-'СЕТ СН'!$H$17</f>
        <v>4473.4902819299996</v>
      </c>
      <c r="V97" s="35">
        <f>SUMIFS(СВЦЭМ!$C$34:$C$777,СВЦЭМ!$A$34:$A$777,$A97,СВЦЭМ!$B$34:$B$777,V$83)+'СЕТ СН'!$H$9+СВЦЭМ!$D$10+'СЕТ СН'!$H$5-'СЕТ СН'!$H$17</f>
        <v>4486.8250572500001</v>
      </c>
      <c r="W97" s="35">
        <f>SUMIFS(СВЦЭМ!$C$34:$C$777,СВЦЭМ!$A$34:$A$777,$A97,СВЦЭМ!$B$34:$B$777,W$83)+'СЕТ СН'!$H$9+СВЦЭМ!$D$10+'СЕТ СН'!$H$5-'СЕТ СН'!$H$17</f>
        <v>4532.9295312899994</v>
      </c>
      <c r="X97" s="35">
        <f>SUMIFS(СВЦЭМ!$C$34:$C$777,СВЦЭМ!$A$34:$A$777,$A97,СВЦЭМ!$B$34:$B$777,X$83)+'СЕТ СН'!$H$9+СВЦЭМ!$D$10+'СЕТ СН'!$H$5-'СЕТ СН'!$H$17</f>
        <v>4625.4440097899997</v>
      </c>
      <c r="Y97" s="35">
        <f>SUMIFS(СВЦЭМ!$C$34:$C$777,СВЦЭМ!$A$34:$A$777,$A97,СВЦЭМ!$B$34:$B$777,Y$83)+'СЕТ СН'!$H$9+СВЦЭМ!$D$10+'СЕТ СН'!$H$5-'СЕТ СН'!$H$17</f>
        <v>4717.0907385299997</v>
      </c>
    </row>
    <row r="98" spans="1:25" ht="15.75" x14ac:dyDescent="0.2">
      <c r="A98" s="34">
        <f t="shared" si="2"/>
        <v>42901</v>
      </c>
      <c r="B98" s="35">
        <f>SUMIFS(СВЦЭМ!$C$34:$C$777,СВЦЭМ!$A$34:$A$777,$A98,СВЦЭМ!$B$34:$B$777,B$83)+'СЕТ СН'!$H$9+СВЦЭМ!$D$10+'СЕТ СН'!$H$5-'СЕТ СН'!$H$17</f>
        <v>4821.8434818300002</v>
      </c>
      <c r="C98" s="35">
        <f>SUMIFS(СВЦЭМ!$C$34:$C$777,СВЦЭМ!$A$34:$A$777,$A98,СВЦЭМ!$B$34:$B$777,C$83)+'СЕТ СН'!$H$9+СВЦЭМ!$D$10+'СЕТ СН'!$H$5-'СЕТ СН'!$H$17</f>
        <v>4901.4006694399995</v>
      </c>
      <c r="D98" s="35">
        <f>SUMIFS(СВЦЭМ!$C$34:$C$777,СВЦЭМ!$A$34:$A$777,$A98,СВЦЭМ!$B$34:$B$777,D$83)+'СЕТ СН'!$H$9+СВЦЭМ!$D$10+'СЕТ СН'!$H$5-'СЕТ СН'!$H$17</f>
        <v>4934.97765772</v>
      </c>
      <c r="E98" s="35">
        <f>SUMIFS(СВЦЭМ!$C$34:$C$777,СВЦЭМ!$A$34:$A$777,$A98,СВЦЭМ!$B$34:$B$777,E$83)+'СЕТ СН'!$H$9+СВЦЭМ!$D$10+'СЕТ СН'!$H$5-'СЕТ СН'!$H$17</f>
        <v>4928.8941990399999</v>
      </c>
      <c r="F98" s="35">
        <f>SUMIFS(СВЦЭМ!$C$34:$C$777,СВЦЭМ!$A$34:$A$777,$A98,СВЦЭМ!$B$34:$B$777,F$83)+'СЕТ СН'!$H$9+СВЦЭМ!$D$10+'СЕТ СН'!$H$5-'СЕТ СН'!$H$17</f>
        <v>4924.3854781800001</v>
      </c>
      <c r="G98" s="35">
        <f>SUMIFS(СВЦЭМ!$C$34:$C$777,СВЦЭМ!$A$34:$A$777,$A98,СВЦЭМ!$B$34:$B$777,G$83)+'СЕТ СН'!$H$9+СВЦЭМ!$D$10+'СЕТ СН'!$H$5-'СЕТ СН'!$H$17</f>
        <v>4929.7307409699997</v>
      </c>
      <c r="H98" s="35">
        <f>SUMIFS(СВЦЭМ!$C$34:$C$777,СВЦЭМ!$A$34:$A$777,$A98,СВЦЭМ!$B$34:$B$777,H$83)+'СЕТ СН'!$H$9+СВЦЭМ!$D$10+'СЕТ СН'!$H$5-'СЕТ СН'!$H$17</f>
        <v>4941.4730378499999</v>
      </c>
      <c r="I98" s="35">
        <f>SUMIFS(СВЦЭМ!$C$34:$C$777,СВЦЭМ!$A$34:$A$777,$A98,СВЦЭМ!$B$34:$B$777,I$83)+'СЕТ СН'!$H$9+СВЦЭМ!$D$10+'СЕТ СН'!$H$5-'СЕТ СН'!$H$17</f>
        <v>4805.8420965999994</v>
      </c>
      <c r="J98" s="35">
        <f>SUMIFS(СВЦЭМ!$C$34:$C$777,СВЦЭМ!$A$34:$A$777,$A98,СВЦЭМ!$B$34:$B$777,J$83)+'СЕТ СН'!$H$9+СВЦЭМ!$D$10+'СЕТ СН'!$H$5-'СЕТ СН'!$H$17</f>
        <v>4684.36150516</v>
      </c>
      <c r="K98" s="35">
        <f>SUMIFS(СВЦЭМ!$C$34:$C$777,СВЦЭМ!$A$34:$A$777,$A98,СВЦЭМ!$B$34:$B$777,K$83)+'СЕТ СН'!$H$9+СВЦЭМ!$D$10+'СЕТ СН'!$H$5-'СЕТ СН'!$H$17</f>
        <v>4588.3913352</v>
      </c>
      <c r="L98" s="35">
        <f>SUMIFS(СВЦЭМ!$C$34:$C$777,СВЦЭМ!$A$34:$A$777,$A98,СВЦЭМ!$B$34:$B$777,L$83)+'СЕТ СН'!$H$9+СВЦЭМ!$D$10+'СЕТ СН'!$H$5-'СЕТ СН'!$H$17</f>
        <v>4505.5450561199996</v>
      </c>
      <c r="M98" s="35">
        <f>SUMIFS(СВЦЭМ!$C$34:$C$777,СВЦЭМ!$A$34:$A$777,$A98,СВЦЭМ!$B$34:$B$777,M$83)+'СЕТ СН'!$H$9+СВЦЭМ!$D$10+'СЕТ СН'!$H$5-'СЕТ СН'!$H$17</f>
        <v>4484.8893434599995</v>
      </c>
      <c r="N98" s="35">
        <f>SUMIFS(СВЦЭМ!$C$34:$C$777,СВЦЭМ!$A$34:$A$777,$A98,СВЦЭМ!$B$34:$B$777,N$83)+'СЕТ СН'!$H$9+СВЦЭМ!$D$10+'СЕТ СН'!$H$5-'СЕТ СН'!$H$17</f>
        <v>4472.9015503800001</v>
      </c>
      <c r="O98" s="35">
        <f>SUMIFS(СВЦЭМ!$C$34:$C$777,СВЦЭМ!$A$34:$A$777,$A98,СВЦЭМ!$B$34:$B$777,O$83)+'СЕТ СН'!$H$9+СВЦЭМ!$D$10+'СЕТ СН'!$H$5-'СЕТ СН'!$H$17</f>
        <v>4472.2625983799999</v>
      </c>
      <c r="P98" s="35">
        <f>SUMIFS(СВЦЭМ!$C$34:$C$777,СВЦЭМ!$A$34:$A$777,$A98,СВЦЭМ!$B$34:$B$777,P$83)+'СЕТ СН'!$H$9+СВЦЭМ!$D$10+'СЕТ СН'!$H$5-'СЕТ СН'!$H$17</f>
        <v>4474.4652120800001</v>
      </c>
      <c r="Q98" s="35">
        <f>SUMIFS(СВЦЭМ!$C$34:$C$777,СВЦЭМ!$A$34:$A$777,$A98,СВЦЭМ!$B$34:$B$777,Q$83)+'СЕТ СН'!$H$9+СВЦЭМ!$D$10+'СЕТ СН'!$H$5-'СЕТ СН'!$H$17</f>
        <v>4475.4003574299995</v>
      </c>
      <c r="R98" s="35">
        <f>SUMIFS(СВЦЭМ!$C$34:$C$777,СВЦЭМ!$A$34:$A$777,$A98,СВЦЭМ!$B$34:$B$777,R$83)+'СЕТ СН'!$H$9+СВЦЭМ!$D$10+'СЕТ СН'!$H$5-'СЕТ СН'!$H$17</f>
        <v>4479.8221298999997</v>
      </c>
      <c r="S98" s="35">
        <f>SUMIFS(СВЦЭМ!$C$34:$C$777,СВЦЭМ!$A$34:$A$777,$A98,СВЦЭМ!$B$34:$B$777,S$83)+'СЕТ СН'!$H$9+СВЦЭМ!$D$10+'СЕТ СН'!$H$5-'СЕТ СН'!$H$17</f>
        <v>4484.3972552499999</v>
      </c>
      <c r="T98" s="35">
        <f>SUMIFS(СВЦЭМ!$C$34:$C$777,СВЦЭМ!$A$34:$A$777,$A98,СВЦЭМ!$B$34:$B$777,T$83)+'СЕТ СН'!$H$9+СВЦЭМ!$D$10+'СЕТ СН'!$H$5-'СЕТ СН'!$H$17</f>
        <v>4489.8701493899998</v>
      </c>
      <c r="U98" s="35">
        <f>SUMIFS(СВЦЭМ!$C$34:$C$777,СВЦЭМ!$A$34:$A$777,$A98,СВЦЭМ!$B$34:$B$777,U$83)+'СЕТ СН'!$H$9+СВЦЭМ!$D$10+'СЕТ СН'!$H$5-'СЕТ СН'!$H$17</f>
        <v>4494.9884738999999</v>
      </c>
      <c r="V98" s="35">
        <f>SUMIFS(СВЦЭМ!$C$34:$C$777,СВЦЭМ!$A$34:$A$777,$A98,СВЦЭМ!$B$34:$B$777,V$83)+'СЕТ СН'!$H$9+СВЦЭМ!$D$10+'СЕТ СН'!$H$5-'СЕТ СН'!$H$17</f>
        <v>4493.0687592100003</v>
      </c>
      <c r="W98" s="35">
        <f>SUMIFS(СВЦЭМ!$C$34:$C$777,СВЦЭМ!$A$34:$A$777,$A98,СВЦЭМ!$B$34:$B$777,W$83)+'СЕТ СН'!$H$9+СВЦЭМ!$D$10+'СЕТ СН'!$H$5-'СЕТ СН'!$H$17</f>
        <v>4547.1599492599998</v>
      </c>
      <c r="X98" s="35">
        <f>SUMIFS(СВЦЭМ!$C$34:$C$777,СВЦЭМ!$A$34:$A$777,$A98,СВЦЭМ!$B$34:$B$777,X$83)+'СЕТ СН'!$H$9+СВЦЭМ!$D$10+'СЕТ СН'!$H$5-'СЕТ СН'!$H$17</f>
        <v>4635.5161828500004</v>
      </c>
      <c r="Y98" s="35">
        <f>SUMIFS(СВЦЭМ!$C$34:$C$777,СВЦЭМ!$A$34:$A$777,$A98,СВЦЭМ!$B$34:$B$777,Y$83)+'СЕТ СН'!$H$9+СВЦЭМ!$D$10+'СЕТ СН'!$H$5-'СЕТ СН'!$H$17</f>
        <v>4741.0581906999996</v>
      </c>
    </row>
    <row r="99" spans="1:25" ht="15.75" x14ac:dyDescent="0.2">
      <c r="A99" s="34">
        <f t="shared" si="2"/>
        <v>42902</v>
      </c>
      <c r="B99" s="35">
        <f>SUMIFS(СВЦЭМ!$C$34:$C$777,СВЦЭМ!$A$34:$A$777,$A99,СВЦЭМ!$B$34:$B$777,B$83)+'СЕТ СН'!$H$9+СВЦЭМ!$D$10+'СЕТ СН'!$H$5-'СЕТ СН'!$H$17</f>
        <v>4812.1457782099997</v>
      </c>
      <c r="C99" s="35">
        <f>SUMIFS(СВЦЭМ!$C$34:$C$777,СВЦЭМ!$A$34:$A$777,$A99,СВЦЭМ!$B$34:$B$777,C$83)+'СЕТ СН'!$H$9+СВЦЭМ!$D$10+'СЕТ СН'!$H$5-'СЕТ СН'!$H$17</f>
        <v>4883.4080740899999</v>
      </c>
      <c r="D99" s="35">
        <f>SUMIFS(СВЦЭМ!$C$34:$C$777,СВЦЭМ!$A$34:$A$777,$A99,СВЦЭМ!$B$34:$B$777,D$83)+'СЕТ СН'!$H$9+СВЦЭМ!$D$10+'СЕТ СН'!$H$5-'СЕТ СН'!$H$17</f>
        <v>4920.1004180500004</v>
      </c>
      <c r="E99" s="35">
        <f>SUMIFS(СВЦЭМ!$C$34:$C$777,СВЦЭМ!$A$34:$A$777,$A99,СВЦЭМ!$B$34:$B$777,E$83)+'СЕТ СН'!$H$9+СВЦЭМ!$D$10+'СЕТ СН'!$H$5-'СЕТ СН'!$H$17</f>
        <v>4951.7436608199996</v>
      </c>
      <c r="F99" s="35">
        <f>SUMIFS(СВЦЭМ!$C$34:$C$777,СВЦЭМ!$A$34:$A$777,$A99,СВЦЭМ!$B$34:$B$777,F$83)+'СЕТ СН'!$H$9+СВЦЭМ!$D$10+'СЕТ СН'!$H$5-'СЕТ СН'!$H$17</f>
        <v>4949.8883932600002</v>
      </c>
      <c r="G99" s="35">
        <f>SUMIFS(СВЦЭМ!$C$34:$C$777,СВЦЭМ!$A$34:$A$777,$A99,СВЦЭМ!$B$34:$B$777,G$83)+'СЕТ СН'!$H$9+СВЦЭМ!$D$10+'СЕТ СН'!$H$5-'СЕТ СН'!$H$17</f>
        <v>4953.3830097499995</v>
      </c>
      <c r="H99" s="35">
        <f>SUMIFS(СВЦЭМ!$C$34:$C$777,СВЦЭМ!$A$34:$A$777,$A99,СВЦЭМ!$B$34:$B$777,H$83)+'СЕТ СН'!$H$9+СВЦЭМ!$D$10+'СЕТ СН'!$H$5-'СЕТ СН'!$H$17</f>
        <v>4958.87071156</v>
      </c>
      <c r="I99" s="35">
        <f>SUMIFS(СВЦЭМ!$C$34:$C$777,СВЦЭМ!$A$34:$A$777,$A99,СВЦЭМ!$B$34:$B$777,I$83)+'СЕТ СН'!$H$9+СВЦЭМ!$D$10+'СЕТ СН'!$H$5-'СЕТ СН'!$H$17</f>
        <v>4824.5162036000002</v>
      </c>
      <c r="J99" s="35">
        <f>SUMIFS(СВЦЭМ!$C$34:$C$777,СВЦЭМ!$A$34:$A$777,$A99,СВЦЭМ!$B$34:$B$777,J$83)+'СЕТ СН'!$H$9+СВЦЭМ!$D$10+'СЕТ СН'!$H$5-'СЕТ СН'!$H$17</f>
        <v>4706.6278324799996</v>
      </c>
      <c r="K99" s="35">
        <f>SUMIFS(СВЦЭМ!$C$34:$C$777,СВЦЭМ!$A$34:$A$777,$A99,СВЦЭМ!$B$34:$B$777,K$83)+'СЕТ СН'!$H$9+СВЦЭМ!$D$10+'СЕТ СН'!$H$5-'СЕТ СН'!$H$17</f>
        <v>4573.7826218800001</v>
      </c>
      <c r="L99" s="35">
        <f>SUMIFS(СВЦЭМ!$C$34:$C$777,СВЦЭМ!$A$34:$A$777,$A99,СВЦЭМ!$B$34:$B$777,L$83)+'СЕТ СН'!$H$9+СВЦЭМ!$D$10+'СЕТ СН'!$H$5-'СЕТ СН'!$H$17</f>
        <v>4521.1007101300002</v>
      </c>
      <c r="M99" s="35">
        <f>SUMIFS(СВЦЭМ!$C$34:$C$777,СВЦЭМ!$A$34:$A$777,$A99,СВЦЭМ!$B$34:$B$777,M$83)+'СЕТ СН'!$H$9+СВЦЭМ!$D$10+'СЕТ СН'!$H$5-'СЕТ СН'!$H$17</f>
        <v>4500.34380779</v>
      </c>
      <c r="N99" s="35">
        <f>SUMIFS(СВЦЭМ!$C$34:$C$777,СВЦЭМ!$A$34:$A$777,$A99,СВЦЭМ!$B$34:$B$777,N$83)+'СЕТ СН'!$H$9+СВЦЭМ!$D$10+'СЕТ СН'!$H$5-'СЕТ СН'!$H$17</f>
        <v>4508.5943125599997</v>
      </c>
      <c r="O99" s="35">
        <f>SUMIFS(СВЦЭМ!$C$34:$C$777,СВЦЭМ!$A$34:$A$777,$A99,СВЦЭМ!$B$34:$B$777,O$83)+'СЕТ СН'!$H$9+СВЦЭМ!$D$10+'СЕТ СН'!$H$5-'СЕТ СН'!$H$17</f>
        <v>4499.7110788399996</v>
      </c>
      <c r="P99" s="35">
        <f>SUMIFS(СВЦЭМ!$C$34:$C$777,СВЦЭМ!$A$34:$A$777,$A99,СВЦЭМ!$B$34:$B$777,P$83)+'СЕТ СН'!$H$9+СВЦЭМ!$D$10+'СЕТ СН'!$H$5-'СЕТ СН'!$H$17</f>
        <v>4476.9450560499999</v>
      </c>
      <c r="Q99" s="35">
        <f>SUMIFS(СВЦЭМ!$C$34:$C$777,СВЦЭМ!$A$34:$A$777,$A99,СВЦЭМ!$B$34:$B$777,Q$83)+'СЕТ СН'!$H$9+СВЦЭМ!$D$10+'СЕТ СН'!$H$5-'СЕТ СН'!$H$17</f>
        <v>4491.9690954399994</v>
      </c>
      <c r="R99" s="35">
        <f>SUMIFS(СВЦЭМ!$C$34:$C$777,СВЦЭМ!$A$34:$A$777,$A99,СВЦЭМ!$B$34:$B$777,R$83)+'СЕТ СН'!$H$9+СВЦЭМ!$D$10+'СЕТ СН'!$H$5-'СЕТ СН'!$H$17</f>
        <v>4497.31127672</v>
      </c>
      <c r="S99" s="35">
        <f>SUMIFS(СВЦЭМ!$C$34:$C$777,СВЦЭМ!$A$34:$A$777,$A99,СВЦЭМ!$B$34:$B$777,S$83)+'СЕТ СН'!$H$9+СВЦЭМ!$D$10+'СЕТ СН'!$H$5-'СЕТ СН'!$H$17</f>
        <v>4512.3704265400002</v>
      </c>
      <c r="T99" s="35">
        <f>SUMIFS(СВЦЭМ!$C$34:$C$777,СВЦЭМ!$A$34:$A$777,$A99,СВЦЭМ!$B$34:$B$777,T$83)+'СЕТ СН'!$H$9+СВЦЭМ!$D$10+'СЕТ СН'!$H$5-'СЕТ СН'!$H$17</f>
        <v>4508.1196455999998</v>
      </c>
      <c r="U99" s="35">
        <f>SUMIFS(СВЦЭМ!$C$34:$C$777,СВЦЭМ!$A$34:$A$777,$A99,СВЦЭМ!$B$34:$B$777,U$83)+'СЕТ СН'!$H$9+СВЦЭМ!$D$10+'СЕТ СН'!$H$5-'СЕТ СН'!$H$17</f>
        <v>4498.0857525000001</v>
      </c>
      <c r="V99" s="35">
        <f>SUMIFS(СВЦЭМ!$C$34:$C$777,СВЦЭМ!$A$34:$A$777,$A99,СВЦЭМ!$B$34:$B$777,V$83)+'СЕТ СН'!$H$9+СВЦЭМ!$D$10+'СЕТ СН'!$H$5-'СЕТ СН'!$H$17</f>
        <v>4513.8536898499997</v>
      </c>
      <c r="W99" s="35">
        <f>SUMIFS(СВЦЭМ!$C$34:$C$777,СВЦЭМ!$A$34:$A$777,$A99,СВЦЭМ!$B$34:$B$777,W$83)+'СЕТ СН'!$H$9+СВЦЭМ!$D$10+'СЕТ СН'!$H$5-'СЕТ СН'!$H$17</f>
        <v>4586.14263501</v>
      </c>
      <c r="X99" s="35">
        <f>SUMIFS(СВЦЭМ!$C$34:$C$777,СВЦЭМ!$A$34:$A$777,$A99,СВЦЭМ!$B$34:$B$777,X$83)+'СЕТ СН'!$H$9+СВЦЭМ!$D$10+'СЕТ СН'!$H$5-'СЕТ СН'!$H$17</f>
        <v>4568.8705223799998</v>
      </c>
      <c r="Y99" s="35">
        <f>SUMIFS(СВЦЭМ!$C$34:$C$777,СВЦЭМ!$A$34:$A$777,$A99,СВЦЭМ!$B$34:$B$777,Y$83)+'СЕТ СН'!$H$9+СВЦЭМ!$D$10+'СЕТ СН'!$H$5-'СЕТ СН'!$H$17</f>
        <v>4589.3126696700001</v>
      </c>
    </row>
    <row r="100" spans="1:25" ht="15.75" x14ac:dyDescent="0.2">
      <c r="A100" s="34">
        <f t="shared" si="2"/>
        <v>42903</v>
      </c>
      <c r="B100" s="35">
        <f>SUMIFS(СВЦЭМ!$C$34:$C$777,СВЦЭМ!$A$34:$A$777,$A100,СВЦЭМ!$B$34:$B$777,B$83)+'СЕТ СН'!$H$9+СВЦЭМ!$D$10+'СЕТ СН'!$H$5-'СЕТ СН'!$H$17</f>
        <v>4716.8992372299999</v>
      </c>
      <c r="C100" s="35">
        <f>SUMIFS(СВЦЭМ!$C$34:$C$777,СВЦЭМ!$A$34:$A$777,$A100,СВЦЭМ!$B$34:$B$777,C$83)+'СЕТ СН'!$H$9+СВЦЭМ!$D$10+'СЕТ СН'!$H$5-'СЕТ СН'!$H$17</f>
        <v>4770.5206805600001</v>
      </c>
      <c r="D100" s="35">
        <f>SUMIFS(СВЦЭМ!$C$34:$C$777,СВЦЭМ!$A$34:$A$777,$A100,СВЦЭМ!$B$34:$B$777,D$83)+'СЕТ СН'!$H$9+СВЦЭМ!$D$10+'СЕТ СН'!$H$5-'СЕТ СН'!$H$17</f>
        <v>4909.8438597799995</v>
      </c>
      <c r="E100" s="35">
        <f>SUMIFS(СВЦЭМ!$C$34:$C$777,СВЦЭМ!$A$34:$A$777,$A100,СВЦЭМ!$B$34:$B$777,E$83)+'СЕТ СН'!$H$9+СВЦЭМ!$D$10+'СЕТ СН'!$H$5-'СЕТ СН'!$H$17</f>
        <v>4924.0760035599997</v>
      </c>
      <c r="F100" s="35">
        <f>SUMIFS(СВЦЭМ!$C$34:$C$777,СВЦЭМ!$A$34:$A$777,$A100,СВЦЭМ!$B$34:$B$777,F$83)+'СЕТ СН'!$H$9+СВЦЭМ!$D$10+'СЕТ СН'!$H$5-'СЕТ СН'!$H$17</f>
        <v>4946.30022233</v>
      </c>
      <c r="G100" s="35">
        <f>SUMIFS(СВЦЭМ!$C$34:$C$777,СВЦЭМ!$A$34:$A$777,$A100,СВЦЭМ!$B$34:$B$777,G$83)+'СЕТ СН'!$H$9+СВЦЭМ!$D$10+'СЕТ СН'!$H$5-'СЕТ СН'!$H$17</f>
        <v>4942.5136499999999</v>
      </c>
      <c r="H100" s="35">
        <f>SUMIFS(СВЦЭМ!$C$34:$C$777,СВЦЭМ!$A$34:$A$777,$A100,СВЦЭМ!$B$34:$B$777,H$83)+'СЕТ СН'!$H$9+СВЦЭМ!$D$10+'СЕТ СН'!$H$5-'СЕТ СН'!$H$17</f>
        <v>4911.3576660799999</v>
      </c>
      <c r="I100" s="35">
        <f>SUMIFS(СВЦЭМ!$C$34:$C$777,СВЦЭМ!$A$34:$A$777,$A100,СВЦЭМ!$B$34:$B$777,I$83)+'СЕТ СН'!$H$9+СВЦЭМ!$D$10+'СЕТ СН'!$H$5-'СЕТ СН'!$H$17</f>
        <v>4768.77203164</v>
      </c>
      <c r="J100" s="35">
        <f>SUMIFS(СВЦЭМ!$C$34:$C$777,СВЦЭМ!$A$34:$A$777,$A100,СВЦЭМ!$B$34:$B$777,J$83)+'СЕТ СН'!$H$9+СВЦЭМ!$D$10+'СЕТ СН'!$H$5-'СЕТ СН'!$H$17</f>
        <v>4654.7571555799996</v>
      </c>
      <c r="K100" s="35">
        <f>SUMIFS(СВЦЭМ!$C$34:$C$777,СВЦЭМ!$A$34:$A$777,$A100,СВЦЭМ!$B$34:$B$777,K$83)+'СЕТ СН'!$H$9+СВЦЭМ!$D$10+'СЕТ СН'!$H$5-'СЕТ СН'!$H$17</f>
        <v>4565.8304736600003</v>
      </c>
      <c r="L100" s="35">
        <f>SUMIFS(СВЦЭМ!$C$34:$C$777,СВЦЭМ!$A$34:$A$777,$A100,СВЦЭМ!$B$34:$B$777,L$83)+'СЕТ СН'!$H$9+СВЦЭМ!$D$10+'СЕТ СН'!$H$5-'СЕТ СН'!$H$17</f>
        <v>4512.2355402699995</v>
      </c>
      <c r="M100" s="35">
        <f>SUMIFS(СВЦЭМ!$C$34:$C$777,СВЦЭМ!$A$34:$A$777,$A100,СВЦЭМ!$B$34:$B$777,M$83)+'СЕТ СН'!$H$9+СВЦЭМ!$D$10+'СЕТ СН'!$H$5-'СЕТ СН'!$H$17</f>
        <v>4512.5014018900001</v>
      </c>
      <c r="N100" s="35">
        <f>SUMIFS(СВЦЭМ!$C$34:$C$777,СВЦЭМ!$A$34:$A$777,$A100,СВЦЭМ!$B$34:$B$777,N$83)+'СЕТ СН'!$H$9+СВЦЭМ!$D$10+'СЕТ СН'!$H$5-'СЕТ СН'!$H$17</f>
        <v>4511.8589574199996</v>
      </c>
      <c r="O100" s="35">
        <f>SUMIFS(СВЦЭМ!$C$34:$C$777,СВЦЭМ!$A$34:$A$777,$A100,СВЦЭМ!$B$34:$B$777,O$83)+'СЕТ СН'!$H$9+СВЦЭМ!$D$10+'СЕТ СН'!$H$5-'СЕТ СН'!$H$17</f>
        <v>4508.2819784900003</v>
      </c>
      <c r="P100" s="35">
        <f>SUMIFS(СВЦЭМ!$C$34:$C$777,СВЦЭМ!$A$34:$A$777,$A100,СВЦЭМ!$B$34:$B$777,P$83)+'СЕТ СН'!$H$9+СВЦЭМ!$D$10+'СЕТ СН'!$H$5-'СЕТ СН'!$H$17</f>
        <v>4507.7643448500003</v>
      </c>
      <c r="Q100" s="35">
        <f>SUMIFS(СВЦЭМ!$C$34:$C$777,СВЦЭМ!$A$34:$A$777,$A100,СВЦЭМ!$B$34:$B$777,Q$83)+'СЕТ СН'!$H$9+СВЦЭМ!$D$10+'СЕТ СН'!$H$5-'СЕТ СН'!$H$17</f>
        <v>4514.8762762699998</v>
      </c>
      <c r="R100" s="35">
        <f>SUMIFS(СВЦЭМ!$C$34:$C$777,СВЦЭМ!$A$34:$A$777,$A100,СВЦЭМ!$B$34:$B$777,R$83)+'СЕТ СН'!$H$9+СВЦЭМ!$D$10+'СЕТ СН'!$H$5-'СЕТ СН'!$H$17</f>
        <v>4519.4115338800002</v>
      </c>
      <c r="S100" s="35">
        <f>SUMIFS(СВЦЭМ!$C$34:$C$777,СВЦЭМ!$A$34:$A$777,$A100,СВЦЭМ!$B$34:$B$777,S$83)+'СЕТ СН'!$H$9+СВЦЭМ!$D$10+'СЕТ СН'!$H$5-'СЕТ СН'!$H$17</f>
        <v>4517.92570411</v>
      </c>
      <c r="T100" s="35">
        <f>SUMIFS(СВЦЭМ!$C$34:$C$777,СВЦЭМ!$A$34:$A$777,$A100,СВЦЭМ!$B$34:$B$777,T$83)+'СЕТ СН'!$H$9+СВЦЭМ!$D$10+'СЕТ СН'!$H$5-'СЕТ СН'!$H$17</f>
        <v>4513.5954055900002</v>
      </c>
      <c r="U100" s="35">
        <f>SUMIFS(СВЦЭМ!$C$34:$C$777,СВЦЭМ!$A$34:$A$777,$A100,СВЦЭМ!$B$34:$B$777,U$83)+'СЕТ СН'!$H$9+СВЦЭМ!$D$10+'СЕТ СН'!$H$5-'СЕТ СН'!$H$17</f>
        <v>4507.2994216899997</v>
      </c>
      <c r="V100" s="35">
        <f>SUMIFS(СВЦЭМ!$C$34:$C$777,СВЦЭМ!$A$34:$A$777,$A100,СВЦЭМ!$B$34:$B$777,V$83)+'СЕТ СН'!$H$9+СВЦЭМ!$D$10+'СЕТ СН'!$H$5-'СЕТ СН'!$H$17</f>
        <v>4522.8650303499999</v>
      </c>
      <c r="W100" s="35">
        <f>SUMIFS(СВЦЭМ!$C$34:$C$777,СВЦЭМ!$A$34:$A$777,$A100,СВЦЭМ!$B$34:$B$777,W$83)+'СЕТ СН'!$H$9+СВЦЭМ!$D$10+'СЕТ СН'!$H$5-'СЕТ СН'!$H$17</f>
        <v>4550.0252259999997</v>
      </c>
      <c r="X100" s="35">
        <f>SUMIFS(СВЦЭМ!$C$34:$C$777,СВЦЭМ!$A$34:$A$777,$A100,СВЦЭМ!$B$34:$B$777,X$83)+'СЕТ СН'!$H$9+СВЦЭМ!$D$10+'СЕТ СН'!$H$5-'СЕТ СН'!$H$17</f>
        <v>4578.6024631800001</v>
      </c>
      <c r="Y100" s="35">
        <f>SUMIFS(СВЦЭМ!$C$34:$C$777,СВЦЭМ!$A$34:$A$777,$A100,СВЦЭМ!$B$34:$B$777,Y$83)+'СЕТ СН'!$H$9+СВЦЭМ!$D$10+'СЕТ СН'!$H$5-'СЕТ СН'!$H$17</f>
        <v>4708.4237668200003</v>
      </c>
    </row>
    <row r="101" spans="1:25" ht="15.75" x14ac:dyDescent="0.2">
      <c r="A101" s="34">
        <f t="shared" si="2"/>
        <v>42904</v>
      </c>
      <c r="B101" s="35">
        <f>SUMIFS(СВЦЭМ!$C$34:$C$777,СВЦЭМ!$A$34:$A$777,$A101,СВЦЭМ!$B$34:$B$777,B$83)+'СЕТ СН'!$H$9+СВЦЭМ!$D$10+'СЕТ СН'!$H$5-'СЕТ СН'!$H$17</f>
        <v>4809.8131106299998</v>
      </c>
      <c r="C101" s="35">
        <f>SUMIFS(СВЦЭМ!$C$34:$C$777,СВЦЭМ!$A$34:$A$777,$A101,СВЦЭМ!$B$34:$B$777,C$83)+'СЕТ СН'!$H$9+СВЦЭМ!$D$10+'СЕТ СН'!$H$5-'СЕТ СН'!$H$17</f>
        <v>4860.1567904200001</v>
      </c>
      <c r="D101" s="35">
        <f>SUMIFS(СВЦЭМ!$C$34:$C$777,СВЦЭМ!$A$34:$A$777,$A101,СВЦЭМ!$B$34:$B$777,D$83)+'СЕТ СН'!$H$9+СВЦЭМ!$D$10+'СЕТ СН'!$H$5-'СЕТ СН'!$H$17</f>
        <v>4928.8224610999996</v>
      </c>
      <c r="E101" s="35">
        <f>SUMIFS(СВЦЭМ!$C$34:$C$777,СВЦЭМ!$A$34:$A$777,$A101,СВЦЭМ!$B$34:$B$777,E$83)+'СЕТ СН'!$H$9+СВЦЭМ!$D$10+'СЕТ СН'!$H$5-'СЕТ СН'!$H$17</f>
        <v>4941.6262217799995</v>
      </c>
      <c r="F101" s="35">
        <f>SUMIFS(СВЦЭМ!$C$34:$C$777,СВЦЭМ!$A$34:$A$777,$A101,СВЦЭМ!$B$34:$B$777,F$83)+'СЕТ СН'!$H$9+СВЦЭМ!$D$10+'СЕТ СН'!$H$5-'СЕТ СН'!$H$17</f>
        <v>4954.6061076299993</v>
      </c>
      <c r="G101" s="35">
        <f>SUMIFS(СВЦЭМ!$C$34:$C$777,СВЦЭМ!$A$34:$A$777,$A101,СВЦЭМ!$B$34:$B$777,G$83)+'СЕТ СН'!$H$9+СВЦЭМ!$D$10+'СЕТ СН'!$H$5-'СЕТ СН'!$H$17</f>
        <v>4951.1443084799994</v>
      </c>
      <c r="H101" s="35">
        <f>SUMIFS(СВЦЭМ!$C$34:$C$777,СВЦЭМ!$A$34:$A$777,$A101,СВЦЭМ!$B$34:$B$777,H$83)+'СЕТ СН'!$H$9+СВЦЭМ!$D$10+'СЕТ СН'!$H$5-'СЕТ СН'!$H$17</f>
        <v>4927.9581227299996</v>
      </c>
      <c r="I101" s="35">
        <f>SUMIFS(СВЦЭМ!$C$34:$C$777,СВЦЭМ!$A$34:$A$777,$A101,СВЦЭМ!$B$34:$B$777,I$83)+'СЕТ СН'!$H$9+СВЦЭМ!$D$10+'СЕТ СН'!$H$5-'СЕТ СН'!$H$17</f>
        <v>4782.9065152699995</v>
      </c>
      <c r="J101" s="35">
        <f>SUMIFS(СВЦЭМ!$C$34:$C$777,СВЦЭМ!$A$34:$A$777,$A101,СВЦЭМ!$B$34:$B$777,J$83)+'СЕТ СН'!$H$9+СВЦЭМ!$D$10+'СЕТ СН'!$H$5-'СЕТ СН'!$H$17</f>
        <v>4644.31600351</v>
      </c>
      <c r="K101" s="35">
        <f>SUMIFS(СВЦЭМ!$C$34:$C$777,СВЦЭМ!$A$34:$A$777,$A101,СВЦЭМ!$B$34:$B$777,K$83)+'СЕТ СН'!$H$9+СВЦЭМ!$D$10+'СЕТ СН'!$H$5-'СЕТ СН'!$H$17</f>
        <v>4528.0192262</v>
      </c>
      <c r="L101" s="35">
        <f>SUMIFS(СВЦЭМ!$C$34:$C$777,СВЦЭМ!$A$34:$A$777,$A101,СВЦЭМ!$B$34:$B$777,L$83)+'СЕТ СН'!$H$9+СВЦЭМ!$D$10+'СЕТ СН'!$H$5-'СЕТ СН'!$H$17</f>
        <v>4490.3238766899995</v>
      </c>
      <c r="M101" s="35">
        <f>SUMIFS(СВЦЭМ!$C$34:$C$777,СВЦЭМ!$A$34:$A$777,$A101,СВЦЭМ!$B$34:$B$777,M$83)+'СЕТ СН'!$H$9+СВЦЭМ!$D$10+'СЕТ СН'!$H$5-'СЕТ СН'!$H$17</f>
        <v>4512.3551638299996</v>
      </c>
      <c r="N101" s="35">
        <f>SUMIFS(СВЦЭМ!$C$34:$C$777,СВЦЭМ!$A$34:$A$777,$A101,СВЦЭМ!$B$34:$B$777,N$83)+'СЕТ СН'!$H$9+СВЦЭМ!$D$10+'СЕТ СН'!$H$5-'СЕТ СН'!$H$17</f>
        <v>4513.79830184</v>
      </c>
      <c r="O101" s="35">
        <f>SUMIFS(СВЦЭМ!$C$34:$C$777,СВЦЭМ!$A$34:$A$777,$A101,СВЦЭМ!$B$34:$B$777,O$83)+'СЕТ СН'!$H$9+СВЦЭМ!$D$10+'СЕТ СН'!$H$5-'СЕТ СН'!$H$17</f>
        <v>4513.3251091100001</v>
      </c>
      <c r="P101" s="35">
        <f>SUMIFS(СВЦЭМ!$C$34:$C$777,СВЦЭМ!$A$34:$A$777,$A101,СВЦЭМ!$B$34:$B$777,P$83)+'СЕТ СН'!$H$9+СВЦЭМ!$D$10+'СЕТ СН'!$H$5-'СЕТ СН'!$H$17</f>
        <v>4511.3971735099994</v>
      </c>
      <c r="Q101" s="35">
        <f>SUMIFS(СВЦЭМ!$C$34:$C$777,СВЦЭМ!$A$34:$A$777,$A101,СВЦЭМ!$B$34:$B$777,Q$83)+'СЕТ СН'!$H$9+СВЦЭМ!$D$10+'СЕТ СН'!$H$5-'СЕТ СН'!$H$17</f>
        <v>4519.6806881100001</v>
      </c>
      <c r="R101" s="35">
        <f>SUMIFS(СВЦЭМ!$C$34:$C$777,СВЦЭМ!$A$34:$A$777,$A101,СВЦЭМ!$B$34:$B$777,R$83)+'СЕТ СН'!$H$9+СВЦЭМ!$D$10+'СЕТ СН'!$H$5-'СЕТ СН'!$H$17</f>
        <v>4527.79717016</v>
      </c>
      <c r="S101" s="35">
        <f>SUMIFS(СВЦЭМ!$C$34:$C$777,СВЦЭМ!$A$34:$A$777,$A101,СВЦЭМ!$B$34:$B$777,S$83)+'СЕТ СН'!$H$9+СВЦЭМ!$D$10+'СЕТ СН'!$H$5-'СЕТ СН'!$H$17</f>
        <v>4528.1191754199999</v>
      </c>
      <c r="T101" s="35">
        <f>SUMIFS(СВЦЭМ!$C$34:$C$777,СВЦЭМ!$A$34:$A$777,$A101,СВЦЭМ!$B$34:$B$777,T$83)+'СЕТ СН'!$H$9+СВЦЭМ!$D$10+'СЕТ СН'!$H$5-'СЕТ СН'!$H$17</f>
        <v>4519.00270602</v>
      </c>
      <c r="U101" s="35">
        <f>SUMIFS(СВЦЭМ!$C$34:$C$777,СВЦЭМ!$A$34:$A$777,$A101,СВЦЭМ!$B$34:$B$777,U$83)+'СЕТ СН'!$H$9+СВЦЭМ!$D$10+'СЕТ СН'!$H$5-'СЕТ СН'!$H$17</f>
        <v>4514.5282835199996</v>
      </c>
      <c r="V101" s="35">
        <f>SUMIFS(СВЦЭМ!$C$34:$C$777,СВЦЭМ!$A$34:$A$777,$A101,СВЦЭМ!$B$34:$B$777,V$83)+'СЕТ СН'!$H$9+СВЦЭМ!$D$10+'СЕТ СН'!$H$5-'СЕТ СН'!$H$17</f>
        <v>4505.9398639999999</v>
      </c>
      <c r="W101" s="35">
        <f>SUMIFS(СВЦЭМ!$C$34:$C$777,СВЦЭМ!$A$34:$A$777,$A101,СВЦЭМ!$B$34:$B$777,W$83)+'СЕТ СН'!$H$9+СВЦЭМ!$D$10+'СЕТ СН'!$H$5-'СЕТ СН'!$H$17</f>
        <v>4525.5772545999998</v>
      </c>
      <c r="X101" s="35">
        <f>SUMIFS(СВЦЭМ!$C$34:$C$777,СВЦЭМ!$A$34:$A$777,$A101,СВЦЭМ!$B$34:$B$777,X$83)+'СЕТ СН'!$H$9+СВЦЭМ!$D$10+'СЕТ СН'!$H$5-'СЕТ СН'!$H$17</f>
        <v>4580.9032741000001</v>
      </c>
      <c r="Y101" s="35">
        <f>SUMIFS(СВЦЭМ!$C$34:$C$777,СВЦЭМ!$A$34:$A$777,$A101,СВЦЭМ!$B$34:$B$777,Y$83)+'СЕТ СН'!$H$9+СВЦЭМ!$D$10+'СЕТ СН'!$H$5-'СЕТ СН'!$H$17</f>
        <v>4646.87446206</v>
      </c>
    </row>
    <row r="102" spans="1:25" ht="15.75" x14ac:dyDescent="0.2">
      <c r="A102" s="34">
        <f t="shared" si="2"/>
        <v>42905</v>
      </c>
      <c r="B102" s="35">
        <f>SUMIFS(СВЦЭМ!$C$34:$C$777,СВЦЭМ!$A$34:$A$777,$A102,СВЦЭМ!$B$34:$B$777,B$83)+'СЕТ СН'!$H$9+СВЦЭМ!$D$10+'СЕТ СН'!$H$5-'СЕТ СН'!$H$17</f>
        <v>4698.8151095599997</v>
      </c>
      <c r="C102" s="35">
        <f>SUMIFS(СВЦЭМ!$C$34:$C$777,СВЦЭМ!$A$34:$A$777,$A102,СВЦЭМ!$B$34:$B$777,C$83)+'СЕТ СН'!$H$9+СВЦЭМ!$D$10+'СЕТ СН'!$H$5-'СЕТ СН'!$H$17</f>
        <v>4747.0771864500002</v>
      </c>
      <c r="D102" s="35">
        <f>SUMIFS(СВЦЭМ!$C$34:$C$777,СВЦЭМ!$A$34:$A$777,$A102,СВЦЭМ!$B$34:$B$777,D$83)+'СЕТ СН'!$H$9+СВЦЭМ!$D$10+'СЕТ СН'!$H$5-'СЕТ СН'!$H$17</f>
        <v>4879.73988285</v>
      </c>
      <c r="E102" s="35">
        <f>SUMIFS(СВЦЭМ!$C$34:$C$777,СВЦЭМ!$A$34:$A$777,$A102,СВЦЭМ!$B$34:$B$777,E$83)+'СЕТ СН'!$H$9+СВЦЭМ!$D$10+'СЕТ СН'!$H$5-'СЕТ СН'!$H$17</f>
        <v>4888.6609128199998</v>
      </c>
      <c r="F102" s="35">
        <f>SUMIFS(СВЦЭМ!$C$34:$C$777,СВЦЭМ!$A$34:$A$777,$A102,СВЦЭМ!$B$34:$B$777,F$83)+'СЕТ СН'!$H$9+СВЦЭМ!$D$10+'СЕТ СН'!$H$5-'СЕТ СН'!$H$17</f>
        <v>4892.3955419200001</v>
      </c>
      <c r="G102" s="35">
        <f>SUMIFS(СВЦЭМ!$C$34:$C$777,СВЦЭМ!$A$34:$A$777,$A102,СВЦЭМ!$B$34:$B$777,G$83)+'СЕТ СН'!$H$9+СВЦЭМ!$D$10+'СЕТ СН'!$H$5-'СЕТ СН'!$H$17</f>
        <v>4898.3013784599998</v>
      </c>
      <c r="H102" s="35">
        <f>SUMIFS(СВЦЭМ!$C$34:$C$777,СВЦЭМ!$A$34:$A$777,$A102,СВЦЭМ!$B$34:$B$777,H$83)+'СЕТ СН'!$H$9+СВЦЭМ!$D$10+'СЕТ СН'!$H$5-'СЕТ СН'!$H$17</f>
        <v>4776.48750208</v>
      </c>
      <c r="I102" s="35">
        <f>SUMIFS(СВЦЭМ!$C$34:$C$777,СВЦЭМ!$A$34:$A$777,$A102,СВЦЭМ!$B$34:$B$777,I$83)+'СЕТ СН'!$H$9+СВЦЭМ!$D$10+'СЕТ СН'!$H$5-'СЕТ СН'!$H$17</f>
        <v>4652.2428055700002</v>
      </c>
      <c r="J102" s="35">
        <f>SUMIFS(СВЦЭМ!$C$34:$C$777,СВЦЭМ!$A$34:$A$777,$A102,СВЦЭМ!$B$34:$B$777,J$83)+'СЕТ СН'!$H$9+СВЦЭМ!$D$10+'СЕТ СН'!$H$5-'СЕТ СН'!$H$17</f>
        <v>4536.91081304</v>
      </c>
      <c r="K102" s="35">
        <f>SUMIFS(СВЦЭМ!$C$34:$C$777,СВЦЭМ!$A$34:$A$777,$A102,СВЦЭМ!$B$34:$B$777,K$83)+'СЕТ СН'!$H$9+СВЦЭМ!$D$10+'СЕТ СН'!$H$5-'СЕТ СН'!$H$17</f>
        <v>4568.7705998199999</v>
      </c>
      <c r="L102" s="35">
        <f>SUMIFS(СВЦЭМ!$C$34:$C$777,СВЦЭМ!$A$34:$A$777,$A102,СВЦЭМ!$B$34:$B$777,L$83)+'СЕТ СН'!$H$9+СВЦЭМ!$D$10+'СЕТ СН'!$H$5-'СЕТ СН'!$H$17</f>
        <v>4546.2113584399995</v>
      </c>
      <c r="M102" s="35">
        <f>SUMIFS(СВЦЭМ!$C$34:$C$777,СВЦЭМ!$A$34:$A$777,$A102,СВЦЭМ!$B$34:$B$777,M$83)+'СЕТ СН'!$H$9+СВЦЭМ!$D$10+'СЕТ СН'!$H$5-'СЕТ СН'!$H$17</f>
        <v>4552.2211330099999</v>
      </c>
      <c r="N102" s="35">
        <f>SUMIFS(СВЦЭМ!$C$34:$C$777,СВЦЭМ!$A$34:$A$777,$A102,СВЦЭМ!$B$34:$B$777,N$83)+'СЕТ СН'!$H$9+СВЦЭМ!$D$10+'СЕТ СН'!$H$5-'СЕТ СН'!$H$17</f>
        <v>4548.6155825200003</v>
      </c>
      <c r="O102" s="35">
        <f>SUMIFS(СВЦЭМ!$C$34:$C$777,СВЦЭМ!$A$34:$A$777,$A102,СВЦЭМ!$B$34:$B$777,O$83)+'СЕТ СН'!$H$9+СВЦЭМ!$D$10+'СЕТ СН'!$H$5-'СЕТ СН'!$H$17</f>
        <v>4538.9815026099996</v>
      </c>
      <c r="P102" s="35">
        <f>SUMIFS(СВЦЭМ!$C$34:$C$777,СВЦЭМ!$A$34:$A$777,$A102,СВЦЭМ!$B$34:$B$777,P$83)+'СЕТ СН'!$H$9+СВЦЭМ!$D$10+'СЕТ СН'!$H$5-'СЕТ СН'!$H$17</f>
        <v>4523.08333735</v>
      </c>
      <c r="Q102" s="35">
        <f>SUMIFS(СВЦЭМ!$C$34:$C$777,СВЦЭМ!$A$34:$A$777,$A102,СВЦЭМ!$B$34:$B$777,Q$83)+'СЕТ СН'!$H$9+СВЦЭМ!$D$10+'СЕТ СН'!$H$5-'СЕТ СН'!$H$17</f>
        <v>4547.74769664</v>
      </c>
      <c r="R102" s="35">
        <f>SUMIFS(СВЦЭМ!$C$34:$C$777,СВЦЭМ!$A$34:$A$777,$A102,СВЦЭМ!$B$34:$B$777,R$83)+'СЕТ СН'!$H$9+СВЦЭМ!$D$10+'СЕТ СН'!$H$5-'СЕТ СН'!$H$17</f>
        <v>4541.9663575699997</v>
      </c>
      <c r="S102" s="35">
        <f>SUMIFS(СВЦЭМ!$C$34:$C$777,СВЦЭМ!$A$34:$A$777,$A102,СВЦЭМ!$B$34:$B$777,S$83)+'СЕТ СН'!$H$9+СВЦЭМ!$D$10+'СЕТ СН'!$H$5-'СЕТ СН'!$H$17</f>
        <v>4540.08465953</v>
      </c>
      <c r="T102" s="35">
        <f>SUMIFS(СВЦЭМ!$C$34:$C$777,СВЦЭМ!$A$34:$A$777,$A102,СВЦЭМ!$B$34:$B$777,T$83)+'СЕТ СН'!$H$9+СВЦЭМ!$D$10+'СЕТ СН'!$H$5-'СЕТ СН'!$H$17</f>
        <v>4579.59584825</v>
      </c>
      <c r="U102" s="35">
        <f>SUMIFS(СВЦЭМ!$C$34:$C$777,СВЦЭМ!$A$34:$A$777,$A102,СВЦЭМ!$B$34:$B$777,U$83)+'СЕТ СН'!$H$9+СВЦЭМ!$D$10+'СЕТ СН'!$H$5-'СЕТ СН'!$H$17</f>
        <v>4617.4955175199993</v>
      </c>
      <c r="V102" s="35">
        <f>SUMIFS(СВЦЭМ!$C$34:$C$777,СВЦЭМ!$A$34:$A$777,$A102,СВЦЭМ!$B$34:$B$777,V$83)+'СЕТ СН'!$H$9+СВЦЭМ!$D$10+'СЕТ СН'!$H$5-'СЕТ СН'!$H$17</f>
        <v>4621.8525915299997</v>
      </c>
      <c r="W102" s="35">
        <f>SUMIFS(СВЦЭМ!$C$34:$C$777,СВЦЭМ!$A$34:$A$777,$A102,СВЦЭМ!$B$34:$B$777,W$83)+'СЕТ СН'!$H$9+СВЦЭМ!$D$10+'СЕТ СН'!$H$5-'СЕТ СН'!$H$17</f>
        <v>4627.7146568199996</v>
      </c>
      <c r="X102" s="35">
        <f>SUMIFS(СВЦЭМ!$C$34:$C$777,СВЦЭМ!$A$34:$A$777,$A102,СВЦЭМ!$B$34:$B$777,X$83)+'СЕТ СН'!$H$9+СВЦЭМ!$D$10+'СЕТ СН'!$H$5-'СЕТ СН'!$H$17</f>
        <v>4570.5698256999995</v>
      </c>
      <c r="Y102" s="35">
        <f>SUMIFS(СВЦЭМ!$C$34:$C$777,СВЦЭМ!$A$34:$A$777,$A102,СВЦЭМ!$B$34:$B$777,Y$83)+'СЕТ СН'!$H$9+СВЦЭМ!$D$10+'СЕТ СН'!$H$5-'СЕТ СН'!$H$17</f>
        <v>4618.9809382200001</v>
      </c>
    </row>
    <row r="103" spans="1:25" ht="15.75" x14ac:dyDescent="0.2">
      <c r="A103" s="34">
        <f t="shared" si="2"/>
        <v>42906</v>
      </c>
      <c r="B103" s="35">
        <f>SUMIFS(СВЦЭМ!$C$34:$C$777,СВЦЭМ!$A$34:$A$777,$A103,СВЦЭМ!$B$34:$B$777,B$83)+'СЕТ СН'!$H$9+СВЦЭМ!$D$10+'СЕТ СН'!$H$5-'СЕТ СН'!$H$17</f>
        <v>4881.7253860199999</v>
      </c>
      <c r="C103" s="35">
        <f>SUMIFS(СВЦЭМ!$C$34:$C$777,СВЦЭМ!$A$34:$A$777,$A103,СВЦЭМ!$B$34:$B$777,C$83)+'СЕТ СН'!$H$9+СВЦЭМ!$D$10+'СЕТ СН'!$H$5-'СЕТ СН'!$H$17</f>
        <v>4808.3701920399999</v>
      </c>
      <c r="D103" s="35">
        <f>SUMIFS(СВЦЭМ!$C$34:$C$777,СВЦЭМ!$A$34:$A$777,$A103,СВЦЭМ!$B$34:$B$777,D$83)+'СЕТ СН'!$H$9+СВЦЭМ!$D$10+'СЕТ СН'!$H$5-'СЕТ СН'!$H$17</f>
        <v>4982.1569105500002</v>
      </c>
      <c r="E103" s="35">
        <f>SUMIFS(СВЦЭМ!$C$34:$C$777,СВЦЭМ!$A$34:$A$777,$A103,СВЦЭМ!$B$34:$B$777,E$83)+'СЕТ СН'!$H$9+СВЦЭМ!$D$10+'СЕТ СН'!$H$5-'СЕТ СН'!$H$17</f>
        <v>4975.9602625899997</v>
      </c>
      <c r="F103" s="35">
        <f>SUMIFS(СВЦЭМ!$C$34:$C$777,СВЦЭМ!$A$34:$A$777,$A103,СВЦЭМ!$B$34:$B$777,F$83)+'СЕТ СН'!$H$9+СВЦЭМ!$D$10+'СЕТ СН'!$H$5-'СЕТ СН'!$H$17</f>
        <v>4972.9688184400002</v>
      </c>
      <c r="G103" s="35">
        <f>SUMIFS(СВЦЭМ!$C$34:$C$777,СВЦЭМ!$A$34:$A$777,$A103,СВЦЭМ!$B$34:$B$777,G$83)+'СЕТ СН'!$H$9+СВЦЭМ!$D$10+'СЕТ СН'!$H$5-'СЕТ СН'!$H$17</f>
        <v>4976.8539877799994</v>
      </c>
      <c r="H103" s="35">
        <f>SUMIFS(СВЦЭМ!$C$34:$C$777,СВЦЭМ!$A$34:$A$777,$A103,СВЦЭМ!$B$34:$B$777,H$83)+'СЕТ СН'!$H$9+СВЦЭМ!$D$10+'СЕТ СН'!$H$5-'СЕТ СН'!$H$17</f>
        <v>4978.3725783699992</v>
      </c>
      <c r="I103" s="35">
        <f>SUMIFS(СВЦЭМ!$C$34:$C$777,СВЦЭМ!$A$34:$A$777,$A103,СВЦЭМ!$B$34:$B$777,I$83)+'СЕТ СН'!$H$9+СВЦЭМ!$D$10+'СЕТ СН'!$H$5-'СЕТ СН'!$H$17</f>
        <v>4789.9608521099999</v>
      </c>
      <c r="J103" s="35">
        <f>SUMIFS(СВЦЭМ!$C$34:$C$777,СВЦЭМ!$A$34:$A$777,$A103,СВЦЭМ!$B$34:$B$777,J$83)+'СЕТ СН'!$H$9+СВЦЭМ!$D$10+'СЕТ СН'!$H$5-'СЕТ СН'!$H$17</f>
        <v>4672.7840011199996</v>
      </c>
      <c r="K103" s="35">
        <f>SUMIFS(СВЦЭМ!$C$34:$C$777,СВЦЭМ!$A$34:$A$777,$A103,СВЦЭМ!$B$34:$B$777,K$83)+'СЕТ СН'!$H$9+СВЦЭМ!$D$10+'СЕТ СН'!$H$5-'СЕТ СН'!$H$17</f>
        <v>4596.6439453399998</v>
      </c>
      <c r="L103" s="35">
        <f>SUMIFS(СВЦЭМ!$C$34:$C$777,СВЦЭМ!$A$34:$A$777,$A103,СВЦЭМ!$B$34:$B$777,L$83)+'СЕТ СН'!$H$9+СВЦЭМ!$D$10+'СЕТ СН'!$H$5-'СЕТ СН'!$H$17</f>
        <v>4550.0902875499996</v>
      </c>
      <c r="M103" s="35">
        <f>SUMIFS(СВЦЭМ!$C$34:$C$777,СВЦЭМ!$A$34:$A$777,$A103,СВЦЭМ!$B$34:$B$777,M$83)+'СЕТ СН'!$H$9+СВЦЭМ!$D$10+'СЕТ СН'!$H$5-'СЕТ СН'!$H$17</f>
        <v>4527.39299519</v>
      </c>
      <c r="N103" s="35">
        <f>SUMIFS(СВЦЭМ!$C$34:$C$777,СВЦЭМ!$A$34:$A$777,$A103,СВЦЭМ!$B$34:$B$777,N$83)+'СЕТ СН'!$H$9+СВЦЭМ!$D$10+'СЕТ СН'!$H$5-'СЕТ СН'!$H$17</f>
        <v>4532.6744171</v>
      </c>
      <c r="O103" s="35">
        <f>SUMIFS(СВЦЭМ!$C$34:$C$777,СВЦЭМ!$A$34:$A$777,$A103,СВЦЭМ!$B$34:$B$777,O$83)+'СЕТ СН'!$H$9+СВЦЭМ!$D$10+'СЕТ СН'!$H$5-'СЕТ СН'!$H$17</f>
        <v>4535.2961232399994</v>
      </c>
      <c r="P103" s="35">
        <f>SUMIFS(СВЦЭМ!$C$34:$C$777,СВЦЭМ!$A$34:$A$777,$A103,СВЦЭМ!$B$34:$B$777,P$83)+'СЕТ СН'!$H$9+СВЦЭМ!$D$10+'СЕТ СН'!$H$5-'СЕТ СН'!$H$17</f>
        <v>4541.5532657200001</v>
      </c>
      <c r="Q103" s="35">
        <f>SUMIFS(СВЦЭМ!$C$34:$C$777,СВЦЭМ!$A$34:$A$777,$A103,СВЦЭМ!$B$34:$B$777,Q$83)+'СЕТ СН'!$H$9+СВЦЭМ!$D$10+'СЕТ СН'!$H$5-'СЕТ СН'!$H$17</f>
        <v>4536.3630295799994</v>
      </c>
      <c r="R103" s="35">
        <f>SUMIFS(СВЦЭМ!$C$34:$C$777,СВЦЭМ!$A$34:$A$777,$A103,СВЦЭМ!$B$34:$B$777,R$83)+'СЕТ СН'!$H$9+СВЦЭМ!$D$10+'СЕТ СН'!$H$5-'СЕТ СН'!$H$17</f>
        <v>4527.8940489199995</v>
      </c>
      <c r="S103" s="35">
        <f>SUMIFS(СВЦЭМ!$C$34:$C$777,СВЦЭМ!$A$34:$A$777,$A103,СВЦЭМ!$B$34:$B$777,S$83)+'СЕТ СН'!$H$9+СВЦЭМ!$D$10+'СЕТ СН'!$H$5-'СЕТ СН'!$H$17</f>
        <v>4530.1367633600003</v>
      </c>
      <c r="T103" s="35">
        <f>SUMIFS(СВЦЭМ!$C$34:$C$777,СВЦЭМ!$A$34:$A$777,$A103,СВЦЭМ!$B$34:$B$777,T$83)+'СЕТ СН'!$H$9+СВЦЭМ!$D$10+'СЕТ СН'!$H$5-'СЕТ СН'!$H$17</f>
        <v>4530.4100510099997</v>
      </c>
      <c r="U103" s="35">
        <f>SUMIFS(СВЦЭМ!$C$34:$C$777,СВЦЭМ!$A$34:$A$777,$A103,СВЦЭМ!$B$34:$B$777,U$83)+'СЕТ СН'!$H$9+СВЦЭМ!$D$10+'СЕТ СН'!$H$5-'СЕТ СН'!$H$17</f>
        <v>4530.8634538299993</v>
      </c>
      <c r="V103" s="35">
        <f>SUMIFS(СВЦЭМ!$C$34:$C$777,СВЦЭМ!$A$34:$A$777,$A103,СВЦЭМ!$B$34:$B$777,V$83)+'СЕТ СН'!$H$9+СВЦЭМ!$D$10+'СЕТ СН'!$H$5-'СЕТ СН'!$H$17</f>
        <v>4551.47129399</v>
      </c>
      <c r="W103" s="35">
        <f>SUMIFS(СВЦЭМ!$C$34:$C$777,СВЦЭМ!$A$34:$A$777,$A103,СВЦЭМ!$B$34:$B$777,W$83)+'СЕТ СН'!$H$9+СВЦЭМ!$D$10+'СЕТ СН'!$H$5-'СЕТ СН'!$H$17</f>
        <v>4569.1539933399999</v>
      </c>
      <c r="X103" s="35">
        <f>SUMIFS(СВЦЭМ!$C$34:$C$777,СВЦЭМ!$A$34:$A$777,$A103,СВЦЭМ!$B$34:$B$777,X$83)+'СЕТ СН'!$H$9+СВЦЭМ!$D$10+'СЕТ СН'!$H$5-'СЕТ СН'!$H$17</f>
        <v>4641.0648719700002</v>
      </c>
      <c r="Y103" s="35">
        <f>SUMIFS(СВЦЭМ!$C$34:$C$777,СВЦЭМ!$A$34:$A$777,$A103,СВЦЭМ!$B$34:$B$777,Y$83)+'СЕТ СН'!$H$9+СВЦЭМ!$D$10+'СЕТ СН'!$H$5-'СЕТ СН'!$H$17</f>
        <v>4721.31896667</v>
      </c>
    </row>
    <row r="104" spans="1:25" ht="15.75" x14ac:dyDescent="0.2">
      <c r="A104" s="34">
        <f t="shared" si="2"/>
        <v>42907</v>
      </c>
      <c r="B104" s="35">
        <f>SUMIFS(СВЦЭМ!$C$34:$C$777,СВЦЭМ!$A$34:$A$777,$A104,СВЦЭМ!$B$34:$B$777,B$83)+'СЕТ СН'!$H$9+СВЦЭМ!$D$10+'СЕТ СН'!$H$5-'СЕТ СН'!$H$17</f>
        <v>4904.5813074799999</v>
      </c>
      <c r="C104" s="35">
        <f>SUMIFS(СВЦЭМ!$C$34:$C$777,СВЦЭМ!$A$34:$A$777,$A104,СВЦЭМ!$B$34:$B$777,C$83)+'СЕТ СН'!$H$9+СВЦЭМ!$D$10+'СЕТ СН'!$H$5-'СЕТ СН'!$H$17</f>
        <v>4903.1790135000001</v>
      </c>
      <c r="D104" s="35">
        <f>SUMIFS(СВЦЭМ!$C$34:$C$777,СВЦЭМ!$A$34:$A$777,$A104,СВЦЭМ!$B$34:$B$777,D$83)+'СЕТ СН'!$H$9+СВЦЭМ!$D$10+'СЕТ СН'!$H$5-'СЕТ СН'!$H$17</f>
        <v>4963.5405686699996</v>
      </c>
      <c r="E104" s="35">
        <f>SUMIFS(СВЦЭМ!$C$34:$C$777,СВЦЭМ!$A$34:$A$777,$A104,СВЦЭМ!$B$34:$B$777,E$83)+'СЕТ СН'!$H$9+СВЦЭМ!$D$10+'СЕТ СН'!$H$5-'СЕТ СН'!$H$17</f>
        <v>4954.0053949699995</v>
      </c>
      <c r="F104" s="35">
        <f>SUMIFS(СВЦЭМ!$C$34:$C$777,СВЦЭМ!$A$34:$A$777,$A104,СВЦЭМ!$B$34:$B$777,F$83)+'СЕТ СН'!$H$9+СВЦЭМ!$D$10+'СЕТ СН'!$H$5-'СЕТ СН'!$H$17</f>
        <v>4950.8053640399994</v>
      </c>
      <c r="G104" s="35">
        <f>SUMIFS(СВЦЭМ!$C$34:$C$777,СВЦЭМ!$A$34:$A$777,$A104,СВЦЭМ!$B$34:$B$777,G$83)+'СЕТ СН'!$H$9+СВЦЭМ!$D$10+'СЕТ СН'!$H$5-'СЕТ СН'!$H$17</f>
        <v>4956.8789750599999</v>
      </c>
      <c r="H104" s="35">
        <f>SUMIFS(СВЦЭМ!$C$34:$C$777,СВЦЭМ!$A$34:$A$777,$A104,СВЦЭМ!$B$34:$B$777,H$83)+'СЕТ СН'!$H$9+СВЦЭМ!$D$10+'СЕТ СН'!$H$5-'СЕТ СН'!$H$17</f>
        <v>4971.8586088900001</v>
      </c>
      <c r="I104" s="35">
        <f>SUMIFS(СВЦЭМ!$C$34:$C$777,СВЦЭМ!$A$34:$A$777,$A104,СВЦЭМ!$B$34:$B$777,I$83)+'СЕТ СН'!$H$9+СВЦЭМ!$D$10+'СЕТ СН'!$H$5-'СЕТ СН'!$H$17</f>
        <v>4806.0950976599997</v>
      </c>
      <c r="J104" s="35">
        <f>SUMIFS(СВЦЭМ!$C$34:$C$777,СВЦЭМ!$A$34:$A$777,$A104,СВЦЭМ!$B$34:$B$777,J$83)+'СЕТ СН'!$H$9+СВЦЭМ!$D$10+'СЕТ СН'!$H$5-'СЕТ СН'!$H$17</f>
        <v>4650.5323628199994</v>
      </c>
      <c r="K104" s="35">
        <f>SUMIFS(СВЦЭМ!$C$34:$C$777,СВЦЭМ!$A$34:$A$777,$A104,СВЦЭМ!$B$34:$B$777,K$83)+'СЕТ СН'!$H$9+СВЦЭМ!$D$10+'СЕТ СН'!$H$5-'СЕТ СН'!$H$17</f>
        <v>4578.6561878800003</v>
      </c>
      <c r="L104" s="35">
        <f>SUMIFS(СВЦЭМ!$C$34:$C$777,СВЦЭМ!$A$34:$A$777,$A104,СВЦЭМ!$B$34:$B$777,L$83)+'СЕТ СН'!$H$9+СВЦЭМ!$D$10+'СЕТ СН'!$H$5-'СЕТ СН'!$H$17</f>
        <v>4522.6116989900001</v>
      </c>
      <c r="M104" s="35">
        <f>SUMIFS(СВЦЭМ!$C$34:$C$777,СВЦЭМ!$A$34:$A$777,$A104,СВЦЭМ!$B$34:$B$777,M$83)+'СЕТ СН'!$H$9+СВЦЭМ!$D$10+'СЕТ СН'!$H$5-'СЕТ СН'!$H$17</f>
        <v>4498.7460703500001</v>
      </c>
      <c r="N104" s="35">
        <f>SUMIFS(СВЦЭМ!$C$34:$C$777,СВЦЭМ!$A$34:$A$777,$A104,СВЦЭМ!$B$34:$B$777,N$83)+'СЕТ СН'!$H$9+СВЦЭМ!$D$10+'СЕТ СН'!$H$5-'СЕТ СН'!$H$17</f>
        <v>4504.07194084</v>
      </c>
      <c r="O104" s="35">
        <f>SUMIFS(СВЦЭМ!$C$34:$C$777,СВЦЭМ!$A$34:$A$777,$A104,СВЦЭМ!$B$34:$B$777,O$83)+'СЕТ СН'!$H$9+СВЦЭМ!$D$10+'СЕТ СН'!$H$5-'СЕТ СН'!$H$17</f>
        <v>4504.3633512799997</v>
      </c>
      <c r="P104" s="35">
        <f>SUMIFS(СВЦЭМ!$C$34:$C$777,СВЦЭМ!$A$34:$A$777,$A104,СВЦЭМ!$B$34:$B$777,P$83)+'СЕТ СН'!$H$9+СВЦЭМ!$D$10+'СЕТ СН'!$H$5-'СЕТ СН'!$H$17</f>
        <v>4511.0802923199999</v>
      </c>
      <c r="Q104" s="35">
        <f>SUMIFS(СВЦЭМ!$C$34:$C$777,СВЦЭМ!$A$34:$A$777,$A104,СВЦЭМ!$B$34:$B$777,Q$83)+'СЕТ СН'!$H$9+СВЦЭМ!$D$10+'СЕТ СН'!$H$5-'СЕТ СН'!$H$17</f>
        <v>4505.4668008299996</v>
      </c>
      <c r="R104" s="35">
        <f>SUMIFS(СВЦЭМ!$C$34:$C$777,СВЦЭМ!$A$34:$A$777,$A104,СВЦЭМ!$B$34:$B$777,R$83)+'СЕТ СН'!$H$9+СВЦЭМ!$D$10+'СЕТ СН'!$H$5-'СЕТ СН'!$H$17</f>
        <v>4501.4302521</v>
      </c>
      <c r="S104" s="35">
        <f>SUMIFS(СВЦЭМ!$C$34:$C$777,СВЦЭМ!$A$34:$A$777,$A104,СВЦЭМ!$B$34:$B$777,S$83)+'СЕТ СН'!$H$9+СВЦЭМ!$D$10+'СЕТ СН'!$H$5-'СЕТ СН'!$H$17</f>
        <v>4499.5225450099997</v>
      </c>
      <c r="T104" s="35">
        <f>SUMIFS(СВЦЭМ!$C$34:$C$777,СВЦЭМ!$A$34:$A$777,$A104,СВЦЭМ!$B$34:$B$777,T$83)+'СЕТ СН'!$H$9+СВЦЭМ!$D$10+'СЕТ СН'!$H$5-'СЕТ СН'!$H$17</f>
        <v>4504.6291493700001</v>
      </c>
      <c r="U104" s="35">
        <f>SUMIFS(СВЦЭМ!$C$34:$C$777,СВЦЭМ!$A$34:$A$777,$A104,СВЦЭМ!$B$34:$B$777,U$83)+'СЕТ СН'!$H$9+СВЦЭМ!$D$10+'СЕТ СН'!$H$5-'СЕТ СН'!$H$17</f>
        <v>4501.8421729599995</v>
      </c>
      <c r="V104" s="35">
        <f>SUMIFS(СВЦЭМ!$C$34:$C$777,СВЦЭМ!$A$34:$A$777,$A104,СВЦЭМ!$B$34:$B$777,V$83)+'СЕТ СН'!$H$9+СВЦЭМ!$D$10+'СЕТ СН'!$H$5-'СЕТ СН'!$H$17</f>
        <v>4525.9543246100002</v>
      </c>
      <c r="W104" s="35">
        <f>SUMIFS(СВЦЭМ!$C$34:$C$777,СВЦЭМ!$A$34:$A$777,$A104,СВЦЭМ!$B$34:$B$777,W$83)+'СЕТ СН'!$H$9+СВЦЭМ!$D$10+'СЕТ СН'!$H$5-'СЕТ СН'!$H$17</f>
        <v>4576.1940565699997</v>
      </c>
      <c r="X104" s="35">
        <f>SUMIFS(СВЦЭМ!$C$34:$C$777,СВЦЭМ!$A$34:$A$777,$A104,СВЦЭМ!$B$34:$B$777,X$83)+'СЕТ СН'!$H$9+СВЦЭМ!$D$10+'СЕТ СН'!$H$5-'СЕТ СН'!$H$17</f>
        <v>4645.9423517699997</v>
      </c>
      <c r="Y104" s="35">
        <f>SUMIFS(СВЦЭМ!$C$34:$C$777,СВЦЭМ!$A$34:$A$777,$A104,СВЦЭМ!$B$34:$B$777,Y$83)+'СЕТ СН'!$H$9+СВЦЭМ!$D$10+'СЕТ СН'!$H$5-'СЕТ СН'!$H$17</f>
        <v>4691.7508098999997</v>
      </c>
    </row>
    <row r="105" spans="1:25" ht="15.75" x14ac:dyDescent="0.2">
      <c r="A105" s="34">
        <f t="shared" si="2"/>
        <v>42908</v>
      </c>
      <c r="B105" s="35">
        <f>SUMIFS(СВЦЭМ!$C$34:$C$777,СВЦЭМ!$A$34:$A$777,$A105,СВЦЭМ!$B$34:$B$777,B$83)+'СЕТ СН'!$H$9+СВЦЭМ!$D$10+'СЕТ СН'!$H$5-'СЕТ СН'!$H$17</f>
        <v>4743.4866640499995</v>
      </c>
      <c r="C105" s="35">
        <f>SUMIFS(СВЦЭМ!$C$34:$C$777,СВЦЭМ!$A$34:$A$777,$A105,СВЦЭМ!$B$34:$B$777,C$83)+'СЕТ СН'!$H$9+СВЦЭМ!$D$10+'СЕТ СН'!$H$5-'СЕТ СН'!$H$17</f>
        <v>4841.8583786299996</v>
      </c>
      <c r="D105" s="35">
        <f>SUMIFS(СВЦЭМ!$C$34:$C$777,СВЦЭМ!$A$34:$A$777,$A105,СВЦЭМ!$B$34:$B$777,D$83)+'СЕТ СН'!$H$9+СВЦЭМ!$D$10+'СЕТ СН'!$H$5-'СЕТ СН'!$H$17</f>
        <v>4909.4667446799995</v>
      </c>
      <c r="E105" s="35">
        <f>SUMIFS(СВЦЭМ!$C$34:$C$777,СВЦЭМ!$A$34:$A$777,$A105,СВЦЭМ!$B$34:$B$777,E$83)+'СЕТ СН'!$H$9+СВЦЭМ!$D$10+'СЕТ СН'!$H$5-'СЕТ СН'!$H$17</f>
        <v>4914.7286766199995</v>
      </c>
      <c r="F105" s="35">
        <f>SUMIFS(СВЦЭМ!$C$34:$C$777,СВЦЭМ!$A$34:$A$777,$A105,СВЦЭМ!$B$34:$B$777,F$83)+'СЕТ СН'!$H$9+СВЦЭМ!$D$10+'СЕТ СН'!$H$5-'СЕТ СН'!$H$17</f>
        <v>4912.9166275299995</v>
      </c>
      <c r="G105" s="35">
        <f>SUMIFS(СВЦЭМ!$C$34:$C$777,СВЦЭМ!$A$34:$A$777,$A105,СВЦЭМ!$B$34:$B$777,G$83)+'СЕТ СН'!$H$9+СВЦЭМ!$D$10+'СЕТ СН'!$H$5-'СЕТ СН'!$H$17</f>
        <v>4908.9393951299999</v>
      </c>
      <c r="H105" s="35">
        <f>SUMIFS(СВЦЭМ!$C$34:$C$777,СВЦЭМ!$A$34:$A$777,$A105,СВЦЭМ!$B$34:$B$777,H$83)+'СЕТ СН'!$H$9+СВЦЭМ!$D$10+'СЕТ СН'!$H$5-'СЕТ СН'!$H$17</f>
        <v>4880.0313264599999</v>
      </c>
      <c r="I105" s="35">
        <f>SUMIFS(СВЦЭМ!$C$34:$C$777,СВЦЭМ!$A$34:$A$777,$A105,СВЦЭМ!$B$34:$B$777,I$83)+'СЕТ СН'!$H$9+СВЦЭМ!$D$10+'СЕТ СН'!$H$5-'СЕТ СН'!$H$17</f>
        <v>4719.3029568100001</v>
      </c>
      <c r="J105" s="35">
        <f>SUMIFS(СВЦЭМ!$C$34:$C$777,СВЦЭМ!$A$34:$A$777,$A105,СВЦЭМ!$B$34:$B$777,J$83)+'СЕТ СН'!$H$9+СВЦЭМ!$D$10+'СЕТ СН'!$H$5-'СЕТ СН'!$H$17</f>
        <v>4621.6445370199999</v>
      </c>
      <c r="K105" s="35">
        <f>SUMIFS(СВЦЭМ!$C$34:$C$777,СВЦЭМ!$A$34:$A$777,$A105,СВЦЭМ!$B$34:$B$777,K$83)+'СЕТ СН'!$H$9+СВЦЭМ!$D$10+'СЕТ СН'!$H$5-'СЕТ СН'!$H$17</f>
        <v>4571.24496077</v>
      </c>
      <c r="L105" s="35">
        <f>SUMIFS(СВЦЭМ!$C$34:$C$777,СВЦЭМ!$A$34:$A$777,$A105,СВЦЭМ!$B$34:$B$777,L$83)+'СЕТ СН'!$H$9+СВЦЭМ!$D$10+'СЕТ СН'!$H$5-'СЕТ СН'!$H$17</f>
        <v>4527.0710805500003</v>
      </c>
      <c r="M105" s="35">
        <f>SUMIFS(СВЦЭМ!$C$34:$C$777,СВЦЭМ!$A$34:$A$777,$A105,СВЦЭМ!$B$34:$B$777,M$83)+'СЕТ СН'!$H$9+СВЦЭМ!$D$10+'СЕТ СН'!$H$5-'СЕТ СН'!$H$17</f>
        <v>4508.2381973599995</v>
      </c>
      <c r="N105" s="35">
        <f>SUMIFS(СВЦЭМ!$C$34:$C$777,СВЦЭМ!$A$34:$A$777,$A105,СВЦЭМ!$B$34:$B$777,N$83)+'СЕТ СН'!$H$9+СВЦЭМ!$D$10+'СЕТ СН'!$H$5-'СЕТ СН'!$H$17</f>
        <v>4516.2772232400002</v>
      </c>
      <c r="O105" s="35">
        <f>SUMIFS(СВЦЭМ!$C$34:$C$777,СВЦЭМ!$A$34:$A$777,$A105,СВЦЭМ!$B$34:$B$777,O$83)+'СЕТ СН'!$H$9+СВЦЭМ!$D$10+'СЕТ СН'!$H$5-'СЕТ СН'!$H$17</f>
        <v>4517.4549688099996</v>
      </c>
      <c r="P105" s="35">
        <f>SUMIFS(СВЦЭМ!$C$34:$C$777,СВЦЭМ!$A$34:$A$777,$A105,СВЦЭМ!$B$34:$B$777,P$83)+'СЕТ СН'!$H$9+СВЦЭМ!$D$10+'СЕТ СН'!$H$5-'СЕТ СН'!$H$17</f>
        <v>4527.7307742899993</v>
      </c>
      <c r="Q105" s="35">
        <f>SUMIFS(СВЦЭМ!$C$34:$C$777,СВЦЭМ!$A$34:$A$777,$A105,СВЦЭМ!$B$34:$B$777,Q$83)+'СЕТ СН'!$H$9+СВЦЭМ!$D$10+'СЕТ СН'!$H$5-'СЕТ СН'!$H$17</f>
        <v>4522.2541997499993</v>
      </c>
      <c r="R105" s="35">
        <f>SUMIFS(СВЦЭМ!$C$34:$C$777,СВЦЭМ!$A$34:$A$777,$A105,СВЦЭМ!$B$34:$B$777,R$83)+'СЕТ СН'!$H$9+СВЦЭМ!$D$10+'СЕТ СН'!$H$5-'СЕТ СН'!$H$17</f>
        <v>4526.2467017299996</v>
      </c>
      <c r="S105" s="35">
        <f>SUMIFS(СВЦЭМ!$C$34:$C$777,СВЦЭМ!$A$34:$A$777,$A105,СВЦЭМ!$B$34:$B$777,S$83)+'СЕТ СН'!$H$9+СВЦЭМ!$D$10+'СЕТ СН'!$H$5-'СЕТ СН'!$H$17</f>
        <v>4510.9351831699996</v>
      </c>
      <c r="T105" s="35">
        <f>SUMIFS(СВЦЭМ!$C$34:$C$777,СВЦЭМ!$A$34:$A$777,$A105,СВЦЭМ!$B$34:$B$777,T$83)+'СЕТ СН'!$H$9+СВЦЭМ!$D$10+'СЕТ СН'!$H$5-'СЕТ СН'!$H$17</f>
        <v>4529.23436958</v>
      </c>
      <c r="U105" s="35">
        <f>SUMIFS(СВЦЭМ!$C$34:$C$777,СВЦЭМ!$A$34:$A$777,$A105,СВЦЭМ!$B$34:$B$777,U$83)+'СЕТ СН'!$H$9+СВЦЭМ!$D$10+'СЕТ СН'!$H$5-'СЕТ СН'!$H$17</f>
        <v>4532.8378895899996</v>
      </c>
      <c r="V105" s="35">
        <f>SUMIFS(СВЦЭМ!$C$34:$C$777,СВЦЭМ!$A$34:$A$777,$A105,СВЦЭМ!$B$34:$B$777,V$83)+'СЕТ СН'!$H$9+СВЦЭМ!$D$10+'СЕТ СН'!$H$5-'СЕТ СН'!$H$17</f>
        <v>4556.7786165399993</v>
      </c>
      <c r="W105" s="35">
        <f>SUMIFS(СВЦЭМ!$C$34:$C$777,СВЦЭМ!$A$34:$A$777,$A105,СВЦЭМ!$B$34:$B$777,W$83)+'СЕТ СН'!$H$9+СВЦЭМ!$D$10+'СЕТ СН'!$H$5-'СЕТ СН'!$H$17</f>
        <v>4556.8033615899994</v>
      </c>
      <c r="X105" s="35">
        <f>SUMIFS(СВЦЭМ!$C$34:$C$777,СВЦЭМ!$A$34:$A$777,$A105,СВЦЭМ!$B$34:$B$777,X$83)+'СЕТ СН'!$H$9+СВЦЭМ!$D$10+'СЕТ СН'!$H$5-'СЕТ СН'!$H$17</f>
        <v>4556.6735551000002</v>
      </c>
      <c r="Y105" s="35">
        <f>SUMIFS(СВЦЭМ!$C$34:$C$777,СВЦЭМ!$A$34:$A$777,$A105,СВЦЭМ!$B$34:$B$777,Y$83)+'СЕТ СН'!$H$9+СВЦЭМ!$D$10+'СЕТ СН'!$H$5-'СЕТ СН'!$H$17</f>
        <v>4634.3927569400003</v>
      </c>
    </row>
    <row r="106" spans="1:25" ht="15.75" x14ac:dyDescent="0.2">
      <c r="A106" s="34">
        <f t="shared" si="2"/>
        <v>42909</v>
      </c>
      <c r="B106" s="35">
        <f>SUMIFS(СВЦЭМ!$C$34:$C$777,СВЦЭМ!$A$34:$A$777,$A106,СВЦЭМ!$B$34:$B$777,B$83)+'СЕТ СН'!$H$9+СВЦЭМ!$D$10+'СЕТ СН'!$H$5-'СЕТ СН'!$H$17</f>
        <v>4880.9040398699999</v>
      </c>
      <c r="C106" s="35">
        <f>SUMIFS(СВЦЭМ!$C$34:$C$777,СВЦЭМ!$A$34:$A$777,$A106,СВЦЭМ!$B$34:$B$777,C$83)+'СЕТ СН'!$H$9+СВЦЭМ!$D$10+'СЕТ СН'!$H$5-'СЕТ СН'!$H$17</f>
        <v>4907.7046270299998</v>
      </c>
      <c r="D106" s="35">
        <f>SUMIFS(СВЦЭМ!$C$34:$C$777,СВЦЭМ!$A$34:$A$777,$A106,СВЦЭМ!$B$34:$B$777,D$83)+'СЕТ СН'!$H$9+СВЦЭМ!$D$10+'СЕТ СН'!$H$5-'СЕТ СН'!$H$17</f>
        <v>4975.8284797599999</v>
      </c>
      <c r="E106" s="35">
        <f>SUMIFS(СВЦЭМ!$C$34:$C$777,СВЦЭМ!$A$34:$A$777,$A106,СВЦЭМ!$B$34:$B$777,E$83)+'СЕТ СН'!$H$9+СВЦЭМ!$D$10+'СЕТ СН'!$H$5-'СЕТ СН'!$H$17</f>
        <v>4966.2857925600001</v>
      </c>
      <c r="F106" s="35">
        <f>SUMIFS(СВЦЭМ!$C$34:$C$777,СВЦЭМ!$A$34:$A$777,$A106,СВЦЭМ!$B$34:$B$777,F$83)+'СЕТ СН'!$H$9+СВЦЭМ!$D$10+'СЕТ СН'!$H$5-'СЕТ СН'!$H$17</f>
        <v>4962.9875884599996</v>
      </c>
      <c r="G106" s="35">
        <f>SUMIFS(СВЦЭМ!$C$34:$C$777,СВЦЭМ!$A$34:$A$777,$A106,СВЦЭМ!$B$34:$B$777,G$83)+'СЕТ СН'!$H$9+СВЦЭМ!$D$10+'СЕТ СН'!$H$5-'СЕТ СН'!$H$17</f>
        <v>4969.5208902599998</v>
      </c>
      <c r="H106" s="35">
        <f>SUMIFS(СВЦЭМ!$C$34:$C$777,СВЦЭМ!$A$34:$A$777,$A106,СВЦЭМ!$B$34:$B$777,H$83)+'СЕТ СН'!$H$9+СВЦЭМ!$D$10+'СЕТ СН'!$H$5-'СЕТ СН'!$H$17</f>
        <v>4931.5001657699995</v>
      </c>
      <c r="I106" s="35">
        <f>SUMIFS(СВЦЭМ!$C$34:$C$777,СВЦЭМ!$A$34:$A$777,$A106,СВЦЭМ!$B$34:$B$777,I$83)+'СЕТ СН'!$H$9+СВЦЭМ!$D$10+'СЕТ СН'!$H$5-'СЕТ СН'!$H$17</f>
        <v>4767.9666287299997</v>
      </c>
      <c r="J106" s="35">
        <f>SUMIFS(СВЦЭМ!$C$34:$C$777,СВЦЭМ!$A$34:$A$777,$A106,СВЦЭМ!$B$34:$B$777,J$83)+'СЕТ СН'!$H$9+СВЦЭМ!$D$10+'СЕТ СН'!$H$5-'СЕТ СН'!$H$17</f>
        <v>4589.7673649199996</v>
      </c>
      <c r="K106" s="35">
        <f>SUMIFS(СВЦЭМ!$C$34:$C$777,СВЦЭМ!$A$34:$A$777,$A106,СВЦЭМ!$B$34:$B$777,K$83)+'СЕТ СН'!$H$9+СВЦЭМ!$D$10+'СЕТ СН'!$H$5-'СЕТ СН'!$H$17</f>
        <v>4541.90358328</v>
      </c>
      <c r="L106" s="35">
        <f>SUMIFS(СВЦЭМ!$C$34:$C$777,СВЦЭМ!$A$34:$A$777,$A106,СВЦЭМ!$B$34:$B$777,L$83)+'СЕТ СН'!$H$9+СВЦЭМ!$D$10+'СЕТ СН'!$H$5-'СЕТ СН'!$H$17</f>
        <v>4485.5362866799996</v>
      </c>
      <c r="M106" s="35">
        <f>SUMIFS(СВЦЭМ!$C$34:$C$777,СВЦЭМ!$A$34:$A$777,$A106,СВЦЭМ!$B$34:$B$777,M$83)+'СЕТ СН'!$H$9+СВЦЭМ!$D$10+'СЕТ СН'!$H$5-'СЕТ СН'!$H$17</f>
        <v>4481.6359874299997</v>
      </c>
      <c r="N106" s="35">
        <f>SUMIFS(СВЦЭМ!$C$34:$C$777,СВЦЭМ!$A$34:$A$777,$A106,СВЦЭМ!$B$34:$B$777,N$83)+'СЕТ СН'!$H$9+СВЦЭМ!$D$10+'СЕТ СН'!$H$5-'СЕТ СН'!$H$17</f>
        <v>4483.5552047800002</v>
      </c>
      <c r="O106" s="35">
        <f>SUMIFS(СВЦЭМ!$C$34:$C$777,СВЦЭМ!$A$34:$A$777,$A106,СВЦЭМ!$B$34:$B$777,O$83)+'СЕТ СН'!$H$9+СВЦЭМ!$D$10+'СЕТ СН'!$H$5-'СЕТ СН'!$H$17</f>
        <v>4481.6764995200001</v>
      </c>
      <c r="P106" s="35">
        <f>SUMIFS(СВЦЭМ!$C$34:$C$777,СВЦЭМ!$A$34:$A$777,$A106,СВЦЭМ!$B$34:$B$777,P$83)+'СЕТ СН'!$H$9+СВЦЭМ!$D$10+'СЕТ СН'!$H$5-'СЕТ СН'!$H$17</f>
        <v>4471.4692604900001</v>
      </c>
      <c r="Q106" s="35">
        <f>SUMIFS(СВЦЭМ!$C$34:$C$777,СВЦЭМ!$A$34:$A$777,$A106,СВЦЭМ!$B$34:$B$777,Q$83)+'СЕТ СН'!$H$9+СВЦЭМ!$D$10+'СЕТ СН'!$H$5-'СЕТ СН'!$H$17</f>
        <v>4489.84133767</v>
      </c>
      <c r="R106" s="35">
        <f>SUMIFS(СВЦЭМ!$C$34:$C$777,СВЦЭМ!$A$34:$A$777,$A106,СВЦЭМ!$B$34:$B$777,R$83)+'СЕТ СН'!$H$9+СВЦЭМ!$D$10+'СЕТ СН'!$H$5-'СЕТ СН'!$H$17</f>
        <v>4506.6362153800001</v>
      </c>
      <c r="S106" s="35">
        <f>SUMIFS(СВЦЭМ!$C$34:$C$777,СВЦЭМ!$A$34:$A$777,$A106,СВЦЭМ!$B$34:$B$777,S$83)+'СЕТ СН'!$H$9+СВЦЭМ!$D$10+'СЕТ СН'!$H$5-'СЕТ СН'!$H$17</f>
        <v>4519.4926971999994</v>
      </c>
      <c r="T106" s="35">
        <f>SUMIFS(СВЦЭМ!$C$34:$C$777,СВЦЭМ!$A$34:$A$777,$A106,СВЦЭМ!$B$34:$B$777,T$83)+'СЕТ СН'!$H$9+СВЦЭМ!$D$10+'СЕТ СН'!$H$5-'СЕТ СН'!$H$17</f>
        <v>4517.5015524399996</v>
      </c>
      <c r="U106" s="35">
        <f>SUMIFS(СВЦЭМ!$C$34:$C$777,СВЦЭМ!$A$34:$A$777,$A106,СВЦЭМ!$B$34:$B$777,U$83)+'СЕТ СН'!$H$9+СВЦЭМ!$D$10+'СЕТ СН'!$H$5-'СЕТ СН'!$H$17</f>
        <v>4507.9492433300002</v>
      </c>
      <c r="V106" s="35">
        <f>SUMIFS(СВЦЭМ!$C$34:$C$777,СВЦЭМ!$A$34:$A$777,$A106,СВЦЭМ!$B$34:$B$777,V$83)+'СЕТ СН'!$H$9+СВЦЭМ!$D$10+'СЕТ СН'!$H$5-'СЕТ СН'!$H$17</f>
        <v>4512.8813039099996</v>
      </c>
      <c r="W106" s="35">
        <f>SUMIFS(СВЦЭМ!$C$34:$C$777,СВЦЭМ!$A$34:$A$777,$A106,СВЦЭМ!$B$34:$B$777,W$83)+'СЕТ СН'!$H$9+СВЦЭМ!$D$10+'СЕТ СН'!$H$5-'СЕТ СН'!$H$17</f>
        <v>4570.9206018300001</v>
      </c>
      <c r="X106" s="35">
        <f>SUMIFS(СВЦЭМ!$C$34:$C$777,СВЦЭМ!$A$34:$A$777,$A106,СВЦЭМ!$B$34:$B$777,X$83)+'СЕТ СН'!$H$9+СВЦЭМ!$D$10+'СЕТ СН'!$H$5-'СЕТ СН'!$H$17</f>
        <v>4607.8569492699999</v>
      </c>
      <c r="Y106" s="35">
        <f>SUMIFS(СВЦЭМ!$C$34:$C$777,СВЦЭМ!$A$34:$A$777,$A106,СВЦЭМ!$B$34:$B$777,Y$83)+'СЕТ СН'!$H$9+СВЦЭМ!$D$10+'СЕТ СН'!$H$5-'СЕТ СН'!$H$17</f>
        <v>4771.4622932599996</v>
      </c>
    </row>
    <row r="107" spans="1:25" ht="15.75" x14ac:dyDescent="0.2">
      <c r="A107" s="34">
        <f t="shared" si="2"/>
        <v>42910</v>
      </c>
      <c r="B107" s="35">
        <f>SUMIFS(СВЦЭМ!$C$34:$C$777,СВЦЭМ!$A$34:$A$777,$A107,СВЦЭМ!$B$34:$B$777,B$83)+'СЕТ СН'!$H$9+СВЦЭМ!$D$10+'СЕТ СН'!$H$5-'СЕТ СН'!$H$17</f>
        <v>4803.7535330000001</v>
      </c>
      <c r="C107" s="35">
        <f>SUMIFS(СВЦЭМ!$C$34:$C$777,СВЦЭМ!$A$34:$A$777,$A107,СВЦЭМ!$B$34:$B$777,C$83)+'СЕТ СН'!$H$9+СВЦЭМ!$D$10+'СЕТ СН'!$H$5-'СЕТ СН'!$H$17</f>
        <v>4876.3724025199999</v>
      </c>
      <c r="D107" s="35">
        <f>SUMIFS(СВЦЭМ!$C$34:$C$777,СВЦЭМ!$A$34:$A$777,$A107,СВЦЭМ!$B$34:$B$777,D$83)+'СЕТ СН'!$H$9+СВЦЭМ!$D$10+'СЕТ СН'!$H$5-'СЕТ СН'!$H$17</f>
        <v>4952.2854886200003</v>
      </c>
      <c r="E107" s="35">
        <f>SUMIFS(СВЦЭМ!$C$34:$C$777,СВЦЭМ!$A$34:$A$777,$A107,СВЦЭМ!$B$34:$B$777,E$83)+'СЕТ СН'!$H$9+СВЦЭМ!$D$10+'СЕТ СН'!$H$5-'СЕТ СН'!$H$17</f>
        <v>4942.1842692199998</v>
      </c>
      <c r="F107" s="35">
        <f>SUMIFS(СВЦЭМ!$C$34:$C$777,СВЦЭМ!$A$34:$A$777,$A107,СВЦЭМ!$B$34:$B$777,F$83)+'СЕТ СН'!$H$9+СВЦЭМ!$D$10+'СЕТ СН'!$H$5-'СЕТ СН'!$H$17</f>
        <v>4934.0600473899995</v>
      </c>
      <c r="G107" s="35">
        <f>SUMIFS(СВЦЭМ!$C$34:$C$777,СВЦЭМ!$A$34:$A$777,$A107,СВЦЭМ!$B$34:$B$777,G$83)+'СЕТ СН'!$H$9+СВЦЭМ!$D$10+'СЕТ СН'!$H$5-'СЕТ СН'!$H$17</f>
        <v>4927.0754210699997</v>
      </c>
      <c r="H107" s="35">
        <f>SUMIFS(СВЦЭМ!$C$34:$C$777,СВЦЭМ!$A$34:$A$777,$A107,СВЦЭМ!$B$34:$B$777,H$83)+'СЕТ СН'!$H$9+СВЦЭМ!$D$10+'СЕТ СН'!$H$5-'СЕТ СН'!$H$17</f>
        <v>4944.5825620099995</v>
      </c>
      <c r="I107" s="35">
        <f>SUMIFS(СВЦЭМ!$C$34:$C$777,СВЦЭМ!$A$34:$A$777,$A107,СВЦЭМ!$B$34:$B$777,I$83)+'СЕТ СН'!$H$9+СВЦЭМ!$D$10+'СЕТ СН'!$H$5-'СЕТ СН'!$H$17</f>
        <v>4783.7084684900001</v>
      </c>
      <c r="J107" s="35">
        <f>SUMIFS(СВЦЭМ!$C$34:$C$777,СВЦЭМ!$A$34:$A$777,$A107,СВЦЭМ!$B$34:$B$777,J$83)+'СЕТ СН'!$H$9+СВЦЭМ!$D$10+'СЕТ СН'!$H$5-'СЕТ СН'!$H$17</f>
        <v>4654.1889033299994</v>
      </c>
      <c r="K107" s="35">
        <f>SUMIFS(СВЦЭМ!$C$34:$C$777,СВЦЭМ!$A$34:$A$777,$A107,СВЦЭМ!$B$34:$B$777,K$83)+'СЕТ СН'!$H$9+СВЦЭМ!$D$10+'СЕТ СН'!$H$5-'СЕТ СН'!$H$17</f>
        <v>4526.1426870699997</v>
      </c>
      <c r="L107" s="35">
        <f>SUMIFS(СВЦЭМ!$C$34:$C$777,СВЦЭМ!$A$34:$A$777,$A107,СВЦЭМ!$B$34:$B$777,L$83)+'СЕТ СН'!$H$9+СВЦЭМ!$D$10+'СЕТ СН'!$H$5-'СЕТ СН'!$H$17</f>
        <v>4460.5751460800002</v>
      </c>
      <c r="M107" s="35">
        <f>SUMIFS(СВЦЭМ!$C$34:$C$777,СВЦЭМ!$A$34:$A$777,$A107,СВЦЭМ!$B$34:$B$777,M$83)+'СЕТ СН'!$H$9+СВЦЭМ!$D$10+'СЕТ СН'!$H$5-'СЕТ СН'!$H$17</f>
        <v>4461.2413621999995</v>
      </c>
      <c r="N107" s="35">
        <f>SUMIFS(СВЦЭМ!$C$34:$C$777,СВЦЭМ!$A$34:$A$777,$A107,СВЦЭМ!$B$34:$B$777,N$83)+'СЕТ СН'!$H$9+СВЦЭМ!$D$10+'СЕТ СН'!$H$5-'СЕТ СН'!$H$17</f>
        <v>4456.6397795100002</v>
      </c>
      <c r="O107" s="35">
        <f>SUMIFS(СВЦЭМ!$C$34:$C$777,СВЦЭМ!$A$34:$A$777,$A107,СВЦЭМ!$B$34:$B$777,O$83)+'СЕТ СН'!$H$9+СВЦЭМ!$D$10+'СЕТ СН'!$H$5-'СЕТ СН'!$H$17</f>
        <v>4468.0227432299998</v>
      </c>
      <c r="P107" s="35">
        <f>SUMIFS(СВЦЭМ!$C$34:$C$777,СВЦЭМ!$A$34:$A$777,$A107,СВЦЭМ!$B$34:$B$777,P$83)+'СЕТ СН'!$H$9+СВЦЭМ!$D$10+'СЕТ СН'!$H$5-'СЕТ СН'!$H$17</f>
        <v>4464.4720550699994</v>
      </c>
      <c r="Q107" s="35">
        <f>SUMIFS(СВЦЭМ!$C$34:$C$777,СВЦЭМ!$A$34:$A$777,$A107,СВЦЭМ!$B$34:$B$777,Q$83)+'СЕТ СН'!$H$9+СВЦЭМ!$D$10+'СЕТ СН'!$H$5-'СЕТ СН'!$H$17</f>
        <v>4480.0495064400002</v>
      </c>
      <c r="R107" s="35">
        <f>SUMIFS(СВЦЭМ!$C$34:$C$777,СВЦЭМ!$A$34:$A$777,$A107,СВЦЭМ!$B$34:$B$777,R$83)+'СЕТ СН'!$H$9+СВЦЭМ!$D$10+'СЕТ СН'!$H$5-'СЕТ СН'!$H$17</f>
        <v>4484.1552562999996</v>
      </c>
      <c r="S107" s="35">
        <f>SUMIFS(СВЦЭМ!$C$34:$C$777,СВЦЭМ!$A$34:$A$777,$A107,СВЦЭМ!$B$34:$B$777,S$83)+'СЕТ СН'!$H$9+СВЦЭМ!$D$10+'СЕТ СН'!$H$5-'СЕТ СН'!$H$17</f>
        <v>4482.4438367399998</v>
      </c>
      <c r="T107" s="35">
        <f>SUMIFS(СВЦЭМ!$C$34:$C$777,СВЦЭМ!$A$34:$A$777,$A107,СВЦЭМ!$B$34:$B$777,T$83)+'СЕТ СН'!$H$9+СВЦЭМ!$D$10+'СЕТ СН'!$H$5-'СЕТ СН'!$H$17</f>
        <v>4464.8403550399998</v>
      </c>
      <c r="U107" s="35">
        <f>SUMIFS(СВЦЭМ!$C$34:$C$777,СВЦЭМ!$A$34:$A$777,$A107,СВЦЭМ!$B$34:$B$777,U$83)+'СЕТ СН'!$H$9+СВЦЭМ!$D$10+'СЕТ СН'!$H$5-'СЕТ СН'!$H$17</f>
        <v>4471.3560722799994</v>
      </c>
      <c r="V107" s="35">
        <f>SUMIFS(СВЦЭМ!$C$34:$C$777,СВЦЭМ!$A$34:$A$777,$A107,СВЦЭМ!$B$34:$B$777,V$83)+'СЕТ СН'!$H$9+СВЦЭМ!$D$10+'СЕТ СН'!$H$5-'СЕТ СН'!$H$17</f>
        <v>4465.6464695300001</v>
      </c>
      <c r="W107" s="35">
        <f>SUMIFS(СВЦЭМ!$C$34:$C$777,СВЦЭМ!$A$34:$A$777,$A107,СВЦЭМ!$B$34:$B$777,W$83)+'СЕТ СН'!$H$9+СВЦЭМ!$D$10+'СЕТ СН'!$H$5-'СЕТ СН'!$H$17</f>
        <v>4500.4613347300001</v>
      </c>
      <c r="X107" s="35">
        <f>SUMIFS(СВЦЭМ!$C$34:$C$777,СВЦЭМ!$A$34:$A$777,$A107,СВЦЭМ!$B$34:$B$777,X$83)+'СЕТ СН'!$H$9+СВЦЭМ!$D$10+'СЕТ СН'!$H$5-'СЕТ СН'!$H$17</f>
        <v>4542.2524450399997</v>
      </c>
      <c r="Y107" s="35">
        <f>SUMIFS(СВЦЭМ!$C$34:$C$777,СВЦЭМ!$A$34:$A$777,$A107,СВЦЭМ!$B$34:$B$777,Y$83)+'СЕТ СН'!$H$9+СВЦЭМ!$D$10+'СЕТ СН'!$H$5-'СЕТ СН'!$H$17</f>
        <v>4586.6726027699997</v>
      </c>
    </row>
    <row r="108" spans="1:25" ht="15.75" x14ac:dyDescent="0.2">
      <c r="A108" s="34">
        <f t="shared" si="2"/>
        <v>42911</v>
      </c>
      <c r="B108" s="35">
        <f>SUMIFS(СВЦЭМ!$C$34:$C$777,СВЦЭМ!$A$34:$A$777,$A108,СВЦЭМ!$B$34:$B$777,B$83)+'СЕТ СН'!$H$9+СВЦЭМ!$D$10+'СЕТ СН'!$H$5-'СЕТ СН'!$H$17</f>
        <v>4608.69888825</v>
      </c>
      <c r="C108" s="35">
        <f>SUMIFS(СВЦЭМ!$C$34:$C$777,СВЦЭМ!$A$34:$A$777,$A108,СВЦЭМ!$B$34:$B$777,C$83)+'СЕТ СН'!$H$9+СВЦЭМ!$D$10+'СЕТ СН'!$H$5-'СЕТ СН'!$H$17</f>
        <v>4679.94377454</v>
      </c>
      <c r="D108" s="35">
        <f>SUMIFS(СВЦЭМ!$C$34:$C$777,СВЦЭМ!$A$34:$A$777,$A108,СВЦЭМ!$B$34:$B$777,D$83)+'СЕТ СН'!$H$9+СВЦЭМ!$D$10+'СЕТ СН'!$H$5-'СЕТ СН'!$H$17</f>
        <v>4700.4774145199999</v>
      </c>
      <c r="E108" s="35">
        <f>SUMIFS(СВЦЭМ!$C$34:$C$777,СВЦЭМ!$A$34:$A$777,$A108,СВЦЭМ!$B$34:$B$777,E$83)+'СЕТ СН'!$H$9+СВЦЭМ!$D$10+'СЕТ СН'!$H$5-'СЕТ СН'!$H$17</f>
        <v>4712.1563393199995</v>
      </c>
      <c r="F108" s="35">
        <f>SUMIFS(СВЦЭМ!$C$34:$C$777,СВЦЭМ!$A$34:$A$777,$A108,СВЦЭМ!$B$34:$B$777,F$83)+'СЕТ СН'!$H$9+СВЦЭМ!$D$10+'СЕТ СН'!$H$5-'СЕТ СН'!$H$17</f>
        <v>4720.8840225200001</v>
      </c>
      <c r="G108" s="35">
        <f>SUMIFS(СВЦЭМ!$C$34:$C$777,СВЦЭМ!$A$34:$A$777,$A108,СВЦЭМ!$B$34:$B$777,G$83)+'СЕТ СН'!$H$9+СВЦЭМ!$D$10+'СЕТ СН'!$H$5-'СЕТ СН'!$H$17</f>
        <v>4727.5719650499996</v>
      </c>
      <c r="H108" s="35">
        <f>SUMIFS(СВЦЭМ!$C$34:$C$777,СВЦЭМ!$A$34:$A$777,$A108,СВЦЭМ!$B$34:$B$777,H$83)+'СЕТ СН'!$H$9+СВЦЭМ!$D$10+'СЕТ СН'!$H$5-'СЕТ СН'!$H$17</f>
        <v>4698.9891250199998</v>
      </c>
      <c r="I108" s="35">
        <f>SUMIFS(СВЦЭМ!$C$34:$C$777,СВЦЭМ!$A$34:$A$777,$A108,СВЦЭМ!$B$34:$B$777,I$83)+'СЕТ СН'!$H$9+СВЦЭМ!$D$10+'СЕТ СН'!$H$5-'СЕТ СН'!$H$17</f>
        <v>4687.0858085999998</v>
      </c>
      <c r="J108" s="35">
        <f>SUMIFS(СВЦЭМ!$C$34:$C$777,СВЦЭМ!$A$34:$A$777,$A108,СВЦЭМ!$B$34:$B$777,J$83)+'СЕТ СН'!$H$9+СВЦЭМ!$D$10+'СЕТ СН'!$H$5-'СЕТ СН'!$H$17</f>
        <v>4640.7495652600001</v>
      </c>
      <c r="K108" s="35">
        <f>SUMIFS(СВЦЭМ!$C$34:$C$777,СВЦЭМ!$A$34:$A$777,$A108,СВЦЭМ!$B$34:$B$777,K$83)+'СЕТ СН'!$H$9+СВЦЭМ!$D$10+'СЕТ СН'!$H$5-'СЕТ СН'!$H$17</f>
        <v>4552.8972661799999</v>
      </c>
      <c r="L108" s="35">
        <f>SUMIFS(СВЦЭМ!$C$34:$C$777,СВЦЭМ!$A$34:$A$777,$A108,СВЦЭМ!$B$34:$B$777,L$83)+'СЕТ СН'!$H$9+СВЦЭМ!$D$10+'СЕТ СН'!$H$5-'СЕТ СН'!$H$17</f>
        <v>4525.1860861099995</v>
      </c>
      <c r="M108" s="35">
        <f>SUMIFS(СВЦЭМ!$C$34:$C$777,СВЦЭМ!$A$34:$A$777,$A108,СВЦЭМ!$B$34:$B$777,M$83)+'СЕТ СН'!$H$9+СВЦЭМ!$D$10+'СЕТ СН'!$H$5-'СЕТ СН'!$H$17</f>
        <v>4519.5307792499998</v>
      </c>
      <c r="N108" s="35">
        <f>SUMIFS(СВЦЭМ!$C$34:$C$777,СВЦЭМ!$A$34:$A$777,$A108,СВЦЭМ!$B$34:$B$777,N$83)+'СЕТ СН'!$H$9+СВЦЭМ!$D$10+'СЕТ СН'!$H$5-'СЕТ СН'!$H$17</f>
        <v>4516.3071058799997</v>
      </c>
      <c r="O108" s="35">
        <f>SUMIFS(СВЦЭМ!$C$34:$C$777,СВЦЭМ!$A$34:$A$777,$A108,СВЦЭМ!$B$34:$B$777,O$83)+'СЕТ СН'!$H$9+СВЦЭМ!$D$10+'СЕТ СН'!$H$5-'СЕТ СН'!$H$17</f>
        <v>4530.5739742699998</v>
      </c>
      <c r="P108" s="35">
        <f>SUMIFS(СВЦЭМ!$C$34:$C$777,СВЦЭМ!$A$34:$A$777,$A108,СВЦЭМ!$B$34:$B$777,P$83)+'СЕТ СН'!$H$9+СВЦЭМ!$D$10+'СЕТ СН'!$H$5-'СЕТ СН'!$H$17</f>
        <v>4536.3208479099994</v>
      </c>
      <c r="Q108" s="35">
        <f>SUMIFS(СВЦЭМ!$C$34:$C$777,СВЦЭМ!$A$34:$A$777,$A108,СВЦЭМ!$B$34:$B$777,Q$83)+'СЕТ СН'!$H$9+СВЦЭМ!$D$10+'СЕТ СН'!$H$5-'СЕТ СН'!$H$17</f>
        <v>4539.9443207599998</v>
      </c>
      <c r="R108" s="35">
        <f>SUMIFS(СВЦЭМ!$C$34:$C$777,СВЦЭМ!$A$34:$A$777,$A108,СВЦЭМ!$B$34:$B$777,R$83)+'СЕТ СН'!$H$9+СВЦЭМ!$D$10+'СЕТ СН'!$H$5-'СЕТ СН'!$H$17</f>
        <v>4542.1587732799999</v>
      </c>
      <c r="S108" s="35">
        <f>SUMIFS(СВЦЭМ!$C$34:$C$777,СВЦЭМ!$A$34:$A$777,$A108,СВЦЭМ!$B$34:$B$777,S$83)+'СЕТ СН'!$H$9+СВЦЭМ!$D$10+'СЕТ СН'!$H$5-'СЕТ СН'!$H$17</f>
        <v>4540.3017988299998</v>
      </c>
      <c r="T108" s="35">
        <f>SUMIFS(СВЦЭМ!$C$34:$C$777,СВЦЭМ!$A$34:$A$777,$A108,СВЦЭМ!$B$34:$B$777,T$83)+'СЕТ СН'!$H$9+СВЦЭМ!$D$10+'СЕТ СН'!$H$5-'СЕТ СН'!$H$17</f>
        <v>4540.4173675000002</v>
      </c>
      <c r="U108" s="35">
        <f>SUMIFS(СВЦЭМ!$C$34:$C$777,СВЦЭМ!$A$34:$A$777,$A108,СВЦЭМ!$B$34:$B$777,U$83)+'СЕТ СН'!$H$9+СВЦЭМ!$D$10+'СЕТ СН'!$H$5-'СЕТ СН'!$H$17</f>
        <v>4536.5159118199999</v>
      </c>
      <c r="V108" s="35">
        <f>SUMIFS(СВЦЭМ!$C$34:$C$777,СВЦЭМ!$A$34:$A$777,$A108,СВЦЭМ!$B$34:$B$777,V$83)+'СЕТ СН'!$H$9+СВЦЭМ!$D$10+'СЕТ СН'!$H$5-'СЕТ СН'!$H$17</f>
        <v>4537.6583012299998</v>
      </c>
      <c r="W108" s="35">
        <f>SUMIFS(СВЦЭМ!$C$34:$C$777,СВЦЭМ!$A$34:$A$777,$A108,СВЦЭМ!$B$34:$B$777,W$83)+'СЕТ СН'!$H$9+СВЦЭМ!$D$10+'СЕТ СН'!$H$5-'СЕТ СН'!$H$17</f>
        <v>4537.28702832</v>
      </c>
      <c r="X108" s="35">
        <f>SUMIFS(СВЦЭМ!$C$34:$C$777,СВЦЭМ!$A$34:$A$777,$A108,СВЦЭМ!$B$34:$B$777,X$83)+'СЕТ СН'!$H$9+СВЦЭМ!$D$10+'СЕТ СН'!$H$5-'СЕТ СН'!$H$17</f>
        <v>4551.6895364299999</v>
      </c>
      <c r="Y108" s="35">
        <f>SUMIFS(СВЦЭМ!$C$34:$C$777,СВЦЭМ!$A$34:$A$777,$A108,СВЦЭМ!$B$34:$B$777,Y$83)+'СЕТ СН'!$H$9+СВЦЭМ!$D$10+'СЕТ СН'!$H$5-'СЕТ СН'!$H$17</f>
        <v>4644.70927553</v>
      </c>
    </row>
    <row r="109" spans="1:25" ht="15.75" x14ac:dyDescent="0.2">
      <c r="A109" s="34">
        <f t="shared" si="2"/>
        <v>42912</v>
      </c>
      <c r="B109" s="35">
        <f>SUMIFS(СВЦЭМ!$C$34:$C$777,СВЦЭМ!$A$34:$A$777,$A109,СВЦЭМ!$B$34:$B$777,B$83)+'СЕТ СН'!$H$9+СВЦЭМ!$D$10+'СЕТ СН'!$H$5-'СЕТ СН'!$H$17</f>
        <v>4647.3344930100002</v>
      </c>
      <c r="C109" s="35">
        <f>SUMIFS(СВЦЭМ!$C$34:$C$777,СВЦЭМ!$A$34:$A$777,$A109,СВЦЭМ!$B$34:$B$777,C$83)+'СЕТ СН'!$H$9+СВЦЭМ!$D$10+'СЕТ СН'!$H$5-'СЕТ СН'!$H$17</f>
        <v>4710.1047840299998</v>
      </c>
      <c r="D109" s="35">
        <f>SUMIFS(СВЦЭМ!$C$34:$C$777,СВЦЭМ!$A$34:$A$777,$A109,СВЦЭМ!$B$34:$B$777,D$83)+'СЕТ СН'!$H$9+СВЦЭМ!$D$10+'СЕТ СН'!$H$5-'СЕТ СН'!$H$17</f>
        <v>4712.4469068199996</v>
      </c>
      <c r="E109" s="35">
        <f>SUMIFS(СВЦЭМ!$C$34:$C$777,СВЦЭМ!$A$34:$A$777,$A109,СВЦЭМ!$B$34:$B$777,E$83)+'СЕТ СН'!$H$9+СВЦЭМ!$D$10+'СЕТ СН'!$H$5-'СЕТ СН'!$H$17</f>
        <v>4725.94560757</v>
      </c>
      <c r="F109" s="35">
        <f>SUMIFS(СВЦЭМ!$C$34:$C$777,СВЦЭМ!$A$34:$A$777,$A109,СВЦЭМ!$B$34:$B$777,F$83)+'СЕТ СН'!$H$9+СВЦЭМ!$D$10+'СЕТ СН'!$H$5-'СЕТ СН'!$H$17</f>
        <v>4720.0353539199996</v>
      </c>
      <c r="G109" s="35">
        <f>SUMIFS(СВЦЭМ!$C$34:$C$777,СВЦЭМ!$A$34:$A$777,$A109,СВЦЭМ!$B$34:$B$777,G$83)+'СЕТ СН'!$H$9+СВЦЭМ!$D$10+'СЕТ СН'!$H$5-'СЕТ СН'!$H$17</f>
        <v>4726.6885718100002</v>
      </c>
      <c r="H109" s="35">
        <f>SUMIFS(СВЦЭМ!$C$34:$C$777,СВЦЭМ!$A$34:$A$777,$A109,СВЦЭМ!$B$34:$B$777,H$83)+'СЕТ СН'!$H$9+СВЦЭМ!$D$10+'СЕТ СН'!$H$5-'СЕТ СН'!$H$17</f>
        <v>4752.5529006699999</v>
      </c>
      <c r="I109" s="35">
        <f>SUMIFS(СВЦЭМ!$C$34:$C$777,СВЦЭМ!$A$34:$A$777,$A109,СВЦЭМ!$B$34:$B$777,I$83)+'СЕТ СН'!$H$9+СВЦЭМ!$D$10+'СЕТ СН'!$H$5-'СЕТ СН'!$H$17</f>
        <v>4704.0968368100002</v>
      </c>
      <c r="J109" s="35">
        <f>SUMIFS(СВЦЭМ!$C$34:$C$777,СВЦЭМ!$A$34:$A$777,$A109,СВЦЭМ!$B$34:$B$777,J$83)+'СЕТ СН'!$H$9+СВЦЭМ!$D$10+'СЕТ СН'!$H$5-'СЕТ СН'!$H$17</f>
        <v>4647.9416285400002</v>
      </c>
      <c r="K109" s="35">
        <f>SUMIFS(СВЦЭМ!$C$34:$C$777,СВЦЭМ!$A$34:$A$777,$A109,СВЦЭМ!$B$34:$B$777,K$83)+'СЕТ СН'!$H$9+СВЦЭМ!$D$10+'СЕТ СН'!$H$5-'СЕТ СН'!$H$17</f>
        <v>4565.0145563299993</v>
      </c>
      <c r="L109" s="35">
        <f>SUMIFS(СВЦЭМ!$C$34:$C$777,СВЦЭМ!$A$34:$A$777,$A109,СВЦЭМ!$B$34:$B$777,L$83)+'СЕТ СН'!$H$9+СВЦЭМ!$D$10+'СЕТ СН'!$H$5-'СЕТ СН'!$H$17</f>
        <v>4563.9410309599998</v>
      </c>
      <c r="M109" s="35">
        <f>SUMIFS(СВЦЭМ!$C$34:$C$777,СВЦЭМ!$A$34:$A$777,$A109,СВЦЭМ!$B$34:$B$777,M$83)+'СЕТ СН'!$H$9+СВЦЭМ!$D$10+'СЕТ СН'!$H$5-'СЕТ СН'!$H$17</f>
        <v>4560.0690150600003</v>
      </c>
      <c r="N109" s="35">
        <f>SUMIFS(СВЦЭМ!$C$34:$C$777,СВЦЭМ!$A$34:$A$777,$A109,СВЦЭМ!$B$34:$B$777,N$83)+'СЕТ СН'!$H$9+СВЦЭМ!$D$10+'СЕТ СН'!$H$5-'СЕТ СН'!$H$17</f>
        <v>4555.3612591599995</v>
      </c>
      <c r="O109" s="35">
        <f>SUMIFS(СВЦЭМ!$C$34:$C$777,СВЦЭМ!$A$34:$A$777,$A109,СВЦЭМ!$B$34:$B$777,O$83)+'СЕТ СН'!$H$9+СВЦЭМ!$D$10+'СЕТ СН'!$H$5-'СЕТ СН'!$H$17</f>
        <v>4551.6335429599994</v>
      </c>
      <c r="P109" s="35">
        <f>SUMIFS(СВЦЭМ!$C$34:$C$777,СВЦЭМ!$A$34:$A$777,$A109,СВЦЭМ!$B$34:$B$777,P$83)+'СЕТ СН'!$H$9+СВЦЭМ!$D$10+'СЕТ СН'!$H$5-'СЕТ СН'!$H$17</f>
        <v>4552.9901838599999</v>
      </c>
      <c r="Q109" s="35">
        <f>SUMIFS(СВЦЭМ!$C$34:$C$777,СВЦЭМ!$A$34:$A$777,$A109,СВЦЭМ!$B$34:$B$777,Q$83)+'СЕТ СН'!$H$9+СВЦЭМ!$D$10+'СЕТ СН'!$H$5-'СЕТ СН'!$H$17</f>
        <v>4574.1152185000001</v>
      </c>
      <c r="R109" s="35">
        <f>SUMIFS(СВЦЭМ!$C$34:$C$777,СВЦЭМ!$A$34:$A$777,$A109,СВЦЭМ!$B$34:$B$777,R$83)+'СЕТ СН'!$H$9+СВЦЭМ!$D$10+'СЕТ СН'!$H$5-'СЕТ СН'!$H$17</f>
        <v>4570.2588779399994</v>
      </c>
      <c r="S109" s="35">
        <f>SUMIFS(СВЦЭМ!$C$34:$C$777,СВЦЭМ!$A$34:$A$777,$A109,СВЦЭМ!$B$34:$B$777,S$83)+'СЕТ СН'!$H$9+СВЦЭМ!$D$10+'СЕТ СН'!$H$5-'СЕТ СН'!$H$17</f>
        <v>4554.5265883000002</v>
      </c>
      <c r="T109" s="35">
        <f>SUMIFS(СВЦЭМ!$C$34:$C$777,СВЦЭМ!$A$34:$A$777,$A109,СВЦЭМ!$B$34:$B$777,T$83)+'СЕТ СН'!$H$9+СВЦЭМ!$D$10+'СЕТ СН'!$H$5-'СЕТ СН'!$H$17</f>
        <v>4550.4032467999996</v>
      </c>
      <c r="U109" s="35">
        <f>SUMIFS(СВЦЭМ!$C$34:$C$777,СВЦЭМ!$A$34:$A$777,$A109,СВЦЭМ!$B$34:$B$777,U$83)+'СЕТ СН'!$H$9+СВЦЭМ!$D$10+'СЕТ СН'!$H$5-'СЕТ СН'!$H$17</f>
        <v>4551.9972120000002</v>
      </c>
      <c r="V109" s="35">
        <f>SUMIFS(СВЦЭМ!$C$34:$C$777,СВЦЭМ!$A$34:$A$777,$A109,СВЦЭМ!$B$34:$B$777,V$83)+'СЕТ СН'!$H$9+СВЦЭМ!$D$10+'СЕТ СН'!$H$5-'СЕТ СН'!$H$17</f>
        <v>4558.3190252300001</v>
      </c>
      <c r="W109" s="35">
        <f>SUMIFS(СВЦЭМ!$C$34:$C$777,СВЦЭМ!$A$34:$A$777,$A109,СВЦЭМ!$B$34:$B$777,W$83)+'СЕТ СН'!$H$9+СВЦЭМ!$D$10+'СЕТ СН'!$H$5-'СЕТ СН'!$H$17</f>
        <v>4545.5087964599998</v>
      </c>
      <c r="X109" s="35">
        <f>SUMIFS(СВЦЭМ!$C$34:$C$777,СВЦЭМ!$A$34:$A$777,$A109,СВЦЭМ!$B$34:$B$777,X$83)+'СЕТ СН'!$H$9+СВЦЭМ!$D$10+'СЕТ СН'!$H$5-'СЕТ СН'!$H$17</f>
        <v>4550.7545898600001</v>
      </c>
      <c r="Y109" s="35">
        <f>SUMIFS(СВЦЭМ!$C$34:$C$777,СВЦЭМ!$A$34:$A$777,$A109,СВЦЭМ!$B$34:$B$777,Y$83)+'СЕТ СН'!$H$9+СВЦЭМ!$D$10+'СЕТ СН'!$H$5-'СЕТ СН'!$H$17</f>
        <v>4650.4846652199994</v>
      </c>
    </row>
    <row r="110" spans="1:25" ht="15.75" x14ac:dyDescent="0.2">
      <c r="A110" s="34">
        <f t="shared" si="2"/>
        <v>42913</v>
      </c>
      <c r="B110" s="35">
        <f>SUMIFS(СВЦЭМ!$C$34:$C$777,СВЦЭМ!$A$34:$A$777,$A110,СВЦЭМ!$B$34:$B$777,B$83)+'СЕТ СН'!$H$9+СВЦЭМ!$D$10+'СЕТ СН'!$H$5-'СЕТ СН'!$H$17</f>
        <v>4685.46799139</v>
      </c>
      <c r="C110" s="35">
        <f>SUMIFS(СВЦЭМ!$C$34:$C$777,СВЦЭМ!$A$34:$A$777,$A110,СВЦЭМ!$B$34:$B$777,C$83)+'СЕТ СН'!$H$9+СВЦЭМ!$D$10+'СЕТ СН'!$H$5-'СЕТ СН'!$H$17</f>
        <v>4734.0916053000001</v>
      </c>
      <c r="D110" s="35">
        <f>SUMIFS(СВЦЭМ!$C$34:$C$777,СВЦЭМ!$A$34:$A$777,$A110,СВЦЭМ!$B$34:$B$777,D$83)+'СЕТ СН'!$H$9+СВЦЭМ!$D$10+'СЕТ СН'!$H$5-'СЕТ СН'!$H$17</f>
        <v>4739.6579089400002</v>
      </c>
      <c r="E110" s="35">
        <f>SUMIFS(СВЦЭМ!$C$34:$C$777,СВЦЭМ!$A$34:$A$777,$A110,СВЦЭМ!$B$34:$B$777,E$83)+'СЕТ СН'!$H$9+СВЦЭМ!$D$10+'СЕТ СН'!$H$5-'СЕТ СН'!$H$17</f>
        <v>4737.2040662199997</v>
      </c>
      <c r="F110" s="35">
        <f>SUMIFS(СВЦЭМ!$C$34:$C$777,СВЦЭМ!$A$34:$A$777,$A110,СВЦЭМ!$B$34:$B$777,F$83)+'СЕТ СН'!$H$9+СВЦЭМ!$D$10+'СЕТ СН'!$H$5-'СЕТ СН'!$H$17</f>
        <v>4725.9412835699995</v>
      </c>
      <c r="G110" s="35">
        <f>SUMIFS(СВЦЭМ!$C$34:$C$777,СВЦЭМ!$A$34:$A$777,$A110,СВЦЭМ!$B$34:$B$777,G$83)+'СЕТ СН'!$H$9+СВЦЭМ!$D$10+'СЕТ СН'!$H$5-'СЕТ СН'!$H$17</f>
        <v>4731.9273361300002</v>
      </c>
      <c r="H110" s="35">
        <f>SUMIFS(СВЦЭМ!$C$34:$C$777,СВЦЭМ!$A$34:$A$777,$A110,СВЦЭМ!$B$34:$B$777,H$83)+'СЕТ СН'!$H$9+СВЦЭМ!$D$10+'СЕТ СН'!$H$5-'СЕТ СН'!$H$17</f>
        <v>4732.6433143899994</v>
      </c>
      <c r="I110" s="35">
        <f>SUMIFS(СВЦЭМ!$C$34:$C$777,СВЦЭМ!$A$34:$A$777,$A110,СВЦЭМ!$B$34:$B$777,I$83)+'СЕТ СН'!$H$9+СВЦЭМ!$D$10+'СЕТ СН'!$H$5-'СЕТ СН'!$H$17</f>
        <v>4699.6070796699996</v>
      </c>
      <c r="J110" s="35">
        <f>SUMIFS(СВЦЭМ!$C$34:$C$777,СВЦЭМ!$A$34:$A$777,$A110,СВЦЭМ!$B$34:$B$777,J$83)+'СЕТ СН'!$H$9+СВЦЭМ!$D$10+'СЕТ СН'!$H$5-'СЕТ СН'!$H$17</f>
        <v>4624.4680147299996</v>
      </c>
      <c r="K110" s="35">
        <f>SUMIFS(СВЦЭМ!$C$34:$C$777,СВЦЭМ!$A$34:$A$777,$A110,СВЦЭМ!$B$34:$B$777,K$83)+'СЕТ СН'!$H$9+СВЦЭМ!$D$10+'СЕТ СН'!$H$5-'СЕТ СН'!$H$17</f>
        <v>4550.4096224499999</v>
      </c>
      <c r="L110" s="35">
        <f>SUMIFS(СВЦЭМ!$C$34:$C$777,СВЦЭМ!$A$34:$A$777,$A110,СВЦЭМ!$B$34:$B$777,L$83)+'СЕТ СН'!$H$9+СВЦЭМ!$D$10+'СЕТ СН'!$H$5-'СЕТ СН'!$H$17</f>
        <v>4538.66686553</v>
      </c>
      <c r="M110" s="35">
        <f>SUMIFS(СВЦЭМ!$C$34:$C$777,СВЦЭМ!$A$34:$A$777,$A110,СВЦЭМ!$B$34:$B$777,M$83)+'СЕТ СН'!$H$9+СВЦЭМ!$D$10+'СЕТ СН'!$H$5-'СЕТ СН'!$H$17</f>
        <v>4540.6637054100001</v>
      </c>
      <c r="N110" s="35">
        <f>SUMIFS(СВЦЭМ!$C$34:$C$777,СВЦЭМ!$A$34:$A$777,$A110,СВЦЭМ!$B$34:$B$777,N$83)+'СЕТ СН'!$H$9+СВЦЭМ!$D$10+'СЕТ СН'!$H$5-'СЕТ СН'!$H$17</f>
        <v>4533.12089122</v>
      </c>
      <c r="O110" s="35">
        <f>SUMIFS(СВЦЭМ!$C$34:$C$777,СВЦЭМ!$A$34:$A$777,$A110,СВЦЭМ!$B$34:$B$777,O$83)+'СЕТ СН'!$H$9+СВЦЭМ!$D$10+'СЕТ СН'!$H$5-'СЕТ СН'!$H$17</f>
        <v>4531.3628305599996</v>
      </c>
      <c r="P110" s="35">
        <f>SUMIFS(СВЦЭМ!$C$34:$C$777,СВЦЭМ!$A$34:$A$777,$A110,СВЦЭМ!$B$34:$B$777,P$83)+'СЕТ СН'!$H$9+СВЦЭМ!$D$10+'СЕТ СН'!$H$5-'СЕТ СН'!$H$17</f>
        <v>4513.2694738499995</v>
      </c>
      <c r="Q110" s="35">
        <f>SUMIFS(СВЦЭМ!$C$34:$C$777,СВЦЭМ!$A$34:$A$777,$A110,СВЦЭМ!$B$34:$B$777,Q$83)+'СЕТ СН'!$H$9+СВЦЭМ!$D$10+'СЕТ СН'!$H$5-'СЕТ СН'!$H$17</f>
        <v>4540.0290306099996</v>
      </c>
      <c r="R110" s="35">
        <f>SUMIFS(СВЦЭМ!$C$34:$C$777,СВЦЭМ!$A$34:$A$777,$A110,СВЦЭМ!$B$34:$B$777,R$83)+'СЕТ СН'!$H$9+СВЦЭМ!$D$10+'СЕТ СН'!$H$5-'СЕТ СН'!$H$17</f>
        <v>4549.3898406999997</v>
      </c>
      <c r="S110" s="35">
        <f>SUMIFS(СВЦЭМ!$C$34:$C$777,СВЦЭМ!$A$34:$A$777,$A110,СВЦЭМ!$B$34:$B$777,S$83)+'СЕТ СН'!$H$9+СВЦЭМ!$D$10+'СЕТ СН'!$H$5-'СЕТ СН'!$H$17</f>
        <v>4537.4658202399996</v>
      </c>
      <c r="T110" s="35">
        <f>SUMIFS(СВЦЭМ!$C$34:$C$777,СВЦЭМ!$A$34:$A$777,$A110,СВЦЭМ!$B$34:$B$777,T$83)+'СЕТ СН'!$H$9+СВЦЭМ!$D$10+'СЕТ СН'!$H$5-'СЕТ СН'!$H$17</f>
        <v>4531.6566987199994</v>
      </c>
      <c r="U110" s="35">
        <f>SUMIFS(СВЦЭМ!$C$34:$C$777,СВЦЭМ!$A$34:$A$777,$A110,СВЦЭМ!$B$34:$B$777,U$83)+'СЕТ СН'!$H$9+СВЦЭМ!$D$10+'СЕТ СН'!$H$5-'СЕТ СН'!$H$17</f>
        <v>4529.3421242099994</v>
      </c>
      <c r="V110" s="35">
        <f>SUMIFS(СВЦЭМ!$C$34:$C$777,СВЦЭМ!$A$34:$A$777,$A110,СВЦЭМ!$B$34:$B$777,V$83)+'СЕТ СН'!$H$9+СВЦЭМ!$D$10+'СЕТ СН'!$H$5-'СЕТ СН'!$H$17</f>
        <v>4532.3559235699995</v>
      </c>
      <c r="W110" s="35">
        <f>SUMIFS(СВЦЭМ!$C$34:$C$777,СВЦЭМ!$A$34:$A$777,$A110,СВЦЭМ!$B$34:$B$777,W$83)+'СЕТ СН'!$H$9+СВЦЭМ!$D$10+'СЕТ СН'!$H$5-'СЕТ СН'!$H$17</f>
        <v>4522.9997220099995</v>
      </c>
      <c r="X110" s="35">
        <f>SUMIFS(СВЦЭМ!$C$34:$C$777,СВЦЭМ!$A$34:$A$777,$A110,СВЦЭМ!$B$34:$B$777,X$83)+'СЕТ СН'!$H$9+СВЦЭМ!$D$10+'СЕТ СН'!$H$5-'СЕТ СН'!$H$17</f>
        <v>4528.55070213</v>
      </c>
      <c r="Y110" s="35">
        <f>SUMIFS(СВЦЭМ!$C$34:$C$777,СВЦЭМ!$A$34:$A$777,$A110,СВЦЭМ!$B$34:$B$777,Y$83)+'СЕТ СН'!$H$9+СВЦЭМ!$D$10+'СЕТ СН'!$H$5-'СЕТ СН'!$H$17</f>
        <v>4630.1249514699994</v>
      </c>
    </row>
    <row r="111" spans="1:25" ht="15.75" x14ac:dyDescent="0.2">
      <c r="A111" s="34">
        <f t="shared" si="2"/>
        <v>42914</v>
      </c>
      <c r="B111" s="35">
        <f>SUMIFS(СВЦЭМ!$C$34:$C$777,СВЦЭМ!$A$34:$A$777,$A111,СВЦЭМ!$B$34:$B$777,B$83)+'СЕТ СН'!$H$9+СВЦЭМ!$D$10+'СЕТ СН'!$H$5-'СЕТ СН'!$H$17</f>
        <v>4721.3930605099995</v>
      </c>
      <c r="C111" s="35">
        <f>SUMIFS(СВЦЭМ!$C$34:$C$777,СВЦЭМ!$A$34:$A$777,$A111,СВЦЭМ!$B$34:$B$777,C$83)+'СЕТ СН'!$H$9+СВЦЭМ!$D$10+'СЕТ СН'!$H$5-'СЕТ СН'!$H$17</f>
        <v>4752.6884350800001</v>
      </c>
      <c r="D111" s="35">
        <f>SUMIFS(СВЦЭМ!$C$34:$C$777,СВЦЭМ!$A$34:$A$777,$A111,СВЦЭМ!$B$34:$B$777,D$83)+'СЕТ СН'!$H$9+СВЦЭМ!$D$10+'СЕТ СН'!$H$5-'СЕТ СН'!$H$17</f>
        <v>4782.9472319500001</v>
      </c>
      <c r="E111" s="35">
        <f>SUMIFS(СВЦЭМ!$C$34:$C$777,СВЦЭМ!$A$34:$A$777,$A111,СВЦЭМ!$B$34:$B$777,E$83)+'СЕТ СН'!$H$9+СВЦЭМ!$D$10+'СЕТ СН'!$H$5-'СЕТ СН'!$H$17</f>
        <v>4815.7794802799999</v>
      </c>
      <c r="F111" s="35">
        <f>SUMIFS(СВЦЭМ!$C$34:$C$777,СВЦЭМ!$A$34:$A$777,$A111,СВЦЭМ!$B$34:$B$777,F$83)+'СЕТ СН'!$H$9+СВЦЭМ!$D$10+'СЕТ СН'!$H$5-'СЕТ СН'!$H$17</f>
        <v>4828.2865647899998</v>
      </c>
      <c r="G111" s="35">
        <f>SUMIFS(СВЦЭМ!$C$34:$C$777,СВЦЭМ!$A$34:$A$777,$A111,СВЦЭМ!$B$34:$B$777,G$83)+'СЕТ СН'!$H$9+СВЦЭМ!$D$10+'СЕТ СН'!$H$5-'СЕТ СН'!$H$17</f>
        <v>4829.8151341699995</v>
      </c>
      <c r="H111" s="35">
        <f>SUMIFS(СВЦЭМ!$C$34:$C$777,СВЦЭМ!$A$34:$A$777,$A111,СВЦЭМ!$B$34:$B$777,H$83)+'СЕТ СН'!$H$9+СВЦЭМ!$D$10+'СЕТ СН'!$H$5-'СЕТ СН'!$H$17</f>
        <v>4767.2617437299996</v>
      </c>
      <c r="I111" s="35">
        <f>SUMIFS(СВЦЭМ!$C$34:$C$777,СВЦЭМ!$A$34:$A$777,$A111,СВЦЭМ!$B$34:$B$777,I$83)+'СЕТ СН'!$H$9+СВЦЭМ!$D$10+'СЕТ СН'!$H$5-'СЕТ СН'!$H$17</f>
        <v>4705.4645301800001</v>
      </c>
      <c r="J111" s="35">
        <f>SUMIFS(СВЦЭМ!$C$34:$C$777,СВЦЭМ!$A$34:$A$777,$A111,СВЦЭМ!$B$34:$B$777,J$83)+'СЕТ СН'!$H$9+СВЦЭМ!$D$10+'СЕТ СН'!$H$5-'СЕТ СН'!$H$17</f>
        <v>4628.7382635599997</v>
      </c>
      <c r="K111" s="35">
        <f>SUMIFS(СВЦЭМ!$C$34:$C$777,СВЦЭМ!$A$34:$A$777,$A111,СВЦЭМ!$B$34:$B$777,K$83)+'СЕТ СН'!$H$9+СВЦЭМ!$D$10+'СЕТ СН'!$H$5-'СЕТ СН'!$H$17</f>
        <v>4532.4853062299999</v>
      </c>
      <c r="L111" s="35">
        <f>SUMIFS(СВЦЭМ!$C$34:$C$777,СВЦЭМ!$A$34:$A$777,$A111,СВЦЭМ!$B$34:$B$777,L$83)+'СЕТ СН'!$H$9+СВЦЭМ!$D$10+'СЕТ СН'!$H$5-'СЕТ СН'!$H$17</f>
        <v>4524.3576350200001</v>
      </c>
      <c r="M111" s="35">
        <f>SUMIFS(СВЦЭМ!$C$34:$C$777,СВЦЭМ!$A$34:$A$777,$A111,СВЦЭМ!$B$34:$B$777,M$83)+'СЕТ СН'!$H$9+СВЦЭМ!$D$10+'СЕТ СН'!$H$5-'СЕТ СН'!$H$17</f>
        <v>4524.4436127299996</v>
      </c>
      <c r="N111" s="35">
        <f>SUMIFS(СВЦЭМ!$C$34:$C$777,СВЦЭМ!$A$34:$A$777,$A111,СВЦЭМ!$B$34:$B$777,N$83)+'СЕТ СН'!$H$9+СВЦЭМ!$D$10+'СЕТ СН'!$H$5-'СЕТ СН'!$H$17</f>
        <v>4484.0833085899994</v>
      </c>
      <c r="O111" s="35">
        <f>SUMIFS(СВЦЭМ!$C$34:$C$777,СВЦЭМ!$A$34:$A$777,$A111,СВЦЭМ!$B$34:$B$777,O$83)+'СЕТ СН'!$H$9+СВЦЭМ!$D$10+'СЕТ СН'!$H$5-'СЕТ СН'!$H$17</f>
        <v>4477.04321325</v>
      </c>
      <c r="P111" s="35">
        <f>SUMIFS(СВЦЭМ!$C$34:$C$777,СВЦЭМ!$A$34:$A$777,$A111,СВЦЭМ!$B$34:$B$777,P$83)+'СЕТ СН'!$H$9+СВЦЭМ!$D$10+'СЕТ СН'!$H$5-'СЕТ СН'!$H$17</f>
        <v>4477.2538687999995</v>
      </c>
      <c r="Q111" s="35">
        <f>SUMIFS(СВЦЭМ!$C$34:$C$777,СВЦЭМ!$A$34:$A$777,$A111,СВЦЭМ!$B$34:$B$777,Q$83)+'СЕТ СН'!$H$9+СВЦЭМ!$D$10+'СЕТ СН'!$H$5-'СЕТ СН'!$H$17</f>
        <v>4500.3937476199999</v>
      </c>
      <c r="R111" s="35">
        <f>SUMIFS(СВЦЭМ!$C$34:$C$777,СВЦЭМ!$A$34:$A$777,$A111,СВЦЭМ!$B$34:$B$777,R$83)+'СЕТ СН'!$H$9+СВЦЭМ!$D$10+'СЕТ СН'!$H$5-'СЕТ СН'!$H$17</f>
        <v>4506.6964171</v>
      </c>
      <c r="S111" s="35">
        <f>SUMIFS(СВЦЭМ!$C$34:$C$777,СВЦЭМ!$A$34:$A$777,$A111,СВЦЭМ!$B$34:$B$777,S$83)+'СЕТ СН'!$H$9+СВЦЭМ!$D$10+'СЕТ СН'!$H$5-'СЕТ СН'!$H$17</f>
        <v>4492.1729507599994</v>
      </c>
      <c r="T111" s="35">
        <f>SUMIFS(СВЦЭМ!$C$34:$C$777,СВЦЭМ!$A$34:$A$777,$A111,СВЦЭМ!$B$34:$B$777,T$83)+'СЕТ СН'!$H$9+СВЦЭМ!$D$10+'СЕТ СН'!$H$5-'СЕТ СН'!$H$17</f>
        <v>4487.99751113</v>
      </c>
      <c r="U111" s="35">
        <f>SUMIFS(СВЦЭМ!$C$34:$C$777,СВЦЭМ!$A$34:$A$777,$A111,СВЦЭМ!$B$34:$B$777,U$83)+'СЕТ СН'!$H$9+СВЦЭМ!$D$10+'СЕТ СН'!$H$5-'СЕТ СН'!$H$17</f>
        <v>4483.8291095300001</v>
      </c>
      <c r="V111" s="35">
        <f>SUMIFS(СВЦЭМ!$C$34:$C$777,СВЦЭМ!$A$34:$A$777,$A111,СВЦЭМ!$B$34:$B$777,V$83)+'СЕТ СН'!$H$9+СВЦЭМ!$D$10+'СЕТ СН'!$H$5-'СЕТ СН'!$H$17</f>
        <v>4492.7081332500002</v>
      </c>
      <c r="W111" s="35">
        <f>SUMIFS(СВЦЭМ!$C$34:$C$777,СВЦЭМ!$A$34:$A$777,$A111,СВЦЭМ!$B$34:$B$777,W$83)+'СЕТ СН'!$H$9+СВЦЭМ!$D$10+'СЕТ СН'!$H$5-'СЕТ СН'!$H$17</f>
        <v>4482.4562413599997</v>
      </c>
      <c r="X111" s="35">
        <f>SUMIFS(СВЦЭМ!$C$34:$C$777,СВЦЭМ!$A$34:$A$777,$A111,СВЦЭМ!$B$34:$B$777,X$83)+'СЕТ СН'!$H$9+СВЦЭМ!$D$10+'СЕТ СН'!$H$5-'СЕТ СН'!$H$17</f>
        <v>4487.8777730499996</v>
      </c>
      <c r="Y111" s="35">
        <f>SUMIFS(СВЦЭМ!$C$34:$C$777,СВЦЭМ!$A$34:$A$777,$A111,СВЦЭМ!$B$34:$B$777,Y$83)+'СЕТ СН'!$H$9+СВЦЭМ!$D$10+'СЕТ СН'!$H$5-'СЕТ СН'!$H$17</f>
        <v>4571.0079381599999</v>
      </c>
    </row>
    <row r="112" spans="1:25" ht="15.75" x14ac:dyDescent="0.2">
      <c r="A112" s="34">
        <f t="shared" si="2"/>
        <v>42915</v>
      </c>
      <c r="B112" s="35">
        <f>SUMIFS(СВЦЭМ!$C$34:$C$777,СВЦЭМ!$A$34:$A$777,$A112,СВЦЭМ!$B$34:$B$777,B$83)+'СЕТ СН'!$H$9+СВЦЭМ!$D$10+'СЕТ СН'!$H$5-'СЕТ СН'!$H$17</f>
        <v>4635.6645395199994</v>
      </c>
      <c r="C112" s="35">
        <f>SUMIFS(СВЦЭМ!$C$34:$C$777,СВЦЭМ!$A$34:$A$777,$A112,СВЦЭМ!$B$34:$B$777,C$83)+'СЕТ СН'!$H$9+СВЦЭМ!$D$10+'СЕТ СН'!$H$5-'СЕТ СН'!$H$17</f>
        <v>4726.7631870200003</v>
      </c>
      <c r="D112" s="35">
        <f>SUMIFS(СВЦЭМ!$C$34:$C$777,СВЦЭМ!$A$34:$A$777,$A112,СВЦЭМ!$B$34:$B$777,D$83)+'СЕТ СН'!$H$9+СВЦЭМ!$D$10+'СЕТ СН'!$H$5-'СЕТ СН'!$H$17</f>
        <v>4753.7680293699996</v>
      </c>
      <c r="E112" s="35">
        <f>SUMIFS(СВЦЭМ!$C$34:$C$777,СВЦЭМ!$A$34:$A$777,$A112,СВЦЭМ!$B$34:$B$777,E$83)+'СЕТ СН'!$H$9+СВЦЭМ!$D$10+'СЕТ СН'!$H$5-'СЕТ СН'!$H$17</f>
        <v>4773.0777553400003</v>
      </c>
      <c r="F112" s="35">
        <f>SUMIFS(СВЦЭМ!$C$34:$C$777,СВЦЭМ!$A$34:$A$777,$A112,СВЦЭМ!$B$34:$B$777,F$83)+'СЕТ СН'!$H$9+СВЦЭМ!$D$10+'СЕТ СН'!$H$5-'СЕТ СН'!$H$17</f>
        <v>4761.9918056299994</v>
      </c>
      <c r="G112" s="35">
        <f>SUMIFS(СВЦЭМ!$C$34:$C$777,СВЦЭМ!$A$34:$A$777,$A112,СВЦЭМ!$B$34:$B$777,G$83)+'СЕТ СН'!$H$9+СВЦЭМ!$D$10+'СЕТ СН'!$H$5-'СЕТ СН'!$H$17</f>
        <v>4763.5772029399996</v>
      </c>
      <c r="H112" s="35">
        <f>SUMIFS(СВЦЭМ!$C$34:$C$777,СВЦЭМ!$A$34:$A$777,$A112,СВЦЭМ!$B$34:$B$777,H$83)+'СЕТ СН'!$H$9+СВЦЭМ!$D$10+'СЕТ СН'!$H$5-'СЕТ СН'!$H$17</f>
        <v>4711.1805794399997</v>
      </c>
      <c r="I112" s="35">
        <f>SUMIFS(СВЦЭМ!$C$34:$C$777,СВЦЭМ!$A$34:$A$777,$A112,СВЦЭМ!$B$34:$B$777,I$83)+'СЕТ СН'!$H$9+СВЦЭМ!$D$10+'СЕТ СН'!$H$5-'СЕТ СН'!$H$17</f>
        <v>4665.9657960699997</v>
      </c>
      <c r="J112" s="35">
        <f>SUMIFS(СВЦЭМ!$C$34:$C$777,СВЦЭМ!$A$34:$A$777,$A112,СВЦЭМ!$B$34:$B$777,J$83)+'СЕТ СН'!$H$9+СВЦЭМ!$D$10+'СЕТ СН'!$H$5-'СЕТ СН'!$H$17</f>
        <v>4599.3342113099998</v>
      </c>
      <c r="K112" s="35">
        <f>SUMIFS(СВЦЭМ!$C$34:$C$777,СВЦЭМ!$A$34:$A$777,$A112,СВЦЭМ!$B$34:$B$777,K$83)+'СЕТ СН'!$H$9+СВЦЭМ!$D$10+'СЕТ СН'!$H$5-'СЕТ СН'!$H$17</f>
        <v>4539.4573811399996</v>
      </c>
      <c r="L112" s="35">
        <f>SUMIFS(СВЦЭМ!$C$34:$C$777,СВЦЭМ!$A$34:$A$777,$A112,СВЦЭМ!$B$34:$B$777,L$83)+'СЕТ СН'!$H$9+СВЦЭМ!$D$10+'СЕТ СН'!$H$5-'СЕТ СН'!$H$17</f>
        <v>4549.1861876299999</v>
      </c>
      <c r="M112" s="35">
        <f>SUMIFS(СВЦЭМ!$C$34:$C$777,СВЦЭМ!$A$34:$A$777,$A112,СВЦЭМ!$B$34:$B$777,M$83)+'СЕТ СН'!$H$9+СВЦЭМ!$D$10+'СЕТ СН'!$H$5-'СЕТ СН'!$H$17</f>
        <v>4557.0273493999994</v>
      </c>
      <c r="N112" s="35">
        <f>SUMIFS(СВЦЭМ!$C$34:$C$777,СВЦЭМ!$A$34:$A$777,$A112,СВЦЭМ!$B$34:$B$777,N$83)+'СЕТ СН'!$H$9+СВЦЭМ!$D$10+'СЕТ СН'!$H$5-'СЕТ СН'!$H$17</f>
        <v>4555.14590168</v>
      </c>
      <c r="O112" s="35">
        <f>SUMIFS(СВЦЭМ!$C$34:$C$777,СВЦЭМ!$A$34:$A$777,$A112,СВЦЭМ!$B$34:$B$777,O$83)+'СЕТ СН'!$H$9+СВЦЭМ!$D$10+'СЕТ СН'!$H$5-'СЕТ СН'!$H$17</f>
        <v>4549.3491510799995</v>
      </c>
      <c r="P112" s="35">
        <f>SUMIFS(СВЦЭМ!$C$34:$C$777,СВЦЭМ!$A$34:$A$777,$A112,СВЦЭМ!$B$34:$B$777,P$83)+'СЕТ СН'!$H$9+СВЦЭМ!$D$10+'СЕТ СН'!$H$5-'СЕТ СН'!$H$17</f>
        <v>4552.9392635799995</v>
      </c>
      <c r="Q112" s="35">
        <f>SUMIFS(СВЦЭМ!$C$34:$C$777,СВЦЭМ!$A$34:$A$777,$A112,СВЦЭМ!$B$34:$B$777,Q$83)+'СЕТ СН'!$H$9+СВЦЭМ!$D$10+'СЕТ СН'!$H$5-'СЕТ СН'!$H$17</f>
        <v>4569.4010353799995</v>
      </c>
      <c r="R112" s="35">
        <f>SUMIFS(СВЦЭМ!$C$34:$C$777,СВЦЭМ!$A$34:$A$777,$A112,СВЦЭМ!$B$34:$B$777,R$83)+'СЕТ СН'!$H$9+СВЦЭМ!$D$10+'СЕТ СН'!$H$5-'СЕТ СН'!$H$17</f>
        <v>4574.0905863999997</v>
      </c>
      <c r="S112" s="35">
        <f>SUMIFS(СВЦЭМ!$C$34:$C$777,СВЦЭМ!$A$34:$A$777,$A112,СВЦЭМ!$B$34:$B$777,S$83)+'СЕТ СН'!$H$9+СВЦЭМ!$D$10+'СЕТ СН'!$H$5-'СЕТ СН'!$H$17</f>
        <v>4559.3860339599996</v>
      </c>
      <c r="T112" s="35">
        <f>SUMIFS(СВЦЭМ!$C$34:$C$777,СВЦЭМ!$A$34:$A$777,$A112,СВЦЭМ!$B$34:$B$777,T$83)+'СЕТ СН'!$H$9+СВЦЭМ!$D$10+'СЕТ СН'!$H$5-'СЕТ СН'!$H$17</f>
        <v>4553.0086934199999</v>
      </c>
      <c r="U112" s="35">
        <f>SUMIFS(СВЦЭМ!$C$34:$C$777,СВЦЭМ!$A$34:$A$777,$A112,СВЦЭМ!$B$34:$B$777,U$83)+'СЕТ СН'!$H$9+СВЦЭМ!$D$10+'СЕТ СН'!$H$5-'СЕТ СН'!$H$17</f>
        <v>4546.1348925499997</v>
      </c>
      <c r="V112" s="35">
        <f>SUMIFS(СВЦЭМ!$C$34:$C$777,СВЦЭМ!$A$34:$A$777,$A112,СВЦЭМ!$B$34:$B$777,V$83)+'СЕТ СН'!$H$9+СВЦЭМ!$D$10+'СЕТ СН'!$H$5-'СЕТ СН'!$H$17</f>
        <v>4552.2283104399994</v>
      </c>
      <c r="W112" s="35">
        <f>SUMIFS(СВЦЭМ!$C$34:$C$777,СВЦЭМ!$A$34:$A$777,$A112,СВЦЭМ!$B$34:$B$777,W$83)+'СЕТ СН'!$H$9+СВЦЭМ!$D$10+'СЕТ СН'!$H$5-'СЕТ СН'!$H$17</f>
        <v>4544.1389270199998</v>
      </c>
      <c r="X112" s="35">
        <f>SUMIFS(СВЦЭМ!$C$34:$C$777,СВЦЭМ!$A$34:$A$777,$A112,СВЦЭМ!$B$34:$B$777,X$83)+'СЕТ СН'!$H$9+СВЦЭМ!$D$10+'СЕТ СН'!$H$5-'СЕТ СН'!$H$17</f>
        <v>4553.0983637700001</v>
      </c>
      <c r="Y112" s="35">
        <f>SUMIFS(СВЦЭМ!$C$34:$C$777,СВЦЭМ!$A$34:$A$777,$A112,СВЦЭМ!$B$34:$B$777,Y$83)+'СЕТ СН'!$H$9+СВЦЭМ!$D$10+'СЕТ СН'!$H$5-'СЕТ СН'!$H$17</f>
        <v>4597.4370476099994</v>
      </c>
    </row>
    <row r="113" spans="1:27" ht="15.75" x14ac:dyDescent="0.2">
      <c r="A113" s="34">
        <f t="shared" si="2"/>
        <v>42916</v>
      </c>
      <c r="B113" s="35">
        <f>SUMIFS(СВЦЭМ!$C$34:$C$777,СВЦЭМ!$A$34:$A$777,$A113,СВЦЭМ!$B$34:$B$777,B$83)+'СЕТ СН'!$H$9+СВЦЭМ!$D$10+'СЕТ СН'!$H$5-'СЕТ СН'!$H$17</f>
        <v>4628.64578807</v>
      </c>
      <c r="C113" s="35">
        <f>SUMIFS(СВЦЭМ!$C$34:$C$777,СВЦЭМ!$A$34:$A$777,$A113,СВЦЭМ!$B$34:$B$777,C$83)+'СЕТ СН'!$H$9+СВЦЭМ!$D$10+'СЕТ СН'!$H$5-'СЕТ СН'!$H$17</f>
        <v>4746.4808074399998</v>
      </c>
      <c r="D113" s="35">
        <f>SUMIFS(СВЦЭМ!$C$34:$C$777,СВЦЭМ!$A$34:$A$777,$A113,СВЦЭМ!$B$34:$B$777,D$83)+'СЕТ СН'!$H$9+СВЦЭМ!$D$10+'СЕТ СН'!$H$5-'СЕТ СН'!$H$17</f>
        <v>4782.5402688699996</v>
      </c>
      <c r="E113" s="35">
        <f>SUMIFS(СВЦЭМ!$C$34:$C$777,СВЦЭМ!$A$34:$A$777,$A113,СВЦЭМ!$B$34:$B$777,E$83)+'СЕТ СН'!$H$9+СВЦЭМ!$D$10+'СЕТ СН'!$H$5-'СЕТ СН'!$H$17</f>
        <v>4796.8871891600002</v>
      </c>
      <c r="F113" s="35">
        <f>SUMIFS(СВЦЭМ!$C$34:$C$777,СВЦЭМ!$A$34:$A$777,$A113,СВЦЭМ!$B$34:$B$777,F$83)+'СЕТ СН'!$H$9+СВЦЭМ!$D$10+'СЕТ СН'!$H$5-'СЕТ СН'!$H$17</f>
        <v>4794.1754609399995</v>
      </c>
      <c r="G113" s="35">
        <f>SUMIFS(СВЦЭМ!$C$34:$C$777,СВЦЭМ!$A$34:$A$777,$A113,СВЦЭМ!$B$34:$B$777,G$83)+'СЕТ СН'!$H$9+СВЦЭМ!$D$10+'СЕТ СН'!$H$5-'СЕТ СН'!$H$17</f>
        <v>4790.4239395999994</v>
      </c>
      <c r="H113" s="35">
        <f>SUMIFS(СВЦЭМ!$C$34:$C$777,СВЦЭМ!$A$34:$A$777,$A113,СВЦЭМ!$B$34:$B$777,H$83)+'СЕТ СН'!$H$9+СВЦЭМ!$D$10+'СЕТ СН'!$H$5-'СЕТ СН'!$H$17</f>
        <v>4732.2174825100001</v>
      </c>
      <c r="I113" s="35">
        <f>SUMIFS(СВЦЭМ!$C$34:$C$777,СВЦЭМ!$A$34:$A$777,$A113,СВЦЭМ!$B$34:$B$777,I$83)+'СЕТ СН'!$H$9+СВЦЭМ!$D$10+'СЕТ СН'!$H$5-'СЕТ СН'!$H$17</f>
        <v>4705.1226150699995</v>
      </c>
      <c r="J113" s="35">
        <f>SUMIFS(СВЦЭМ!$C$34:$C$777,СВЦЭМ!$A$34:$A$777,$A113,СВЦЭМ!$B$34:$B$777,J$83)+'СЕТ СН'!$H$9+СВЦЭМ!$D$10+'СЕТ СН'!$H$5-'СЕТ СН'!$H$17</f>
        <v>4623.67798554</v>
      </c>
      <c r="K113" s="35">
        <f>SUMIFS(СВЦЭМ!$C$34:$C$777,СВЦЭМ!$A$34:$A$777,$A113,СВЦЭМ!$B$34:$B$777,K$83)+'СЕТ СН'!$H$9+СВЦЭМ!$D$10+'СЕТ СН'!$H$5-'СЕТ СН'!$H$17</f>
        <v>4533.34411559</v>
      </c>
      <c r="L113" s="35">
        <f>SUMIFS(СВЦЭМ!$C$34:$C$777,СВЦЭМ!$A$34:$A$777,$A113,СВЦЭМ!$B$34:$B$777,L$83)+'СЕТ СН'!$H$9+СВЦЭМ!$D$10+'СЕТ СН'!$H$5-'СЕТ СН'!$H$17</f>
        <v>4522.9313034999996</v>
      </c>
      <c r="M113" s="35">
        <f>SUMIFS(СВЦЭМ!$C$34:$C$777,СВЦЭМ!$A$34:$A$777,$A113,СВЦЭМ!$B$34:$B$777,M$83)+'СЕТ СН'!$H$9+СВЦЭМ!$D$10+'СЕТ СН'!$H$5-'СЕТ СН'!$H$17</f>
        <v>4523.0478407800001</v>
      </c>
      <c r="N113" s="35">
        <f>SUMIFS(СВЦЭМ!$C$34:$C$777,СВЦЭМ!$A$34:$A$777,$A113,СВЦЭМ!$B$34:$B$777,N$83)+'СЕТ СН'!$H$9+СВЦЭМ!$D$10+'СЕТ СН'!$H$5-'СЕТ СН'!$H$17</f>
        <v>4520.3372782999995</v>
      </c>
      <c r="O113" s="35">
        <f>SUMIFS(СВЦЭМ!$C$34:$C$777,СВЦЭМ!$A$34:$A$777,$A113,СВЦЭМ!$B$34:$B$777,O$83)+'СЕТ СН'!$H$9+СВЦЭМ!$D$10+'СЕТ СН'!$H$5-'СЕТ СН'!$H$17</f>
        <v>4522.7992175899999</v>
      </c>
      <c r="P113" s="35">
        <f>SUMIFS(СВЦЭМ!$C$34:$C$777,СВЦЭМ!$A$34:$A$777,$A113,СВЦЭМ!$B$34:$B$777,P$83)+'СЕТ СН'!$H$9+СВЦЭМ!$D$10+'СЕТ СН'!$H$5-'СЕТ СН'!$H$17</f>
        <v>4526.6908163799999</v>
      </c>
      <c r="Q113" s="35">
        <f>SUMIFS(СВЦЭМ!$C$34:$C$777,СВЦЭМ!$A$34:$A$777,$A113,СВЦЭМ!$B$34:$B$777,Q$83)+'СЕТ СН'!$H$9+СВЦЭМ!$D$10+'СЕТ СН'!$H$5-'СЕТ СН'!$H$17</f>
        <v>4541.7179854299993</v>
      </c>
      <c r="R113" s="35">
        <f>SUMIFS(СВЦЭМ!$C$34:$C$777,СВЦЭМ!$A$34:$A$777,$A113,СВЦЭМ!$B$34:$B$777,R$83)+'СЕТ СН'!$H$9+СВЦЭМ!$D$10+'СЕТ СН'!$H$5-'СЕТ СН'!$H$17</f>
        <v>4545.8252770500003</v>
      </c>
      <c r="S113" s="35">
        <f>SUMIFS(СВЦЭМ!$C$34:$C$777,СВЦЭМ!$A$34:$A$777,$A113,СВЦЭМ!$B$34:$B$777,S$83)+'СЕТ СН'!$H$9+СВЦЭМ!$D$10+'СЕТ СН'!$H$5-'СЕТ СН'!$H$17</f>
        <v>4533.1072571099994</v>
      </c>
      <c r="T113" s="35">
        <f>SUMIFS(СВЦЭМ!$C$34:$C$777,СВЦЭМ!$A$34:$A$777,$A113,СВЦЭМ!$B$34:$B$777,T$83)+'СЕТ СН'!$H$9+СВЦЭМ!$D$10+'СЕТ СН'!$H$5-'СЕТ СН'!$H$17</f>
        <v>4531.5074276099995</v>
      </c>
      <c r="U113" s="35">
        <f>SUMIFS(СВЦЭМ!$C$34:$C$777,СВЦЭМ!$A$34:$A$777,$A113,СВЦЭМ!$B$34:$B$777,U$83)+'СЕТ СН'!$H$9+СВЦЭМ!$D$10+'СЕТ СН'!$H$5-'СЕТ СН'!$H$17</f>
        <v>4527.3133219399997</v>
      </c>
      <c r="V113" s="35">
        <f>SUMIFS(СВЦЭМ!$C$34:$C$777,СВЦЭМ!$A$34:$A$777,$A113,СВЦЭМ!$B$34:$B$777,V$83)+'СЕТ СН'!$H$9+СВЦЭМ!$D$10+'СЕТ СН'!$H$5-'СЕТ СН'!$H$17</f>
        <v>4531.6889887099996</v>
      </c>
      <c r="W113" s="35">
        <f>SUMIFS(СВЦЭМ!$C$34:$C$777,СВЦЭМ!$A$34:$A$777,$A113,СВЦЭМ!$B$34:$B$777,W$83)+'СЕТ СН'!$H$9+СВЦЭМ!$D$10+'СЕТ СН'!$H$5-'СЕТ СН'!$H$17</f>
        <v>4576.1395869799999</v>
      </c>
      <c r="X113" s="35">
        <f>SUMIFS(СВЦЭМ!$C$34:$C$777,СВЦЭМ!$A$34:$A$777,$A113,СВЦЭМ!$B$34:$B$777,X$83)+'СЕТ СН'!$H$9+СВЦЭМ!$D$10+'СЕТ СН'!$H$5-'СЕТ СН'!$H$17</f>
        <v>4615.4219403899997</v>
      </c>
      <c r="Y113" s="35">
        <f>SUMIFS(СВЦЭМ!$C$34:$C$777,СВЦЭМ!$A$34:$A$777,$A113,СВЦЭМ!$B$34:$B$777,Y$83)+'СЕТ СН'!$H$9+СВЦЭМ!$D$10+'СЕТ СН'!$H$5-'СЕТ СН'!$H$17</f>
        <v>4684.7073645199998</v>
      </c>
      <c r="AA113" s="36"/>
    </row>
    <row r="114" spans="1:27" ht="15.75" hidden="1" x14ac:dyDescent="0.2">
      <c r="A114" s="34">
        <f t="shared" si="2"/>
        <v>42917</v>
      </c>
      <c r="B114" s="35">
        <f>SUMIFS(СВЦЭМ!$C$34:$C$777,СВЦЭМ!$A$34:$A$777,$A114,СВЦЭМ!$B$34:$B$777,B$83)+'СЕТ СН'!$H$9+СВЦЭМ!$D$10+'СЕТ СН'!$H$5-'СЕТ СН'!$H$17</f>
        <v>3888.31014959</v>
      </c>
      <c r="C114" s="35">
        <f>SUMIFS(СВЦЭМ!$C$34:$C$777,СВЦЭМ!$A$34:$A$777,$A114,СВЦЭМ!$B$34:$B$777,C$83)+'СЕТ СН'!$H$9+СВЦЭМ!$D$10+'СЕТ СН'!$H$5-'СЕТ СН'!$H$17</f>
        <v>3888.31014959</v>
      </c>
      <c r="D114" s="35">
        <f>SUMIFS(СВЦЭМ!$C$34:$C$777,СВЦЭМ!$A$34:$A$777,$A114,СВЦЭМ!$B$34:$B$777,D$83)+'СЕТ СН'!$H$9+СВЦЭМ!$D$10+'СЕТ СН'!$H$5-'СЕТ СН'!$H$17</f>
        <v>3888.31014959</v>
      </c>
      <c r="E114" s="35">
        <f>SUMIFS(СВЦЭМ!$C$34:$C$777,СВЦЭМ!$A$34:$A$777,$A114,СВЦЭМ!$B$34:$B$777,E$83)+'СЕТ СН'!$H$9+СВЦЭМ!$D$10+'СЕТ СН'!$H$5-'СЕТ СН'!$H$17</f>
        <v>3888.31014959</v>
      </c>
      <c r="F114" s="35">
        <f>SUMIFS(СВЦЭМ!$C$34:$C$777,СВЦЭМ!$A$34:$A$777,$A114,СВЦЭМ!$B$34:$B$777,F$83)+'СЕТ СН'!$H$9+СВЦЭМ!$D$10+'СЕТ СН'!$H$5-'СЕТ СН'!$H$17</f>
        <v>3888.31014959</v>
      </c>
      <c r="G114" s="35">
        <f>SUMIFS(СВЦЭМ!$C$34:$C$777,СВЦЭМ!$A$34:$A$777,$A114,СВЦЭМ!$B$34:$B$777,G$83)+'СЕТ СН'!$H$9+СВЦЭМ!$D$10+'СЕТ СН'!$H$5-'СЕТ СН'!$H$17</f>
        <v>3888.31014959</v>
      </c>
      <c r="H114" s="35">
        <f>SUMIFS(СВЦЭМ!$C$34:$C$777,СВЦЭМ!$A$34:$A$777,$A114,СВЦЭМ!$B$34:$B$777,H$83)+'СЕТ СН'!$H$9+СВЦЭМ!$D$10+'СЕТ СН'!$H$5-'СЕТ СН'!$H$17</f>
        <v>3888.31014959</v>
      </c>
      <c r="I114" s="35">
        <f>SUMIFS(СВЦЭМ!$C$34:$C$777,СВЦЭМ!$A$34:$A$777,$A114,СВЦЭМ!$B$34:$B$777,I$83)+'СЕТ СН'!$H$9+СВЦЭМ!$D$10+'СЕТ СН'!$H$5-'СЕТ СН'!$H$17</f>
        <v>3888.31014959</v>
      </c>
      <c r="J114" s="35">
        <f>SUMIFS(СВЦЭМ!$C$34:$C$777,СВЦЭМ!$A$34:$A$777,$A114,СВЦЭМ!$B$34:$B$777,J$83)+'СЕТ СН'!$H$9+СВЦЭМ!$D$10+'СЕТ СН'!$H$5-'СЕТ СН'!$H$17</f>
        <v>3888.31014959</v>
      </c>
      <c r="K114" s="35">
        <f>SUMIFS(СВЦЭМ!$C$34:$C$777,СВЦЭМ!$A$34:$A$777,$A114,СВЦЭМ!$B$34:$B$777,K$83)+'СЕТ СН'!$H$9+СВЦЭМ!$D$10+'СЕТ СН'!$H$5-'СЕТ СН'!$H$17</f>
        <v>3888.31014959</v>
      </c>
      <c r="L114" s="35">
        <f>SUMIFS(СВЦЭМ!$C$34:$C$777,СВЦЭМ!$A$34:$A$777,$A114,СВЦЭМ!$B$34:$B$777,L$83)+'СЕТ СН'!$H$9+СВЦЭМ!$D$10+'СЕТ СН'!$H$5-'СЕТ СН'!$H$17</f>
        <v>3888.31014959</v>
      </c>
      <c r="M114" s="35">
        <f>SUMIFS(СВЦЭМ!$C$34:$C$777,СВЦЭМ!$A$34:$A$777,$A114,СВЦЭМ!$B$34:$B$777,M$83)+'СЕТ СН'!$H$9+СВЦЭМ!$D$10+'СЕТ СН'!$H$5-'СЕТ СН'!$H$17</f>
        <v>3888.31014959</v>
      </c>
      <c r="N114" s="35">
        <f>SUMIFS(СВЦЭМ!$C$34:$C$777,СВЦЭМ!$A$34:$A$777,$A114,СВЦЭМ!$B$34:$B$777,N$83)+'СЕТ СН'!$H$9+СВЦЭМ!$D$10+'СЕТ СН'!$H$5-'СЕТ СН'!$H$17</f>
        <v>3888.31014959</v>
      </c>
      <c r="O114" s="35">
        <f>SUMIFS(СВЦЭМ!$C$34:$C$777,СВЦЭМ!$A$34:$A$777,$A114,СВЦЭМ!$B$34:$B$777,O$83)+'СЕТ СН'!$H$9+СВЦЭМ!$D$10+'СЕТ СН'!$H$5-'СЕТ СН'!$H$17</f>
        <v>3888.31014959</v>
      </c>
      <c r="P114" s="35">
        <f>SUMIFS(СВЦЭМ!$C$34:$C$777,СВЦЭМ!$A$34:$A$777,$A114,СВЦЭМ!$B$34:$B$777,P$83)+'СЕТ СН'!$H$9+СВЦЭМ!$D$10+'СЕТ СН'!$H$5-'СЕТ СН'!$H$17</f>
        <v>3888.31014959</v>
      </c>
      <c r="Q114" s="35">
        <f>SUMIFS(СВЦЭМ!$C$34:$C$777,СВЦЭМ!$A$34:$A$777,$A114,СВЦЭМ!$B$34:$B$777,Q$83)+'СЕТ СН'!$H$9+СВЦЭМ!$D$10+'СЕТ СН'!$H$5-'СЕТ СН'!$H$17</f>
        <v>3888.31014959</v>
      </c>
      <c r="R114" s="35">
        <f>SUMIFS(СВЦЭМ!$C$34:$C$777,СВЦЭМ!$A$34:$A$777,$A114,СВЦЭМ!$B$34:$B$777,R$83)+'СЕТ СН'!$H$9+СВЦЭМ!$D$10+'СЕТ СН'!$H$5-'СЕТ СН'!$H$17</f>
        <v>3888.31014959</v>
      </c>
      <c r="S114" s="35">
        <f>SUMIFS(СВЦЭМ!$C$34:$C$777,СВЦЭМ!$A$34:$A$777,$A114,СВЦЭМ!$B$34:$B$777,S$83)+'СЕТ СН'!$H$9+СВЦЭМ!$D$10+'СЕТ СН'!$H$5-'СЕТ СН'!$H$17</f>
        <v>3888.31014959</v>
      </c>
      <c r="T114" s="35">
        <f>SUMIFS(СВЦЭМ!$C$34:$C$777,СВЦЭМ!$A$34:$A$777,$A114,СВЦЭМ!$B$34:$B$777,T$83)+'СЕТ СН'!$H$9+СВЦЭМ!$D$10+'СЕТ СН'!$H$5-'СЕТ СН'!$H$17</f>
        <v>3888.31014959</v>
      </c>
      <c r="U114" s="35">
        <f>SUMIFS(СВЦЭМ!$C$34:$C$777,СВЦЭМ!$A$34:$A$777,$A114,СВЦЭМ!$B$34:$B$777,U$83)+'СЕТ СН'!$H$9+СВЦЭМ!$D$10+'СЕТ СН'!$H$5-'СЕТ СН'!$H$17</f>
        <v>3888.31014959</v>
      </c>
      <c r="V114" s="35">
        <f>SUMIFS(СВЦЭМ!$C$34:$C$777,СВЦЭМ!$A$34:$A$777,$A114,СВЦЭМ!$B$34:$B$777,V$83)+'СЕТ СН'!$H$9+СВЦЭМ!$D$10+'СЕТ СН'!$H$5-'СЕТ СН'!$H$17</f>
        <v>3888.31014959</v>
      </c>
      <c r="W114" s="35">
        <f>SUMIFS(СВЦЭМ!$C$34:$C$777,СВЦЭМ!$A$34:$A$777,$A114,СВЦЭМ!$B$34:$B$777,W$83)+'СЕТ СН'!$H$9+СВЦЭМ!$D$10+'СЕТ СН'!$H$5-'СЕТ СН'!$H$17</f>
        <v>3888.31014959</v>
      </c>
      <c r="X114" s="35">
        <f>SUMIFS(СВЦЭМ!$C$34:$C$777,СВЦЭМ!$A$34:$A$777,$A114,СВЦЭМ!$B$34:$B$777,X$83)+'СЕТ СН'!$H$9+СВЦЭМ!$D$10+'СЕТ СН'!$H$5-'СЕТ СН'!$H$17</f>
        <v>3888.31014959</v>
      </c>
      <c r="Y114" s="35">
        <f>SUMIFS(СВЦЭМ!$C$34:$C$777,СВЦЭМ!$A$34:$A$777,$A114,СВЦЭМ!$B$34:$B$777,Y$83)+'СЕТ СН'!$H$9+СВЦЭМ!$D$10+'СЕТ СН'!$H$5-'СЕТ СН'!$H$17</f>
        <v>3888.31014959</v>
      </c>
    </row>
    <row r="115" spans="1:27" ht="15.75"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x14ac:dyDescent="0.2">
      <c r="A120" s="34" t="str">
        <f>A84</f>
        <v>01.06.2017</v>
      </c>
      <c r="B120" s="35">
        <f>SUMIFS(СВЦЭМ!$C$34:$C$777,СВЦЭМ!$A$34:$A$777,$A120,СВЦЭМ!$B$34:$B$777,B$119)+'СЕТ СН'!$I$9+СВЦЭМ!$D$10+'СЕТ СН'!$I$5-'СЕТ СН'!$I$17</f>
        <v>4877.4693776599997</v>
      </c>
      <c r="C120" s="35">
        <f>SUMIFS(СВЦЭМ!$C$34:$C$777,СВЦЭМ!$A$34:$A$777,$A120,СВЦЭМ!$B$34:$B$777,C$119)+'СЕТ СН'!$I$9+СВЦЭМ!$D$10+'СЕТ СН'!$I$5-'СЕТ СН'!$I$17</f>
        <v>4993.96713757</v>
      </c>
      <c r="D120" s="35">
        <f>SUMIFS(СВЦЭМ!$C$34:$C$777,СВЦЭМ!$A$34:$A$777,$A120,СВЦЭМ!$B$34:$B$777,D$119)+'СЕТ СН'!$I$9+СВЦЭМ!$D$10+'СЕТ СН'!$I$5-'СЕТ СН'!$I$17</f>
        <v>5045.8060939799998</v>
      </c>
      <c r="E120" s="35">
        <f>SUMIFS(СВЦЭМ!$C$34:$C$777,СВЦЭМ!$A$34:$A$777,$A120,СВЦЭМ!$B$34:$B$777,E$119)+'СЕТ СН'!$I$9+СВЦЭМ!$D$10+'СЕТ СН'!$I$5-'СЕТ СН'!$I$17</f>
        <v>5052.5954620899993</v>
      </c>
      <c r="F120" s="35">
        <f>SUMIFS(СВЦЭМ!$C$34:$C$777,СВЦЭМ!$A$34:$A$777,$A120,СВЦЭМ!$B$34:$B$777,F$119)+'СЕТ СН'!$I$9+СВЦЭМ!$D$10+'СЕТ СН'!$I$5-'СЕТ СН'!$I$17</f>
        <v>5051.8978077699994</v>
      </c>
      <c r="G120" s="35">
        <f>SUMIFS(СВЦЭМ!$C$34:$C$777,СВЦЭМ!$A$34:$A$777,$A120,СВЦЭМ!$B$34:$B$777,G$119)+'СЕТ СН'!$I$9+СВЦЭМ!$D$10+'СЕТ СН'!$I$5-'СЕТ СН'!$I$17</f>
        <v>5042.6613616499999</v>
      </c>
      <c r="H120" s="35">
        <f>SUMIFS(СВЦЭМ!$C$34:$C$777,СВЦЭМ!$A$34:$A$777,$A120,СВЦЭМ!$B$34:$B$777,H$119)+'СЕТ СН'!$I$9+СВЦЭМ!$D$10+'СЕТ СН'!$I$5-'СЕТ СН'!$I$17</f>
        <v>4961.6171261599993</v>
      </c>
      <c r="I120" s="35">
        <f>SUMIFS(СВЦЭМ!$C$34:$C$777,СВЦЭМ!$A$34:$A$777,$A120,СВЦЭМ!$B$34:$B$777,I$119)+'СЕТ СН'!$I$9+СВЦЭМ!$D$10+'СЕТ СН'!$I$5-'СЕТ СН'!$I$17</f>
        <v>4882.4170527399992</v>
      </c>
      <c r="J120" s="35">
        <f>SUMIFS(СВЦЭМ!$C$34:$C$777,СВЦЭМ!$A$34:$A$777,$A120,СВЦЭМ!$B$34:$B$777,J$119)+'СЕТ СН'!$I$9+СВЦЭМ!$D$10+'СЕТ СН'!$I$5-'СЕТ СН'!$I$17</f>
        <v>4793.8337100199997</v>
      </c>
      <c r="K120" s="35">
        <f>SUMIFS(СВЦЭМ!$C$34:$C$777,СВЦЭМ!$A$34:$A$777,$A120,СВЦЭМ!$B$34:$B$777,K$119)+'СЕТ СН'!$I$9+СВЦЭМ!$D$10+'СЕТ СН'!$I$5-'СЕТ СН'!$I$17</f>
        <v>4713.5288789299993</v>
      </c>
      <c r="L120" s="35">
        <f>SUMIFS(СВЦЭМ!$C$34:$C$777,СВЦЭМ!$A$34:$A$777,$A120,СВЦЭМ!$B$34:$B$777,L$119)+'СЕТ СН'!$I$9+СВЦЭМ!$D$10+'СЕТ СН'!$I$5-'СЕТ СН'!$I$17</f>
        <v>4673.9977548199995</v>
      </c>
      <c r="M120" s="35">
        <f>SUMIFS(СВЦЭМ!$C$34:$C$777,СВЦЭМ!$A$34:$A$777,$A120,СВЦЭМ!$B$34:$B$777,M$119)+'СЕТ СН'!$I$9+СВЦЭМ!$D$10+'СЕТ СН'!$I$5-'СЕТ СН'!$I$17</f>
        <v>4646.3491686699999</v>
      </c>
      <c r="N120" s="35">
        <f>SUMIFS(СВЦЭМ!$C$34:$C$777,СВЦЭМ!$A$34:$A$777,$A120,СВЦЭМ!$B$34:$B$777,N$119)+'СЕТ СН'!$I$9+СВЦЭМ!$D$10+'СЕТ СН'!$I$5-'СЕТ СН'!$I$17</f>
        <v>4643.7831346399998</v>
      </c>
      <c r="O120" s="35">
        <f>SUMIFS(СВЦЭМ!$C$34:$C$777,СВЦЭМ!$A$34:$A$777,$A120,СВЦЭМ!$B$34:$B$777,O$119)+'СЕТ СН'!$I$9+СВЦЭМ!$D$10+'СЕТ СН'!$I$5-'СЕТ СН'!$I$17</f>
        <v>4642.8134982299998</v>
      </c>
      <c r="P120" s="35">
        <f>SUMIFS(СВЦЭМ!$C$34:$C$777,СВЦЭМ!$A$34:$A$777,$A120,СВЦЭМ!$B$34:$B$777,P$119)+'СЕТ СН'!$I$9+СВЦЭМ!$D$10+'СЕТ СН'!$I$5-'СЕТ СН'!$I$17</f>
        <v>4646.9377855599996</v>
      </c>
      <c r="Q120" s="35">
        <f>SUMIFS(СВЦЭМ!$C$34:$C$777,СВЦЭМ!$A$34:$A$777,$A120,СВЦЭМ!$B$34:$B$777,Q$119)+'СЕТ СН'!$I$9+СВЦЭМ!$D$10+'СЕТ СН'!$I$5-'СЕТ СН'!$I$17</f>
        <v>4647.2878358499993</v>
      </c>
      <c r="R120" s="35">
        <f>SUMIFS(СВЦЭМ!$C$34:$C$777,СВЦЭМ!$A$34:$A$777,$A120,СВЦЭМ!$B$34:$B$777,R$119)+'СЕТ СН'!$I$9+СВЦЭМ!$D$10+'СЕТ СН'!$I$5-'СЕТ СН'!$I$17</f>
        <v>4650.4345375199991</v>
      </c>
      <c r="S120" s="35">
        <f>SUMIFS(СВЦЭМ!$C$34:$C$777,СВЦЭМ!$A$34:$A$777,$A120,СВЦЭМ!$B$34:$B$777,S$119)+'СЕТ СН'!$I$9+СВЦЭМ!$D$10+'СЕТ СН'!$I$5-'СЕТ СН'!$I$17</f>
        <v>4646.4769179799996</v>
      </c>
      <c r="T120" s="35">
        <f>SUMIFS(СВЦЭМ!$C$34:$C$777,СВЦЭМ!$A$34:$A$777,$A120,СВЦЭМ!$B$34:$B$777,T$119)+'СЕТ СН'!$I$9+СВЦЭМ!$D$10+'СЕТ СН'!$I$5-'СЕТ СН'!$I$17</f>
        <v>4645.3938867699999</v>
      </c>
      <c r="U120" s="35">
        <f>SUMIFS(СВЦЭМ!$C$34:$C$777,СВЦЭМ!$A$34:$A$777,$A120,СВЦЭМ!$B$34:$B$777,U$119)+'СЕТ СН'!$I$9+СВЦЭМ!$D$10+'СЕТ СН'!$I$5-'СЕТ СН'!$I$17</f>
        <v>4646.0669231899992</v>
      </c>
      <c r="V120" s="35">
        <f>SUMIFS(СВЦЭМ!$C$34:$C$777,СВЦЭМ!$A$34:$A$777,$A120,СВЦЭМ!$B$34:$B$777,V$119)+'СЕТ СН'!$I$9+СВЦЭМ!$D$10+'СЕТ СН'!$I$5-'СЕТ СН'!$I$17</f>
        <v>4691.38038633</v>
      </c>
      <c r="W120" s="35">
        <f>SUMIFS(СВЦЭМ!$C$34:$C$777,СВЦЭМ!$A$34:$A$777,$A120,СВЦЭМ!$B$34:$B$777,W$119)+'СЕТ СН'!$I$9+СВЦЭМ!$D$10+'СЕТ СН'!$I$5-'СЕТ СН'!$I$17</f>
        <v>4744.8338010499992</v>
      </c>
      <c r="X120" s="35">
        <f>SUMIFS(СВЦЭМ!$C$34:$C$777,СВЦЭМ!$A$34:$A$777,$A120,СВЦЭМ!$B$34:$B$777,X$119)+'СЕТ СН'!$I$9+СВЦЭМ!$D$10+'СЕТ СН'!$I$5-'СЕТ СН'!$I$17</f>
        <v>4780.8175524999997</v>
      </c>
      <c r="Y120" s="35">
        <f>SUMIFS(СВЦЭМ!$C$34:$C$777,СВЦЭМ!$A$34:$A$777,$A120,СВЦЭМ!$B$34:$B$777,Y$119)+'СЕТ СН'!$I$9+СВЦЭМ!$D$10+'СЕТ СН'!$I$5-'СЕТ СН'!$I$17</f>
        <v>4910.4222141800001</v>
      </c>
    </row>
    <row r="121" spans="1:27" ht="15.75" x14ac:dyDescent="0.2">
      <c r="A121" s="34">
        <f>A120+1</f>
        <v>42888</v>
      </c>
      <c r="B121" s="35">
        <f>SUMIFS(СВЦЭМ!$C$34:$C$777,СВЦЭМ!$A$34:$A$777,$A121,СВЦЭМ!$B$34:$B$777,B$119)+'СЕТ СН'!$I$9+СВЦЭМ!$D$10+'СЕТ СН'!$I$5-'СЕТ СН'!$I$17</f>
        <v>5002.45113795</v>
      </c>
      <c r="C121" s="35">
        <f>SUMIFS(СВЦЭМ!$C$34:$C$777,СВЦЭМ!$A$34:$A$777,$A121,СВЦЭМ!$B$34:$B$777,C$119)+'СЕТ СН'!$I$9+СВЦЭМ!$D$10+'СЕТ СН'!$I$5-'СЕТ СН'!$I$17</f>
        <v>5025.5500318599998</v>
      </c>
      <c r="D121" s="35">
        <f>SUMIFS(СВЦЭМ!$C$34:$C$777,СВЦЭМ!$A$34:$A$777,$A121,СВЦЭМ!$B$34:$B$777,D$119)+'СЕТ СН'!$I$9+СВЦЭМ!$D$10+'СЕТ СН'!$I$5-'СЕТ СН'!$I$17</f>
        <v>5076.6648458599993</v>
      </c>
      <c r="E121" s="35">
        <f>SUMIFS(СВЦЭМ!$C$34:$C$777,СВЦЭМ!$A$34:$A$777,$A121,СВЦЭМ!$B$34:$B$777,E$119)+'СЕТ СН'!$I$9+СВЦЭМ!$D$10+'СЕТ СН'!$I$5-'СЕТ СН'!$I$17</f>
        <v>5069.0200199299998</v>
      </c>
      <c r="F121" s="35">
        <f>SUMIFS(СВЦЭМ!$C$34:$C$777,СВЦЭМ!$A$34:$A$777,$A121,СВЦЭМ!$B$34:$B$777,F$119)+'СЕТ СН'!$I$9+СВЦЭМ!$D$10+'СЕТ СН'!$I$5-'СЕТ СН'!$I$17</f>
        <v>5066.7612194599997</v>
      </c>
      <c r="G121" s="35">
        <f>SUMIFS(СВЦЭМ!$C$34:$C$777,СВЦЭМ!$A$34:$A$777,$A121,СВЦЭМ!$B$34:$B$777,G$119)+'СЕТ СН'!$I$9+СВЦЭМ!$D$10+'СЕТ СН'!$I$5-'СЕТ СН'!$I$17</f>
        <v>5074.0554833599999</v>
      </c>
      <c r="H121" s="35">
        <f>SUMIFS(СВЦЭМ!$C$34:$C$777,СВЦЭМ!$A$34:$A$777,$A121,СВЦЭМ!$B$34:$B$777,H$119)+'СЕТ СН'!$I$9+СВЦЭМ!$D$10+'СЕТ СН'!$I$5-'СЕТ СН'!$I$17</f>
        <v>5055.5691608199995</v>
      </c>
      <c r="I121" s="35">
        <f>SUMIFS(СВЦЭМ!$C$34:$C$777,СВЦЭМ!$A$34:$A$777,$A121,СВЦЭМ!$B$34:$B$777,I$119)+'СЕТ СН'!$I$9+СВЦЭМ!$D$10+'СЕТ СН'!$I$5-'СЕТ СН'!$I$17</f>
        <v>4921.05192274</v>
      </c>
      <c r="J121" s="35">
        <f>SUMIFS(СВЦЭМ!$C$34:$C$777,СВЦЭМ!$A$34:$A$777,$A121,СВЦЭМ!$B$34:$B$777,J$119)+'СЕТ СН'!$I$9+СВЦЭМ!$D$10+'СЕТ СН'!$I$5-'СЕТ СН'!$I$17</f>
        <v>4805.5034927099996</v>
      </c>
      <c r="K121" s="35">
        <f>SUMIFS(СВЦЭМ!$C$34:$C$777,СВЦЭМ!$A$34:$A$777,$A121,СВЦЭМ!$B$34:$B$777,K$119)+'СЕТ СН'!$I$9+СВЦЭМ!$D$10+'СЕТ СН'!$I$5-'СЕТ СН'!$I$17</f>
        <v>4699.9089025499998</v>
      </c>
      <c r="L121" s="35">
        <f>SUMIFS(СВЦЭМ!$C$34:$C$777,СВЦЭМ!$A$34:$A$777,$A121,СВЦЭМ!$B$34:$B$777,L$119)+'СЕТ СН'!$I$9+СВЦЭМ!$D$10+'СЕТ СН'!$I$5-'СЕТ СН'!$I$17</f>
        <v>4640.0531957200001</v>
      </c>
      <c r="M121" s="35">
        <f>SUMIFS(СВЦЭМ!$C$34:$C$777,СВЦЭМ!$A$34:$A$777,$A121,СВЦЭМ!$B$34:$B$777,M$119)+'СЕТ СН'!$I$9+СВЦЭМ!$D$10+'СЕТ СН'!$I$5-'СЕТ СН'!$I$17</f>
        <v>4627.29523273</v>
      </c>
      <c r="N121" s="35">
        <f>SUMIFS(СВЦЭМ!$C$34:$C$777,СВЦЭМ!$A$34:$A$777,$A121,СВЦЭМ!$B$34:$B$777,N$119)+'СЕТ СН'!$I$9+СВЦЭМ!$D$10+'СЕТ СН'!$I$5-'СЕТ СН'!$I$17</f>
        <v>4639.5596135099995</v>
      </c>
      <c r="O121" s="35">
        <f>SUMIFS(СВЦЭМ!$C$34:$C$777,СВЦЭМ!$A$34:$A$777,$A121,СВЦЭМ!$B$34:$B$777,O$119)+'СЕТ СН'!$I$9+СВЦЭМ!$D$10+'СЕТ СН'!$I$5-'СЕТ СН'!$I$17</f>
        <v>4640.9790056799993</v>
      </c>
      <c r="P121" s="35">
        <f>SUMIFS(СВЦЭМ!$C$34:$C$777,СВЦЭМ!$A$34:$A$777,$A121,СВЦЭМ!$B$34:$B$777,P$119)+'СЕТ СН'!$I$9+СВЦЭМ!$D$10+'СЕТ СН'!$I$5-'СЕТ СН'!$I$17</f>
        <v>4646.6156369699993</v>
      </c>
      <c r="Q121" s="35">
        <f>SUMIFS(СВЦЭМ!$C$34:$C$777,СВЦЭМ!$A$34:$A$777,$A121,СВЦЭМ!$B$34:$B$777,Q$119)+'СЕТ СН'!$I$9+СВЦЭМ!$D$10+'СЕТ СН'!$I$5-'СЕТ СН'!$I$17</f>
        <v>4645.9259189899994</v>
      </c>
      <c r="R121" s="35">
        <f>SUMIFS(СВЦЭМ!$C$34:$C$777,СВЦЭМ!$A$34:$A$777,$A121,СВЦЭМ!$B$34:$B$777,R$119)+'СЕТ СН'!$I$9+СВЦЭМ!$D$10+'СЕТ СН'!$I$5-'СЕТ СН'!$I$17</f>
        <v>4687.2325873199998</v>
      </c>
      <c r="S121" s="35">
        <f>SUMIFS(СВЦЭМ!$C$34:$C$777,СВЦЭМ!$A$34:$A$777,$A121,СВЦЭМ!$B$34:$B$777,S$119)+'СЕТ СН'!$I$9+СВЦЭМ!$D$10+'СЕТ СН'!$I$5-'СЕТ СН'!$I$17</f>
        <v>4691.0901960299998</v>
      </c>
      <c r="T121" s="35">
        <f>SUMIFS(СВЦЭМ!$C$34:$C$777,СВЦЭМ!$A$34:$A$777,$A121,СВЦЭМ!$B$34:$B$777,T$119)+'СЕТ СН'!$I$9+СВЦЭМ!$D$10+'СЕТ СН'!$I$5-'СЕТ СН'!$I$17</f>
        <v>4696.1711427399996</v>
      </c>
      <c r="U121" s="35">
        <f>SUMIFS(СВЦЭМ!$C$34:$C$777,СВЦЭМ!$A$34:$A$777,$A121,СВЦЭМ!$B$34:$B$777,U$119)+'СЕТ СН'!$I$9+СВЦЭМ!$D$10+'СЕТ СН'!$I$5-'СЕТ СН'!$I$17</f>
        <v>4699.3634996199999</v>
      </c>
      <c r="V121" s="35">
        <f>SUMIFS(СВЦЭМ!$C$34:$C$777,СВЦЭМ!$A$34:$A$777,$A121,СВЦЭМ!$B$34:$B$777,V$119)+'СЕТ СН'!$I$9+СВЦЭМ!$D$10+'СЕТ СН'!$I$5-'СЕТ СН'!$I$17</f>
        <v>4671.2601661799999</v>
      </c>
      <c r="W121" s="35">
        <f>SUMIFS(СВЦЭМ!$C$34:$C$777,СВЦЭМ!$A$34:$A$777,$A121,СВЦЭМ!$B$34:$B$777,W$119)+'СЕТ СН'!$I$9+СВЦЭМ!$D$10+'СЕТ СН'!$I$5-'СЕТ СН'!$I$17</f>
        <v>4723.6515219099992</v>
      </c>
      <c r="X121" s="35">
        <f>SUMIFS(СВЦЭМ!$C$34:$C$777,СВЦЭМ!$A$34:$A$777,$A121,СВЦЭМ!$B$34:$B$777,X$119)+'СЕТ СН'!$I$9+СВЦЭМ!$D$10+'СЕТ СН'!$I$5-'СЕТ СН'!$I$17</f>
        <v>4780.9828138799994</v>
      </c>
      <c r="Y121" s="35">
        <f>SUMIFS(СВЦЭМ!$C$34:$C$777,СВЦЭМ!$A$34:$A$777,$A121,СВЦЭМ!$B$34:$B$777,Y$119)+'СЕТ СН'!$I$9+СВЦЭМ!$D$10+'СЕТ СН'!$I$5-'СЕТ СН'!$I$17</f>
        <v>4868.9890623399997</v>
      </c>
    </row>
    <row r="122" spans="1:27" ht="15.75" x14ac:dyDescent="0.2">
      <c r="A122" s="34">
        <f t="shared" ref="A122:A150" si="3">A121+1</f>
        <v>42889</v>
      </c>
      <c r="B122" s="35">
        <f>SUMIFS(СВЦЭМ!$C$34:$C$777,СВЦЭМ!$A$34:$A$777,$A122,СВЦЭМ!$B$34:$B$777,B$119)+'СЕТ СН'!$I$9+СВЦЭМ!$D$10+'СЕТ СН'!$I$5-'СЕТ СН'!$I$17</f>
        <v>4909.5637760499994</v>
      </c>
      <c r="C122" s="35">
        <f>SUMIFS(СВЦЭМ!$C$34:$C$777,СВЦЭМ!$A$34:$A$777,$A122,СВЦЭМ!$B$34:$B$777,C$119)+'СЕТ СН'!$I$9+СВЦЭМ!$D$10+'СЕТ СН'!$I$5-'СЕТ СН'!$I$17</f>
        <v>4958.37434631</v>
      </c>
      <c r="D122" s="35">
        <f>SUMIFS(СВЦЭМ!$C$34:$C$777,СВЦЭМ!$A$34:$A$777,$A122,СВЦЭМ!$B$34:$B$777,D$119)+'СЕТ СН'!$I$9+СВЦЭМ!$D$10+'СЕТ СН'!$I$5-'СЕТ СН'!$I$17</f>
        <v>5072.5283585699999</v>
      </c>
      <c r="E122" s="35">
        <f>SUMIFS(СВЦЭМ!$C$34:$C$777,СВЦЭМ!$A$34:$A$777,$A122,СВЦЭМ!$B$34:$B$777,E$119)+'СЕТ СН'!$I$9+СВЦЭМ!$D$10+'СЕТ СН'!$I$5-'СЕТ СН'!$I$17</f>
        <v>5070.6303955699996</v>
      </c>
      <c r="F122" s="35">
        <f>SUMIFS(СВЦЭМ!$C$34:$C$777,СВЦЭМ!$A$34:$A$777,$A122,СВЦЭМ!$B$34:$B$777,F$119)+'СЕТ СН'!$I$9+СВЦЭМ!$D$10+'СЕТ СН'!$I$5-'СЕТ СН'!$I$17</f>
        <v>5068.2254926199994</v>
      </c>
      <c r="G122" s="35">
        <f>SUMIFS(СВЦЭМ!$C$34:$C$777,СВЦЭМ!$A$34:$A$777,$A122,СВЦЭМ!$B$34:$B$777,G$119)+'СЕТ СН'!$I$9+СВЦЭМ!$D$10+'СЕТ СН'!$I$5-'СЕТ СН'!$I$17</f>
        <v>5071.9522865199997</v>
      </c>
      <c r="H122" s="35">
        <f>SUMIFS(СВЦЭМ!$C$34:$C$777,СВЦЭМ!$A$34:$A$777,$A122,СВЦЭМ!$B$34:$B$777,H$119)+'СЕТ СН'!$I$9+СВЦЭМ!$D$10+'СЕТ СН'!$I$5-'СЕТ СН'!$I$17</f>
        <v>5035.5571378199993</v>
      </c>
      <c r="I122" s="35">
        <f>SUMIFS(СВЦЭМ!$C$34:$C$777,СВЦЭМ!$A$34:$A$777,$A122,СВЦЭМ!$B$34:$B$777,I$119)+'СЕТ СН'!$I$9+СВЦЭМ!$D$10+'СЕТ СН'!$I$5-'СЕТ СН'!$I$17</f>
        <v>4905.3293440099997</v>
      </c>
      <c r="J122" s="35">
        <f>SUMIFS(СВЦЭМ!$C$34:$C$777,СВЦЭМ!$A$34:$A$777,$A122,СВЦЭМ!$B$34:$B$777,J$119)+'СЕТ СН'!$I$9+СВЦЭМ!$D$10+'СЕТ СН'!$I$5-'СЕТ СН'!$I$17</f>
        <v>4773.5893641699995</v>
      </c>
      <c r="K122" s="35">
        <f>SUMIFS(СВЦЭМ!$C$34:$C$777,СВЦЭМ!$A$34:$A$777,$A122,СВЦЭМ!$B$34:$B$777,K$119)+'СЕТ СН'!$I$9+СВЦЭМ!$D$10+'СЕТ СН'!$I$5-'СЕТ СН'!$I$17</f>
        <v>4693.0476038199995</v>
      </c>
      <c r="L122" s="35">
        <f>SUMIFS(СВЦЭМ!$C$34:$C$777,СВЦЭМ!$A$34:$A$777,$A122,СВЦЭМ!$B$34:$B$777,L$119)+'СЕТ СН'!$I$9+СВЦЭМ!$D$10+'СЕТ СН'!$I$5-'СЕТ СН'!$I$17</f>
        <v>4627.4334642399999</v>
      </c>
      <c r="M122" s="35">
        <f>SUMIFS(СВЦЭМ!$C$34:$C$777,СВЦЭМ!$A$34:$A$777,$A122,СВЦЭМ!$B$34:$B$777,M$119)+'СЕТ СН'!$I$9+СВЦЭМ!$D$10+'СЕТ СН'!$I$5-'СЕТ СН'!$I$17</f>
        <v>4609.2911846799998</v>
      </c>
      <c r="N122" s="35">
        <f>SUMIFS(СВЦЭМ!$C$34:$C$777,СВЦЭМ!$A$34:$A$777,$A122,СВЦЭМ!$B$34:$B$777,N$119)+'СЕТ СН'!$I$9+СВЦЭМ!$D$10+'СЕТ СН'!$I$5-'СЕТ СН'!$I$17</f>
        <v>4599.6353430299996</v>
      </c>
      <c r="O122" s="35">
        <f>SUMIFS(СВЦЭМ!$C$34:$C$777,СВЦЭМ!$A$34:$A$777,$A122,СВЦЭМ!$B$34:$B$777,O$119)+'СЕТ СН'!$I$9+СВЦЭМ!$D$10+'СЕТ СН'!$I$5-'СЕТ СН'!$I$17</f>
        <v>4597.5754049499992</v>
      </c>
      <c r="P122" s="35">
        <f>SUMIFS(СВЦЭМ!$C$34:$C$777,СВЦЭМ!$A$34:$A$777,$A122,СВЦЭМ!$B$34:$B$777,P$119)+'СЕТ СН'!$I$9+СВЦЭМ!$D$10+'СЕТ СН'!$I$5-'СЕТ СН'!$I$17</f>
        <v>4597.4939807299997</v>
      </c>
      <c r="Q122" s="35">
        <f>SUMIFS(СВЦЭМ!$C$34:$C$777,СВЦЭМ!$A$34:$A$777,$A122,СВЦЭМ!$B$34:$B$777,Q$119)+'СЕТ СН'!$I$9+СВЦЭМ!$D$10+'СЕТ СН'!$I$5-'СЕТ СН'!$I$17</f>
        <v>4599.0082550099996</v>
      </c>
      <c r="R122" s="35">
        <f>SUMIFS(СВЦЭМ!$C$34:$C$777,СВЦЭМ!$A$34:$A$777,$A122,СВЦЭМ!$B$34:$B$777,R$119)+'СЕТ СН'!$I$9+СВЦЭМ!$D$10+'СЕТ СН'!$I$5-'СЕТ СН'!$I$17</f>
        <v>4600.1137137899996</v>
      </c>
      <c r="S122" s="35">
        <f>SUMIFS(СВЦЭМ!$C$34:$C$777,СВЦЭМ!$A$34:$A$777,$A122,СВЦЭМ!$B$34:$B$777,S$119)+'СЕТ СН'!$I$9+СВЦЭМ!$D$10+'СЕТ СН'!$I$5-'СЕТ СН'!$I$17</f>
        <v>4601.0907974699994</v>
      </c>
      <c r="T122" s="35">
        <f>SUMIFS(СВЦЭМ!$C$34:$C$777,СВЦЭМ!$A$34:$A$777,$A122,СВЦЭМ!$B$34:$B$777,T$119)+'СЕТ СН'!$I$9+СВЦЭМ!$D$10+'СЕТ СН'!$I$5-'СЕТ СН'!$I$17</f>
        <v>4600.0517207999992</v>
      </c>
      <c r="U122" s="35">
        <f>SUMIFS(СВЦЭМ!$C$34:$C$777,СВЦЭМ!$A$34:$A$777,$A122,СВЦЭМ!$B$34:$B$777,U$119)+'СЕТ СН'!$I$9+СВЦЭМ!$D$10+'СЕТ СН'!$I$5-'СЕТ СН'!$I$17</f>
        <v>4598.1661465399993</v>
      </c>
      <c r="V122" s="35">
        <f>SUMIFS(СВЦЭМ!$C$34:$C$777,СВЦЭМ!$A$34:$A$777,$A122,СВЦЭМ!$B$34:$B$777,V$119)+'СЕТ СН'!$I$9+СВЦЭМ!$D$10+'СЕТ СН'!$I$5-'СЕТ СН'!$I$17</f>
        <v>4615.7979324499993</v>
      </c>
      <c r="W122" s="35">
        <f>SUMIFS(СВЦЭМ!$C$34:$C$777,СВЦЭМ!$A$34:$A$777,$A122,СВЦЭМ!$B$34:$B$777,W$119)+'СЕТ СН'!$I$9+СВЦЭМ!$D$10+'СЕТ СН'!$I$5-'СЕТ СН'!$I$17</f>
        <v>4652.1469610099994</v>
      </c>
      <c r="X122" s="35">
        <f>SUMIFS(СВЦЭМ!$C$34:$C$777,СВЦЭМ!$A$34:$A$777,$A122,СВЦЭМ!$B$34:$B$777,X$119)+'СЕТ СН'!$I$9+СВЦЭМ!$D$10+'СЕТ СН'!$I$5-'СЕТ СН'!$I$17</f>
        <v>4711.1346441999995</v>
      </c>
      <c r="Y122" s="35">
        <f>SUMIFS(СВЦЭМ!$C$34:$C$777,СВЦЭМ!$A$34:$A$777,$A122,СВЦЭМ!$B$34:$B$777,Y$119)+'СЕТ СН'!$I$9+СВЦЭМ!$D$10+'СЕТ СН'!$I$5-'СЕТ СН'!$I$17</f>
        <v>4812.6909124099993</v>
      </c>
    </row>
    <row r="123" spans="1:27" ht="15.75" x14ac:dyDescent="0.2">
      <c r="A123" s="34">
        <f t="shared" si="3"/>
        <v>42890</v>
      </c>
      <c r="B123" s="35">
        <f>SUMIFS(СВЦЭМ!$C$34:$C$777,СВЦЭМ!$A$34:$A$777,$A123,СВЦЭМ!$B$34:$B$777,B$119)+'СЕТ СН'!$I$9+СВЦЭМ!$D$10+'СЕТ СН'!$I$5-'СЕТ СН'!$I$17</f>
        <v>4877.7033079399998</v>
      </c>
      <c r="C123" s="35">
        <f>SUMIFS(СВЦЭМ!$C$34:$C$777,СВЦЭМ!$A$34:$A$777,$A123,СВЦЭМ!$B$34:$B$777,C$119)+'СЕТ СН'!$I$9+СВЦЭМ!$D$10+'СЕТ СН'!$I$5-'СЕТ СН'!$I$17</f>
        <v>4942.5147558999997</v>
      </c>
      <c r="D123" s="35">
        <f>SUMIFS(СВЦЭМ!$C$34:$C$777,СВЦЭМ!$A$34:$A$777,$A123,СВЦЭМ!$B$34:$B$777,D$119)+'СЕТ СН'!$I$9+СВЦЭМ!$D$10+'СЕТ СН'!$I$5-'СЕТ СН'!$I$17</f>
        <v>5055.0383253</v>
      </c>
      <c r="E123" s="35">
        <f>SUMIFS(СВЦЭМ!$C$34:$C$777,СВЦЭМ!$A$34:$A$777,$A123,СВЦЭМ!$B$34:$B$777,E$119)+'СЕТ СН'!$I$9+СВЦЭМ!$D$10+'СЕТ СН'!$I$5-'СЕТ СН'!$I$17</f>
        <v>5051.0058564499996</v>
      </c>
      <c r="F123" s="35">
        <f>SUMIFS(СВЦЭМ!$C$34:$C$777,СВЦЭМ!$A$34:$A$777,$A123,СВЦЭМ!$B$34:$B$777,F$119)+'СЕТ СН'!$I$9+СВЦЭМ!$D$10+'СЕТ СН'!$I$5-'СЕТ СН'!$I$17</f>
        <v>5048.5760011299999</v>
      </c>
      <c r="G123" s="35">
        <f>SUMIFS(СВЦЭМ!$C$34:$C$777,СВЦЭМ!$A$34:$A$777,$A123,СВЦЭМ!$B$34:$B$777,G$119)+'СЕТ СН'!$I$9+СВЦЭМ!$D$10+'СЕТ СН'!$I$5-'СЕТ СН'!$I$17</f>
        <v>5049.0226248999998</v>
      </c>
      <c r="H123" s="35">
        <f>SUMIFS(СВЦЭМ!$C$34:$C$777,СВЦЭМ!$A$34:$A$777,$A123,СВЦЭМ!$B$34:$B$777,H$119)+'СЕТ СН'!$I$9+СВЦЭМ!$D$10+'СЕТ СН'!$I$5-'СЕТ СН'!$I$17</f>
        <v>5042.846695279999</v>
      </c>
      <c r="I123" s="35">
        <f>SUMIFS(СВЦЭМ!$C$34:$C$777,СВЦЭМ!$A$34:$A$777,$A123,СВЦЭМ!$B$34:$B$777,I$119)+'СЕТ СН'!$I$9+СВЦЭМ!$D$10+'СЕТ СН'!$I$5-'СЕТ СН'!$I$17</f>
        <v>4894.0893376799995</v>
      </c>
      <c r="J123" s="35">
        <f>SUMIFS(СВЦЭМ!$C$34:$C$777,СВЦЭМ!$A$34:$A$777,$A123,СВЦЭМ!$B$34:$B$777,J$119)+'СЕТ СН'!$I$9+СВЦЭМ!$D$10+'СЕТ СН'!$I$5-'СЕТ СН'!$I$17</f>
        <v>4791.5630056999998</v>
      </c>
      <c r="K123" s="35">
        <f>SUMIFS(СВЦЭМ!$C$34:$C$777,СВЦЭМ!$A$34:$A$777,$A123,СВЦЭМ!$B$34:$B$777,K$119)+'СЕТ СН'!$I$9+СВЦЭМ!$D$10+'СЕТ СН'!$I$5-'СЕТ СН'!$I$17</f>
        <v>4675.1303704999991</v>
      </c>
      <c r="L123" s="35">
        <f>SUMIFS(СВЦЭМ!$C$34:$C$777,СВЦЭМ!$A$34:$A$777,$A123,СВЦЭМ!$B$34:$B$777,L$119)+'СЕТ СН'!$I$9+СВЦЭМ!$D$10+'СЕТ СН'!$I$5-'СЕТ СН'!$I$17</f>
        <v>4607.9870605899996</v>
      </c>
      <c r="M123" s="35">
        <f>SUMIFS(СВЦЭМ!$C$34:$C$777,СВЦЭМ!$A$34:$A$777,$A123,СВЦЭМ!$B$34:$B$777,M$119)+'СЕТ СН'!$I$9+СВЦЭМ!$D$10+'СЕТ СН'!$I$5-'СЕТ СН'!$I$17</f>
        <v>4599.2474152099994</v>
      </c>
      <c r="N123" s="35">
        <f>SUMIFS(СВЦЭМ!$C$34:$C$777,СВЦЭМ!$A$34:$A$777,$A123,СВЦЭМ!$B$34:$B$777,N$119)+'СЕТ СН'!$I$9+СВЦЭМ!$D$10+'СЕТ СН'!$I$5-'СЕТ СН'!$I$17</f>
        <v>4593.7348544199995</v>
      </c>
      <c r="O123" s="35">
        <f>SUMIFS(СВЦЭМ!$C$34:$C$777,СВЦЭМ!$A$34:$A$777,$A123,СВЦЭМ!$B$34:$B$777,O$119)+'СЕТ СН'!$I$9+СВЦЭМ!$D$10+'СЕТ СН'!$I$5-'СЕТ СН'!$I$17</f>
        <v>4582.8806237599993</v>
      </c>
      <c r="P123" s="35">
        <f>SUMIFS(СВЦЭМ!$C$34:$C$777,СВЦЭМ!$A$34:$A$777,$A123,СВЦЭМ!$B$34:$B$777,P$119)+'СЕТ СН'!$I$9+СВЦЭМ!$D$10+'СЕТ СН'!$I$5-'СЕТ СН'!$I$17</f>
        <v>4577.4368710799999</v>
      </c>
      <c r="Q123" s="35">
        <f>SUMIFS(СВЦЭМ!$C$34:$C$777,СВЦЭМ!$A$34:$A$777,$A123,СВЦЭМ!$B$34:$B$777,Q$119)+'СЕТ СН'!$I$9+СВЦЭМ!$D$10+'СЕТ СН'!$I$5-'СЕТ СН'!$I$17</f>
        <v>4574.9315192599997</v>
      </c>
      <c r="R123" s="35">
        <f>SUMIFS(СВЦЭМ!$C$34:$C$777,СВЦЭМ!$A$34:$A$777,$A123,СВЦЭМ!$B$34:$B$777,R$119)+'СЕТ СН'!$I$9+СВЦЭМ!$D$10+'СЕТ СН'!$I$5-'СЕТ СН'!$I$17</f>
        <v>4576.673546</v>
      </c>
      <c r="S123" s="35">
        <f>SUMIFS(СВЦЭМ!$C$34:$C$777,СВЦЭМ!$A$34:$A$777,$A123,СВЦЭМ!$B$34:$B$777,S$119)+'СЕТ СН'!$I$9+СВЦЭМ!$D$10+'СЕТ СН'!$I$5-'СЕТ СН'!$I$17</f>
        <v>4576.9278763099992</v>
      </c>
      <c r="T123" s="35">
        <f>SUMIFS(СВЦЭМ!$C$34:$C$777,СВЦЭМ!$A$34:$A$777,$A123,СВЦЭМ!$B$34:$B$777,T$119)+'СЕТ СН'!$I$9+СВЦЭМ!$D$10+'СЕТ СН'!$I$5-'СЕТ СН'!$I$17</f>
        <v>4582.8759105699992</v>
      </c>
      <c r="U123" s="35">
        <f>SUMIFS(СВЦЭМ!$C$34:$C$777,СВЦЭМ!$A$34:$A$777,$A123,СВЦЭМ!$B$34:$B$777,U$119)+'СЕТ СН'!$I$9+СВЦЭМ!$D$10+'СЕТ СН'!$I$5-'СЕТ СН'!$I$17</f>
        <v>4599.3822709999995</v>
      </c>
      <c r="V123" s="35">
        <f>SUMIFS(СВЦЭМ!$C$34:$C$777,СВЦЭМ!$A$34:$A$777,$A123,СВЦЭМ!$B$34:$B$777,V$119)+'СЕТ СН'!$I$9+СВЦЭМ!$D$10+'СЕТ СН'!$I$5-'СЕТ СН'!$I$17</f>
        <v>4602.0490512699998</v>
      </c>
      <c r="W123" s="35">
        <f>SUMIFS(СВЦЭМ!$C$34:$C$777,СВЦЭМ!$A$34:$A$777,$A123,СВЦЭМ!$B$34:$B$777,W$119)+'СЕТ СН'!$I$9+СВЦЭМ!$D$10+'СЕТ СН'!$I$5-'СЕТ СН'!$I$17</f>
        <v>4636.4516214699997</v>
      </c>
      <c r="X123" s="35">
        <f>SUMIFS(СВЦЭМ!$C$34:$C$777,СВЦЭМ!$A$34:$A$777,$A123,СВЦЭМ!$B$34:$B$777,X$119)+'СЕТ СН'!$I$9+СВЦЭМ!$D$10+'СЕТ СН'!$I$5-'СЕТ СН'!$I$17</f>
        <v>4740.4296157799999</v>
      </c>
      <c r="Y123" s="35">
        <f>SUMIFS(СВЦЭМ!$C$34:$C$777,СВЦЭМ!$A$34:$A$777,$A123,СВЦЭМ!$B$34:$B$777,Y$119)+'СЕТ СН'!$I$9+СВЦЭМ!$D$10+'СЕТ СН'!$I$5-'СЕТ СН'!$I$17</f>
        <v>4790.8525330499997</v>
      </c>
    </row>
    <row r="124" spans="1:27" ht="15.75" x14ac:dyDescent="0.2">
      <c r="A124" s="34">
        <f t="shared" si="3"/>
        <v>42891</v>
      </c>
      <c r="B124" s="35">
        <f>SUMIFS(СВЦЭМ!$C$34:$C$777,СВЦЭМ!$A$34:$A$777,$A124,СВЦЭМ!$B$34:$B$777,B$119)+'СЕТ СН'!$I$9+СВЦЭМ!$D$10+'СЕТ СН'!$I$5-'СЕТ СН'!$I$17</f>
        <v>4949.3730337599991</v>
      </c>
      <c r="C124" s="35">
        <f>SUMIFS(СВЦЭМ!$C$34:$C$777,СВЦЭМ!$A$34:$A$777,$A124,СВЦЭМ!$B$34:$B$777,C$119)+'СЕТ СН'!$I$9+СВЦЭМ!$D$10+'СЕТ СН'!$I$5-'СЕТ СН'!$I$17</f>
        <v>4999.6877914999995</v>
      </c>
      <c r="D124" s="35">
        <f>SUMIFS(СВЦЭМ!$C$34:$C$777,СВЦЭМ!$A$34:$A$777,$A124,СВЦЭМ!$B$34:$B$777,D$119)+'СЕТ СН'!$I$9+СВЦЭМ!$D$10+'СЕТ СН'!$I$5-'СЕТ СН'!$I$17</f>
        <v>5036.2880381799996</v>
      </c>
      <c r="E124" s="35">
        <f>SUMIFS(СВЦЭМ!$C$34:$C$777,СВЦЭМ!$A$34:$A$777,$A124,СВЦЭМ!$B$34:$B$777,E$119)+'СЕТ СН'!$I$9+СВЦЭМ!$D$10+'СЕТ СН'!$I$5-'СЕТ СН'!$I$17</f>
        <v>5029.0962376199996</v>
      </c>
      <c r="F124" s="35">
        <f>SUMIFS(СВЦЭМ!$C$34:$C$777,СВЦЭМ!$A$34:$A$777,$A124,СВЦЭМ!$B$34:$B$777,F$119)+'СЕТ СН'!$I$9+СВЦЭМ!$D$10+'СЕТ СН'!$I$5-'СЕТ СН'!$I$17</f>
        <v>5028.8510203899996</v>
      </c>
      <c r="G124" s="35">
        <f>SUMIFS(СВЦЭМ!$C$34:$C$777,СВЦЭМ!$A$34:$A$777,$A124,СВЦЭМ!$B$34:$B$777,G$119)+'СЕТ СН'!$I$9+СВЦЭМ!$D$10+'СЕТ СН'!$I$5-'СЕТ СН'!$I$17</f>
        <v>5035.1554118799995</v>
      </c>
      <c r="H124" s="35">
        <f>SUMIFS(СВЦЭМ!$C$34:$C$777,СВЦЭМ!$A$34:$A$777,$A124,СВЦЭМ!$B$34:$B$777,H$119)+'СЕТ СН'!$I$9+СВЦЭМ!$D$10+'СЕТ СН'!$I$5-'СЕТ СН'!$I$17</f>
        <v>4967.1383931999999</v>
      </c>
      <c r="I124" s="35">
        <f>SUMIFS(СВЦЭМ!$C$34:$C$777,СВЦЭМ!$A$34:$A$777,$A124,СВЦЭМ!$B$34:$B$777,I$119)+'СЕТ СН'!$I$9+СВЦЭМ!$D$10+'СЕТ СН'!$I$5-'СЕТ СН'!$I$17</f>
        <v>4831.7752150599999</v>
      </c>
      <c r="J124" s="35">
        <f>SUMIFS(СВЦЭМ!$C$34:$C$777,СВЦЭМ!$A$34:$A$777,$A124,СВЦЭМ!$B$34:$B$777,J$119)+'СЕТ СН'!$I$9+СВЦЭМ!$D$10+'СЕТ СН'!$I$5-'СЕТ СН'!$I$17</f>
        <v>4742.1752908999997</v>
      </c>
      <c r="K124" s="35">
        <f>SUMIFS(СВЦЭМ!$C$34:$C$777,СВЦЭМ!$A$34:$A$777,$A124,СВЦЭМ!$B$34:$B$777,K$119)+'СЕТ СН'!$I$9+СВЦЭМ!$D$10+'СЕТ СН'!$I$5-'СЕТ СН'!$I$17</f>
        <v>4646.7823187999993</v>
      </c>
      <c r="L124" s="35">
        <f>SUMIFS(СВЦЭМ!$C$34:$C$777,СВЦЭМ!$A$34:$A$777,$A124,СВЦЭМ!$B$34:$B$777,L$119)+'СЕТ СН'!$I$9+СВЦЭМ!$D$10+'СЕТ СН'!$I$5-'СЕТ СН'!$I$17</f>
        <v>4616.3015499499998</v>
      </c>
      <c r="M124" s="35">
        <f>SUMIFS(СВЦЭМ!$C$34:$C$777,СВЦЭМ!$A$34:$A$777,$A124,СВЦЭМ!$B$34:$B$777,M$119)+'СЕТ СН'!$I$9+СВЦЭМ!$D$10+'СЕТ СН'!$I$5-'СЕТ СН'!$I$17</f>
        <v>4618.1477870199997</v>
      </c>
      <c r="N124" s="35">
        <f>SUMIFS(СВЦЭМ!$C$34:$C$777,СВЦЭМ!$A$34:$A$777,$A124,СВЦЭМ!$B$34:$B$777,N$119)+'СЕТ СН'!$I$9+СВЦЭМ!$D$10+'СЕТ СН'!$I$5-'СЕТ СН'!$I$17</f>
        <v>4576.7546402399994</v>
      </c>
      <c r="O124" s="35">
        <f>SUMIFS(СВЦЭМ!$C$34:$C$777,СВЦЭМ!$A$34:$A$777,$A124,СВЦЭМ!$B$34:$B$777,O$119)+'СЕТ СН'!$I$9+СВЦЭМ!$D$10+'СЕТ СН'!$I$5-'СЕТ СН'!$I$17</f>
        <v>4592.7980630499997</v>
      </c>
      <c r="P124" s="35">
        <f>SUMIFS(СВЦЭМ!$C$34:$C$777,СВЦЭМ!$A$34:$A$777,$A124,СВЦЭМ!$B$34:$B$777,P$119)+'СЕТ СН'!$I$9+СВЦЭМ!$D$10+'СЕТ СН'!$I$5-'СЕТ СН'!$I$17</f>
        <v>4602.0274844899996</v>
      </c>
      <c r="Q124" s="35">
        <f>SUMIFS(СВЦЭМ!$C$34:$C$777,СВЦЭМ!$A$34:$A$777,$A124,СВЦЭМ!$B$34:$B$777,Q$119)+'СЕТ СН'!$I$9+СВЦЭМ!$D$10+'СЕТ СН'!$I$5-'СЕТ СН'!$I$17</f>
        <v>4568.93843019</v>
      </c>
      <c r="R124" s="35">
        <f>SUMIFS(СВЦЭМ!$C$34:$C$777,СВЦЭМ!$A$34:$A$777,$A124,СВЦЭМ!$B$34:$B$777,R$119)+'СЕТ СН'!$I$9+СВЦЭМ!$D$10+'СЕТ СН'!$I$5-'СЕТ СН'!$I$17</f>
        <v>4583.6464443299992</v>
      </c>
      <c r="S124" s="35">
        <f>SUMIFS(СВЦЭМ!$C$34:$C$777,СВЦЭМ!$A$34:$A$777,$A124,СВЦЭМ!$B$34:$B$777,S$119)+'СЕТ СН'!$I$9+СВЦЭМ!$D$10+'СЕТ СН'!$I$5-'СЕТ СН'!$I$17</f>
        <v>4599.1148780499998</v>
      </c>
      <c r="T124" s="35">
        <f>SUMIFS(СВЦЭМ!$C$34:$C$777,СВЦЭМ!$A$34:$A$777,$A124,СВЦЭМ!$B$34:$B$777,T$119)+'СЕТ СН'!$I$9+СВЦЭМ!$D$10+'СЕТ СН'!$I$5-'СЕТ СН'!$I$17</f>
        <v>4595.2040558599992</v>
      </c>
      <c r="U124" s="35">
        <f>SUMIFS(СВЦЭМ!$C$34:$C$777,СВЦЭМ!$A$34:$A$777,$A124,СВЦЭМ!$B$34:$B$777,U$119)+'СЕТ СН'!$I$9+СВЦЭМ!$D$10+'СЕТ СН'!$I$5-'СЕТ СН'!$I$17</f>
        <v>4600.3721986299997</v>
      </c>
      <c r="V124" s="35">
        <f>SUMIFS(СВЦЭМ!$C$34:$C$777,СВЦЭМ!$A$34:$A$777,$A124,СВЦЭМ!$B$34:$B$777,V$119)+'СЕТ СН'!$I$9+СВЦЭМ!$D$10+'СЕТ СН'!$I$5-'СЕТ СН'!$I$17</f>
        <v>4611.4940843699997</v>
      </c>
      <c r="W124" s="35">
        <f>SUMIFS(СВЦЭМ!$C$34:$C$777,СВЦЭМ!$A$34:$A$777,$A124,СВЦЭМ!$B$34:$B$777,W$119)+'СЕТ СН'!$I$9+СВЦЭМ!$D$10+'СЕТ СН'!$I$5-'СЕТ СН'!$I$17</f>
        <v>4622.4295624899996</v>
      </c>
      <c r="X124" s="35">
        <f>SUMIFS(СВЦЭМ!$C$34:$C$777,СВЦЭМ!$A$34:$A$777,$A124,СВЦЭМ!$B$34:$B$777,X$119)+'СЕТ СН'!$I$9+СВЦЭМ!$D$10+'СЕТ СН'!$I$5-'СЕТ СН'!$I$17</f>
        <v>4722.1202974899998</v>
      </c>
      <c r="Y124" s="35">
        <f>SUMIFS(СВЦЭМ!$C$34:$C$777,СВЦЭМ!$A$34:$A$777,$A124,СВЦЭМ!$B$34:$B$777,Y$119)+'СЕТ СН'!$I$9+СВЦЭМ!$D$10+'СЕТ СН'!$I$5-'СЕТ СН'!$I$17</f>
        <v>4862.9632925799997</v>
      </c>
    </row>
    <row r="125" spans="1:27" ht="15.75" x14ac:dyDescent="0.2">
      <c r="A125" s="34">
        <f t="shared" si="3"/>
        <v>42892</v>
      </c>
      <c r="B125" s="35">
        <f>SUMIFS(СВЦЭМ!$C$34:$C$777,СВЦЭМ!$A$34:$A$777,$A125,СВЦЭМ!$B$34:$B$777,B$119)+'СЕТ СН'!$I$9+СВЦЭМ!$D$10+'СЕТ СН'!$I$5-'СЕТ СН'!$I$17</f>
        <v>4923.3561066699995</v>
      </c>
      <c r="C125" s="35">
        <f>SUMIFS(СВЦЭМ!$C$34:$C$777,СВЦЭМ!$A$34:$A$777,$A125,СВЦЭМ!$B$34:$B$777,C$119)+'СЕТ СН'!$I$9+СВЦЭМ!$D$10+'СЕТ СН'!$I$5-'СЕТ СН'!$I$17</f>
        <v>4980.9937658099998</v>
      </c>
      <c r="D125" s="35">
        <f>SUMIFS(СВЦЭМ!$C$34:$C$777,СВЦЭМ!$A$34:$A$777,$A125,СВЦЭМ!$B$34:$B$777,D$119)+'СЕТ СН'!$I$9+СВЦЭМ!$D$10+'СЕТ СН'!$I$5-'СЕТ СН'!$I$17</f>
        <v>5004.1195051699997</v>
      </c>
      <c r="E125" s="35">
        <f>SUMIFS(СВЦЭМ!$C$34:$C$777,СВЦЭМ!$A$34:$A$777,$A125,СВЦЭМ!$B$34:$B$777,E$119)+'СЕТ СН'!$I$9+СВЦЭМ!$D$10+'СЕТ СН'!$I$5-'СЕТ СН'!$I$17</f>
        <v>4995.6538971099999</v>
      </c>
      <c r="F125" s="35">
        <f>SUMIFS(СВЦЭМ!$C$34:$C$777,СВЦЭМ!$A$34:$A$777,$A125,СВЦЭМ!$B$34:$B$777,F$119)+'СЕТ СН'!$I$9+СВЦЭМ!$D$10+'СЕТ СН'!$I$5-'СЕТ СН'!$I$17</f>
        <v>4992.6384274100001</v>
      </c>
      <c r="G125" s="35">
        <f>SUMIFS(СВЦЭМ!$C$34:$C$777,СВЦЭМ!$A$34:$A$777,$A125,СВЦЭМ!$B$34:$B$777,G$119)+'СЕТ СН'!$I$9+СВЦЭМ!$D$10+'СЕТ СН'!$I$5-'СЕТ СН'!$I$17</f>
        <v>4994.2761238499997</v>
      </c>
      <c r="H125" s="35">
        <f>SUMIFS(СВЦЭМ!$C$34:$C$777,СВЦЭМ!$A$34:$A$777,$A125,СВЦЭМ!$B$34:$B$777,H$119)+'СЕТ СН'!$I$9+СВЦЭМ!$D$10+'СЕТ СН'!$I$5-'СЕТ СН'!$I$17</f>
        <v>4979.2905857599999</v>
      </c>
      <c r="I125" s="35">
        <f>SUMIFS(СВЦЭМ!$C$34:$C$777,СВЦЭМ!$A$34:$A$777,$A125,СВЦЭМ!$B$34:$B$777,I$119)+'СЕТ СН'!$I$9+СВЦЭМ!$D$10+'СЕТ СН'!$I$5-'СЕТ СН'!$I$17</f>
        <v>4806.5556435899998</v>
      </c>
      <c r="J125" s="35">
        <f>SUMIFS(СВЦЭМ!$C$34:$C$777,СВЦЭМ!$A$34:$A$777,$A125,СВЦЭМ!$B$34:$B$777,J$119)+'СЕТ СН'!$I$9+СВЦЭМ!$D$10+'СЕТ СН'!$I$5-'СЕТ СН'!$I$17</f>
        <v>4760.0576041199993</v>
      </c>
      <c r="K125" s="35">
        <f>SUMIFS(СВЦЭМ!$C$34:$C$777,СВЦЭМ!$A$34:$A$777,$A125,СВЦЭМ!$B$34:$B$777,K$119)+'СЕТ СН'!$I$9+СВЦЭМ!$D$10+'СЕТ СН'!$I$5-'СЕТ СН'!$I$17</f>
        <v>4637.9852977699993</v>
      </c>
      <c r="L125" s="35">
        <f>SUMIFS(СВЦЭМ!$C$34:$C$777,СВЦЭМ!$A$34:$A$777,$A125,СВЦЭМ!$B$34:$B$777,L$119)+'СЕТ СН'!$I$9+СВЦЭМ!$D$10+'СЕТ СН'!$I$5-'СЕТ СН'!$I$17</f>
        <v>4576.7924402499993</v>
      </c>
      <c r="M125" s="35">
        <f>SUMIFS(СВЦЭМ!$C$34:$C$777,СВЦЭМ!$A$34:$A$777,$A125,СВЦЭМ!$B$34:$B$777,M$119)+'СЕТ СН'!$I$9+СВЦЭМ!$D$10+'СЕТ СН'!$I$5-'СЕТ СН'!$I$17</f>
        <v>4557.5809331699993</v>
      </c>
      <c r="N125" s="35">
        <f>SUMIFS(СВЦЭМ!$C$34:$C$777,СВЦЭМ!$A$34:$A$777,$A125,СВЦЭМ!$B$34:$B$777,N$119)+'СЕТ СН'!$I$9+СВЦЭМ!$D$10+'СЕТ СН'!$I$5-'СЕТ СН'!$I$17</f>
        <v>4581.25263146</v>
      </c>
      <c r="O125" s="35">
        <f>SUMIFS(СВЦЭМ!$C$34:$C$777,СВЦЭМ!$A$34:$A$777,$A125,СВЦЭМ!$B$34:$B$777,O$119)+'СЕТ СН'!$I$9+СВЦЭМ!$D$10+'СЕТ СН'!$I$5-'СЕТ СН'!$I$17</f>
        <v>4584.4527303799996</v>
      </c>
      <c r="P125" s="35">
        <f>SUMIFS(СВЦЭМ!$C$34:$C$777,СВЦЭМ!$A$34:$A$777,$A125,СВЦЭМ!$B$34:$B$777,P$119)+'СЕТ СН'!$I$9+СВЦЭМ!$D$10+'СЕТ СН'!$I$5-'СЕТ СН'!$I$17</f>
        <v>4589.8376152999999</v>
      </c>
      <c r="Q125" s="35">
        <f>SUMIFS(СВЦЭМ!$C$34:$C$777,СВЦЭМ!$A$34:$A$777,$A125,СВЦЭМ!$B$34:$B$777,Q$119)+'СЕТ СН'!$I$9+СВЦЭМ!$D$10+'СЕТ СН'!$I$5-'СЕТ СН'!$I$17</f>
        <v>4592.1893700699993</v>
      </c>
      <c r="R125" s="35">
        <f>SUMIFS(СВЦЭМ!$C$34:$C$777,СВЦЭМ!$A$34:$A$777,$A125,СВЦЭМ!$B$34:$B$777,R$119)+'СЕТ СН'!$I$9+СВЦЭМ!$D$10+'СЕТ СН'!$I$5-'СЕТ СН'!$I$17</f>
        <v>4591.9986530199994</v>
      </c>
      <c r="S125" s="35">
        <f>SUMIFS(СВЦЭМ!$C$34:$C$777,СВЦЭМ!$A$34:$A$777,$A125,СВЦЭМ!$B$34:$B$777,S$119)+'СЕТ СН'!$I$9+СВЦЭМ!$D$10+'СЕТ СН'!$I$5-'СЕТ СН'!$I$17</f>
        <v>4584.1535874599995</v>
      </c>
      <c r="T125" s="35">
        <f>SUMIFS(СВЦЭМ!$C$34:$C$777,СВЦЭМ!$A$34:$A$777,$A125,СВЦЭМ!$B$34:$B$777,T$119)+'СЕТ СН'!$I$9+СВЦЭМ!$D$10+'СЕТ СН'!$I$5-'СЕТ СН'!$I$17</f>
        <v>4587.09822824</v>
      </c>
      <c r="U125" s="35">
        <f>SUMIFS(СВЦЭМ!$C$34:$C$777,СВЦЭМ!$A$34:$A$777,$A125,СВЦЭМ!$B$34:$B$777,U$119)+'СЕТ СН'!$I$9+СВЦЭМ!$D$10+'СЕТ СН'!$I$5-'СЕТ СН'!$I$17</f>
        <v>4562.5740135099995</v>
      </c>
      <c r="V125" s="35">
        <f>SUMIFS(СВЦЭМ!$C$34:$C$777,СВЦЭМ!$A$34:$A$777,$A125,СВЦЭМ!$B$34:$B$777,V$119)+'СЕТ СН'!$I$9+СВЦЭМ!$D$10+'СЕТ СН'!$I$5-'СЕТ СН'!$I$17</f>
        <v>4578.2648950299999</v>
      </c>
      <c r="W125" s="35">
        <f>SUMIFS(СВЦЭМ!$C$34:$C$777,СВЦЭМ!$A$34:$A$777,$A125,СВЦЭМ!$B$34:$B$777,W$119)+'СЕТ СН'!$I$9+СВЦЭМ!$D$10+'СЕТ СН'!$I$5-'СЕТ СН'!$I$17</f>
        <v>4611.7863193099993</v>
      </c>
      <c r="X125" s="35">
        <f>SUMIFS(СВЦЭМ!$C$34:$C$777,СВЦЭМ!$A$34:$A$777,$A125,СВЦЭМ!$B$34:$B$777,X$119)+'СЕТ СН'!$I$9+СВЦЭМ!$D$10+'СЕТ СН'!$I$5-'СЕТ СН'!$I$17</f>
        <v>4699.0162123699993</v>
      </c>
      <c r="Y125" s="35">
        <f>SUMIFS(СВЦЭМ!$C$34:$C$777,СВЦЭМ!$A$34:$A$777,$A125,СВЦЭМ!$B$34:$B$777,Y$119)+'СЕТ СН'!$I$9+СВЦЭМ!$D$10+'СЕТ СН'!$I$5-'СЕТ СН'!$I$17</f>
        <v>4855.8763285699997</v>
      </c>
    </row>
    <row r="126" spans="1:27" ht="15.75" x14ac:dyDescent="0.2">
      <c r="A126" s="34">
        <f t="shared" si="3"/>
        <v>42893</v>
      </c>
      <c r="B126" s="35">
        <f>SUMIFS(СВЦЭМ!$C$34:$C$777,СВЦЭМ!$A$34:$A$777,$A126,СВЦЭМ!$B$34:$B$777,B$119)+'СЕТ СН'!$I$9+СВЦЭМ!$D$10+'СЕТ СН'!$I$5-'СЕТ СН'!$I$17</f>
        <v>4877.1052580899996</v>
      </c>
      <c r="C126" s="35">
        <f>SUMIFS(СВЦЭМ!$C$34:$C$777,СВЦЭМ!$A$34:$A$777,$A126,СВЦЭМ!$B$34:$B$777,C$119)+'СЕТ СН'!$I$9+СВЦЭМ!$D$10+'СЕТ СН'!$I$5-'СЕТ СН'!$I$17</f>
        <v>4963.2345835199994</v>
      </c>
      <c r="D126" s="35">
        <f>SUMIFS(СВЦЭМ!$C$34:$C$777,СВЦЭМ!$A$34:$A$777,$A126,СВЦЭМ!$B$34:$B$777,D$119)+'СЕТ СН'!$I$9+СВЦЭМ!$D$10+'СЕТ СН'!$I$5-'СЕТ СН'!$I$17</f>
        <v>5030.0901147199993</v>
      </c>
      <c r="E126" s="35">
        <f>SUMIFS(СВЦЭМ!$C$34:$C$777,СВЦЭМ!$A$34:$A$777,$A126,СВЦЭМ!$B$34:$B$777,E$119)+'СЕТ СН'!$I$9+СВЦЭМ!$D$10+'СЕТ СН'!$I$5-'СЕТ СН'!$I$17</f>
        <v>5024.9006023699994</v>
      </c>
      <c r="F126" s="35">
        <f>SUMIFS(СВЦЭМ!$C$34:$C$777,СВЦЭМ!$A$34:$A$777,$A126,СВЦЭМ!$B$34:$B$777,F$119)+'СЕТ СН'!$I$9+СВЦЭМ!$D$10+'СЕТ СН'!$I$5-'СЕТ СН'!$I$17</f>
        <v>5037.3871524499991</v>
      </c>
      <c r="G126" s="35">
        <f>SUMIFS(СВЦЭМ!$C$34:$C$777,СВЦЭМ!$A$34:$A$777,$A126,СВЦЭМ!$B$34:$B$777,G$119)+'СЕТ СН'!$I$9+СВЦЭМ!$D$10+'СЕТ СН'!$I$5-'СЕТ СН'!$I$17</f>
        <v>5031.8741229799998</v>
      </c>
      <c r="H126" s="35">
        <f>SUMIFS(СВЦЭМ!$C$34:$C$777,СВЦЭМ!$A$34:$A$777,$A126,СВЦЭМ!$B$34:$B$777,H$119)+'СЕТ СН'!$I$9+СВЦЭМ!$D$10+'СЕТ СН'!$I$5-'СЕТ СН'!$I$17</f>
        <v>5036.3473739499996</v>
      </c>
      <c r="I126" s="35">
        <f>SUMIFS(СВЦЭМ!$C$34:$C$777,СВЦЭМ!$A$34:$A$777,$A126,СВЦЭМ!$B$34:$B$777,I$119)+'СЕТ СН'!$I$9+СВЦЭМ!$D$10+'СЕТ СН'!$I$5-'СЕТ СН'!$I$17</f>
        <v>4926.7745311799999</v>
      </c>
      <c r="J126" s="35">
        <f>SUMIFS(СВЦЭМ!$C$34:$C$777,СВЦЭМ!$A$34:$A$777,$A126,СВЦЭМ!$B$34:$B$777,J$119)+'СЕТ СН'!$I$9+СВЦЭМ!$D$10+'СЕТ СН'!$I$5-'СЕТ СН'!$I$17</f>
        <v>4775.9352797899992</v>
      </c>
      <c r="K126" s="35">
        <f>SUMIFS(СВЦЭМ!$C$34:$C$777,СВЦЭМ!$A$34:$A$777,$A126,СВЦЭМ!$B$34:$B$777,K$119)+'СЕТ СН'!$I$9+СВЦЭМ!$D$10+'СЕТ СН'!$I$5-'СЕТ СН'!$I$17</f>
        <v>4670.0392747099995</v>
      </c>
      <c r="L126" s="35">
        <f>SUMIFS(СВЦЭМ!$C$34:$C$777,СВЦЭМ!$A$34:$A$777,$A126,СВЦЭМ!$B$34:$B$777,L$119)+'СЕТ СН'!$I$9+СВЦЭМ!$D$10+'СЕТ СН'!$I$5-'СЕТ СН'!$I$17</f>
        <v>4598.7976482499998</v>
      </c>
      <c r="M126" s="35">
        <f>SUMIFS(СВЦЭМ!$C$34:$C$777,СВЦЭМ!$A$34:$A$777,$A126,СВЦЭМ!$B$34:$B$777,M$119)+'СЕТ СН'!$I$9+СВЦЭМ!$D$10+'СЕТ СН'!$I$5-'СЕТ СН'!$I$17</f>
        <v>4589.0613233899994</v>
      </c>
      <c r="N126" s="35">
        <f>SUMIFS(СВЦЭМ!$C$34:$C$777,СВЦЭМ!$A$34:$A$777,$A126,СВЦЭМ!$B$34:$B$777,N$119)+'СЕТ СН'!$I$9+СВЦЭМ!$D$10+'СЕТ СН'!$I$5-'СЕТ СН'!$I$17</f>
        <v>4590.5261014099997</v>
      </c>
      <c r="O126" s="35">
        <f>SUMIFS(СВЦЭМ!$C$34:$C$777,СВЦЭМ!$A$34:$A$777,$A126,СВЦЭМ!$B$34:$B$777,O$119)+'СЕТ СН'!$I$9+СВЦЭМ!$D$10+'СЕТ СН'!$I$5-'СЕТ СН'!$I$17</f>
        <v>4591.0057145699993</v>
      </c>
      <c r="P126" s="35">
        <f>SUMIFS(СВЦЭМ!$C$34:$C$777,СВЦЭМ!$A$34:$A$777,$A126,СВЦЭМ!$B$34:$B$777,P$119)+'СЕТ СН'!$I$9+СВЦЭМ!$D$10+'СЕТ СН'!$I$5-'СЕТ СН'!$I$17</f>
        <v>4592.0815098499997</v>
      </c>
      <c r="Q126" s="35">
        <f>SUMIFS(СВЦЭМ!$C$34:$C$777,СВЦЭМ!$A$34:$A$777,$A126,СВЦЭМ!$B$34:$B$777,Q$119)+'СЕТ СН'!$I$9+СВЦЭМ!$D$10+'СЕТ СН'!$I$5-'СЕТ СН'!$I$17</f>
        <v>4594.2673517599997</v>
      </c>
      <c r="R126" s="35">
        <f>SUMIFS(СВЦЭМ!$C$34:$C$777,СВЦЭМ!$A$34:$A$777,$A126,СВЦЭМ!$B$34:$B$777,R$119)+'СЕТ СН'!$I$9+СВЦЭМ!$D$10+'СЕТ СН'!$I$5-'СЕТ СН'!$I$17</f>
        <v>4592.2764914699992</v>
      </c>
      <c r="S126" s="35">
        <f>SUMIFS(СВЦЭМ!$C$34:$C$777,СВЦЭМ!$A$34:$A$777,$A126,СВЦЭМ!$B$34:$B$777,S$119)+'СЕТ СН'!$I$9+СВЦЭМ!$D$10+'СЕТ СН'!$I$5-'СЕТ СН'!$I$17</f>
        <v>4593.2054232799992</v>
      </c>
      <c r="T126" s="35">
        <f>SUMIFS(СВЦЭМ!$C$34:$C$777,СВЦЭМ!$A$34:$A$777,$A126,СВЦЭМ!$B$34:$B$777,T$119)+'СЕТ СН'!$I$9+СВЦЭМ!$D$10+'СЕТ СН'!$I$5-'СЕТ СН'!$I$17</f>
        <v>4592.7587486099992</v>
      </c>
      <c r="U126" s="35">
        <f>SUMIFS(СВЦЭМ!$C$34:$C$777,СВЦЭМ!$A$34:$A$777,$A126,СВЦЭМ!$B$34:$B$777,U$119)+'СЕТ СН'!$I$9+СВЦЭМ!$D$10+'СЕТ СН'!$I$5-'СЕТ СН'!$I$17</f>
        <v>4592.1609048099999</v>
      </c>
      <c r="V126" s="35">
        <f>SUMIFS(СВЦЭМ!$C$34:$C$777,СВЦЭМ!$A$34:$A$777,$A126,СВЦЭМ!$B$34:$B$777,V$119)+'СЕТ СН'!$I$9+СВЦЭМ!$D$10+'СЕТ СН'!$I$5-'СЕТ СН'!$I$17</f>
        <v>4614.9717008499993</v>
      </c>
      <c r="W126" s="35">
        <f>SUMIFS(СВЦЭМ!$C$34:$C$777,СВЦЭМ!$A$34:$A$777,$A126,СВЦЭМ!$B$34:$B$777,W$119)+'СЕТ СН'!$I$9+СВЦЭМ!$D$10+'СЕТ СН'!$I$5-'СЕТ СН'!$I$17</f>
        <v>4669.9492587899995</v>
      </c>
      <c r="X126" s="35">
        <f>SUMIFS(СВЦЭМ!$C$34:$C$777,СВЦЭМ!$A$34:$A$777,$A126,СВЦЭМ!$B$34:$B$777,X$119)+'СЕТ СН'!$I$9+СВЦЭМ!$D$10+'СЕТ СН'!$I$5-'СЕТ СН'!$I$17</f>
        <v>4751.4486520299997</v>
      </c>
      <c r="Y126" s="35">
        <f>SUMIFS(СВЦЭМ!$C$34:$C$777,СВЦЭМ!$A$34:$A$777,$A126,СВЦЭМ!$B$34:$B$777,Y$119)+'СЕТ СН'!$I$9+СВЦЭМ!$D$10+'СЕТ СН'!$I$5-'СЕТ СН'!$I$17</f>
        <v>4866.0620196199998</v>
      </c>
    </row>
    <row r="127" spans="1:27" ht="15.75" x14ac:dyDescent="0.2">
      <c r="A127" s="34">
        <f t="shared" si="3"/>
        <v>42894</v>
      </c>
      <c r="B127" s="35">
        <f>SUMIFS(СВЦЭМ!$C$34:$C$777,СВЦЭМ!$A$34:$A$777,$A127,СВЦЭМ!$B$34:$B$777,B$119)+'СЕТ СН'!$I$9+СВЦЭМ!$D$10+'СЕТ СН'!$I$5-'СЕТ СН'!$I$17</f>
        <v>4927.5916383199992</v>
      </c>
      <c r="C127" s="35">
        <f>SUMIFS(СВЦЭМ!$C$34:$C$777,СВЦЭМ!$A$34:$A$777,$A127,СВЦЭМ!$B$34:$B$777,C$119)+'СЕТ СН'!$I$9+СВЦЭМ!$D$10+'СЕТ СН'!$I$5-'СЕТ СН'!$I$17</f>
        <v>4991.1946472099999</v>
      </c>
      <c r="D127" s="35">
        <f>SUMIFS(СВЦЭМ!$C$34:$C$777,СВЦЭМ!$A$34:$A$777,$A127,СВЦЭМ!$B$34:$B$777,D$119)+'СЕТ СН'!$I$9+СВЦЭМ!$D$10+'СЕТ СН'!$I$5-'СЕТ СН'!$I$17</f>
        <v>5066.9863937899991</v>
      </c>
      <c r="E127" s="35">
        <f>SUMIFS(СВЦЭМ!$C$34:$C$777,СВЦЭМ!$A$34:$A$777,$A127,СВЦЭМ!$B$34:$B$777,E$119)+'СЕТ СН'!$I$9+СВЦЭМ!$D$10+'СЕТ СН'!$I$5-'СЕТ СН'!$I$17</f>
        <v>5072.8695185599991</v>
      </c>
      <c r="F127" s="35">
        <f>SUMIFS(СВЦЭМ!$C$34:$C$777,СВЦЭМ!$A$34:$A$777,$A127,СВЦЭМ!$B$34:$B$777,F$119)+'СЕТ СН'!$I$9+СВЦЭМ!$D$10+'СЕТ СН'!$I$5-'СЕТ СН'!$I$17</f>
        <v>5071.6248474099993</v>
      </c>
      <c r="G127" s="35">
        <f>SUMIFS(СВЦЭМ!$C$34:$C$777,СВЦЭМ!$A$34:$A$777,$A127,СВЦЭМ!$B$34:$B$777,G$119)+'СЕТ СН'!$I$9+СВЦЭМ!$D$10+'СЕТ СН'!$I$5-'СЕТ СН'!$I$17</f>
        <v>5060.3953175999995</v>
      </c>
      <c r="H127" s="35">
        <f>SUMIFS(СВЦЭМ!$C$34:$C$777,СВЦЭМ!$A$34:$A$777,$A127,СВЦЭМ!$B$34:$B$777,H$119)+'СЕТ СН'!$I$9+СВЦЭМ!$D$10+'СЕТ СН'!$I$5-'СЕТ СН'!$I$17</f>
        <v>5072.9556823099992</v>
      </c>
      <c r="I127" s="35">
        <f>SUMIFS(СВЦЭМ!$C$34:$C$777,СВЦЭМ!$A$34:$A$777,$A127,СВЦЭМ!$B$34:$B$777,I$119)+'СЕТ СН'!$I$9+СВЦЭМ!$D$10+'СЕТ СН'!$I$5-'СЕТ СН'!$I$17</f>
        <v>4941.47509627</v>
      </c>
      <c r="J127" s="35">
        <f>SUMIFS(СВЦЭМ!$C$34:$C$777,СВЦЭМ!$A$34:$A$777,$A127,СВЦЭМ!$B$34:$B$777,J$119)+'СЕТ СН'!$I$9+СВЦЭМ!$D$10+'СЕТ СН'!$I$5-'СЕТ СН'!$I$17</f>
        <v>4818.9981785699993</v>
      </c>
      <c r="K127" s="35">
        <f>SUMIFS(СВЦЭМ!$C$34:$C$777,СВЦЭМ!$A$34:$A$777,$A127,СВЦЭМ!$B$34:$B$777,K$119)+'СЕТ СН'!$I$9+СВЦЭМ!$D$10+'СЕТ СН'!$I$5-'СЕТ СН'!$I$17</f>
        <v>4697.8114028199998</v>
      </c>
      <c r="L127" s="35">
        <f>SUMIFS(СВЦЭМ!$C$34:$C$777,СВЦЭМ!$A$34:$A$777,$A127,СВЦЭМ!$B$34:$B$777,L$119)+'СЕТ СН'!$I$9+СВЦЭМ!$D$10+'СЕТ СН'!$I$5-'СЕТ СН'!$I$17</f>
        <v>4626.9890600399995</v>
      </c>
      <c r="M127" s="35">
        <f>SUMIFS(СВЦЭМ!$C$34:$C$777,СВЦЭМ!$A$34:$A$777,$A127,СВЦЭМ!$B$34:$B$777,M$119)+'СЕТ СН'!$I$9+СВЦЭМ!$D$10+'СЕТ СН'!$I$5-'СЕТ СН'!$I$17</f>
        <v>4628.4072069599997</v>
      </c>
      <c r="N127" s="35">
        <f>SUMIFS(СВЦЭМ!$C$34:$C$777,СВЦЭМ!$A$34:$A$777,$A127,СВЦЭМ!$B$34:$B$777,N$119)+'СЕТ СН'!$I$9+СВЦЭМ!$D$10+'СЕТ СН'!$I$5-'СЕТ СН'!$I$17</f>
        <v>4632.4477261100001</v>
      </c>
      <c r="O127" s="35">
        <f>SUMIFS(СВЦЭМ!$C$34:$C$777,СВЦЭМ!$A$34:$A$777,$A127,СВЦЭМ!$B$34:$B$777,O$119)+'СЕТ СН'!$I$9+СВЦЭМ!$D$10+'СЕТ СН'!$I$5-'СЕТ СН'!$I$17</f>
        <v>4635.5005508799995</v>
      </c>
      <c r="P127" s="35">
        <f>SUMIFS(СВЦЭМ!$C$34:$C$777,СВЦЭМ!$A$34:$A$777,$A127,СВЦЭМ!$B$34:$B$777,P$119)+'СЕТ СН'!$I$9+СВЦЭМ!$D$10+'СЕТ СН'!$I$5-'СЕТ СН'!$I$17</f>
        <v>4636.4039890699996</v>
      </c>
      <c r="Q127" s="35">
        <f>SUMIFS(СВЦЭМ!$C$34:$C$777,СВЦЭМ!$A$34:$A$777,$A127,СВЦЭМ!$B$34:$B$777,Q$119)+'СЕТ СН'!$I$9+СВЦЭМ!$D$10+'СЕТ СН'!$I$5-'СЕТ СН'!$I$17</f>
        <v>4633.8785403299999</v>
      </c>
      <c r="R127" s="35">
        <f>SUMIFS(СВЦЭМ!$C$34:$C$777,СВЦЭМ!$A$34:$A$777,$A127,СВЦЭМ!$B$34:$B$777,R$119)+'СЕТ СН'!$I$9+СВЦЭМ!$D$10+'СЕТ СН'!$I$5-'СЕТ СН'!$I$17</f>
        <v>4632.8222846299996</v>
      </c>
      <c r="S127" s="35">
        <f>SUMIFS(СВЦЭМ!$C$34:$C$777,СВЦЭМ!$A$34:$A$777,$A127,СВЦЭМ!$B$34:$B$777,S$119)+'СЕТ СН'!$I$9+СВЦЭМ!$D$10+'СЕТ СН'!$I$5-'СЕТ СН'!$I$17</f>
        <v>4632.8652654199996</v>
      </c>
      <c r="T127" s="35">
        <f>SUMIFS(СВЦЭМ!$C$34:$C$777,СВЦЭМ!$A$34:$A$777,$A127,СВЦЭМ!$B$34:$B$777,T$119)+'СЕТ СН'!$I$9+СВЦЭМ!$D$10+'СЕТ СН'!$I$5-'СЕТ СН'!$I$17</f>
        <v>4640.4219678399995</v>
      </c>
      <c r="U127" s="35">
        <f>SUMIFS(СВЦЭМ!$C$34:$C$777,СВЦЭМ!$A$34:$A$777,$A127,СВЦЭМ!$B$34:$B$777,U$119)+'СЕТ СН'!$I$9+СВЦЭМ!$D$10+'СЕТ СН'!$I$5-'СЕТ СН'!$I$17</f>
        <v>4635.5848856299999</v>
      </c>
      <c r="V127" s="35">
        <f>SUMIFS(СВЦЭМ!$C$34:$C$777,СВЦЭМ!$A$34:$A$777,$A127,СВЦЭМ!$B$34:$B$777,V$119)+'СЕТ СН'!$I$9+СВЦЭМ!$D$10+'СЕТ СН'!$I$5-'СЕТ СН'!$I$17</f>
        <v>4639.6350151499992</v>
      </c>
      <c r="W127" s="35">
        <f>SUMIFS(СВЦЭМ!$C$34:$C$777,СВЦЭМ!$A$34:$A$777,$A127,СВЦЭМ!$B$34:$B$777,W$119)+'СЕТ СН'!$I$9+СВЦЭМ!$D$10+'СЕТ СН'!$I$5-'СЕТ СН'!$I$17</f>
        <v>4673.1956726399994</v>
      </c>
      <c r="X127" s="35">
        <f>SUMIFS(СВЦЭМ!$C$34:$C$777,СВЦЭМ!$A$34:$A$777,$A127,СВЦЭМ!$B$34:$B$777,X$119)+'СЕТ СН'!$I$9+СВЦЭМ!$D$10+'СЕТ СН'!$I$5-'СЕТ СН'!$I$17</f>
        <v>4784.1336923399995</v>
      </c>
      <c r="Y127" s="35">
        <f>SUMIFS(СВЦЭМ!$C$34:$C$777,СВЦЭМ!$A$34:$A$777,$A127,СВЦЭМ!$B$34:$B$777,Y$119)+'СЕТ СН'!$I$9+СВЦЭМ!$D$10+'СЕТ СН'!$I$5-'СЕТ СН'!$I$17</f>
        <v>4833.0618761299993</v>
      </c>
    </row>
    <row r="128" spans="1:27" ht="15.75" x14ac:dyDescent="0.2">
      <c r="A128" s="34">
        <f t="shared" si="3"/>
        <v>42895</v>
      </c>
      <c r="B128" s="35">
        <f>SUMIFS(СВЦЭМ!$C$34:$C$777,СВЦЭМ!$A$34:$A$777,$A128,СВЦЭМ!$B$34:$B$777,B$119)+'СЕТ СН'!$I$9+СВЦЭМ!$D$10+'СЕТ СН'!$I$5-'СЕТ СН'!$I$17</f>
        <v>4915.0412669199995</v>
      </c>
      <c r="C128" s="35">
        <f>SUMIFS(СВЦЭМ!$C$34:$C$777,СВЦЭМ!$A$34:$A$777,$A128,СВЦЭМ!$B$34:$B$777,C$119)+'СЕТ СН'!$I$9+СВЦЭМ!$D$10+'СЕТ СН'!$I$5-'СЕТ СН'!$I$17</f>
        <v>4983.1129083199994</v>
      </c>
      <c r="D128" s="35">
        <f>SUMIFS(СВЦЭМ!$C$34:$C$777,СВЦЭМ!$A$34:$A$777,$A128,СВЦЭМ!$B$34:$B$777,D$119)+'СЕТ СН'!$I$9+СВЦЭМ!$D$10+'СЕТ СН'!$I$5-'СЕТ СН'!$I$17</f>
        <v>5061.6162628599996</v>
      </c>
      <c r="E128" s="35">
        <f>SUMIFS(СВЦЭМ!$C$34:$C$777,СВЦЭМ!$A$34:$A$777,$A128,СВЦЭМ!$B$34:$B$777,E$119)+'СЕТ СН'!$I$9+СВЦЭМ!$D$10+'СЕТ СН'!$I$5-'СЕТ СН'!$I$17</f>
        <v>5068.8621274299994</v>
      </c>
      <c r="F128" s="35">
        <f>SUMIFS(СВЦЭМ!$C$34:$C$777,СВЦЭМ!$A$34:$A$777,$A128,СВЦЭМ!$B$34:$B$777,F$119)+'СЕТ СН'!$I$9+СВЦЭМ!$D$10+'СЕТ СН'!$I$5-'СЕТ СН'!$I$17</f>
        <v>5066.8182742099998</v>
      </c>
      <c r="G128" s="35">
        <f>SUMIFS(СВЦЭМ!$C$34:$C$777,СВЦЭМ!$A$34:$A$777,$A128,СВЦЭМ!$B$34:$B$777,G$119)+'СЕТ СН'!$I$9+СВЦЭМ!$D$10+'СЕТ СН'!$I$5-'СЕТ СН'!$I$17</f>
        <v>5060.3281305799992</v>
      </c>
      <c r="H128" s="35">
        <f>SUMIFS(СВЦЭМ!$C$34:$C$777,СВЦЭМ!$A$34:$A$777,$A128,СВЦЭМ!$B$34:$B$777,H$119)+'СЕТ СН'!$I$9+СВЦЭМ!$D$10+'СЕТ СН'!$I$5-'СЕТ СН'!$I$17</f>
        <v>5033.6971604999999</v>
      </c>
      <c r="I128" s="35">
        <f>SUMIFS(СВЦЭМ!$C$34:$C$777,СВЦЭМ!$A$34:$A$777,$A128,СВЦЭМ!$B$34:$B$777,I$119)+'СЕТ СН'!$I$9+СВЦЭМ!$D$10+'СЕТ СН'!$I$5-'СЕТ СН'!$I$17</f>
        <v>4921.4579881</v>
      </c>
      <c r="J128" s="35">
        <f>SUMIFS(СВЦЭМ!$C$34:$C$777,СВЦЭМ!$A$34:$A$777,$A128,СВЦЭМ!$B$34:$B$777,J$119)+'СЕТ СН'!$I$9+СВЦЭМ!$D$10+'СЕТ СН'!$I$5-'СЕТ СН'!$I$17</f>
        <v>4837.5573908799997</v>
      </c>
      <c r="K128" s="35">
        <f>SUMIFS(СВЦЭМ!$C$34:$C$777,СВЦЭМ!$A$34:$A$777,$A128,СВЦЭМ!$B$34:$B$777,K$119)+'СЕТ СН'!$I$9+СВЦЭМ!$D$10+'СЕТ СН'!$I$5-'СЕТ СН'!$I$17</f>
        <v>4710.4369515899998</v>
      </c>
      <c r="L128" s="35">
        <f>SUMIFS(СВЦЭМ!$C$34:$C$777,СВЦЭМ!$A$34:$A$777,$A128,СВЦЭМ!$B$34:$B$777,L$119)+'СЕТ СН'!$I$9+СВЦЭМ!$D$10+'СЕТ СН'!$I$5-'СЕТ СН'!$I$17</f>
        <v>4636.3184125600001</v>
      </c>
      <c r="M128" s="35">
        <f>SUMIFS(СВЦЭМ!$C$34:$C$777,СВЦЭМ!$A$34:$A$777,$A128,СВЦЭМ!$B$34:$B$777,M$119)+'СЕТ СН'!$I$9+СВЦЭМ!$D$10+'СЕТ СН'!$I$5-'СЕТ СН'!$I$17</f>
        <v>4624.2879244899996</v>
      </c>
      <c r="N128" s="35">
        <f>SUMIFS(СВЦЭМ!$C$34:$C$777,СВЦЭМ!$A$34:$A$777,$A128,СВЦЭМ!$B$34:$B$777,N$119)+'СЕТ СН'!$I$9+СВЦЭМ!$D$10+'СЕТ СН'!$I$5-'СЕТ СН'!$I$17</f>
        <v>4631.3460643399994</v>
      </c>
      <c r="O128" s="35">
        <f>SUMIFS(СВЦЭМ!$C$34:$C$777,СВЦЭМ!$A$34:$A$777,$A128,СВЦЭМ!$B$34:$B$777,O$119)+'СЕТ СН'!$I$9+СВЦЭМ!$D$10+'СЕТ СН'!$I$5-'СЕТ СН'!$I$17</f>
        <v>4629.7853555499996</v>
      </c>
      <c r="P128" s="35">
        <f>SUMIFS(СВЦЭМ!$C$34:$C$777,СВЦЭМ!$A$34:$A$777,$A128,СВЦЭМ!$B$34:$B$777,P$119)+'СЕТ СН'!$I$9+СВЦЭМ!$D$10+'СЕТ СН'!$I$5-'СЕТ СН'!$I$17</f>
        <v>4637.1220272299997</v>
      </c>
      <c r="Q128" s="35">
        <f>SUMIFS(СВЦЭМ!$C$34:$C$777,СВЦЭМ!$A$34:$A$777,$A128,СВЦЭМ!$B$34:$B$777,Q$119)+'СЕТ СН'!$I$9+СВЦЭМ!$D$10+'СЕТ СН'!$I$5-'СЕТ СН'!$I$17</f>
        <v>4649.1056052899994</v>
      </c>
      <c r="R128" s="35">
        <f>SUMIFS(СВЦЭМ!$C$34:$C$777,СВЦЭМ!$A$34:$A$777,$A128,СВЦЭМ!$B$34:$B$777,R$119)+'СЕТ СН'!$I$9+СВЦЭМ!$D$10+'СЕТ СН'!$I$5-'СЕТ СН'!$I$17</f>
        <v>4656.1919845099992</v>
      </c>
      <c r="S128" s="35">
        <f>SUMIFS(СВЦЭМ!$C$34:$C$777,СВЦЭМ!$A$34:$A$777,$A128,СВЦЭМ!$B$34:$B$777,S$119)+'СЕТ СН'!$I$9+СВЦЭМ!$D$10+'СЕТ СН'!$I$5-'СЕТ СН'!$I$17</f>
        <v>4678.1409144199997</v>
      </c>
      <c r="T128" s="35">
        <f>SUMIFS(СВЦЭМ!$C$34:$C$777,СВЦЭМ!$A$34:$A$777,$A128,СВЦЭМ!$B$34:$B$777,T$119)+'СЕТ СН'!$I$9+СВЦЭМ!$D$10+'СЕТ СН'!$I$5-'СЕТ СН'!$I$17</f>
        <v>4701.5066034499996</v>
      </c>
      <c r="U128" s="35">
        <f>SUMIFS(СВЦЭМ!$C$34:$C$777,СВЦЭМ!$A$34:$A$777,$A128,СВЦЭМ!$B$34:$B$777,U$119)+'СЕТ СН'!$I$9+СВЦЭМ!$D$10+'СЕТ СН'!$I$5-'СЕТ СН'!$I$17</f>
        <v>4689.0490924400001</v>
      </c>
      <c r="V128" s="35">
        <f>SUMIFS(СВЦЭМ!$C$34:$C$777,СВЦЭМ!$A$34:$A$777,$A128,СВЦЭМ!$B$34:$B$777,V$119)+'СЕТ СН'!$I$9+СВЦЭМ!$D$10+'СЕТ СН'!$I$5-'СЕТ СН'!$I$17</f>
        <v>4676.0921336399997</v>
      </c>
      <c r="W128" s="35">
        <f>SUMIFS(СВЦЭМ!$C$34:$C$777,СВЦЭМ!$A$34:$A$777,$A128,СВЦЭМ!$B$34:$B$777,W$119)+'СЕТ СН'!$I$9+СВЦЭМ!$D$10+'СЕТ СН'!$I$5-'СЕТ СН'!$I$17</f>
        <v>4724.0467325299996</v>
      </c>
      <c r="X128" s="35">
        <f>SUMIFS(СВЦЭМ!$C$34:$C$777,СВЦЭМ!$A$34:$A$777,$A128,СВЦЭМ!$B$34:$B$777,X$119)+'СЕТ СН'!$I$9+СВЦЭМ!$D$10+'СЕТ СН'!$I$5-'СЕТ СН'!$I$17</f>
        <v>4803.0475090199998</v>
      </c>
      <c r="Y128" s="35">
        <f>SUMIFS(СВЦЭМ!$C$34:$C$777,СВЦЭМ!$A$34:$A$777,$A128,СВЦЭМ!$B$34:$B$777,Y$119)+'СЕТ СН'!$I$9+СВЦЭМ!$D$10+'СЕТ СН'!$I$5-'СЕТ СН'!$I$17</f>
        <v>4859.4509263799991</v>
      </c>
    </row>
    <row r="129" spans="1:25" ht="15.75" x14ac:dyDescent="0.2">
      <c r="A129" s="34">
        <f t="shared" si="3"/>
        <v>42896</v>
      </c>
      <c r="B129" s="35">
        <f>SUMIFS(СВЦЭМ!$C$34:$C$777,СВЦЭМ!$A$34:$A$777,$A129,СВЦЭМ!$B$34:$B$777,B$119)+'СЕТ СН'!$I$9+СВЦЭМ!$D$10+'СЕТ СН'!$I$5-'СЕТ СН'!$I$17</f>
        <v>4891.3274078300001</v>
      </c>
      <c r="C129" s="35">
        <f>SUMIFS(СВЦЭМ!$C$34:$C$777,СВЦЭМ!$A$34:$A$777,$A129,СВЦЭМ!$B$34:$B$777,C$119)+'СЕТ СН'!$I$9+СВЦЭМ!$D$10+'СЕТ СН'!$I$5-'СЕТ СН'!$I$17</f>
        <v>4956.6146976199998</v>
      </c>
      <c r="D129" s="35">
        <f>SUMIFS(СВЦЭМ!$C$34:$C$777,СВЦЭМ!$A$34:$A$777,$A129,СВЦЭМ!$B$34:$B$777,D$119)+'СЕТ СН'!$I$9+СВЦЭМ!$D$10+'СЕТ СН'!$I$5-'СЕТ СН'!$I$17</f>
        <v>5066.5663719599997</v>
      </c>
      <c r="E129" s="35">
        <f>SUMIFS(СВЦЭМ!$C$34:$C$777,СВЦЭМ!$A$34:$A$777,$A129,СВЦЭМ!$B$34:$B$777,E$119)+'СЕТ СН'!$I$9+СВЦЭМ!$D$10+'СЕТ СН'!$I$5-'СЕТ СН'!$I$17</f>
        <v>5076.1575161099991</v>
      </c>
      <c r="F129" s="35">
        <f>SUMIFS(СВЦЭМ!$C$34:$C$777,СВЦЭМ!$A$34:$A$777,$A129,СВЦЭМ!$B$34:$B$777,F$119)+'СЕТ СН'!$I$9+СВЦЭМ!$D$10+'СЕТ СН'!$I$5-'СЕТ СН'!$I$17</f>
        <v>5077.59138394</v>
      </c>
      <c r="G129" s="35">
        <f>SUMIFS(СВЦЭМ!$C$34:$C$777,СВЦЭМ!$A$34:$A$777,$A129,СВЦЭМ!$B$34:$B$777,G$119)+'СЕТ СН'!$I$9+СВЦЭМ!$D$10+'СЕТ СН'!$I$5-'СЕТ СН'!$I$17</f>
        <v>5066.6536232999997</v>
      </c>
      <c r="H129" s="35">
        <f>SUMIFS(СВЦЭМ!$C$34:$C$777,СВЦЭМ!$A$34:$A$777,$A129,СВЦЭМ!$B$34:$B$777,H$119)+'СЕТ СН'!$I$9+СВЦЭМ!$D$10+'СЕТ СН'!$I$5-'СЕТ СН'!$I$17</f>
        <v>5071.6494856699992</v>
      </c>
      <c r="I129" s="35">
        <f>SUMIFS(СВЦЭМ!$C$34:$C$777,СВЦЭМ!$A$34:$A$777,$A129,СВЦЭМ!$B$34:$B$777,I$119)+'СЕТ СН'!$I$9+СВЦЭМ!$D$10+'СЕТ СН'!$I$5-'СЕТ СН'!$I$17</f>
        <v>4926.2003459499992</v>
      </c>
      <c r="J129" s="35">
        <f>SUMIFS(СВЦЭМ!$C$34:$C$777,СВЦЭМ!$A$34:$A$777,$A129,СВЦЭМ!$B$34:$B$777,J$119)+'СЕТ СН'!$I$9+СВЦЭМ!$D$10+'СЕТ СН'!$I$5-'СЕТ СН'!$I$17</f>
        <v>4799.1072291499995</v>
      </c>
      <c r="K129" s="35">
        <f>SUMIFS(СВЦЭМ!$C$34:$C$777,СВЦЭМ!$A$34:$A$777,$A129,СВЦЭМ!$B$34:$B$777,K$119)+'СЕТ СН'!$I$9+СВЦЭМ!$D$10+'СЕТ СН'!$I$5-'СЕТ СН'!$I$17</f>
        <v>4722.9540316599996</v>
      </c>
      <c r="L129" s="35">
        <f>SUMIFS(СВЦЭМ!$C$34:$C$777,СВЦЭМ!$A$34:$A$777,$A129,СВЦЭМ!$B$34:$B$777,L$119)+'СЕТ СН'!$I$9+СВЦЭМ!$D$10+'СЕТ СН'!$I$5-'СЕТ СН'!$I$17</f>
        <v>4655.2819580899995</v>
      </c>
      <c r="M129" s="35">
        <f>SUMIFS(СВЦЭМ!$C$34:$C$777,СВЦЭМ!$A$34:$A$777,$A129,СВЦЭМ!$B$34:$B$777,M$119)+'СЕТ СН'!$I$9+СВЦЭМ!$D$10+'СЕТ СН'!$I$5-'СЕТ СН'!$I$17</f>
        <v>4622.3157591899999</v>
      </c>
      <c r="N129" s="35">
        <f>SUMIFS(СВЦЭМ!$C$34:$C$777,СВЦЭМ!$A$34:$A$777,$A129,СВЦЭМ!$B$34:$B$777,N$119)+'СЕТ СН'!$I$9+СВЦЭМ!$D$10+'СЕТ СН'!$I$5-'СЕТ СН'!$I$17</f>
        <v>4621.0881745399993</v>
      </c>
      <c r="O129" s="35">
        <f>SUMIFS(СВЦЭМ!$C$34:$C$777,СВЦЭМ!$A$34:$A$777,$A129,СВЦЭМ!$B$34:$B$777,O$119)+'СЕТ СН'!$I$9+СВЦЭМ!$D$10+'СЕТ СН'!$I$5-'СЕТ СН'!$I$17</f>
        <v>4629.6267782799996</v>
      </c>
      <c r="P129" s="35">
        <f>SUMIFS(СВЦЭМ!$C$34:$C$777,СВЦЭМ!$A$34:$A$777,$A129,СВЦЭМ!$B$34:$B$777,P$119)+'СЕТ СН'!$I$9+СВЦЭМ!$D$10+'СЕТ СН'!$I$5-'СЕТ СН'!$I$17</f>
        <v>4638.7039037699997</v>
      </c>
      <c r="Q129" s="35">
        <f>SUMIFS(СВЦЭМ!$C$34:$C$777,СВЦЭМ!$A$34:$A$777,$A129,СВЦЭМ!$B$34:$B$777,Q$119)+'СЕТ СН'!$I$9+СВЦЭМ!$D$10+'СЕТ СН'!$I$5-'СЕТ СН'!$I$17</f>
        <v>4644.0175738299995</v>
      </c>
      <c r="R129" s="35">
        <f>SUMIFS(СВЦЭМ!$C$34:$C$777,СВЦЭМ!$A$34:$A$777,$A129,СВЦЭМ!$B$34:$B$777,R$119)+'СЕТ СН'!$I$9+СВЦЭМ!$D$10+'СЕТ СН'!$I$5-'СЕТ СН'!$I$17</f>
        <v>4639.7876759599994</v>
      </c>
      <c r="S129" s="35">
        <f>SUMIFS(СВЦЭМ!$C$34:$C$777,СВЦЭМ!$A$34:$A$777,$A129,СВЦЭМ!$B$34:$B$777,S$119)+'СЕТ СН'!$I$9+СВЦЭМ!$D$10+'СЕТ СН'!$I$5-'СЕТ СН'!$I$17</f>
        <v>4630.1356510400001</v>
      </c>
      <c r="T129" s="35">
        <f>SUMIFS(СВЦЭМ!$C$34:$C$777,СВЦЭМ!$A$34:$A$777,$A129,СВЦЭМ!$B$34:$B$777,T$119)+'СЕТ СН'!$I$9+СВЦЭМ!$D$10+'СЕТ СН'!$I$5-'СЕТ СН'!$I$17</f>
        <v>4630.1940274299996</v>
      </c>
      <c r="U129" s="35">
        <f>SUMIFS(СВЦЭМ!$C$34:$C$777,СВЦЭМ!$A$34:$A$777,$A129,СВЦЭМ!$B$34:$B$777,U$119)+'СЕТ СН'!$I$9+СВЦЭМ!$D$10+'СЕТ СН'!$I$5-'СЕТ СН'!$I$17</f>
        <v>4631.0560592799993</v>
      </c>
      <c r="V129" s="35">
        <f>SUMIFS(СВЦЭМ!$C$34:$C$777,СВЦЭМ!$A$34:$A$777,$A129,СВЦЭМ!$B$34:$B$777,V$119)+'СЕТ СН'!$I$9+СВЦЭМ!$D$10+'СЕТ СН'!$I$5-'СЕТ СН'!$I$17</f>
        <v>4650.1656042699997</v>
      </c>
      <c r="W129" s="35">
        <f>SUMIFS(СВЦЭМ!$C$34:$C$777,СВЦЭМ!$A$34:$A$777,$A129,СВЦЭМ!$B$34:$B$777,W$119)+'СЕТ СН'!$I$9+СВЦЭМ!$D$10+'СЕТ СН'!$I$5-'СЕТ СН'!$I$17</f>
        <v>4681.3715771199995</v>
      </c>
      <c r="X129" s="35">
        <f>SUMIFS(СВЦЭМ!$C$34:$C$777,СВЦЭМ!$A$34:$A$777,$A129,СВЦЭМ!$B$34:$B$777,X$119)+'СЕТ СН'!$I$9+СВЦЭМ!$D$10+'СЕТ СН'!$I$5-'СЕТ СН'!$I$17</f>
        <v>4747.4156269799996</v>
      </c>
      <c r="Y129" s="35">
        <f>SUMIFS(СВЦЭМ!$C$34:$C$777,СВЦЭМ!$A$34:$A$777,$A129,СВЦЭМ!$B$34:$B$777,Y$119)+'СЕТ СН'!$I$9+СВЦЭМ!$D$10+'СЕТ СН'!$I$5-'СЕТ СН'!$I$17</f>
        <v>4859.66727464</v>
      </c>
    </row>
    <row r="130" spans="1:25" ht="15.75" x14ac:dyDescent="0.2">
      <c r="A130" s="34">
        <f t="shared" si="3"/>
        <v>42897</v>
      </c>
      <c r="B130" s="35">
        <f>SUMIFS(СВЦЭМ!$C$34:$C$777,СВЦЭМ!$A$34:$A$777,$A130,СВЦЭМ!$B$34:$B$777,B$119)+'СЕТ СН'!$I$9+СВЦЭМ!$D$10+'СЕТ СН'!$I$5-'СЕТ СН'!$I$17</f>
        <v>4954.1755537499994</v>
      </c>
      <c r="C130" s="35">
        <f>SUMIFS(СВЦЭМ!$C$34:$C$777,СВЦЭМ!$A$34:$A$777,$A130,СВЦЭМ!$B$34:$B$777,C$119)+'СЕТ СН'!$I$9+СВЦЭМ!$D$10+'СЕТ СН'!$I$5-'СЕТ СН'!$I$17</f>
        <v>5016.1821981399999</v>
      </c>
      <c r="D130" s="35">
        <f>SUMIFS(СВЦЭМ!$C$34:$C$777,СВЦЭМ!$A$34:$A$777,$A130,СВЦЭМ!$B$34:$B$777,D$119)+'СЕТ СН'!$I$9+СВЦЭМ!$D$10+'СЕТ СН'!$I$5-'СЕТ СН'!$I$17</f>
        <v>5088.0058995499994</v>
      </c>
      <c r="E130" s="35">
        <f>SUMIFS(СВЦЭМ!$C$34:$C$777,СВЦЭМ!$A$34:$A$777,$A130,СВЦЭМ!$B$34:$B$777,E$119)+'СЕТ СН'!$I$9+СВЦЭМ!$D$10+'СЕТ СН'!$I$5-'СЕТ СН'!$I$17</f>
        <v>5081.0306751999997</v>
      </c>
      <c r="F130" s="35">
        <f>SUMIFS(СВЦЭМ!$C$34:$C$777,СВЦЭМ!$A$34:$A$777,$A130,СВЦЭМ!$B$34:$B$777,F$119)+'СЕТ СН'!$I$9+СВЦЭМ!$D$10+'СЕТ СН'!$I$5-'СЕТ СН'!$I$17</f>
        <v>5080.3407317399997</v>
      </c>
      <c r="G130" s="35">
        <f>SUMIFS(СВЦЭМ!$C$34:$C$777,СВЦЭМ!$A$34:$A$777,$A130,СВЦЭМ!$B$34:$B$777,G$119)+'СЕТ СН'!$I$9+СВЦЭМ!$D$10+'СЕТ СН'!$I$5-'СЕТ СН'!$I$17</f>
        <v>5079.7857918199998</v>
      </c>
      <c r="H130" s="35">
        <f>SUMIFS(СВЦЭМ!$C$34:$C$777,СВЦЭМ!$A$34:$A$777,$A130,СВЦЭМ!$B$34:$B$777,H$119)+'СЕТ СН'!$I$9+СВЦЭМ!$D$10+'СЕТ СН'!$I$5-'СЕТ СН'!$I$17</f>
        <v>5082.4636754899993</v>
      </c>
      <c r="I130" s="35">
        <f>SUMIFS(СВЦЭМ!$C$34:$C$777,СВЦЭМ!$A$34:$A$777,$A130,СВЦЭМ!$B$34:$B$777,I$119)+'СЕТ СН'!$I$9+СВЦЭМ!$D$10+'СЕТ СН'!$I$5-'СЕТ СН'!$I$17</f>
        <v>4971.5714054699993</v>
      </c>
      <c r="J130" s="35">
        <f>SUMIFS(СВЦЭМ!$C$34:$C$777,СВЦЭМ!$A$34:$A$777,$A130,СВЦЭМ!$B$34:$B$777,J$119)+'СЕТ СН'!$I$9+СВЦЭМ!$D$10+'СЕТ СН'!$I$5-'СЕТ СН'!$I$17</f>
        <v>4827.4387816799999</v>
      </c>
      <c r="K130" s="35">
        <f>SUMIFS(СВЦЭМ!$C$34:$C$777,СВЦЭМ!$A$34:$A$777,$A130,СВЦЭМ!$B$34:$B$777,K$119)+'СЕТ СН'!$I$9+СВЦЭМ!$D$10+'СЕТ СН'!$I$5-'СЕТ СН'!$I$17</f>
        <v>4679.0892366699991</v>
      </c>
      <c r="L130" s="35">
        <f>SUMIFS(СВЦЭМ!$C$34:$C$777,СВЦЭМ!$A$34:$A$777,$A130,СВЦЭМ!$B$34:$B$777,L$119)+'СЕТ СН'!$I$9+СВЦЭМ!$D$10+'СЕТ СН'!$I$5-'СЕТ СН'!$I$17</f>
        <v>4651.8252278599994</v>
      </c>
      <c r="M130" s="35">
        <f>SUMIFS(СВЦЭМ!$C$34:$C$777,СВЦЭМ!$A$34:$A$777,$A130,СВЦЭМ!$B$34:$B$777,M$119)+'СЕТ СН'!$I$9+СВЦЭМ!$D$10+'СЕТ СН'!$I$5-'СЕТ СН'!$I$17</f>
        <v>4615.0569149200001</v>
      </c>
      <c r="N130" s="35">
        <f>SUMIFS(СВЦЭМ!$C$34:$C$777,СВЦЭМ!$A$34:$A$777,$A130,СВЦЭМ!$B$34:$B$777,N$119)+'СЕТ СН'!$I$9+СВЦЭМ!$D$10+'СЕТ СН'!$I$5-'СЕТ СН'!$I$17</f>
        <v>4619.9967969599993</v>
      </c>
      <c r="O130" s="35">
        <f>SUMIFS(СВЦЭМ!$C$34:$C$777,СВЦЭМ!$A$34:$A$777,$A130,СВЦЭМ!$B$34:$B$777,O$119)+'СЕТ СН'!$I$9+СВЦЭМ!$D$10+'СЕТ СН'!$I$5-'СЕТ СН'!$I$17</f>
        <v>4616.1706977899994</v>
      </c>
      <c r="P130" s="35">
        <f>SUMIFS(СВЦЭМ!$C$34:$C$777,СВЦЭМ!$A$34:$A$777,$A130,СВЦЭМ!$B$34:$B$777,P$119)+'СЕТ СН'!$I$9+СВЦЭМ!$D$10+'СЕТ СН'!$I$5-'СЕТ СН'!$I$17</f>
        <v>4612.1316774299994</v>
      </c>
      <c r="Q130" s="35">
        <f>SUMIFS(СВЦЭМ!$C$34:$C$777,СВЦЭМ!$A$34:$A$777,$A130,СВЦЭМ!$B$34:$B$777,Q$119)+'СЕТ СН'!$I$9+СВЦЭМ!$D$10+'СЕТ СН'!$I$5-'СЕТ СН'!$I$17</f>
        <v>4608.2612112999996</v>
      </c>
      <c r="R130" s="35">
        <f>SUMIFS(СВЦЭМ!$C$34:$C$777,СВЦЭМ!$A$34:$A$777,$A130,СВЦЭМ!$B$34:$B$777,R$119)+'СЕТ СН'!$I$9+СВЦЭМ!$D$10+'СЕТ СН'!$I$5-'СЕТ СН'!$I$17</f>
        <v>4607.2371711999995</v>
      </c>
      <c r="S130" s="35">
        <f>SUMIFS(СВЦЭМ!$C$34:$C$777,СВЦЭМ!$A$34:$A$777,$A130,СВЦЭМ!$B$34:$B$777,S$119)+'СЕТ СН'!$I$9+СВЦЭМ!$D$10+'СЕТ СН'!$I$5-'СЕТ СН'!$I$17</f>
        <v>4600.1568965899996</v>
      </c>
      <c r="T130" s="35">
        <f>SUMIFS(СВЦЭМ!$C$34:$C$777,СВЦЭМ!$A$34:$A$777,$A130,СВЦЭМ!$B$34:$B$777,T$119)+'СЕТ СН'!$I$9+СВЦЭМ!$D$10+'СЕТ СН'!$I$5-'СЕТ СН'!$I$17</f>
        <v>4598.5204876399994</v>
      </c>
      <c r="U130" s="35">
        <f>SUMIFS(СВЦЭМ!$C$34:$C$777,СВЦЭМ!$A$34:$A$777,$A130,СВЦЭМ!$B$34:$B$777,U$119)+'СЕТ СН'!$I$9+СВЦЭМ!$D$10+'СЕТ СН'!$I$5-'СЕТ СН'!$I$17</f>
        <v>4604.3093774099998</v>
      </c>
      <c r="V130" s="35">
        <f>SUMIFS(СВЦЭМ!$C$34:$C$777,СВЦЭМ!$A$34:$A$777,$A130,СВЦЭМ!$B$34:$B$777,V$119)+'СЕТ СН'!$I$9+СВЦЭМ!$D$10+'СЕТ СН'!$I$5-'СЕТ СН'!$I$17</f>
        <v>4648.0891618299993</v>
      </c>
      <c r="W130" s="35">
        <f>SUMIFS(СВЦЭМ!$C$34:$C$777,СВЦЭМ!$A$34:$A$777,$A130,СВЦЭМ!$B$34:$B$777,W$119)+'СЕТ СН'!$I$9+СВЦЭМ!$D$10+'СЕТ СН'!$I$5-'СЕТ СН'!$I$17</f>
        <v>4660.9316383299993</v>
      </c>
      <c r="X130" s="35">
        <f>SUMIFS(СВЦЭМ!$C$34:$C$777,СВЦЭМ!$A$34:$A$777,$A130,СВЦЭМ!$B$34:$B$777,X$119)+'СЕТ СН'!$I$9+СВЦЭМ!$D$10+'СЕТ СН'!$I$5-'СЕТ СН'!$I$17</f>
        <v>4732.5200737599998</v>
      </c>
      <c r="Y130" s="35">
        <f>SUMIFS(СВЦЭМ!$C$34:$C$777,СВЦЭМ!$A$34:$A$777,$A130,СВЦЭМ!$B$34:$B$777,Y$119)+'СЕТ СН'!$I$9+СВЦЭМ!$D$10+'СЕТ СН'!$I$5-'СЕТ СН'!$I$17</f>
        <v>4876.2708118999999</v>
      </c>
    </row>
    <row r="131" spans="1:25" ht="15.75" x14ac:dyDescent="0.2">
      <c r="A131" s="34">
        <f t="shared" si="3"/>
        <v>42898</v>
      </c>
      <c r="B131" s="35">
        <f>SUMIFS(СВЦЭМ!$C$34:$C$777,СВЦЭМ!$A$34:$A$777,$A131,СВЦЭМ!$B$34:$B$777,B$119)+'СЕТ СН'!$I$9+СВЦЭМ!$D$10+'СЕТ СН'!$I$5-'СЕТ СН'!$I$17</f>
        <v>4931.7691948699994</v>
      </c>
      <c r="C131" s="35">
        <f>SUMIFS(СВЦЭМ!$C$34:$C$777,СВЦЭМ!$A$34:$A$777,$A131,СВЦЭМ!$B$34:$B$777,C$119)+'СЕТ СН'!$I$9+СВЦЭМ!$D$10+'СЕТ СН'!$I$5-'СЕТ СН'!$I$17</f>
        <v>5007.5186115999995</v>
      </c>
      <c r="D131" s="35">
        <f>SUMIFS(СВЦЭМ!$C$34:$C$777,СВЦЭМ!$A$34:$A$777,$A131,СВЦЭМ!$B$34:$B$777,D$119)+'СЕТ СН'!$I$9+СВЦЭМ!$D$10+'СЕТ СН'!$I$5-'СЕТ СН'!$I$17</f>
        <v>5063.9734770199993</v>
      </c>
      <c r="E131" s="35">
        <f>SUMIFS(СВЦЭМ!$C$34:$C$777,СВЦЭМ!$A$34:$A$777,$A131,СВЦЭМ!$B$34:$B$777,E$119)+'СЕТ СН'!$I$9+СВЦЭМ!$D$10+'СЕТ СН'!$I$5-'СЕТ СН'!$I$17</f>
        <v>5065.4432566999994</v>
      </c>
      <c r="F131" s="35">
        <f>SUMIFS(СВЦЭМ!$C$34:$C$777,СВЦЭМ!$A$34:$A$777,$A131,СВЦЭМ!$B$34:$B$777,F$119)+'СЕТ СН'!$I$9+СВЦЭМ!$D$10+'СЕТ СН'!$I$5-'СЕТ СН'!$I$17</f>
        <v>5061.5328655699996</v>
      </c>
      <c r="G131" s="35">
        <f>SUMIFS(СВЦЭМ!$C$34:$C$777,СВЦЭМ!$A$34:$A$777,$A131,СВЦЭМ!$B$34:$B$777,G$119)+'СЕТ СН'!$I$9+СВЦЭМ!$D$10+'СЕТ СН'!$I$5-'СЕТ СН'!$I$17</f>
        <v>5068.5206278599999</v>
      </c>
      <c r="H131" s="35">
        <f>SUMIFS(СВЦЭМ!$C$34:$C$777,СВЦЭМ!$A$34:$A$777,$A131,СВЦЭМ!$B$34:$B$777,H$119)+'СЕТ СН'!$I$9+СВЦЭМ!$D$10+'СЕТ СН'!$I$5-'СЕТ СН'!$I$17</f>
        <v>5050.3212748899996</v>
      </c>
      <c r="I131" s="35">
        <f>SUMIFS(СВЦЭМ!$C$34:$C$777,СВЦЭМ!$A$34:$A$777,$A131,СВЦЭМ!$B$34:$B$777,I$119)+'СЕТ СН'!$I$9+СВЦЭМ!$D$10+'СЕТ СН'!$I$5-'СЕТ СН'!$I$17</f>
        <v>4922.0104333700001</v>
      </c>
      <c r="J131" s="35">
        <f>SUMIFS(СВЦЭМ!$C$34:$C$777,СВЦЭМ!$A$34:$A$777,$A131,СВЦЭМ!$B$34:$B$777,J$119)+'СЕТ СН'!$I$9+СВЦЭМ!$D$10+'СЕТ СН'!$I$5-'СЕТ СН'!$I$17</f>
        <v>4811.2007077799999</v>
      </c>
      <c r="K131" s="35">
        <f>SUMIFS(СВЦЭМ!$C$34:$C$777,СВЦЭМ!$A$34:$A$777,$A131,СВЦЭМ!$B$34:$B$777,K$119)+'СЕТ СН'!$I$9+СВЦЭМ!$D$10+'СЕТ СН'!$I$5-'СЕТ СН'!$I$17</f>
        <v>4679.7843252899993</v>
      </c>
      <c r="L131" s="35">
        <f>SUMIFS(СВЦЭМ!$C$34:$C$777,СВЦЭМ!$A$34:$A$777,$A131,СВЦЭМ!$B$34:$B$777,L$119)+'СЕТ СН'!$I$9+СВЦЭМ!$D$10+'СЕТ СН'!$I$5-'СЕТ СН'!$I$17</f>
        <v>4626.7948283899996</v>
      </c>
      <c r="M131" s="35">
        <f>SUMIFS(СВЦЭМ!$C$34:$C$777,СВЦЭМ!$A$34:$A$777,$A131,СВЦЭМ!$B$34:$B$777,M$119)+'СЕТ СН'!$I$9+СВЦЭМ!$D$10+'СЕТ СН'!$I$5-'СЕТ СН'!$I$17</f>
        <v>4608.6420877999999</v>
      </c>
      <c r="N131" s="35">
        <f>SUMIFS(СВЦЭМ!$C$34:$C$777,СВЦЭМ!$A$34:$A$777,$A131,СВЦЭМ!$B$34:$B$777,N$119)+'СЕТ СН'!$I$9+СВЦЭМ!$D$10+'СЕТ СН'!$I$5-'СЕТ СН'!$I$17</f>
        <v>4609.7378072499996</v>
      </c>
      <c r="O131" s="35">
        <f>SUMIFS(СВЦЭМ!$C$34:$C$777,СВЦЭМ!$A$34:$A$777,$A131,СВЦЭМ!$B$34:$B$777,O$119)+'СЕТ СН'!$I$9+СВЦЭМ!$D$10+'СЕТ СН'!$I$5-'СЕТ СН'!$I$17</f>
        <v>4602.1905080799997</v>
      </c>
      <c r="P131" s="35">
        <f>SUMIFS(СВЦЭМ!$C$34:$C$777,СВЦЭМ!$A$34:$A$777,$A131,СВЦЭМ!$B$34:$B$777,P$119)+'СЕТ СН'!$I$9+СВЦЭМ!$D$10+'СЕТ СН'!$I$5-'СЕТ СН'!$I$17</f>
        <v>4593.3293840799997</v>
      </c>
      <c r="Q131" s="35">
        <f>SUMIFS(СВЦЭМ!$C$34:$C$777,СВЦЭМ!$A$34:$A$777,$A131,СВЦЭМ!$B$34:$B$777,Q$119)+'СЕТ СН'!$I$9+СВЦЭМ!$D$10+'СЕТ СН'!$I$5-'СЕТ СН'!$I$17</f>
        <v>4589.6124003899995</v>
      </c>
      <c r="R131" s="35">
        <f>SUMIFS(СВЦЭМ!$C$34:$C$777,СВЦЭМ!$A$34:$A$777,$A131,СВЦЭМ!$B$34:$B$777,R$119)+'СЕТ СН'!$I$9+СВЦЭМ!$D$10+'СЕТ СН'!$I$5-'СЕТ СН'!$I$17</f>
        <v>4587.4101446999994</v>
      </c>
      <c r="S131" s="35">
        <f>SUMIFS(СВЦЭМ!$C$34:$C$777,СВЦЭМ!$A$34:$A$777,$A131,СВЦЭМ!$B$34:$B$777,S$119)+'СЕТ СН'!$I$9+СВЦЭМ!$D$10+'СЕТ СН'!$I$5-'СЕТ СН'!$I$17</f>
        <v>4589.3334457799992</v>
      </c>
      <c r="T131" s="35">
        <f>SUMIFS(СВЦЭМ!$C$34:$C$777,СВЦЭМ!$A$34:$A$777,$A131,СВЦЭМ!$B$34:$B$777,T$119)+'СЕТ СН'!$I$9+СВЦЭМ!$D$10+'СЕТ СН'!$I$5-'СЕТ СН'!$I$17</f>
        <v>4584.17448883</v>
      </c>
      <c r="U131" s="35">
        <f>SUMIFS(СВЦЭМ!$C$34:$C$777,СВЦЭМ!$A$34:$A$777,$A131,СВЦЭМ!$B$34:$B$777,U$119)+'СЕТ СН'!$I$9+СВЦЭМ!$D$10+'СЕТ СН'!$I$5-'СЕТ СН'!$I$17</f>
        <v>4582.6674405499998</v>
      </c>
      <c r="V131" s="35">
        <f>SUMIFS(СВЦЭМ!$C$34:$C$777,СВЦЭМ!$A$34:$A$777,$A131,СВЦЭМ!$B$34:$B$777,V$119)+'СЕТ СН'!$I$9+СВЦЭМ!$D$10+'СЕТ СН'!$I$5-'СЕТ СН'!$I$17</f>
        <v>4623.90163828</v>
      </c>
      <c r="W131" s="35">
        <f>SUMIFS(СВЦЭМ!$C$34:$C$777,СВЦЭМ!$A$34:$A$777,$A131,СВЦЭМ!$B$34:$B$777,W$119)+'СЕТ СН'!$I$9+СВЦЭМ!$D$10+'СЕТ СН'!$I$5-'СЕТ СН'!$I$17</f>
        <v>4683.8338174999999</v>
      </c>
      <c r="X131" s="35">
        <f>SUMIFS(СВЦЭМ!$C$34:$C$777,СВЦЭМ!$A$34:$A$777,$A131,СВЦЭМ!$B$34:$B$777,X$119)+'СЕТ СН'!$I$9+СВЦЭМ!$D$10+'СЕТ СН'!$I$5-'СЕТ СН'!$I$17</f>
        <v>4751.25729065</v>
      </c>
      <c r="Y131" s="35">
        <f>SUMIFS(СВЦЭМ!$C$34:$C$777,СВЦЭМ!$A$34:$A$777,$A131,СВЦЭМ!$B$34:$B$777,Y$119)+'СЕТ СН'!$I$9+СВЦЭМ!$D$10+'СЕТ СН'!$I$5-'СЕТ СН'!$I$17</f>
        <v>4846.9170410399993</v>
      </c>
    </row>
    <row r="132" spans="1:25" ht="15.75" x14ac:dyDescent="0.2">
      <c r="A132" s="34">
        <f t="shared" si="3"/>
        <v>42899</v>
      </c>
      <c r="B132" s="35">
        <f>SUMIFS(СВЦЭМ!$C$34:$C$777,СВЦЭМ!$A$34:$A$777,$A132,СВЦЭМ!$B$34:$B$777,B$119)+'СЕТ СН'!$I$9+СВЦЭМ!$D$10+'СЕТ СН'!$I$5-'СЕТ СН'!$I$17</f>
        <v>4830.3534148700001</v>
      </c>
      <c r="C132" s="35">
        <f>SUMIFS(СВЦЭМ!$C$34:$C$777,СВЦЭМ!$A$34:$A$777,$A132,СВЦЭМ!$B$34:$B$777,C$119)+'СЕТ СН'!$I$9+СВЦЭМ!$D$10+'СЕТ СН'!$I$5-'СЕТ СН'!$I$17</f>
        <v>4889.1432471299995</v>
      </c>
      <c r="D132" s="35">
        <f>SUMIFS(СВЦЭМ!$C$34:$C$777,СВЦЭМ!$A$34:$A$777,$A132,СВЦЭМ!$B$34:$B$777,D$119)+'СЕТ СН'!$I$9+СВЦЭМ!$D$10+'СЕТ СН'!$I$5-'СЕТ СН'!$I$17</f>
        <v>5012.6711043699997</v>
      </c>
      <c r="E132" s="35">
        <f>SUMIFS(СВЦЭМ!$C$34:$C$777,СВЦЭМ!$A$34:$A$777,$A132,СВЦЭМ!$B$34:$B$777,E$119)+'СЕТ СН'!$I$9+СВЦЭМ!$D$10+'СЕТ СН'!$I$5-'СЕТ СН'!$I$17</f>
        <v>5028.8783045399996</v>
      </c>
      <c r="F132" s="35">
        <f>SUMIFS(СВЦЭМ!$C$34:$C$777,СВЦЭМ!$A$34:$A$777,$A132,СВЦЭМ!$B$34:$B$777,F$119)+'СЕТ СН'!$I$9+СВЦЭМ!$D$10+'СЕТ СН'!$I$5-'СЕТ СН'!$I$17</f>
        <v>5038.5690426499996</v>
      </c>
      <c r="G132" s="35">
        <f>SUMIFS(СВЦЭМ!$C$34:$C$777,СВЦЭМ!$A$34:$A$777,$A132,СВЦЭМ!$B$34:$B$777,G$119)+'СЕТ СН'!$I$9+СВЦЭМ!$D$10+'СЕТ СН'!$I$5-'СЕТ СН'!$I$17</f>
        <v>5033.04503596</v>
      </c>
      <c r="H132" s="35">
        <f>SUMIFS(СВЦЭМ!$C$34:$C$777,СВЦЭМ!$A$34:$A$777,$A132,СВЦЭМ!$B$34:$B$777,H$119)+'СЕТ СН'!$I$9+СВЦЭМ!$D$10+'СЕТ СН'!$I$5-'СЕТ СН'!$I$17</f>
        <v>4960.1871496299991</v>
      </c>
      <c r="I132" s="35">
        <f>SUMIFS(СВЦЭМ!$C$34:$C$777,СВЦЭМ!$A$34:$A$777,$A132,СВЦЭМ!$B$34:$B$777,I$119)+'СЕТ СН'!$I$9+СВЦЭМ!$D$10+'СЕТ СН'!$I$5-'СЕТ СН'!$I$17</f>
        <v>4801.1538886599992</v>
      </c>
      <c r="J132" s="35">
        <f>SUMIFS(СВЦЭМ!$C$34:$C$777,СВЦЭМ!$A$34:$A$777,$A132,СВЦЭМ!$B$34:$B$777,J$119)+'СЕТ СН'!$I$9+СВЦЭМ!$D$10+'СЕТ СН'!$I$5-'СЕТ СН'!$I$17</f>
        <v>4687.3321926699991</v>
      </c>
      <c r="K132" s="35">
        <f>SUMIFS(СВЦЭМ!$C$34:$C$777,СВЦЭМ!$A$34:$A$777,$A132,СВЦЭМ!$B$34:$B$777,K$119)+'СЕТ СН'!$I$9+СВЦЭМ!$D$10+'СЕТ СН'!$I$5-'СЕТ СН'!$I$17</f>
        <v>4592.6936935399999</v>
      </c>
      <c r="L132" s="35">
        <f>SUMIFS(СВЦЭМ!$C$34:$C$777,СВЦЭМ!$A$34:$A$777,$A132,СВЦЭМ!$B$34:$B$777,L$119)+'СЕТ СН'!$I$9+СВЦЭМ!$D$10+'СЕТ СН'!$I$5-'СЕТ СН'!$I$17</f>
        <v>4602.3041321299997</v>
      </c>
      <c r="M132" s="35">
        <f>SUMIFS(СВЦЭМ!$C$34:$C$777,СВЦЭМ!$A$34:$A$777,$A132,СВЦЭМ!$B$34:$B$777,M$119)+'СЕТ СН'!$I$9+СВЦЭМ!$D$10+'СЕТ СН'!$I$5-'СЕТ СН'!$I$17</f>
        <v>4631.2299386199993</v>
      </c>
      <c r="N132" s="35">
        <f>SUMIFS(СВЦЭМ!$C$34:$C$777,СВЦЭМ!$A$34:$A$777,$A132,СВЦЭМ!$B$34:$B$777,N$119)+'СЕТ СН'!$I$9+СВЦЭМ!$D$10+'СЕТ СН'!$I$5-'СЕТ СН'!$I$17</f>
        <v>4631.4961022499992</v>
      </c>
      <c r="O132" s="35">
        <f>SUMIFS(СВЦЭМ!$C$34:$C$777,СВЦЭМ!$A$34:$A$777,$A132,СВЦЭМ!$B$34:$B$777,O$119)+'СЕТ СН'!$I$9+СВЦЭМ!$D$10+'СЕТ СН'!$I$5-'СЕТ СН'!$I$17</f>
        <v>4629.9962701299992</v>
      </c>
      <c r="P132" s="35">
        <f>SUMIFS(СВЦЭМ!$C$34:$C$777,СВЦЭМ!$A$34:$A$777,$A132,СВЦЭМ!$B$34:$B$777,P$119)+'СЕТ СН'!$I$9+СВЦЭМ!$D$10+'СЕТ СН'!$I$5-'СЕТ СН'!$I$17</f>
        <v>4630.8979845499998</v>
      </c>
      <c r="Q132" s="35">
        <f>SUMIFS(СВЦЭМ!$C$34:$C$777,СВЦЭМ!$A$34:$A$777,$A132,СВЦЭМ!$B$34:$B$777,Q$119)+'СЕТ СН'!$I$9+СВЦЭМ!$D$10+'СЕТ СН'!$I$5-'СЕТ СН'!$I$17</f>
        <v>4637.58606134</v>
      </c>
      <c r="R132" s="35">
        <f>SUMIFS(СВЦЭМ!$C$34:$C$777,СВЦЭМ!$A$34:$A$777,$A132,СВЦЭМ!$B$34:$B$777,R$119)+'СЕТ СН'!$I$9+СВЦЭМ!$D$10+'СЕТ СН'!$I$5-'СЕТ СН'!$I$17</f>
        <v>4636.2800539699992</v>
      </c>
      <c r="S132" s="35">
        <f>SUMIFS(СВЦЭМ!$C$34:$C$777,СВЦЭМ!$A$34:$A$777,$A132,СВЦЭМ!$B$34:$B$777,S$119)+'СЕТ СН'!$I$9+СВЦЭМ!$D$10+'СЕТ СН'!$I$5-'СЕТ СН'!$I$17</f>
        <v>4637.6776574599999</v>
      </c>
      <c r="T132" s="35">
        <f>SUMIFS(СВЦЭМ!$C$34:$C$777,СВЦЭМ!$A$34:$A$777,$A132,СВЦЭМ!$B$34:$B$777,T$119)+'СЕТ СН'!$I$9+СВЦЭМ!$D$10+'СЕТ СН'!$I$5-'СЕТ СН'!$I$17</f>
        <v>4628.9170030699997</v>
      </c>
      <c r="U132" s="35">
        <f>SUMIFS(СВЦЭМ!$C$34:$C$777,СВЦЭМ!$A$34:$A$777,$A132,СВЦЭМ!$B$34:$B$777,U$119)+'СЕТ СН'!$I$9+СВЦЭМ!$D$10+'СЕТ СН'!$I$5-'СЕТ СН'!$I$17</f>
        <v>4629.8802304799992</v>
      </c>
      <c r="V132" s="35">
        <f>SUMIFS(СВЦЭМ!$C$34:$C$777,СВЦЭМ!$A$34:$A$777,$A132,СВЦЭМ!$B$34:$B$777,V$119)+'СЕТ СН'!$I$9+СВЦЭМ!$D$10+'СЕТ СН'!$I$5-'СЕТ СН'!$I$17</f>
        <v>4600.7315704199991</v>
      </c>
      <c r="W132" s="35">
        <f>SUMIFS(СВЦЭМ!$C$34:$C$777,СВЦЭМ!$A$34:$A$777,$A132,СВЦЭМ!$B$34:$B$777,W$119)+'СЕТ СН'!$I$9+СВЦЭМ!$D$10+'СЕТ СН'!$I$5-'СЕТ СН'!$I$17</f>
        <v>4592.6313064999995</v>
      </c>
      <c r="X132" s="35">
        <f>SUMIFS(СВЦЭМ!$C$34:$C$777,СВЦЭМ!$A$34:$A$777,$A132,СВЦЭМ!$B$34:$B$777,X$119)+'СЕТ СН'!$I$9+СВЦЭМ!$D$10+'СЕТ СН'!$I$5-'СЕТ СН'!$I$17</f>
        <v>4639.8652035299992</v>
      </c>
      <c r="Y132" s="35">
        <f>SUMIFS(СВЦЭМ!$C$34:$C$777,СВЦЭМ!$A$34:$A$777,$A132,СВЦЭМ!$B$34:$B$777,Y$119)+'СЕТ СН'!$I$9+СВЦЭМ!$D$10+'СЕТ СН'!$I$5-'СЕТ СН'!$I$17</f>
        <v>4753.6453784699997</v>
      </c>
    </row>
    <row r="133" spans="1:25" ht="15.75" x14ac:dyDescent="0.2">
      <c r="A133" s="34">
        <f t="shared" si="3"/>
        <v>42900</v>
      </c>
      <c r="B133" s="35">
        <f>SUMIFS(СВЦЭМ!$C$34:$C$777,СВЦЭМ!$A$34:$A$777,$A133,СВЦЭМ!$B$34:$B$777,B$119)+'СЕТ СН'!$I$9+СВЦЭМ!$D$10+'СЕТ СН'!$I$5-'СЕТ СН'!$I$17</f>
        <v>4963.3731897999996</v>
      </c>
      <c r="C133" s="35">
        <f>SUMIFS(СВЦЭМ!$C$34:$C$777,СВЦЭМ!$A$34:$A$777,$A133,СВЦЭМ!$B$34:$B$777,C$119)+'СЕТ СН'!$I$9+СВЦЭМ!$D$10+'СЕТ СН'!$I$5-'СЕТ СН'!$I$17</f>
        <v>4997.0205950299996</v>
      </c>
      <c r="D133" s="35">
        <f>SUMIFS(СВЦЭМ!$C$34:$C$777,СВЦЭМ!$A$34:$A$777,$A133,СВЦЭМ!$B$34:$B$777,D$119)+'СЕТ СН'!$I$9+СВЦЭМ!$D$10+'СЕТ СН'!$I$5-'СЕТ СН'!$I$17</f>
        <v>5020.2040519599996</v>
      </c>
      <c r="E133" s="35">
        <f>SUMIFS(СВЦЭМ!$C$34:$C$777,СВЦЭМ!$A$34:$A$777,$A133,СВЦЭМ!$B$34:$B$777,E$119)+'СЕТ СН'!$I$9+СВЦЭМ!$D$10+'СЕТ СН'!$I$5-'СЕТ СН'!$I$17</f>
        <v>5026.3255821399998</v>
      </c>
      <c r="F133" s="35">
        <f>SUMIFS(СВЦЭМ!$C$34:$C$777,СВЦЭМ!$A$34:$A$777,$A133,СВЦЭМ!$B$34:$B$777,F$119)+'СЕТ СН'!$I$9+СВЦЭМ!$D$10+'СЕТ СН'!$I$5-'СЕТ СН'!$I$17</f>
        <v>5029.6596515499996</v>
      </c>
      <c r="G133" s="35">
        <f>SUMIFS(СВЦЭМ!$C$34:$C$777,СВЦЭМ!$A$34:$A$777,$A133,СВЦЭМ!$B$34:$B$777,G$119)+'СЕТ СН'!$I$9+СВЦЭМ!$D$10+'СЕТ СН'!$I$5-'СЕТ СН'!$I$17</f>
        <v>5007.7205505799993</v>
      </c>
      <c r="H133" s="35">
        <f>SUMIFS(СВЦЭМ!$C$34:$C$777,СВЦЭМ!$A$34:$A$777,$A133,СВЦЭМ!$B$34:$B$777,H$119)+'СЕТ СН'!$I$9+СВЦЭМ!$D$10+'СЕТ СН'!$I$5-'СЕТ СН'!$I$17</f>
        <v>4926.5941674699998</v>
      </c>
      <c r="I133" s="35">
        <f>SUMIFS(СВЦЭМ!$C$34:$C$777,СВЦЭМ!$A$34:$A$777,$A133,СВЦЭМ!$B$34:$B$777,I$119)+'СЕТ СН'!$I$9+СВЦЭМ!$D$10+'СЕТ СН'!$I$5-'СЕТ СН'!$I$17</f>
        <v>4799.9702806999994</v>
      </c>
      <c r="J133" s="35">
        <f>SUMIFS(СВЦЭМ!$C$34:$C$777,СВЦЭМ!$A$34:$A$777,$A133,СВЦЭМ!$B$34:$B$777,J$119)+'СЕТ СН'!$I$9+СВЦЭМ!$D$10+'СЕТ СН'!$I$5-'СЕТ СН'!$I$17</f>
        <v>4765.6187997699999</v>
      </c>
      <c r="K133" s="35">
        <f>SUMIFS(СВЦЭМ!$C$34:$C$777,СВЦЭМ!$A$34:$A$777,$A133,СВЦЭМ!$B$34:$B$777,K$119)+'СЕТ СН'!$I$9+СВЦЭМ!$D$10+'СЕТ СН'!$I$5-'СЕТ СН'!$I$17</f>
        <v>4658.3247454799994</v>
      </c>
      <c r="L133" s="35">
        <f>SUMIFS(СВЦЭМ!$C$34:$C$777,СВЦЭМ!$A$34:$A$777,$A133,СВЦЭМ!$B$34:$B$777,L$119)+'СЕТ СН'!$I$9+СВЦЭМ!$D$10+'СЕТ СН'!$I$5-'СЕТ СН'!$I$17</f>
        <v>4591.4147393999992</v>
      </c>
      <c r="M133" s="35">
        <f>SUMIFS(СВЦЭМ!$C$34:$C$777,СВЦЭМ!$A$34:$A$777,$A133,СВЦЭМ!$B$34:$B$777,M$119)+'СЕТ СН'!$I$9+СВЦЭМ!$D$10+'СЕТ СН'!$I$5-'СЕТ СН'!$I$17</f>
        <v>4583.4496203999997</v>
      </c>
      <c r="N133" s="35">
        <f>SUMIFS(СВЦЭМ!$C$34:$C$777,СВЦЭМ!$A$34:$A$777,$A133,СВЦЭМ!$B$34:$B$777,N$119)+'СЕТ СН'!$I$9+СВЦЭМ!$D$10+'СЕТ СН'!$I$5-'СЕТ СН'!$I$17</f>
        <v>4593.0649000599997</v>
      </c>
      <c r="O133" s="35">
        <f>SUMIFS(СВЦЭМ!$C$34:$C$777,СВЦЭМ!$A$34:$A$777,$A133,СВЦЭМ!$B$34:$B$777,O$119)+'СЕТ СН'!$I$9+СВЦЭМ!$D$10+'СЕТ СН'!$I$5-'СЕТ СН'!$I$17</f>
        <v>4583.72884798</v>
      </c>
      <c r="P133" s="35">
        <f>SUMIFS(СВЦЭМ!$C$34:$C$777,СВЦЭМ!$A$34:$A$777,$A133,СВЦЭМ!$B$34:$B$777,P$119)+'СЕТ СН'!$I$9+СВЦЭМ!$D$10+'СЕТ СН'!$I$5-'СЕТ СН'!$I$17</f>
        <v>4595.8974161999995</v>
      </c>
      <c r="Q133" s="35">
        <f>SUMIFS(СВЦЭМ!$C$34:$C$777,СВЦЭМ!$A$34:$A$777,$A133,СВЦЭМ!$B$34:$B$777,Q$119)+'СЕТ СН'!$I$9+СВЦЭМ!$D$10+'СЕТ СН'!$I$5-'СЕТ СН'!$I$17</f>
        <v>4595.2167221899999</v>
      </c>
      <c r="R133" s="35">
        <f>SUMIFS(СВЦЭМ!$C$34:$C$777,СВЦЭМ!$A$34:$A$777,$A133,СВЦЭМ!$B$34:$B$777,R$119)+'СЕТ СН'!$I$9+СВЦЭМ!$D$10+'СЕТ СН'!$I$5-'СЕТ СН'!$I$17</f>
        <v>4600.7643401199994</v>
      </c>
      <c r="S133" s="35">
        <f>SUMIFS(СВЦЭМ!$C$34:$C$777,СВЦЭМ!$A$34:$A$777,$A133,СВЦЭМ!$B$34:$B$777,S$119)+'СЕТ СН'!$I$9+СВЦЭМ!$D$10+'СЕТ СН'!$I$5-'СЕТ СН'!$I$17</f>
        <v>4600.4024980799995</v>
      </c>
      <c r="T133" s="35">
        <f>SUMIFS(СВЦЭМ!$C$34:$C$777,СВЦЭМ!$A$34:$A$777,$A133,СВЦЭМ!$B$34:$B$777,T$119)+'СЕТ СН'!$I$9+СВЦЭМ!$D$10+'СЕТ СН'!$I$5-'СЕТ СН'!$I$17</f>
        <v>4597.5051174099999</v>
      </c>
      <c r="U133" s="35">
        <f>SUMIFS(СВЦЭМ!$C$34:$C$777,СВЦЭМ!$A$34:$A$777,$A133,СВЦЭМ!$B$34:$B$777,U$119)+'СЕТ СН'!$I$9+СВЦЭМ!$D$10+'СЕТ СН'!$I$5-'СЕТ СН'!$I$17</f>
        <v>4579.2302819299994</v>
      </c>
      <c r="V133" s="35">
        <f>SUMIFS(СВЦЭМ!$C$34:$C$777,СВЦЭМ!$A$34:$A$777,$A133,СВЦЭМ!$B$34:$B$777,V$119)+'СЕТ СН'!$I$9+СВЦЭМ!$D$10+'СЕТ СН'!$I$5-'СЕТ СН'!$I$17</f>
        <v>4592.5650572499999</v>
      </c>
      <c r="W133" s="35">
        <f>SUMIFS(СВЦЭМ!$C$34:$C$777,СВЦЭМ!$A$34:$A$777,$A133,СВЦЭМ!$B$34:$B$777,W$119)+'СЕТ СН'!$I$9+СВЦЭМ!$D$10+'СЕТ СН'!$I$5-'СЕТ СН'!$I$17</f>
        <v>4638.6695312899992</v>
      </c>
      <c r="X133" s="35">
        <f>SUMIFS(СВЦЭМ!$C$34:$C$777,СВЦЭМ!$A$34:$A$777,$A133,СВЦЭМ!$B$34:$B$777,X$119)+'СЕТ СН'!$I$9+СВЦЭМ!$D$10+'СЕТ СН'!$I$5-'СЕТ СН'!$I$17</f>
        <v>4731.1840097899994</v>
      </c>
      <c r="Y133" s="35">
        <f>SUMIFS(СВЦЭМ!$C$34:$C$777,СВЦЭМ!$A$34:$A$777,$A133,СВЦЭМ!$B$34:$B$777,Y$119)+'СЕТ СН'!$I$9+СВЦЭМ!$D$10+'СЕТ СН'!$I$5-'СЕТ СН'!$I$17</f>
        <v>4822.8307385299995</v>
      </c>
    </row>
    <row r="134" spans="1:25" ht="15.75" x14ac:dyDescent="0.2">
      <c r="A134" s="34">
        <f t="shared" si="3"/>
        <v>42901</v>
      </c>
      <c r="B134" s="35">
        <f>SUMIFS(СВЦЭМ!$C$34:$C$777,СВЦЭМ!$A$34:$A$777,$A134,СВЦЭМ!$B$34:$B$777,B$119)+'СЕТ СН'!$I$9+СВЦЭМ!$D$10+'СЕТ СН'!$I$5-'СЕТ СН'!$I$17</f>
        <v>4927.58348183</v>
      </c>
      <c r="C134" s="35">
        <f>SUMIFS(СВЦЭМ!$C$34:$C$777,СВЦЭМ!$A$34:$A$777,$A134,СВЦЭМ!$B$34:$B$777,C$119)+'СЕТ СН'!$I$9+СВЦЭМ!$D$10+'СЕТ СН'!$I$5-'СЕТ СН'!$I$17</f>
        <v>5007.1406694399993</v>
      </c>
      <c r="D134" s="35">
        <f>SUMIFS(СВЦЭМ!$C$34:$C$777,СВЦЭМ!$A$34:$A$777,$A134,СВЦЭМ!$B$34:$B$777,D$119)+'СЕТ СН'!$I$9+СВЦЭМ!$D$10+'СЕТ СН'!$I$5-'СЕТ СН'!$I$17</f>
        <v>5040.7176577199998</v>
      </c>
      <c r="E134" s="35">
        <f>SUMIFS(СВЦЭМ!$C$34:$C$777,СВЦЭМ!$A$34:$A$777,$A134,СВЦЭМ!$B$34:$B$777,E$119)+'СЕТ СН'!$I$9+СВЦЭМ!$D$10+'СЕТ СН'!$I$5-'СЕТ СН'!$I$17</f>
        <v>5034.6341990399997</v>
      </c>
      <c r="F134" s="35">
        <f>SUMIFS(СВЦЭМ!$C$34:$C$777,СВЦЭМ!$A$34:$A$777,$A134,СВЦЭМ!$B$34:$B$777,F$119)+'СЕТ СН'!$I$9+СВЦЭМ!$D$10+'СЕТ СН'!$I$5-'СЕТ СН'!$I$17</f>
        <v>5030.1254781799998</v>
      </c>
      <c r="G134" s="35">
        <f>SUMIFS(СВЦЭМ!$C$34:$C$777,СВЦЭМ!$A$34:$A$777,$A134,СВЦЭМ!$B$34:$B$777,G$119)+'СЕТ СН'!$I$9+СВЦЭМ!$D$10+'СЕТ СН'!$I$5-'СЕТ СН'!$I$17</f>
        <v>5035.4707409699995</v>
      </c>
      <c r="H134" s="35">
        <f>SUMIFS(СВЦЭМ!$C$34:$C$777,СВЦЭМ!$A$34:$A$777,$A134,СВЦЭМ!$B$34:$B$777,H$119)+'СЕТ СН'!$I$9+СВЦЭМ!$D$10+'СЕТ СН'!$I$5-'СЕТ СН'!$I$17</f>
        <v>5047.2130378499996</v>
      </c>
      <c r="I134" s="35">
        <f>SUMIFS(СВЦЭМ!$C$34:$C$777,СВЦЭМ!$A$34:$A$777,$A134,СВЦЭМ!$B$34:$B$777,I$119)+'СЕТ СН'!$I$9+СВЦЭМ!$D$10+'СЕТ СН'!$I$5-'СЕТ СН'!$I$17</f>
        <v>4911.5820965999992</v>
      </c>
      <c r="J134" s="35">
        <f>SUMIFS(СВЦЭМ!$C$34:$C$777,СВЦЭМ!$A$34:$A$777,$A134,СВЦЭМ!$B$34:$B$777,J$119)+'СЕТ СН'!$I$9+СВЦЭМ!$D$10+'СЕТ СН'!$I$5-'СЕТ СН'!$I$17</f>
        <v>4790.1015051599998</v>
      </c>
      <c r="K134" s="35">
        <f>SUMIFS(СВЦЭМ!$C$34:$C$777,СВЦЭМ!$A$34:$A$777,$A134,СВЦЭМ!$B$34:$B$777,K$119)+'СЕТ СН'!$I$9+СВЦЭМ!$D$10+'СЕТ СН'!$I$5-'СЕТ СН'!$I$17</f>
        <v>4694.1313351999997</v>
      </c>
      <c r="L134" s="35">
        <f>SUMIFS(СВЦЭМ!$C$34:$C$777,СВЦЭМ!$A$34:$A$777,$A134,СВЦЭМ!$B$34:$B$777,L$119)+'СЕТ СН'!$I$9+СВЦЭМ!$D$10+'СЕТ СН'!$I$5-'СЕТ СН'!$I$17</f>
        <v>4611.2850561199994</v>
      </c>
      <c r="M134" s="35">
        <f>SUMIFS(СВЦЭМ!$C$34:$C$777,СВЦЭМ!$A$34:$A$777,$A134,СВЦЭМ!$B$34:$B$777,M$119)+'СЕТ СН'!$I$9+СВЦЭМ!$D$10+'СЕТ СН'!$I$5-'СЕТ СН'!$I$17</f>
        <v>4590.6293434599993</v>
      </c>
      <c r="N134" s="35">
        <f>SUMIFS(СВЦЭМ!$C$34:$C$777,СВЦЭМ!$A$34:$A$777,$A134,СВЦЭМ!$B$34:$B$777,N$119)+'СЕТ СН'!$I$9+СВЦЭМ!$D$10+'СЕТ СН'!$I$5-'СЕТ СН'!$I$17</f>
        <v>4578.6415503799999</v>
      </c>
      <c r="O134" s="35">
        <f>SUMIFS(СВЦЭМ!$C$34:$C$777,СВЦЭМ!$A$34:$A$777,$A134,СВЦЭМ!$B$34:$B$777,O$119)+'СЕТ СН'!$I$9+СВЦЭМ!$D$10+'СЕТ СН'!$I$5-'СЕТ СН'!$I$17</f>
        <v>4578.0025983799997</v>
      </c>
      <c r="P134" s="35">
        <f>SUMIFS(СВЦЭМ!$C$34:$C$777,СВЦЭМ!$A$34:$A$777,$A134,СВЦЭМ!$B$34:$B$777,P$119)+'СЕТ СН'!$I$9+СВЦЭМ!$D$10+'СЕТ СН'!$I$5-'СЕТ СН'!$I$17</f>
        <v>4580.2052120799999</v>
      </c>
      <c r="Q134" s="35">
        <f>SUMIFS(СВЦЭМ!$C$34:$C$777,СВЦЭМ!$A$34:$A$777,$A134,СВЦЭМ!$B$34:$B$777,Q$119)+'СЕТ СН'!$I$9+СВЦЭМ!$D$10+'СЕТ СН'!$I$5-'СЕТ СН'!$I$17</f>
        <v>4581.1403574299993</v>
      </c>
      <c r="R134" s="35">
        <f>SUMIFS(СВЦЭМ!$C$34:$C$777,СВЦЭМ!$A$34:$A$777,$A134,СВЦЭМ!$B$34:$B$777,R$119)+'СЕТ СН'!$I$9+СВЦЭМ!$D$10+'СЕТ СН'!$I$5-'СЕТ СН'!$I$17</f>
        <v>4585.5621298999995</v>
      </c>
      <c r="S134" s="35">
        <f>SUMIFS(СВЦЭМ!$C$34:$C$777,СВЦЭМ!$A$34:$A$777,$A134,СВЦЭМ!$B$34:$B$777,S$119)+'СЕТ СН'!$I$9+СВЦЭМ!$D$10+'СЕТ СН'!$I$5-'СЕТ СН'!$I$17</f>
        <v>4590.1372552499997</v>
      </c>
      <c r="T134" s="35">
        <f>SUMIFS(СВЦЭМ!$C$34:$C$777,СВЦЭМ!$A$34:$A$777,$A134,СВЦЭМ!$B$34:$B$777,T$119)+'СЕТ СН'!$I$9+СВЦЭМ!$D$10+'СЕТ СН'!$I$5-'СЕТ СН'!$I$17</f>
        <v>4595.6101493899996</v>
      </c>
      <c r="U134" s="35">
        <f>SUMIFS(СВЦЭМ!$C$34:$C$777,СВЦЭМ!$A$34:$A$777,$A134,СВЦЭМ!$B$34:$B$777,U$119)+'СЕТ СН'!$I$9+СВЦЭМ!$D$10+'СЕТ СН'!$I$5-'СЕТ СН'!$I$17</f>
        <v>4600.7284738999997</v>
      </c>
      <c r="V134" s="35">
        <f>SUMIFS(СВЦЭМ!$C$34:$C$777,СВЦЭМ!$A$34:$A$777,$A134,СВЦЭМ!$B$34:$B$777,V$119)+'СЕТ СН'!$I$9+СВЦЭМ!$D$10+'СЕТ СН'!$I$5-'СЕТ СН'!$I$17</f>
        <v>4598.8087592100001</v>
      </c>
      <c r="W134" s="35">
        <f>SUMIFS(СВЦЭМ!$C$34:$C$777,СВЦЭМ!$A$34:$A$777,$A134,СВЦЭМ!$B$34:$B$777,W$119)+'СЕТ СН'!$I$9+СВЦЭМ!$D$10+'СЕТ СН'!$I$5-'СЕТ СН'!$I$17</f>
        <v>4652.8999492599996</v>
      </c>
      <c r="X134" s="35">
        <f>SUMIFS(СВЦЭМ!$C$34:$C$777,СВЦЭМ!$A$34:$A$777,$A134,СВЦЭМ!$B$34:$B$777,X$119)+'СЕТ СН'!$I$9+СВЦЭМ!$D$10+'СЕТ СН'!$I$5-'СЕТ СН'!$I$17</f>
        <v>4741.2561828500002</v>
      </c>
      <c r="Y134" s="35">
        <f>SUMIFS(СВЦЭМ!$C$34:$C$777,СВЦЭМ!$A$34:$A$777,$A134,СВЦЭМ!$B$34:$B$777,Y$119)+'СЕТ СН'!$I$9+СВЦЭМ!$D$10+'СЕТ СН'!$I$5-'СЕТ СН'!$I$17</f>
        <v>4846.7981906999994</v>
      </c>
    </row>
    <row r="135" spans="1:25" ht="15.75" x14ac:dyDescent="0.2">
      <c r="A135" s="34">
        <f t="shared" si="3"/>
        <v>42902</v>
      </c>
      <c r="B135" s="35">
        <f>SUMIFS(СВЦЭМ!$C$34:$C$777,СВЦЭМ!$A$34:$A$777,$A135,СВЦЭМ!$B$34:$B$777,B$119)+'СЕТ СН'!$I$9+СВЦЭМ!$D$10+'СЕТ СН'!$I$5-'СЕТ СН'!$I$17</f>
        <v>4917.8857782099994</v>
      </c>
      <c r="C135" s="35">
        <f>SUMIFS(СВЦЭМ!$C$34:$C$777,СВЦЭМ!$A$34:$A$777,$A135,СВЦЭМ!$B$34:$B$777,C$119)+'СЕТ СН'!$I$9+СВЦЭМ!$D$10+'СЕТ СН'!$I$5-'СЕТ СН'!$I$17</f>
        <v>4989.1480740899997</v>
      </c>
      <c r="D135" s="35">
        <f>SUMIFS(СВЦЭМ!$C$34:$C$777,СВЦЭМ!$A$34:$A$777,$A135,СВЦЭМ!$B$34:$B$777,D$119)+'СЕТ СН'!$I$9+СВЦЭМ!$D$10+'СЕТ СН'!$I$5-'СЕТ СН'!$I$17</f>
        <v>5025.8404180500002</v>
      </c>
      <c r="E135" s="35">
        <f>SUMIFS(СВЦЭМ!$C$34:$C$777,СВЦЭМ!$A$34:$A$777,$A135,СВЦЭМ!$B$34:$B$777,E$119)+'СЕТ СН'!$I$9+СВЦЭМ!$D$10+'СЕТ СН'!$I$5-'СЕТ СН'!$I$17</f>
        <v>5057.4836608199994</v>
      </c>
      <c r="F135" s="35">
        <f>SUMIFS(СВЦЭМ!$C$34:$C$777,СВЦЭМ!$A$34:$A$777,$A135,СВЦЭМ!$B$34:$B$777,F$119)+'СЕТ СН'!$I$9+СВЦЭМ!$D$10+'СЕТ СН'!$I$5-'СЕТ СН'!$I$17</f>
        <v>5055.6283932599999</v>
      </c>
      <c r="G135" s="35">
        <f>SUMIFS(СВЦЭМ!$C$34:$C$777,СВЦЭМ!$A$34:$A$777,$A135,СВЦЭМ!$B$34:$B$777,G$119)+'СЕТ СН'!$I$9+СВЦЭМ!$D$10+'СЕТ СН'!$I$5-'СЕТ СН'!$I$17</f>
        <v>5059.1230097499993</v>
      </c>
      <c r="H135" s="35">
        <f>SUMIFS(СВЦЭМ!$C$34:$C$777,СВЦЭМ!$A$34:$A$777,$A135,СВЦЭМ!$B$34:$B$777,H$119)+'СЕТ СН'!$I$9+СВЦЭМ!$D$10+'СЕТ СН'!$I$5-'СЕТ СН'!$I$17</f>
        <v>5064.6107115599998</v>
      </c>
      <c r="I135" s="35">
        <f>SUMIFS(СВЦЭМ!$C$34:$C$777,СВЦЭМ!$A$34:$A$777,$A135,СВЦЭМ!$B$34:$B$777,I$119)+'СЕТ СН'!$I$9+СВЦЭМ!$D$10+'СЕТ СН'!$I$5-'СЕТ СН'!$I$17</f>
        <v>4930.2562035999999</v>
      </c>
      <c r="J135" s="35">
        <f>SUMIFS(СВЦЭМ!$C$34:$C$777,СВЦЭМ!$A$34:$A$777,$A135,СВЦЭМ!$B$34:$B$777,J$119)+'СЕТ СН'!$I$9+СВЦЭМ!$D$10+'СЕТ СН'!$I$5-'СЕТ СН'!$I$17</f>
        <v>4812.3678324799994</v>
      </c>
      <c r="K135" s="35">
        <f>SUMIFS(СВЦЭМ!$C$34:$C$777,СВЦЭМ!$A$34:$A$777,$A135,СВЦЭМ!$B$34:$B$777,K$119)+'СЕТ СН'!$I$9+СВЦЭМ!$D$10+'СЕТ СН'!$I$5-'СЕТ СН'!$I$17</f>
        <v>4679.5226218799999</v>
      </c>
      <c r="L135" s="35">
        <f>SUMIFS(СВЦЭМ!$C$34:$C$777,СВЦЭМ!$A$34:$A$777,$A135,СВЦЭМ!$B$34:$B$777,L$119)+'СЕТ СН'!$I$9+СВЦЭМ!$D$10+'СЕТ СН'!$I$5-'СЕТ СН'!$I$17</f>
        <v>4626.8407101299999</v>
      </c>
      <c r="M135" s="35">
        <f>SUMIFS(СВЦЭМ!$C$34:$C$777,СВЦЭМ!$A$34:$A$777,$A135,СВЦЭМ!$B$34:$B$777,M$119)+'СЕТ СН'!$I$9+СВЦЭМ!$D$10+'СЕТ СН'!$I$5-'СЕТ СН'!$I$17</f>
        <v>4606.0838077899998</v>
      </c>
      <c r="N135" s="35">
        <f>SUMIFS(СВЦЭМ!$C$34:$C$777,СВЦЭМ!$A$34:$A$777,$A135,СВЦЭМ!$B$34:$B$777,N$119)+'СЕТ СН'!$I$9+СВЦЭМ!$D$10+'СЕТ СН'!$I$5-'СЕТ СН'!$I$17</f>
        <v>4614.3343125599995</v>
      </c>
      <c r="O135" s="35">
        <f>SUMIFS(СВЦЭМ!$C$34:$C$777,СВЦЭМ!$A$34:$A$777,$A135,СВЦЭМ!$B$34:$B$777,O$119)+'СЕТ СН'!$I$9+СВЦЭМ!$D$10+'СЕТ СН'!$I$5-'СЕТ СН'!$I$17</f>
        <v>4605.4510788399994</v>
      </c>
      <c r="P135" s="35">
        <f>SUMIFS(СВЦЭМ!$C$34:$C$777,СВЦЭМ!$A$34:$A$777,$A135,СВЦЭМ!$B$34:$B$777,P$119)+'СЕТ СН'!$I$9+СВЦЭМ!$D$10+'СЕТ СН'!$I$5-'СЕТ СН'!$I$17</f>
        <v>4582.6850560499997</v>
      </c>
      <c r="Q135" s="35">
        <f>SUMIFS(СВЦЭМ!$C$34:$C$777,СВЦЭМ!$A$34:$A$777,$A135,СВЦЭМ!$B$34:$B$777,Q$119)+'СЕТ СН'!$I$9+СВЦЭМ!$D$10+'СЕТ СН'!$I$5-'СЕТ СН'!$I$17</f>
        <v>4597.7090954399991</v>
      </c>
      <c r="R135" s="35">
        <f>SUMIFS(СВЦЭМ!$C$34:$C$777,СВЦЭМ!$A$34:$A$777,$A135,СВЦЭМ!$B$34:$B$777,R$119)+'СЕТ СН'!$I$9+СВЦЭМ!$D$10+'СЕТ СН'!$I$5-'СЕТ СН'!$I$17</f>
        <v>4603.0512767199998</v>
      </c>
      <c r="S135" s="35">
        <f>SUMIFS(СВЦЭМ!$C$34:$C$777,СВЦЭМ!$A$34:$A$777,$A135,СВЦЭМ!$B$34:$B$777,S$119)+'СЕТ СН'!$I$9+СВЦЭМ!$D$10+'СЕТ СН'!$I$5-'СЕТ СН'!$I$17</f>
        <v>4618.1104265399999</v>
      </c>
      <c r="T135" s="35">
        <f>SUMIFS(СВЦЭМ!$C$34:$C$777,СВЦЭМ!$A$34:$A$777,$A135,СВЦЭМ!$B$34:$B$777,T$119)+'СЕТ СН'!$I$9+СВЦЭМ!$D$10+'СЕТ СН'!$I$5-'СЕТ СН'!$I$17</f>
        <v>4613.8596455999996</v>
      </c>
      <c r="U135" s="35">
        <f>SUMIFS(СВЦЭМ!$C$34:$C$777,СВЦЭМ!$A$34:$A$777,$A135,СВЦЭМ!$B$34:$B$777,U$119)+'СЕТ СН'!$I$9+СВЦЭМ!$D$10+'СЕТ СН'!$I$5-'СЕТ СН'!$I$17</f>
        <v>4603.8257524999999</v>
      </c>
      <c r="V135" s="35">
        <f>SUMIFS(СВЦЭМ!$C$34:$C$777,СВЦЭМ!$A$34:$A$777,$A135,СВЦЭМ!$B$34:$B$777,V$119)+'СЕТ СН'!$I$9+СВЦЭМ!$D$10+'СЕТ СН'!$I$5-'СЕТ СН'!$I$17</f>
        <v>4619.5936898499995</v>
      </c>
      <c r="W135" s="35">
        <f>SUMIFS(СВЦЭМ!$C$34:$C$777,СВЦЭМ!$A$34:$A$777,$A135,СВЦЭМ!$B$34:$B$777,W$119)+'СЕТ СН'!$I$9+СВЦЭМ!$D$10+'СЕТ СН'!$I$5-'СЕТ СН'!$I$17</f>
        <v>4691.8826350099998</v>
      </c>
      <c r="X135" s="35">
        <f>SUMIFS(СВЦЭМ!$C$34:$C$777,СВЦЭМ!$A$34:$A$777,$A135,СВЦЭМ!$B$34:$B$777,X$119)+'СЕТ СН'!$I$9+СВЦЭМ!$D$10+'СЕТ СН'!$I$5-'СЕТ СН'!$I$17</f>
        <v>4674.6105223799996</v>
      </c>
      <c r="Y135" s="35">
        <f>SUMIFS(СВЦЭМ!$C$34:$C$777,СВЦЭМ!$A$34:$A$777,$A135,СВЦЭМ!$B$34:$B$777,Y$119)+'СЕТ СН'!$I$9+СВЦЭМ!$D$10+'СЕТ СН'!$I$5-'СЕТ СН'!$I$17</f>
        <v>4695.0526696699999</v>
      </c>
    </row>
    <row r="136" spans="1:25" ht="15.75" x14ac:dyDescent="0.2">
      <c r="A136" s="34">
        <f t="shared" si="3"/>
        <v>42903</v>
      </c>
      <c r="B136" s="35">
        <f>SUMIFS(СВЦЭМ!$C$34:$C$777,СВЦЭМ!$A$34:$A$777,$A136,СВЦЭМ!$B$34:$B$777,B$119)+'СЕТ СН'!$I$9+СВЦЭМ!$D$10+'СЕТ СН'!$I$5-'СЕТ СН'!$I$17</f>
        <v>4822.6392372299997</v>
      </c>
      <c r="C136" s="35">
        <f>SUMIFS(СВЦЭМ!$C$34:$C$777,СВЦЭМ!$A$34:$A$777,$A136,СВЦЭМ!$B$34:$B$777,C$119)+'СЕТ СН'!$I$9+СВЦЭМ!$D$10+'СЕТ СН'!$I$5-'СЕТ СН'!$I$17</f>
        <v>4876.2606805599999</v>
      </c>
      <c r="D136" s="35">
        <f>SUMIFS(СВЦЭМ!$C$34:$C$777,СВЦЭМ!$A$34:$A$777,$A136,СВЦЭМ!$B$34:$B$777,D$119)+'СЕТ СН'!$I$9+СВЦЭМ!$D$10+'СЕТ СН'!$I$5-'СЕТ СН'!$I$17</f>
        <v>5015.5838597799993</v>
      </c>
      <c r="E136" s="35">
        <f>SUMIFS(СВЦЭМ!$C$34:$C$777,СВЦЭМ!$A$34:$A$777,$A136,СВЦЭМ!$B$34:$B$777,E$119)+'СЕТ СН'!$I$9+СВЦЭМ!$D$10+'СЕТ СН'!$I$5-'СЕТ СН'!$I$17</f>
        <v>5029.8160035599994</v>
      </c>
      <c r="F136" s="35">
        <f>SUMIFS(СВЦЭМ!$C$34:$C$777,СВЦЭМ!$A$34:$A$777,$A136,СВЦЭМ!$B$34:$B$777,F$119)+'СЕТ СН'!$I$9+СВЦЭМ!$D$10+'СЕТ СН'!$I$5-'СЕТ СН'!$I$17</f>
        <v>5052.0402223299998</v>
      </c>
      <c r="G136" s="35">
        <f>SUMIFS(СВЦЭМ!$C$34:$C$777,СВЦЭМ!$A$34:$A$777,$A136,СВЦЭМ!$B$34:$B$777,G$119)+'СЕТ СН'!$I$9+СВЦЭМ!$D$10+'СЕТ СН'!$I$5-'СЕТ СН'!$I$17</f>
        <v>5048.2536499999997</v>
      </c>
      <c r="H136" s="35">
        <f>SUMIFS(СВЦЭМ!$C$34:$C$777,СВЦЭМ!$A$34:$A$777,$A136,СВЦЭМ!$B$34:$B$777,H$119)+'СЕТ СН'!$I$9+СВЦЭМ!$D$10+'СЕТ СН'!$I$5-'СЕТ СН'!$I$17</f>
        <v>5017.0976660799997</v>
      </c>
      <c r="I136" s="35">
        <f>SUMIFS(СВЦЭМ!$C$34:$C$777,СВЦЭМ!$A$34:$A$777,$A136,СВЦЭМ!$B$34:$B$777,I$119)+'СЕТ СН'!$I$9+СВЦЭМ!$D$10+'СЕТ СН'!$I$5-'СЕТ СН'!$I$17</f>
        <v>4874.5120316399998</v>
      </c>
      <c r="J136" s="35">
        <f>SUMIFS(СВЦЭМ!$C$34:$C$777,СВЦЭМ!$A$34:$A$777,$A136,СВЦЭМ!$B$34:$B$777,J$119)+'СЕТ СН'!$I$9+СВЦЭМ!$D$10+'СЕТ СН'!$I$5-'СЕТ СН'!$I$17</f>
        <v>4760.4971555799993</v>
      </c>
      <c r="K136" s="35">
        <f>SUMIFS(СВЦЭМ!$C$34:$C$777,СВЦЭМ!$A$34:$A$777,$A136,СВЦЭМ!$B$34:$B$777,K$119)+'СЕТ СН'!$I$9+СВЦЭМ!$D$10+'СЕТ СН'!$I$5-'СЕТ СН'!$I$17</f>
        <v>4671.5704736600001</v>
      </c>
      <c r="L136" s="35">
        <f>SUMIFS(СВЦЭМ!$C$34:$C$777,СВЦЭМ!$A$34:$A$777,$A136,СВЦЭМ!$B$34:$B$777,L$119)+'СЕТ СН'!$I$9+СВЦЭМ!$D$10+'СЕТ СН'!$I$5-'СЕТ СН'!$I$17</f>
        <v>4617.9755402699993</v>
      </c>
      <c r="M136" s="35">
        <f>SUMIFS(СВЦЭМ!$C$34:$C$777,СВЦЭМ!$A$34:$A$777,$A136,СВЦЭМ!$B$34:$B$777,M$119)+'СЕТ СН'!$I$9+СВЦЭМ!$D$10+'СЕТ СН'!$I$5-'СЕТ СН'!$I$17</f>
        <v>4618.2414018899999</v>
      </c>
      <c r="N136" s="35">
        <f>SUMIFS(СВЦЭМ!$C$34:$C$777,СВЦЭМ!$A$34:$A$777,$A136,СВЦЭМ!$B$34:$B$777,N$119)+'СЕТ СН'!$I$9+СВЦЭМ!$D$10+'СЕТ СН'!$I$5-'СЕТ СН'!$I$17</f>
        <v>4617.5989574199994</v>
      </c>
      <c r="O136" s="35">
        <f>SUMIFS(СВЦЭМ!$C$34:$C$777,СВЦЭМ!$A$34:$A$777,$A136,СВЦЭМ!$B$34:$B$777,O$119)+'СЕТ СН'!$I$9+СВЦЭМ!$D$10+'СЕТ СН'!$I$5-'СЕТ СН'!$I$17</f>
        <v>4614.02197849</v>
      </c>
      <c r="P136" s="35">
        <f>SUMIFS(СВЦЭМ!$C$34:$C$777,СВЦЭМ!$A$34:$A$777,$A136,СВЦЭМ!$B$34:$B$777,P$119)+'СЕТ СН'!$I$9+СВЦЭМ!$D$10+'СЕТ СН'!$I$5-'СЕТ СН'!$I$17</f>
        <v>4613.5043448500001</v>
      </c>
      <c r="Q136" s="35">
        <f>SUMIFS(СВЦЭМ!$C$34:$C$777,СВЦЭМ!$A$34:$A$777,$A136,СВЦЭМ!$B$34:$B$777,Q$119)+'СЕТ СН'!$I$9+СВЦЭМ!$D$10+'СЕТ СН'!$I$5-'СЕТ СН'!$I$17</f>
        <v>4620.6162762699996</v>
      </c>
      <c r="R136" s="35">
        <f>SUMIFS(СВЦЭМ!$C$34:$C$777,СВЦЭМ!$A$34:$A$777,$A136,СВЦЭМ!$B$34:$B$777,R$119)+'СЕТ СН'!$I$9+СВЦЭМ!$D$10+'СЕТ СН'!$I$5-'СЕТ СН'!$I$17</f>
        <v>4625.15153388</v>
      </c>
      <c r="S136" s="35">
        <f>SUMIFS(СВЦЭМ!$C$34:$C$777,СВЦЭМ!$A$34:$A$777,$A136,СВЦЭМ!$B$34:$B$777,S$119)+'СЕТ СН'!$I$9+СВЦЭМ!$D$10+'СЕТ СН'!$I$5-'СЕТ СН'!$I$17</f>
        <v>4623.6657041099998</v>
      </c>
      <c r="T136" s="35">
        <f>SUMIFS(СВЦЭМ!$C$34:$C$777,СВЦЭМ!$A$34:$A$777,$A136,СВЦЭМ!$B$34:$B$777,T$119)+'СЕТ СН'!$I$9+СВЦЭМ!$D$10+'СЕТ СН'!$I$5-'СЕТ СН'!$I$17</f>
        <v>4619.3354055899999</v>
      </c>
      <c r="U136" s="35">
        <f>SUMIFS(СВЦЭМ!$C$34:$C$777,СВЦЭМ!$A$34:$A$777,$A136,СВЦЭМ!$B$34:$B$777,U$119)+'СЕТ СН'!$I$9+СВЦЭМ!$D$10+'СЕТ СН'!$I$5-'СЕТ СН'!$I$17</f>
        <v>4613.0394216899995</v>
      </c>
      <c r="V136" s="35">
        <f>SUMIFS(СВЦЭМ!$C$34:$C$777,СВЦЭМ!$A$34:$A$777,$A136,СВЦЭМ!$B$34:$B$777,V$119)+'СЕТ СН'!$I$9+СВЦЭМ!$D$10+'СЕТ СН'!$I$5-'СЕТ СН'!$I$17</f>
        <v>4628.6050303499997</v>
      </c>
      <c r="W136" s="35">
        <f>SUMIFS(СВЦЭМ!$C$34:$C$777,СВЦЭМ!$A$34:$A$777,$A136,СВЦЭМ!$B$34:$B$777,W$119)+'СЕТ СН'!$I$9+СВЦЭМ!$D$10+'СЕТ СН'!$I$5-'СЕТ СН'!$I$17</f>
        <v>4655.7652259999995</v>
      </c>
      <c r="X136" s="35">
        <f>SUMIFS(СВЦЭМ!$C$34:$C$777,СВЦЭМ!$A$34:$A$777,$A136,СВЦЭМ!$B$34:$B$777,X$119)+'СЕТ СН'!$I$9+СВЦЭМ!$D$10+'СЕТ СН'!$I$5-'СЕТ СН'!$I$17</f>
        <v>4684.3424631799999</v>
      </c>
      <c r="Y136" s="35">
        <f>SUMIFS(СВЦЭМ!$C$34:$C$777,СВЦЭМ!$A$34:$A$777,$A136,СВЦЭМ!$B$34:$B$777,Y$119)+'СЕТ СН'!$I$9+СВЦЭМ!$D$10+'СЕТ СН'!$I$5-'СЕТ СН'!$I$17</f>
        <v>4814.1637668200001</v>
      </c>
    </row>
    <row r="137" spans="1:25" ht="15.75" x14ac:dyDescent="0.2">
      <c r="A137" s="34">
        <f t="shared" si="3"/>
        <v>42904</v>
      </c>
      <c r="B137" s="35">
        <f>SUMIFS(СВЦЭМ!$C$34:$C$777,СВЦЭМ!$A$34:$A$777,$A137,СВЦЭМ!$B$34:$B$777,B$119)+'СЕТ СН'!$I$9+СВЦЭМ!$D$10+'СЕТ СН'!$I$5-'СЕТ СН'!$I$17</f>
        <v>4915.5531106299995</v>
      </c>
      <c r="C137" s="35">
        <f>SUMIFS(СВЦЭМ!$C$34:$C$777,СВЦЭМ!$A$34:$A$777,$A137,СВЦЭМ!$B$34:$B$777,C$119)+'СЕТ СН'!$I$9+СВЦЭМ!$D$10+'СЕТ СН'!$I$5-'СЕТ СН'!$I$17</f>
        <v>4965.8967904199999</v>
      </c>
      <c r="D137" s="35">
        <f>SUMIFS(СВЦЭМ!$C$34:$C$777,СВЦЭМ!$A$34:$A$777,$A137,СВЦЭМ!$B$34:$B$777,D$119)+'СЕТ СН'!$I$9+СВЦЭМ!$D$10+'СЕТ СН'!$I$5-'СЕТ СН'!$I$17</f>
        <v>5034.5624610999994</v>
      </c>
      <c r="E137" s="35">
        <f>SUMIFS(СВЦЭМ!$C$34:$C$777,СВЦЭМ!$A$34:$A$777,$A137,СВЦЭМ!$B$34:$B$777,E$119)+'СЕТ СН'!$I$9+СВЦЭМ!$D$10+'СЕТ СН'!$I$5-'СЕТ СН'!$I$17</f>
        <v>5047.3662217799993</v>
      </c>
      <c r="F137" s="35">
        <f>SUMIFS(СВЦЭМ!$C$34:$C$777,СВЦЭМ!$A$34:$A$777,$A137,СВЦЭМ!$B$34:$B$777,F$119)+'СЕТ СН'!$I$9+СВЦЭМ!$D$10+'СЕТ СН'!$I$5-'СЕТ СН'!$I$17</f>
        <v>5060.3461076299991</v>
      </c>
      <c r="G137" s="35">
        <f>SUMIFS(СВЦЭМ!$C$34:$C$777,СВЦЭМ!$A$34:$A$777,$A137,СВЦЭМ!$B$34:$B$777,G$119)+'СЕТ СН'!$I$9+СВЦЭМ!$D$10+'СЕТ СН'!$I$5-'СЕТ СН'!$I$17</f>
        <v>5056.8843084799992</v>
      </c>
      <c r="H137" s="35">
        <f>SUMIFS(СВЦЭМ!$C$34:$C$777,СВЦЭМ!$A$34:$A$777,$A137,СВЦЭМ!$B$34:$B$777,H$119)+'СЕТ СН'!$I$9+СВЦЭМ!$D$10+'СЕТ СН'!$I$5-'СЕТ СН'!$I$17</f>
        <v>5033.6981227299993</v>
      </c>
      <c r="I137" s="35">
        <f>SUMIFS(СВЦЭМ!$C$34:$C$777,СВЦЭМ!$A$34:$A$777,$A137,СВЦЭМ!$B$34:$B$777,I$119)+'СЕТ СН'!$I$9+СВЦЭМ!$D$10+'СЕТ СН'!$I$5-'СЕТ СН'!$I$17</f>
        <v>4888.6465152699993</v>
      </c>
      <c r="J137" s="35">
        <f>SUMIFS(СВЦЭМ!$C$34:$C$777,СВЦЭМ!$A$34:$A$777,$A137,СВЦЭМ!$B$34:$B$777,J$119)+'СЕТ СН'!$I$9+СВЦЭМ!$D$10+'СЕТ СН'!$I$5-'СЕТ СН'!$I$17</f>
        <v>4750.0560035099998</v>
      </c>
      <c r="K137" s="35">
        <f>SUMIFS(СВЦЭМ!$C$34:$C$777,СВЦЭМ!$A$34:$A$777,$A137,СВЦЭМ!$B$34:$B$777,K$119)+'СЕТ СН'!$I$9+СВЦЭМ!$D$10+'СЕТ СН'!$I$5-'СЕТ СН'!$I$17</f>
        <v>4633.7592261999998</v>
      </c>
      <c r="L137" s="35">
        <f>SUMIFS(СВЦЭМ!$C$34:$C$777,СВЦЭМ!$A$34:$A$777,$A137,СВЦЭМ!$B$34:$B$777,L$119)+'СЕТ СН'!$I$9+СВЦЭМ!$D$10+'СЕТ СН'!$I$5-'СЕТ СН'!$I$17</f>
        <v>4596.0638766899992</v>
      </c>
      <c r="M137" s="35">
        <f>SUMIFS(СВЦЭМ!$C$34:$C$777,СВЦЭМ!$A$34:$A$777,$A137,СВЦЭМ!$B$34:$B$777,M$119)+'СЕТ СН'!$I$9+СВЦЭМ!$D$10+'СЕТ СН'!$I$5-'СЕТ СН'!$I$17</f>
        <v>4618.0951638299994</v>
      </c>
      <c r="N137" s="35">
        <f>SUMIFS(СВЦЭМ!$C$34:$C$777,СВЦЭМ!$A$34:$A$777,$A137,СВЦЭМ!$B$34:$B$777,N$119)+'СЕТ СН'!$I$9+СВЦЭМ!$D$10+'СЕТ СН'!$I$5-'СЕТ СН'!$I$17</f>
        <v>4619.5383018399998</v>
      </c>
      <c r="O137" s="35">
        <f>SUMIFS(СВЦЭМ!$C$34:$C$777,СВЦЭМ!$A$34:$A$777,$A137,СВЦЭМ!$B$34:$B$777,O$119)+'СЕТ СН'!$I$9+СВЦЭМ!$D$10+'СЕТ СН'!$I$5-'СЕТ СН'!$I$17</f>
        <v>4619.0651091099999</v>
      </c>
      <c r="P137" s="35">
        <f>SUMIFS(СВЦЭМ!$C$34:$C$777,СВЦЭМ!$A$34:$A$777,$A137,СВЦЭМ!$B$34:$B$777,P$119)+'СЕТ СН'!$I$9+СВЦЭМ!$D$10+'СЕТ СН'!$I$5-'СЕТ СН'!$I$17</f>
        <v>4617.1371735099992</v>
      </c>
      <c r="Q137" s="35">
        <f>SUMIFS(СВЦЭМ!$C$34:$C$777,СВЦЭМ!$A$34:$A$777,$A137,СВЦЭМ!$B$34:$B$777,Q$119)+'СЕТ СН'!$I$9+СВЦЭМ!$D$10+'СЕТ СН'!$I$5-'СЕТ СН'!$I$17</f>
        <v>4625.4206881099999</v>
      </c>
      <c r="R137" s="35">
        <f>SUMIFS(СВЦЭМ!$C$34:$C$777,СВЦЭМ!$A$34:$A$777,$A137,СВЦЭМ!$B$34:$B$777,R$119)+'СЕТ СН'!$I$9+СВЦЭМ!$D$10+'СЕТ СН'!$I$5-'СЕТ СН'!$I$17</f>
        <v>4633.5371701599997</v>
      </c>
      <c r="S137" s="35">
        <f>SUMIFS(СВЦЭМ!$C$34:$C$777,СВЦЭМ!$A$34:$A$777,$A137,СВЦЭМ!$B$34:$B$777,S$119)+'СЕТ СН'!$I$9+СВЦЭМ!$D$10+'СЕТ СН'!$I$5-'СЕТ СН'!$I$17</f>
        <v>4633.8591754199997</v>
      </c>
      <c r="T137" s="35">
        <f>SUMIFS(СВЦЭМ!$C$34:$C$777,СВЦЭМ!$A$34:$A$777,$A137,СВЦЭМ!$B$34:$B$777,T$119)+'СЕТ СН'!$I$9+СВЦЭМ!$D$10+'СЕТ СН'!$I$5-'СЕТ СН'!$I$17</f>
        <v>4624.7427060199998</v>
      </c>
      <c r="U137" s="35">
        <f>SUMIFS(СВЦЭМ!$C$34:$C$777,СВЦЭМ!$A$34:$A$777,$A137,СВЦЭМ!$B$34:$B$777,U$119)+'СЕТ СН'!$I$9+СВЦЭМ!$D$10+'СЕТ СН'!$I$5-'СЕТ СН'!$I$17</f>
        <v>4620.2682835199994</v>
      </c>
      <c r="V137" s="35">
        <f>SUMIFS(СВЦЭМ!$C$34:$C$777,СВЦЭМ!$A$34:$A$777,$A137,СВЦЭМ!$B$34:$B$777,V$119)+'СЕТ СН'!$I$9+СВЦЭМ!$D$10+'СЕТ СН'!$I$5-'СЕТ СН'!$I$17</f>
        <v>4611.6798639999997</v>
      </c>
      <c r="W137" s="35">
        <f>SUMIFS(СВЦЭМ!$C$34:$C$777,СВЦЭМ!$A$34:$A$777,$A137,СВЦЭМ!$B$34:$B$777,W$119)+'СЕТ СН'!$I$9+СВЦЭМ!$D$10+'СЕТ СН'!$I$5-'СЕТ СН'!$I$17</f>
        <v>4631.3172545999996</v>
      </c>
      <c r="X137" s="35">
        <f>SUMIFS(СВЦЭМ!$C$34:$C$777,СВЦЭМ!$A$34:$A$777,$A137,СВЦЭМ!$B$34:$B$777,X$119)+'СЕТ СН'!$I$9+СВЦЭМ!$D$10+'СЕТ СН'!$I$5-'СЕТ СН'!$I$17</f>
        <v>4686.6432740999999</v>
      </c>
      <c r="Y137" s="35">
        <f>SUMIFS(СВЦЭМ!$C$34:$C$777,СВЦЭМ!$A$34:$A$777,$A137,СВЦЭМ!$B$34:$B$777,Y$119)+'СЕТ СН'!$I$9+СВЦЭМ!$D$10+'СЕТ СН'!$I$5-'СЕТ СН'!$I$17</f>
        <v>4752.6144620599998</v>
      </c>
    </row>
    <row r="138" spans="1:25" ht="15.75" x14ac:dyDescent="0.2">
      <c r="A138" s="34">
        <f t="shared" si="3"/>
        <v>42905</v>
      </c>
      <c r="B138" s="35">
        <f>SUMIFS(СВЦЭМ!$C$34:$C$777,СВЦЭМ!$A$34:$A$777,$A138,СВЦЭМ!$B$34:$B$777,B$119)+'СЕТ СН'!$I$9+СВЦЭМ!$D$10+'СЕТ СН'!$I$5-'СЕТ СН'!$I$17</f>
        <v>4804.5551095599994</v>
      </c>
      <c r="C138" s="35">
        <f>SUMIFS(СВЦЭМ!$C$34:$C$777,СВЦЭМ!$A$34:$A$777,$A138,СВЦЭМ!$B$34:$B$777,C$119)+'СЕТ СН'!$I$9+СВЦЭМ!$D$10+'СЕТ СН'!$I$5-'СЕТ СН'!$I$17</f>
        <v>4852.81718645</v>
      </c>
      <c r="D138" s="35">
        <f>SUMIFS(СВЦЭМ!$C$34:$C$777,СВЦЭМ!$A$34:$A$777,$A138,СВЦЭМ!$B$34:$B$777,D$119)+'СЕТ СН'!$I$9+СВЦЭМ!$D$10+'СЕТ СН'!$I$5-'СЕТ СН'!$I$17</f>
        <v>4985.4798828499997</v>
      </c>
      <c r="E138" s="35">
        <f>SUMIFS(СВЦЭМ!$C$34:$C$777,СВЦЭМ!$A$34:$A$777,$A138,СВЦЭМ!$B$34:$B$777,E$119)+'СЕТ СН'!$I$9+СВЦЭМ!$D$10+'СЕТ СН'!$I$5-'СЕТ СН'!$I$17</f>
        <v>4994.4009128199996</v>
      </c>
      <c r="F138" s="35">
        <f>SUMIFS(СВЦЭМ!$C$34:$C$777,СВЦЭМ!$A$34:$A$777,$A138,СВЦЭМ!$B$34:$B$777,F$119)+'СЕТ СН'!$I$9+СВЦЭМ!$D$10+'СЕТ СН'!$I$5-'СЕТ СН'!$I$17</f>
        <v>4998.1355419199999</v>
      </c>
      <c r="G138" s="35">
        <f>SUMIFS(СВЦЭМ!$C$34:$C$777,СВЦЭМ!$A$34:$A$777,$A138,СВЦЭМ!$B$34:$B$777,G$119)+'СЕТ СН'!$I$9+СВЦЭМ!$D$10+'СЕТ СН'!$I$5-'СЕТ СН'!$I$17</f>
        <v>5004.0413784599996</v>
      </c>
      <c r="H138" s="35">
        <f>SUMIFS(СВЦЭМ!$C$34:$C$777,СВЦЭМ!$A$34:$A$777,$A138,СВЦЭМ!$B$34:$B$777,H$119)+'СЕТ СН'!$I$9+СВЦЭМ!$D$10+'СЕТ СН'!$I$5-'СЕТ СН'!$I$17</f>
        <v>4882.2275020799998</v>
      </c>
      <c r="I138" s="35">
        <f>SUMIFS(СВЦЭМ!$C$34:$C$777,СВЦЭМ!$A$34:$A$777,$A138,СВЦЭМ!$B$34:$B$777,I$119)+'СЕТ СН'!$I$9+СВЦЭМ!$D$10+'СЕТ СН'!$I$5-'СЕТ СН'!$I$17</f>
        <v>4757.98280557</v>
      </c>
      <c r="J138" s="35">
        <f>SUMIFS(СВЦЭМ!$C$34:$C$777,СВЦЭМ!$A$34:$A$777,$A138,СВЦЭМ!$B$34:$B$777,J$119)+'СЕТ СН'!$I$9+СВЦЭМ!$D$10+'СЕТ СН'!$I$5-'СЕТ СН'!$I$17</f>
        <v>4642.6508130399998</v>
      </c>
      <c r="K138" s="35">
        <f>SUMIFS(СВЦЭМ!$C$34:$C$777,СВЦЭМ!$A$34:$A$777,$A138,СВЦЭМ!$B$34:$B$777,K$119)+'СЕТ СН'!$I$9+СВЦЭМ!$D$10+'СЕТ СН'!$I$5-'СЕТ СН'!$I$17</f>
        <v>4674.5105998199997</v>
      </c>
      <c r="L138" s="35">
        <f>SUMIFS(СВЦЭМ!$C$34:$C$777,СВЦЭМ!$A$34:$A$777,$A138,СВЦЭМ!$B$34:$B$777,L$119)+'СЕТ СН'!$I$9+СВЦЭМ!$D$10+'СЕТ СН'!$I$5-'СЕТ СН'!$I$17</f>
        <v>4651.9513584399992</v>
      </c>
      <c r="M138" s="35">
        <f>SUMIFS(СВЦЭМ!$C$34:$C$777,СВЦЭМ!$A$34:$A$777,$A138,СВЦЭМ!$B$34:$B$777,M$119)+'СЕТ СН'!$I$9+СВЦЭМ!$D$10+'СЕТ СН'!$I$5-'СЕТ СН'!$I$17</f>
        <v>4657.9611330099997</v>
      </c>
      <c r="N138" s="35">
        <f>SUMIFS(СВЦЭМ!$C$34:$C$777,СВЦЭМ!$A$34:$A$777,$A138,СВЦЭМ!$B$34:$B$777,N$119)+'СЕТ СН'!$I$9+СВЦЭМ!$D$10+'СЕТ СН'!$I$5-'СЕТ СН'!$I$17</f>
        <v>4654.3555825200001</v>
      </c>
      <c r="O138" s="35">
        <f>SUMIFS(СВЦЭМ!$C$34:$C$777,СВЦЭМ!$A$34:$A$777,$A138,СВЦЭМ!$B$34:$B$777,O$119)+'СЕТ СН'!$I$9+СВЦЭМ!$D$10+'СЕТ СН'!$I$5-'СЕТ СН'!$I$17</f>
        <v>4644.7215026099993</v>
      </c>
      <c r="P138" s="35">
        <f>SUMIFS(СВЦЭМ!$C$34:$C$777,СВЦЭМ!$A$34:$A$777,$A138,СВЦЭМ!$B$34:$B$777,P$119)+'СЕТ СН'!$I$9+СВЦЭМ!$D$10+'СЕТ СН'!$I$5-'СЕТ СН'!$I$17</f>
        <v>4628.8233373499997</v>
      </c>
      <c r="Q138" s="35">
        <f>SUMIFS(СВЦЭМ!$C$34:$C$777,СВЦЭМ!$A$34:$A$777,$A138,СВЦЭМ!$B$34:$B$777,Q$119)+'СЕТ СН'!$I$9+СВЦЭМ!$D$10+'СЕТ СН'!$I$5-'СЕТ СН'!$I$17</f>
        <v>4653.4876966399997</v>
      </c>
      <c r="R138" s="35">
        <f>SUMIFS(СВЦЭМ!$C$34:$C$777,СВЦЭМ!$A$34:$A$777,$A138,СВЦЭМ!$B$34:$B$777,R$119)+'СЕТ СН'!$I$9+СВЦЭМ!$D$10+'СЕТ СН'!$I$5-'СЕТ СН'!$I$17</f>
        <v>4647.7063575699995</v>
      </c>
      <c r="S138" s="35">
        <f>SUMIFS(СВЦЭМ!$C$34:$C$777,СВЦЭМ!$A$34:$A$777,$A138,СВЦЭМ!$B$34:$B$777,S$119)+'СЕТ СН'!$I$9+СВЦЭМ!$D$10+'СЕТ СН'!$I$5-'СЕТ СН'!$I$17</f>
        <v>4645.8246595299997</v>
      </c>
      <c r="T138" s="35">
        <f>SUMIFS(СВЦЭМ!$C$34:$C$777,СВЦЭМ!$A$34:$A$777,$A138,СВЦЭМ!$B$34:$B$777,T$119)+'СЕТ СН'!$I$9+СВЦЭМ!$D$10+'СЕТ СН'!$I$5-'СЕТ СН'!$I$17</f>
        <v>4685.3358482499998</v>
      </c>
      <c r="U138" s="35">
        <f>SUMIFS(СВЦЭМ!$C$34:$C$777,СВЦЭМ!$A$34:$A$777,$A138,СВЦЭМ!$B$34:$B$777,U$119)+'СЕТ СН'!$I$9+СВЦЭМ!$D$10+'СЕТ СН'!$I$5-'СЕТ СН'!$I$17</f>
        <v>4723.2355175199991</v>
      </c>
      <c r="V138" s="35">
        <f>SUMIFS(СВЦЭМ!$C$34:$C$777,СВЦЭМ!$A$34:$A$777,$A138,СВЦЭМ!$B$34:$B$777,V$119)+'СЕТ СН'!$I$9+СВЦЭМ!$D$10+'СЕТ СН'!$I$5-'СЕТ СН'!$I$17</f>
        <v>4727.5925915299995</v>
      </c>
      <c r="W138" s="35">
        <f>SUMIFS(СВЦЭМ!$C$34:$C$777,СВЦЭМ!$A$34:$A$777,$A138,СВЦЭМ!$B$34:$B$777,W$119)+'СЕТ СН'!$I$9+СВЦЭМ!$D$10+'СЕТ СН'!$I$5-'СЕТ СН'!$I$17</f>
        <v>4733.4546568199994</v>
      </c>
      <c r="X138" s="35">
        <f>SUMIFS(СВЦЭМ!$C$34:$C$777,СВЦЭМ!$A$34:$A$777,$A138,СВЦЭМ!$B$34:$B$777,X$119)+'СЕТ СН'!$I$9+СВЦЭМ!$D$10+'СЕТ СН'!$I$5-'СЕТ СН'!$I$17</f>
        <v>4676.3098256999992</v>
      </c>
      <c r="Y138" s="35">
        <f>SUMIFS(СВЦЭМ!$C$34:$C$777,СВЦЭМ!$A$34:$A$777,$A138,СВЦЭМ!$B$34:$B$777,Y$119)+'СЕТ СН'!$I$9+СВЦЭМ!$D$10+'СЕТ СН'!$I$5-'СЕТ СН'!$I$17</f>
        <v>4724.7209382199999</v>
      </c>
    </row>
    <row r="139" spans="1:25" ht="15.75" x14ac:dyDescent="0.2">
      <c r="A139" s="34">
        <f t="shared" si="3"/>
        <v>42906</v>
      </c>
      <c r="B139" s="35">
        <f>SUMIFS(СВЦЭМ!$C$34:$C$777,СВЦЭМ!$A$34:$A$777,$A139,СВЦЭМ!$B$34:$B$777,B$119)+'СЕТ СН'!$I$9+СВЦЭМ!$D$10+'СЕТ СН'!$I$5-'СЕТ СН'!$I$17</f>
        <v>4987.4653860199996</v>
      </c>
      <c r="C139" s="35">
        <f>SUMIFS(СВЦЭМ!$C$34:$C$777,СВЦЭМ!$A$34:$A$777,$A139,СВЦЭМ!$B$34:$B$777,C$119)+'СЕТ СН'!$I$9+СВЦЭМ!$D$10+'СЕТ СН'!$I$5-'СЕТ СН'!$I$17</f>
        <v>4914.1101920399997</v>
      </c>
      <c r="D139" s="35">
        <f>SUMIFS(СВЦЭМ!$C$34:$C$777,СВЦЭМ!$A$34:$A$777,$A139,СВЦЭМ!$B$34:$B$777,D$119)+'СЕТ СН'!$I$9+СВЦЭМ!$D$10+'СЕТ СН'!$I$5-'СЕТ СН'!$I$17</f>
        <v>5087.89691055</v>
      </c>
      <c r="E139" s="35">
        <f>SUMIFS(СВЦЭМ!$C$34:$C$777,СВЦЭМ!$A$34:$A$777,$A139,СВЦЭМ!$B$34:$B$777,E$119)+'СЕТ СН'!$I$9+СВЦЭМ!$D$10+'СЕТ СН'!$I$5-'СЕТ СН'!$I$17</f>
        <v>5081.7002625899995</v>
      </c>
      <c r="F139" s="35">
        <f>SUMIFS(СВЦЭМ!$C$34:$C$777,СВЦЭМ!$A$34:$A$777,$A139,СВЦЭМ!$B$34:$B$777,F$119)+'СЕТ СН'!$I$9+СВЦЭМ!$D$10+'СЕТ СН'!$I$5-'СЕТ СН'!$I$17</f>
        <v>5078.70881844</v>
      </c>
      <c r="G139" s="35">
        <f>SUMIFS(СВЦЭМ!$C$34:$C$777,СВЦЭМ!$A$34:$A$777,$A139,СВЦЭМ!$B$34:$B$777,G$119)+'СЕТ СН'!$I$9+СВЦЭМ!$D$10+'СЕТ СН'!$I$5-'СЕТ СН'!$I$17</f>
        <v>5082.5939877799992</v>
      </c>
      <c r="H139" s="35">
        <f>SUMIFS(СВЦЭМ!$C$34:$C$777,СВЦЭМ!$A$34:$A$777,$A139,СВЦЭМ!$B$34:$B$777,H$119)+'СЕТ СН'!$I$9+СВЦЭМ!$D$10+'СЕТ СН'!$I$5-'СЕТ СН'!$I$17</f>
        <v>5084.112578369999</v>
      </c>
      <c r="I139" s="35">
        <f>SUMIFS(СВЦЭМ!$C$34:$C$777,СВЦЭМ!$A$34:$A$777,$A139,СВЦЭМ!$B$34:$B$777,I$119)+'СЕТ СН'!$I$9+СВЦЭМ!$D$10+'СЕТ СН'!$I$5-'СЕТ СН'!$I$17</f>
        <v>4895.7008521099997</v>
      </c>
      <c r="J139" s="35">
        <f>SUMIFS(СВЦЭМ!$C$34:$C$777,СВЦЭМ!$A$34:$A$777,$A139,СВЦЭМ!$B$34:$B$777,J$119)+'СЕТ СН'!$I$9+СВЦЭМ!$D$10+'СЕТ СН'!$I$5-'СЕТ СН'!$I$17</f>
        <v>4778.5240011199994</v>
      </c>
      <c r="K139" s="35">
        <f>SUMIFS(СВЦЭМ!$C$34:$C$777,СВЦЭМ!$A$34:$A$777,$A139,СВЦЭМ!$B$34:$B$777,K$119)+'СЕТ СН'!$I$9+СВЦЭМ!$D$10+'СЕТ СН'!$I$5-'СЕТ СН'!$I$17</f>
        <v>4702.3839453399996</v>
      </c>
      <c r="L139" s="35">
        <f>SUMIFS(СВЦЭМ!$C$34:$C$777,СВЦЭМ!$A$34:$A$777,$A139,СВЦЭМ!$B$34:$B$777,L$119)+'СЕТ СН'!$I$9+СВЦЭМ!$D$10+'СЕТ СН'!$I$5-'СЕТ СН'!$I$17</f>
        <v>4655.8302875499994</v>
      </c>
      <c r="M139" s="35">
        <f>SUMIFS(СВЦЭМ!$C$34:$C$777,СВЦЭМ!$A$34:$A$777,$A139,СВЦЭМ!$B$34:$B$777,M$119)+'СЕТ СН'!$I$9+СВЦЭМ!$D$10+'СЕТ СН'!$I$5-'СЕТ СН'!$I$17</f>
        <v>4633.1329951899997</v>
      </c>
      <c r="N139" s="35">
        <f>SUMIFS(СВЦЭМ!$C$34:$C$777,СВЦЭМ!$A$34:$A$777,$A139,СВЦЭМ!$B$34:$B$777,N$119)+'СЕТ СН'!$I$9+СВЦЭМ!$D$10+'СЕТ СН'!$I$5-'СЕТ СН'!$I$17</f>
        <v>4638.4144170999998</v>
      </c>
      <c r="O139" s="35">
        <f>SUMIFS(СВЦЭМ!$C$34:$C$777,СВЦЭМ!$A$34:$A$777,$A139,СВЦЭМ!$B$34:$B$777,O$119)+'СЕТ СН'!$I$9+СВЦЭМ!$D$10+'СЕТ СН'!$I$5-'СЕТ СН'!$I$17</f>
        <v>4641.0361232399991</v>
      </c>
      <c r="P139" s="35">
        <f>SUMIFS(СВЦЭМ!$C$34:$C$777,СВЦЭМ!$A$34:$A$777,$A139,СВЦЭМ!$B$34:$B$777,P$119)+'СЕТ СН'!$I$9+СВЦЭМ!$D$10+'СЕТ СН'!$I$5-'СЕТ СН'!$I$17</f>
        <v>4647.2932657199999</v>
      </c>
      <c r="Q139" s="35">
        <f>SUMIFS(СВЦЭМ!$C$34:$C$777,СВЦЭМ!$A$34:$A$777,$A139,СВЦЭМ!$B$34:$B$777,Q$119)+'СЕТ СН'!$I$9+СВЦЭМ!$D$10+'СЕТ СН'!$I$5-'СЕТ СН'!$I$17</f>
        <v>4642.1030295799992</v>
      </c>
      <c r="R139" s="35">
        <f>SUMIFS(СВЦЭМ!$C$34:$C$777,СВЦЭМ!$A$34:$A$777,$A139,СВЦЭМ!$B$34:$B$777,R$119)+'СЕТ СН'!$I$9+СВЦЭМ!$D$10+'СЕТ СН'!$I$5-'СЕТ СН'!$I$17</f>
        <v>4633.6340489199993</v>
      </c>
      <c r="S139" s="35">
        <f>SUMIFS(СВЦЭМ!$C$34:$C$777,СВЦЭМ!$A$34:$A$777,$A139,СВЦЭМ!$B$34:$B$777,S$119)+'СЕТ СН'!$I$9+СВЦЭМ!$D$10+'СЕТ СН'!$I$5-'СЕТ СН'!$I$17</f>
        <v>4635.87676336</v>
      </c>
      <c r="T139" s="35">
        <f>SUMIFS(СВЦЭМ!$C$34:$C$777,СВЦЭМ!$A$34:$A$777,$A139,СВЦЭМ!$B$34:$B$777,T$119)+'СЕТ СН'!$I$9+СВЦЭМ!$D$10+'СЕТ СН'!$I$5-'СЕТ СН'!$I$17</f>
        <v>4636.1500510099995</v>
      </c>
      <c r="U139" s="35">
        <f>SUMIFS(СВЦЭМ!$C$34:$C$777,СВЦЭМ!$A$34:$A$777,$A139,СВЦЭМ!$B$34:$B$777,U$119)+'СЕТ СН'!$I$9+СВЦЭМ!$D$10+'СЕТ СН'!$I$5-'СЕТ СН'!$I$17</f>
        <v>4636.6034538299991</v>
      </c>
      <c r="V139" s="35">
        <f>SUMIFS(СВЦЭМ!$C$34:$C$777,СВЦЭМ!$A$34:$A$777,$A139,СВЦЭМ!$B$34:$B$777,V$119)+'СЕТ СН'!$I$9+СВЦЭМ!$D$10+'СЕТ СН'!$I$5-'СЕТ СН'!$I$17</f>
        <v>4657.2112939899998</v>
      </c>
      <c r="W139" s="35">
        <f>SUMIFS(СВЦЭМ!$C$34:$C$777,СВЦЭМ!$A$34:$A$777,$A139,СВЦЭМ!$B$34:$B$777,W$119)+'СЕТ СН'!$I$9+СВЦЭМ!$D$10+'СЕТ СН'!$I$5-'СЕТ СН'!$I$17</f>
        <v>4674.8939933399997</v>
      </c>
      <c r="X139" s="35">
        <f>SUMIFS(СВЦЭМ!$C$34:$C$777,СВЦЭМ!$A$34:$A$777,$A139,СВЦЭМ!$B$34:$B$777,X$119)+'СЕТ СН'!$I$9+СВЦЭМ!$D$10+'СЕТ СН'!$I$5-'СЕТ СН'!$I$17</f>
        <v>4746.80487197</v>
      </c>
      <c r="Y139" s="35">
        <f>SUMIFS(СВЦЭМ!$C$34:$C$777,СВЦЭМ!$A$34:$A$777,$A139,СВЦЭМ!$B$34:$B$777,Y$119)+'СЕТ СН'!$I$9+СВЦЭМ!$D$10+'СЕТ СН'!$I$5-'СЕТ СН'!$I$17</f>
        <v>4827.0589666699998</v>
      </c>
    </row>
    <row r="140" spans="1:25" ht="15.75" x14ac:dyDescent="0.2">
      <c r="A140" s="34">
        <f t="shared" si="3"/>
        <v>42907</v>
      </c>
      <c r="B140" s="35">
        <f>SUMIFS(СВЦЭМ!$C$34:$C$777,СВЦЭМ!$A$34:$A$777,$A140,СВЦЭМ!$B$34:$B$777,B$119)+'СЕТ СН'!$I$9+СВЦЭМ!$D$10+'СЕТ СН'!$I$5-'СЕТ СН'!$I$17</f>
        <v>5010.3213074799996</v>
      </c>
      <c r="C140" s="35">
        <f>SUMIFS(СВЦЭМ!$C$34:$C$777,СВЦЭМ!$A$34:$A$777,$A140,СВЦЭМ!$B$34:$B$777,C$119)+'СЕТ СН'!$I$9+СВЦЭМ!$D$10+'СЕТ СН'!$I$5-'СЕТ СН'!$I$17</f>
        <v>5008.9190134999999</v>
      </c>
      <c r="D140" s="35">
        <f>SUMIFS(СВЦЭМ!$C$34:$C$777,СВЦЭМ!$A$34:$A$777,$A140,СВЦЭМ!$B$34:$B$777,D$119)+'СЕТ СН'!$I$9+СВЦЭМ!$D$10+'СЕТ СН'!$I$5-'СЕТ СН'!$I$17</f>
        <v>5069.2805686699994</v>
      </c>
      <c r="E140" s="35">
        <f>SUMIFS(СВЦЭМ!$C$34:$C$777,СВЦЭМ!$A$34:$A$777,$A140,СВЦЭМ!$B$34:$B$777,E$119)+'СЕТ СН'!$I$9+СВЦЭМ!$D$10+'СЕТ СН'!$I$5-'СЕТ СН'!$I$17</f>
        <v>5059.7453949699993</v>
      </c>
      <c r="F140" s="35">
        <f>SUMIFS(СВЦЭМ!$C$34:$C$777,СВЦЭМ!$A$34:$A$777,$A140,СВЦЭМ!$B$34:$B$777,F$119)+'СЕТ СН'!$I$9+СВЦЭМ!$D$10+'СЕТ СН'!$I$5-'СЕТ СН'!$I$17</f>
        <v>5056.5453640399992</v>
      </c>
      <c r="G140" s="35">
        <f>SUMIFS(СВЦЭМ!$C$34:$C$777,СВЦЭМ!$A$34:$A$777,$A140,СВЦЭМ!$B$34:$B$777,G$119)+'СЕТ СН'!$I$9+СВЦЭМ!$D$10+'СЕТ СН'!$I$5-'СЕТ СН'!$I$17</f>
        <v>5062.6189750599997</v>
      </c>
      <c r="H140" s="35">
        <f>SUMIFS(СВЦЭМ!$C$34:$C$777,СВЦЭМ!$A$34:$A$777,$A140,СВЦЭМ!$B$34:$B$777,H$119)+'СЕТ СН'!$I$9+СВЦЭМ!$D$10+'СЕТ СН'!$I$5-'СЕТ СН'!$I$17</f>
        <v>5077.5986088899999</v>
      </c>
      <c r="I140" s="35">
        <f>SUMIFS(СВЦЭМ!$C$34:$C$777,СВЦЭМ!$A$34:$A$777,$A140,СВЦЭМ!$B$34:$B$777,I$119)+'СЕТ СН'!$I$9+СВЦЭМ!$D$10+'СЕТ СН'!$I$5-'СЕТ СН'!$I$17</f>
        <v>4911.8350976599995</v>
      </c>
      <c r="J140" s="35">
        <f>SUMIFS(СВЦЭМ!$C$34:$C$777,СВЦЭМ!$A$34:$A$777,$A140,СВЦЭМ!$B$34:$B$777,J$119)+'СЕТ СН'!$I$9+СВЦЭМ!$D$10+'СЕТ СН'!$I$5-'СЕТ СН'!$I$17</f>
        <v>4756.2723628199992</v>
      </c>
      <c r="K140" s="35">
        <f>SUMIFS(СВЦЭМ!$C$34:$C$777,СВЦЭМ!$A$34:$A$777,$A140,СВЦЭМ!$B$34:$B$777,K$119)+'СЕТ СН'!$I$9+СВЦЭМ!$D$10+'СЕТ СН'!$I$5-'СЕТ СН'!$I$17</f>
        <v>4684.3961878800001</v>
      </c>
      <c r="L140" s="35">
        <f>SUMIFS(СВЦЭМ!$C$34:$C$777,СВЦЭМ!$A$34:$A$777,$A140,СВЦЭМ!$B$34:$B$777,L$119)+'СЕТ СН'!$I$9+СВЦЭМ!$D$10+'СЕТ СН'!$I$5-'СЕТ СН'!$I$17</f>
        <v>4628.3516989899999</v>
      </c>
      <c r="M140" s="35">
        <f>SUMIFS(СВЦЭМ!$C$34:$C$777,СВЦЭМ!$A$34:$A$777,$A140,СВЦЭМ!$B$34:$B$777,M$119)+'СЕТ СН'!$I$9+СВЦЭМ!$D$10+'СЕТ СН'!$I$5-'СЕТ СН'!$I$17</f>
        <v>4604.4860703499999</v>
      </c>
      <c r="N140" s="35">
        <f>SUMIFS(СВЦЭМ!$C$34:$C$777,СВЦЭМ!$A$34:$A$777,$A140,СВЦЭМ!$B$34:$B$777,N$119)+'СЕТ СН'!$I$9+СВЦЭМ!$D$10+'СЕТ СН'!$I$5-'СЕТ СН'!$I$17</f>
        <v>4609.8119408399998</v>
      </c>
      <c r="O140" s="35">
        <f>SUMIFS(СВЦЭМ!$C$34:$C$777,СВЦЭМ!$A$34:$A$777,$A140,СВЦЭМ!$B$34:$B$777,O$119)+'СЕТ СН'!$I$9+СВЦЭМ!$D$10+'СЕТ СН'!$I$5-'СЕТ СН'!$I$17</f>
        <v>4610.1033512799995</v>
      </c>
      <c r="P140" s="35">
        <f>SUMIFS(СВЦЭМ!$C$34:$C$777,СВЦЭМ!$A$34:$A$777,$A140,СВЦЭМ!$B$34:$B$777,P$119)+'СЕТ СН'!$I$9+СВЦЭМ!$D$10+'СЕТ СН'!$I$5-'СЕТ СН'!$I$17</f>
        <v>4616.8202923199997</v>
      </c>
      <c r="Q140" s="35">
        <f>SUMIFS(СВЦЭМ!$C$34:$C$777,СВЦЭМ!$A$34:$A$777,$A140,СВЦЭМ!$B$34:$B$777,Q$119)+'СЕТ СН'!$I$9+СВЦЭМ!$D$10+'СЕТ СН'!$I$5-'СЕТ СН'!$I$17</f>
        <v>4611.2068008299993</v>
      </c>
      <c r="R140" s="35">
        <f>SUMIFS(СВЦЭМ!$C$34:$C$777,СВЦЭМ!$A$34:$A$777,$A140,СВЦЭМ!$B$34:$B$777,R$119)+'СЕТ СН'!$I$9+СВЦЭМ!$D$10+'СЕТ СН'!$I$5-'СЕТ СН'!$I$17</f>
        <v>4607.1702520999997</v>
      </c>
      <c r="S140" s="35">
        <f>SUMIFS(СВЦЭМ!$C$34:$C$777,СВЦЭМ!$A$34:$A$777,$A140,СВЦЭМ!$B$34:$B$777,S$119)+'СЕТ СН'!$I$9+СВЦЭМ!$D$10+'СЕТ СН'!$I$5-'СЕТ СН'!$I$17</f>
        <v>4605.2625450099995</v>
      </c>
      <c r="T140" s="35">
        <f>SUMIFS(СВЦЭМ!$C$34:$C$777,СВЦЭМ!$A$34:$A$777,$A140,СВЦЭМ!$B$34:$B$777,T$119)+'СЕТ СН'!$I$9+СВЦЭМ!$D$10+'СЕТ СН'!$I$5-'СЕТ СН'!$I$17</f>
        <v>4610.3691493699998</v>
      </c>
      <c r="U140" s="35">
        <f>SUMIFS(СВЦЭМ!$C$34:$C$777,СВЦЭМ!$A$34:$A$777,$A140,СВЦЭМ!$B$34:$B$777,U$119)+'СЕТ СН'!$I$9+СВЦЭМ!$D$10+'СЕТ СН'!$I$5-'СЕТ СН'!$I$17</f>
        <v>4607.5821729599993</v>
      </c>
      <c r="V140" s="35">
        <f>SUMIFS(СВЦЭМ!$C$34:$C$777,СВЦЭМ!$A$34:$A$777,$A140,СВЦЭМ!$B$34:$B$777,V$119)+'СЕТ СН'!$I$9+СВЦЭМ!$D$10+'СЕТ СН'!$I$5-'СЕТ СН'!$I$17</f>
        <v>4631.69432461</v>
      </c>
      <c r="W140" s="35">
        <f>SUMIFS(СВЦЭМ!$C$34:$C$777,СВЦЭМ!$A$34:$A$777,$A140,СВЦЭМ!$B$34:$B$777,W$119)+'СЕТ СН'!$I$9+СВЦЭМ!$D$10+'СЕТ СН'!$I$5-'СЕТ СН'!$I$17</f>
        <v>4681.9340565699995</v>
      </c>
      <c r="X140" s="35">
        <f>SUMIFS(СВЦЭМ!$C$34:$C$777,СВЦЭМ!$A$34:$A$777,$A140,СВЦЭМ!$B$34:$B$777,X$119)+'СЕТ СН'!$I$9+СВЦЭМ!$D$10+'СЕТ СН'!$I$5-'СЕТ СН'!$I$17</f>
        <v>4751.6823517699995</v>
      </c>
      <c r="Y140" s="35">
        <f>SUMIFS(СВЦЭМ!$C$34:$C$777,СВЦЭМ!$A$34:$A$777,$A140,СВЦЭМ!$B$34:$B$777,Y$119)+'СЕТ СН'!$I$9+СВЦЭМ!$D$10+'СЕТ СН'!$I$5-'СЕТ СН'!$I$17</f>
        <v>4797.4908098999995</v>
      </c>
    </row>
    <row r="141" spans="1:25" ht="15.75" x14ac:dyDescent="0.2">
      <c r="A141" s="34">
        <f t="shared" si="3"/>
        <v>42908</v>
      </c>
      <c r="B141" s="35">
        <f>SUMIFS(СВЦЭМ!$C$34:$C$777,СВЦЭМ!$A$34:$A$777,$A141,СВЦЭМ!$B$34:$B$777,B$119)+'СЕТ СН'!$I$9+СВЦЭМ!$D$10+'СЕТ СН'!$I$5-'СЕТ СН'!$I$17</f>
        <v>4849.2266640499993</v>
      </c>
      <c r="C141" s="35">
        <f>SUMIFS(СВЦЭМ!$C$34:$C$777,СВЦЭМ!$A$34:$A$777,$A141,СВЦЭМ!$B$34:$B$777,C$119)+'СЕТ СН'!$I$9+СВЦЭМ!$D$10+'СЕТ СН'!$I$5-'СЕТ СН'!$I$17</f>
        <v>4947.5983786299994</v>
      </c>
      <c r="D141" s="35">
        <f>SUMIFS(СВЦЭМ!$C$34:$C$777,СВЦЭМ!$A$34:$A$777,$A141,СВЦЭМ!$B$34:$B$777,D$119)+'СЕТ СН'!$I$9+СВЦЭМ!$D$10+'СЕТ СН'!$I$5-'СЕТ СН'!$I$17</f>
        <v>5015.2067446799992</v>
      </c>
      <c r="E141" s="35">
        <f>SUMIFS(СВЦЭМ!$C$34:$C$777,СВЦЭМ!$A$34:$A$777,$A141,СВЦЭМ!$B$34:$B$777,E$119)+'СЕТ СН'!$I$9+СВЦЭМ!$D$10+'СЕТ СН'!$I$5-'СЕТ СН'!$I$17</f>
        <v>5020.4686766199993</v>
      </c>
      <c r="F141" s="35">
        <f>SUMIFS(СВЦЭМ!$C$34:$C$777,СВЦЭМ!$A$34:$A$777,$A141,СВЦЭМ!$B$34:$B$777,F$119)+'СЕТ СН'!$I$9+СВЦЭМ!$D$10+'СЕТ СН'!$I$5-'СЕТ СН'!$I$17</f>
        <v>5018.6566275299992</v>
      </c>
      <c r="G141" s="35">
        <f>SUMIFS(СВЦЭМ!$C$34:$C$777,СВЦЭМ!$A$34:$A$777,$A141,СВЦЭМ!$B$34:$B$777,G$119)+'СЕТ СН'!$I$9+СВЦЭМ!$D$10+'СЕТ СН'!$I$5-'СЕТ СН'!$I$17</f>
        <v>5014.6793951299996</v>
      </c>
      <c r="H141" s="35">
        <f>SUMIFS(СВЦЭМ!$C$34:$C$777,СВЦЭМ!$A$34:$A$777,$A141,СВЦЭМ!$B$34:$B$777,H$119)+'СЕТ СН'!$I$9+СВЦЭМ!$D$10+'СЕТ СН'!$I$5-'СЕТ СН'!$I$17</f>
        <v>4985.7713264599997</v>
      </c>
      <c r="I141" s="35">
        <f>SUMIFS(СВЦЭМ!$C$34:$C$777,СВЦЭМ!$A$34:$A$777,$A141,СВЦЭМ!$B$34:$B$777,I$119)+'СЕТ СН'!$I$9+СВЦЭМ!$D$10+'СЕТ СН'!$I$5-'СЕТ СН'!$I$17</f>
        <v>4825.0429568099999</v>
      </c>
      <c r="J141" s="35">
        <f>SUMIFS(СВЦЭМ!$C$34:$C$777,СВЦЭМ!$A$34:$A$777,$A141,СВЦЭМ!$B$34:$B$777,J$119)+'СЕТ СН'!$I$9+СВЦЭМ!$D$10+'СЕТ СН'!$I$5-'СЕТ СН'!$I$17</f>
        <v>4727.3845370199997</v>
      </c>
      <c r="K141" s="35">
        <f>SUMIFS(СВЦЭМ!$C$34:$C$777,СВЦЭМ!$A$34:$A$777,$A141,СВЦЭМ!$B$34:$B$777,K$119)+'СЕТ СН'!$I$9+СВЦЭМ!$D$10+'СЕТ СН'!$I$5-'СЕТ СН'!$I$17</f>
        <v>4676.9849607699998</v>
      </c>
      <c r="L141" s="35">
        <f>SUMIFS(СВЦЭМ!$C$34:$C$777,СВЦЭМ!$A$34:$A$777,$A141,СВЦЭМ!$B$34:$B$777,L$119)+'СЕТ СН'!$I$9+СВЦЭМ!$D$10+'СЕТ СН'!$I$5-'СЕТ СН'!$I$17</f>
        <v>4632.81108055</v>
      </c>
      <c r="M141" s="35">
        <f>SUMIFS(СВЦЭМ!$C$34:$C$777,СВЦЭМ!$A$34:$A$777,$A141,СВЦЭМ!$B$34:$B$777,M$119)+'СЕТ СН'!$I$9+СВЦЭМ!$D$10+'СЕТ СН'!$I$5-'СЕТ СН'!$I$17</f>
        <v>4613.9781973599993</v>
      </c>
      <c r="N141" s="35">
        <f>SUMIFS(СВЦЭМ!$C$34:$C$777,СВЦЭМ!$A$34:$A$777,$A141,СВЦЭМ!$B$34:$B$777,N$119)+'СЕТ СН'!$I$9+СВЦЭМ!$D$10+'СЕТ СН'!$I$5-'СЕТ СН'!$I$17</f>
        <v>4622.01722324</v>
      </c>
      <c r="O141" s="35">
        <f>SUMIFS(СВЦЭМ!$C$34:$C$777,СВЦЭМ!$A$34:$A$777,$A141,СВЦЭМ!$B$34:$B$777,O$119)+'СЕТ СН'!$I$9+СВЦЭМ!$D$10+'СЕТ СН'!$I$5-'СЕТ СН'!$I$17</f>
        <v>4623.1949688099994</v>
      </c>
      <c r="P141" s="35">
        <f>SUMIFS(СВЦЭМ!$C$34:$C$777,СВЦЭМ!$A$34:$A$777,$A141,СВЦЭМ!$B$34:$B$777,P$119)+'СЕТ СН'!$I$9+СВЦЭМ!$D$10+'СЕТ СН'!$I$5-'СЕТ СН'!$I$17</f>
        <v>4633.4707742899991</v>
      </c>
      <c r="Q141" s="35">
        <f>SUMIFS(СВЦЭМ!$C$34:$C$777,СВЦЭМ!$A$34:$A$777,$A141,СВЦЭМ!$B$34:$B$777,Q$119)+'СЕТ СН'!$I$9+СВЦЭМ!$D$10+'СЕТ СН'!$I$5-'СЕТ СН'!$I$17</f>
        <v>4627.9941997499991</v>
      </c>
      <c r="R141" s="35">
        <f>SUMIFS(СВЦЭМ!$C$34:$C$777,СВЦЭМ!$A$34:$A$777,$A141,СВЦЭМ!$B$34:$B$777,R$119)+'СЕТ СН'!$I$9+СВЦЭМ!$D$10+'СЕТ СН'!$I$5-'СЕТ СН'!$I$17</f>
        <v>4631.9867017299994</v>
      </c>
      <c r="S141" s="35">
        <f>SUMIFS(СВЦЭМ!$C$34:$C$777,СВЦЭМ!$A$34:$A$777,$A141,СВЦЭМ!$B$34:$B$777,S$119)+'СЕТ СН'!$I$9+СВЦЭМ!$D$10+'СЕТ СН'!$I$5-'СЕТ СН'!$I$17</f>
        <v>4616.6751831699994</v>
      </c>
      <c r="T141" s="35">
        <f>SUMIFS(СВЦЭМ!$C$34:$C$777,СВЦЭМ!$A$34:$A$777,$A141,СВЦЭМ!$B$34:$B$777,T$119)+'СЕТ СН'!$I$9+СВЦЭМ!$D$10+'СЕТ СН'!$I$5-'СЕТ СН'!$I$17</f>
        <v>4634.9743695799998</v>
      </c>
      <c r="U141" s="35">
        <f>SUMIFS(СВЦЭМ!$C$34:$C$777,СВЦЭМ!$A$34:$A$777,$A141,СВЦЭМ!$B$34:$B$777,U$119)+'СЕТ СН'!$I$9+СВЦЭМ!$D$10+'СЕТ СН'!$I$5-'СЕТ СН'!$I$17</f>
        <v>4638.5778895899994</v>
      </c>
      <c r="V141" s="35">
        <f>SUMIFS(СВЦЭМ!$C$34:$C$777,СВЦЭМ!$A$34:$A$777,$A141,СВЦЭМ!$B$34:$B$777,V$119)+'СЕТ СН'!$I$9+СВЦЭМ!$D$10+'СЕТ СН'!$I$5-'СЕТ СН'!$I$17</f>
        <v>4662.5186165399991</v>
      </c>
      <c r="W141" s="35">
        <f>SUMIFS(СВЦЭМ!$C$34:$C$777,СВЦЭМ!$A$34:$A$777,$A141,СВЦЭМ!$B$34:$B$777,W$119)+'СЕТ СН'!$I$9+СВЦЭМ!$D$10+'СЕТ СН'!$I$5-'СЕТ СН'!$I$17</f>
        <v>4662.5433615899992</v>
      </c>
      <c r="X141" s="35">
        <f>SUMIFS(СВЦЭМ!$C$34:$C$777,СВЦЭМ!$A$34:$A$777,$A141,СВЦЭМ!$B$34:$B$777,X$119)+'СЕТ СН'!$I$9+СВЦЭМ!$D$10+'СЕТ СН'!$I$5-'СЕТ СН'!$I$17</f>
        <v>4662.4135550999999</v>
      </c>
      <c r="Y141" s="35">
        <f>SUMIFS(СВЦЭМ!$C$34:$C$777,СВЦЭМ!$A$34:$A$777,$A141,СВЦЭМ!$B$34:$B$777,Y$119)+'СЕТ СН'!$I$9+СВЦЭМ!$D$10+'СЕТ СН'!$I$5-'СЕТ СН'!$I$17</f>
        <v>4740.13275694</v>
      </c>
    </row>
    <row r="142" spans="1:25" ht="15.75" x14ac:dyDescent="0.2">
      <c r="A142" s="34">
        <f t="shared" si="3"/>
        <v>42909</v>
      </c>
      <c r="B142" s="35">
        <f>SUMIFS(СВЦЭМ!$C$34:$C$777,СВЦЭМ!$A$34:$A$777,$A142,СВЦЭМ!$B$34:$B$777,B$119)+'СЕТ СН'!$I$9+СВЦЭМ!$D$10+'СЕТ СН'!$I$5-'СЕТ СН'!$I$17</f>
        <v>4986.6440398699997</v>
      </c>
      <c r="C142" s="35">
        <f>SUMIFS(СВЦЭМ!$C$34:$C$777,СВЦЭМ!$A$34:$A$777,$A142,СВЦЭМ!$B$34:$B$777,C$119)+'СЕТ СН'!$I$9+СВЦЭМ!$D$10+'СЕТ СН'!$I$5-'СЕТ СН'!$I$17</f>
        <v>5013.4446270299995</v>
      </c>
      <c r="D142" s="35">
        <f>SUMIFS(СВЦЭМ!$C$34:$C$777,СВЦЭМ!$A$34:$A$777,$A142,СВЦЭМ!$B$34:$B$777,D$119)+'СЕТ СН'!$I$9+СВЦЭМ!$D$10+'СЕТ СН'!$I$5-'СЕТ СН'!$I$17</f>
        <v>5081.5684797599997</v>
      </c>
      <c r="E142" s="35">
        <f>SUMIFS(СВЦЭМ!$C$34:$C$777,СВЦЭМ!$A$34:$A$777,$A142,СВЦЭМ!$B$34:$B$777,E$119)+'СЕТ СН'!$I$9+СВЦЭМ!$D$10+'СЕТ СН'!$I$5-'СЕТ СН'!$I$17</f>
        <v>5072.0257925599999</v>
      </c>
      <c r="F142" s="35">
        <f>SUMIFS(СВЦЭМ!$C$34:$C$777,СВЦЭМ!$A$34:$A$777,$A142,СВЦЭМ!$B$34:$B$777,F$119)+'СЕТ СН'!$I$9+СВЦЭМ!$D$10+'СЕТ СН'!$I$5-'СЕТ СН'!$I$17</f>
        <v>5068.7275884599994</v>
      </c>
      <c r="G142" s="35">
        <f>SUMIFS(СВЦЭМ!$C$34:$C$777,СВЦЭМ!$A$34:$A$777,$A142,СВЦЭМ!$B$34:$B$777,G$119)+'СЕТ СН'!$I$9+СВЦЭМ!$D$10+'СЕТ СН'!$I$5-'СЕТ СН'!$I$17</f>
        <v>5075.2608902599995</v>
      </c>
      <c r="H142" s="35">
        <f>SUMIFS(СВЦЭМ!$C$34:$C$777,СВЦЭМ!$A$34:$A$777,$A142,СВЦЭМ!$B$34:$B$777,H$119)+'СЕТ СН'!$I$9+СВЦЭМ!$D$10+'СЕТ СН'!$I$5-'СЕТ СН'!$I$17</f>
        <v>5037.2401657699993</v>
      </c>
      <c r="I142" s="35">
        <f>SUMIFS(СВЦЭМ!$C$34:$C$777,СВЦЭМ!$A$34:$A$777,$A142,СВЦЭМ!$B$34:$B$777,I$119)+'СЕТ СН'!$I$9+СВЦЭМ!$D$10+'СЕТ СН'!$I$5-'СЕТ СН'!$I$17</f>
        <v>4873.7066287299995</v>
      </c>
      <c r="J142" s="35">
        <f>SUMIFS(СВЦЭМ!$C$34:$C$777,СВЦЭМ!$A$34:$A$777,$A142,СВЦЭМ!$B$34:$B$777,J$119)+'СЕТ СН'!$I$9+СВЦЭМ!$D$10+'СЕТ СН'!$I$5-'СЕТ СН'!$I$17</f>
        <v>4695.5073649199994</v>
      </c>
      <c r="K142" s="35">
        <f>SUMIFS(СВЦЭМ!$C$34:$C$777,СВЦЭМ!$A$34:$A$777,$A142,СВЦЭМ!$B$34:$B$777,K$119)+'СЕТ СН'!$I$9+СВЦЭМ!$D$10+'СЕТ СН'!$I$5-'СЕТ СН'!$I$17</f>
        <v>4647.6435832799998</v>
      </c>
      <c r="L142" s="35">
        <f>SUMIFS(СВЦЭМ!$C$34:$C$777,СВЦЭМ!$A$34:$A$777,$A142,СВЦЭМ!$B$34:$B$777,L$119)+'СЕТ СН'!$I$9+СВЦЭМ!$D$10+'СЕТ СН'!$I$5-'СЕТ СН'!$I$17</f>
        <v>4591.2762866799994</v>
      </c>
      <c r="M142" s="35">
        <f>SUMIFS(СВЦЭМ!$C$34:$C$777,СВЦЭМ!$A$34:$A$777,$A142,СВЦЭМ!$B$34:$B$777,M$119)+'СЕТ СН'!$I$9+СВЦЭМ!$D$10+'СЕТ СН'!$I$5-'СЕТ СН'!$I$17</f>
        <v>4587.3759874299994</v>
      </c>
      <c r="N142" s="35">
        <f>SUMIFS(СВЦЭМ!$C$34:$C$777,СВЦЭМ!$A$34:$A$777,$A142,СВЦЭМ!$B$34:$B$777,N$119)+'СЕТ СН'!$I$9+СВЦЭМ!$D$10+'СЕТ СН'!$I$5-'СЕТ СН'!$I$17</f>
        <v>4589.2952047799999</v>
      </c>
      <c r="O142" s="35">
        <f>SUMIFS(СВЦЭМ!$C$34:$C$777,СВЦЭМ!$A$34:$A$777,$A142,СВЦЭМ!$B$34:$B$777,O$119)+'СЕТ СН'!$I$9+СВЦЭМ!$D$10+'СЕТ СН'!$I$5-'СЕТ СН'!$I$17</f>
        <v>4587.4164995199999</v>
      </c>
      <c r="P142" s="35">
        <f>SUMIFS(СВЦЭМ!$C$34:$C$777,СВЦЭМ!$A$34:$A$777,$A142,СВЦЭМ!$B$34:$B$777,P$119)+'СЕТ СН'!$I$9+СВЦЭМ!$D$10+'СЕТ СН'!$I$5-'СЕТ СН'!$I$17</f>
        <v>4577.2092604899999</v>
      </c>
      <c r="Q142" s="35">
        <f>SUMIFS(СВЦЭМ!$C$34:$C$777,СВЦЭМ!$A$34:$A$777,$A142,СВЦЭМ!$B$34:$B$777,Q$119)+'СЕТ СН'!$I$9+СВЦЭМ!$D$10+'СЕТ СН'!$I$5-'СЕТ СН'!$I$17</f>
        <v>4595.5813376699998</v>
      </c>
      <c r="R142" s="35">
        <f>SUMIFS(СВЦЭМ!$C$34:$C$777,СВЦЭМ!$A$34:$A$777,$A142,СВЦЭМ!$B$34:$B$777,R$119)+'СЕТ СН'!$I$9+СВЦЭМ!$D$10+'СЕТ СН'!$I$5-'СЕТ СН'!$I$17</f>
        <v>4612.3762153799998</v>
      </c>
      <c r="S142" s="35">
        <f>SUMIFS(СВЦЭМ!$C$34:$C$777,СВЦЭМ!$A$34:$A$777,$A142,СВЦЭМ!$B$34:$B$777,S$119)+'СЕТ СН'!$I$9+СВЦЭМ!$D$10+'СЕТ СН'!$I$5-'СЕТ СН'!$I$17</f>
        <v>4625.2326971999992</v>
      </c>
      <c r="T142" s="35">
        <f>SUMIFS(СВЦЭМ!$C$34:$C$777,СВЦЭМ!$A$34:$A$777,$A142,СВЦЭМ!$B$34:$B$777,T$119)+'СЕТ СН'!$I$9+СВЦЭМ!$D$10+'СЕТ СН'!$I$5-'СЕТ СН'!$I$17</f>
        <v>4623.2415524399994</v>
      </c>
      <c r="U142" s="35">
        <f>SUMIFS(СВЦЭМ!$C$34:$C$777,СВЦЭМ!$A$34:$A$777,$A142,СВЦЭМ!$B$34:$B$777,U$119)+'СЕТ СН'!$I$9+СВЦЭМ!$D$10+'СЕТ СН'!$I$5-'СЕТ СН'!$I$17</f>
        <v>4613.68924333</v>
      </c>
      <c r="V142" s="35">
        <f>SUMIFS(СВЦЭМ!$C$34:$C$777,СВЦЭМ!$A$34:$A$777,$A142,СВЦЭМ!$B$34:$B$777,V$119)+'СЕТ СН'!$I$9+СВЦЭМ!$D$10+'СЕТ СН'!$I$5-'СЕТ СН'!$I$17</f>
        <v>4618.6213039099994</v>
      </c>
      <c r="W142" s="35">
        <f>SUMIFS(СВЦЭМ!$C$34:$C$777,СВЦЭМ!$A$34:$A$777,$A142,СВЦЭМ!$B$34:$B$777,W$119)+'СЕТ СН'!$I$9+СВЦЭМ!$D$10+'СЕТ СН'!$I$5-'СЕТ СН'!$I$17</f>
        <v>4676.6606018299999</v>
      </c>
      <c r="X142" s="35">
        <f>SUMIFS(СВЦЭМ!$C$34:$C$777,СВЦЭМ!$A$34:$A$777,$A142,СВЦЭМ!$B$34:$B$777,X$119)+'СЕТ СН'!$I$9+СВЦЭМ!$D$10+'СЕТ СН'!$I$5-'СЕТ СН'!$I$17</f>
        <v>4713.5969492699996</v>
      </c>
      <c r="Y142" s="35">
        <f>SUMIFS(СВЦЭМ!$C$34:$C$777,СВЦЭМ!$A$34:$A$777,$A142,СВЦЭМ!$B$34:$B$777,Y$119)+'СЕТ СН'!$I$9+СВЦЭМ!$D$10+'СЕТ СН'!$I$5-'СЕТ СН'!$I$17</f>
        <v>4877.2022932599994</v>
      </c>
    </row>
    <row r="143" spans="1:25" ht="15.75" x14ac:dyDescent="0.2">
      <c r="A143" s="34">
        <f t="shared" si="3"/>
        <v>42910</v>
      </c>
      <c r="B143" s="35">
        <f>SUMIFS(СВЦЭМ!$C$34:$C$777,СВЦЭМ!$A$34:$A$777,$A143,СВЦЭМ!$B$34:$B$777,B$119)+'СЕТ СН'!$I$9+СВЦЭМ!$D$10+'СЕТ СН'!$I$5-'СЕТ СН'!$I$17</f>
        <v>4909.4935329999998</v>
      </c>
      <c r="C143" s="35">
        <f>SUMIFS(СВЦЭМ!$C$34:$C$777,СВЦЭМ!$A$34:$A$777,$A143,СВЦЭМ!$B$34:$B$777,C$119)+'СЕТ СН'!$I$9+СВЦЭМ!$D$10+'СЕТ СН'!$I$5-'СЕТ СН'!$I$17</f>
        <v>4982.1124025199997</v>
      </c>
      <c r="D143" s="35">
        <f>SUMIFS(СВЦЭМ!$C$34:$C$777,СВЦЭМ!$A$34:$A$777,$A143,СВЦЭМ!$B$34:$B$777,D$119)+'СЕТ СН'!$I$9+СВЦЭМ!$D$10+'СЕТ СН'!$I$5-'СЕТ СН'!$I$17</f>
        <v>5058.02548862</v>
      </c>
      <c r="E143" s="35">
        <f>SUMIFS(СВЦЭМ!$C$34:$C$777,СВЦЭМ!$A$34:$A$777,$A143,СВЦЭМ!$B$34:$B$777,E$119)+'СЕТ СН'!$I$9+СВЦЭМ!$D$10+'СЕТ СН'!$I$5-'СЕТ СН'!$I$17</f>
        <v>5047.9242692199996</v>
      </c>
      <c r="F143" s="35">
        <f>SUMIFS(СВЦЭМ!$C$34:$C$777,СВЦЭМ!$A$34:$A$777,$A143,СВЦЭМ!$B$34:$B$777,F$119)+'СЕТ СН'!$I$9+СВЦЭМ!$D$10+'СЕТ СН'!$I$5-'СЕТ СН'!$I$17</f>
        <v>5039.8000473899992</v>
      </c>
      <c r="G143" s="35">
        <f>SUMIFS(СВЦЭМ!$C$34:$C$777,СВЦЭМ!$A$34:$A$777,$A143,СВЦЭМ!$B$34:$B$777,G$119)+'СЕТ СН'!$I$9+СВЦЭМ!$D$10+'СЕТ СН'!$I$5-'СЕТ СН'!$I$17</f>
        <v>5032.8154210699995</v>
      </c>
      <c r="H143" s="35">
        <f>SUMIFS(СВЦЭМ!$C$34:$C$777,СВЦЭМ!$A$34:$A$777,$A143,СВЦЭМ!$B$34:$B$777,H$119)+'СЕТ СН'!$I$9+СВЦЭМ!$D$10+'СЕТ СН'!$I$5-'СЕТ СН'!$I$17</f>
        <v>5050.3225620099993</v>
      </c>
      <c r="I143" s="35">
        <f>SUMIFS(СВЦЭМ!$C$34:$C$777,СВЦЭМ!$A$34:$A$777,$A143,СВЦЭМ!$B$34:$B$777,I$119)+'СЕТ СН'!$I$9+СВЦЭМ!$D$10+'СЕТ СН'!$I$5-'СЕТ СН'!$I$17</f>
        <v>4889.4484684899999</v>
      </c>
      <c r="J143" s="35">
        <f>SUMIFS(СВЦЭМ!$C$34:$C$777,СВЦЭМ!$A$34:$A$777,$A143,СВЦЭМ!$B$34:$B$777,J$119)+'СЕТ СН'!$I$9+СВЦЭМ!$D$10+'СЕТ СН'!$I$5-'СЕТ СН'!$I$17</f>
        <v>4759.9289033299992</v>
      </c>
      <c r="K143" s="35">
        <f>SUMIFS(СВЦЭМ!$C$34:$C$777,СВЦЭМ!$A$34:$A$777,$A143,СВЦЭМ!$B$34:$B$777,K$119)+'СЕТ СН'!$I$9+СВЦЭМ!$D$10+'СЕТ СН'!$I$5-'СЕТ СН'!$I$17</f>
        <v>4631.8826870699995</v>
      </c>
      <c r="L143" s="35">
        <f>SUMIFS(СВЦЭМ!$C$34:$C$777,СВЦЭМ!$A$34:$A$777,$A143,СВЦЭМ!$B$34:$B$777,L$119)+'СЕТ СН'!$I$9+СВЦЭМ!$D$10+'СЕТ СН'!$I$5-'СЕТ СН'!$I$17</f>
        <v>4566.31514608</v>
      </c>
      <c r="M143" s="35">
        <f>SUMIFS(СВЦЭМ!$C$34:$C$777,СВЦЭМ!$A$34:$A$777,$A143,СВЦЭМ!$B$34:$B$777,M$119)+'СЕТ СН'!$I$9+СВЦЭМ!$D$10+'СЕТ СН'!$I$5-'СЕТ СН'!$I$17</f>
        <v>4566.9813621999992</v>
      </c>
      <c r="N143" s="35">
        <f>SUMIFS(СВЦЭМ!$C$34:$C$777,СВЦЭМ!$A$34:$A$777,$A143,СВЦЭМ!$B$34:$B$777,N$119)+'СЕТ СН'!$I$9+СВЦЭМ!$D$10+'СЕТ СН'!$I$5-'СЕТ СН'!$I$17</f>
        <v>4562.3797795099999</v>
      </c>
      <c r="O143" s="35">
        <f>SUMIFS(СВЦЭМ!$C$34:$C$777,СВЦЭМ!$A$34:$A$777,$A143,СВЦЭМ!$B$34:$B$777,O$119)+'СЕТ СН'!$I$9+СВЦЭМ!$D$10+'СЕТ СН'!$I$5-'СЕТ СН'!$I$17</f>
        <v>4573.7627432299996</v>
      </c>
      <c r="P143" s="35">
        <f>SUMIFS(СВЦЭМ!$C$34:$C$777,СВЦЭМ!$A$34:$A$777,$A143,СВЦЭМ!$B$34:$B$777,P$119)+'СЕТ СН'!$I$9+СВЦЭМ!$D$10+'СЕТ СН'!$I$5-'СЕТ СН'!$I$17</f>
        <v>4570.2120550699992</v>
      </c>
      <c r="Q143" s="35">
        <f>SUMIFS(СВЦЭМ!$C$34:$C$777,СВЦЭМ!$A$34:$A$777,$A143,СВЦЭМ!$B$34:$B$777,Q$119)+'СЕТ СН'!$I$9+СВЦЭМ!$D$10+'СЕТ СН'!$I$5-'СЕТ СН'!$I$17</f>
        <v>4585.78950644</v>
      </c>
      <c r="R143" s="35">
        <f>SUMIFS(СВЦЭМ!$C$34:$C$777,СВЦЭМ!$A$34:$A$777,$A143,СВЦЭМ!$B$34:$B$777,R$119)+'СЕТ СН'!$I$9+СВЦЭМ!$D$10+'СЕТ СН'!$I$5-'СЕТ СН'!$I$17</f>
        <v>4589.8952562999993</v>
      </c>
      <c r="S143" s="35">
        <f>SUMIFS(СВЦЭМ!$C$34:$C$777,СВЦЭМ!$A$34:$A$777,$A143,СВЦЭМ!$B$34:$B$777,S$119)+'СЕТ СН'!$I$9+СВЦЭМ!$D$10+'СЕТ СН'!$I$5-'СЕТ СН'!$I$17</f>
        <v>4588.1838367399996</v>
      </c>
      <c r="T143" s="35">
        <f>SUMIFS(СВЦЭМ!$C$34:$C$777,СВЦЭМ!$A$34:$A$777,$A143,СВЦЭМ!$B$34:$B$777,T$119)+'СЕТ СН'!$I$9+СВЦЭМ!$D$10+'СЕТ СН'!$I$5-'СЕТ СН'!$I$17</f>
        <v>4570.5803550399996</v>
      </c>
      <c r="U143" s="35">
        <f>SUMIFS(СВЦЭМ!$C$34:$C$777,СВЦЭМ!$A$34:$A$777,$A143,СВЦЭМ!$B$34:$B$777,U$119)+'СЕТ СН'!$I$9+СВЦЭМ!$D$10+'СЕТ СН'!$I$5-'СЕТ СН'!$I$17</f>
        <v>4577.0960722799991</v>
      </c>
      <c r="V143" s="35">
        <f>SUMIFS(СВЦЭМ!$C$34:$C$777,СВЦЭМ!$A$34:$A$777,$A143,СВЦЭМ!$B$34:$B$777,V$119)+'СЕТ СН'!$I$9+СВЦЭМ!$D$10+'СЕТ СН'!$I$5-'СЕТ СН'!$I$17</f>
        <v>4571.3864695299999</v>
      </c>
      <c r="W143" s="35">
        <f>SUMIFS(СВЦЭМ!$C$34:$C$777,СВЦЭМ!$A$34:$A$777,$A143,СВЦЭМ!$B$34:$B$777,W$119)+'СЕТ СН'!$I$9+СВЦЭМ!$D$10+'СЕТ СН'!$I$5-'СЕТ СН'!$I$17</f>
        <v>4606.2013347299999</v>
      </c>
      <c r="X143" s="35">
        <f>SUMIFS(СВЦЭМ!$C$34:$C$777,СВЦЭМ!$A$34:$A$777,$A143,СВЦЭМ!$B$34:$B$777,X$119)+'СЕТ СН'!$I$9+СВЦЭМ!$D$10+'СЕТ СН'!$I$5-'СЕТ СН'!$I$17</f>
        <v>4647.9924450399994</v>
      </c>
      <c r="Y143" s="35">
        <f>SUMIFS(СВЦЭМ!$C$34:$C$777,СВЦЭМ!$A$34:$A$777,$A143,СВЦЭМ!$B$34:$B$777,Y$119)+'СЕТ СН'!$I$9+СВЦЭМ!$D$10+'СЕТ СН'!$I$5-'СЕТ СН'!$I$17</f>
        <v>4692.4126027699995</v>
      </c>
    </row>
    <row r="144" spans="1:25" ht="15.75" x14ac:dyDescent="0.2">
      <c r="A144" s="34">
        <f t="shared" si="3"/>
        <v>42911</v>
      </c>
      <c r="B144" s="35">
        <f>SUMIFS(СВЦЭМ!$C$34:$C$777,СВЦЭМ!$A$34:$A$777,$A144,СВЦЭМ!$B$34:$B$777,B$119)+'СЕТ СН'!$I$9+СВЦЭМ!$D$10+'СЕТ СН'!$I$5-'СЕТ СН'!$I$17</f>
        <v>4714.4388882499998</v>
      </c>
      <c r="C144" s="35">
        <f>SUMIFS(СВЦЭМ!$C$34:$C$777,СВЦЭМ!$A$34:$A$777,$A144,СВЦЭМ!$B$34:$B$777,C$119)+'СЕТ СН'!$I$9+СВЦЭМ!$D$10+'СЕТ СН'!$I$5-'СЕТ СН'!$I$17</f>
        <v>4785.6837745399998</v>
      </c>
      <c r="D144" s="35">
        <f>SUMIFS(СВЦЭМ!$C$34:$C$777,СВЦЭМ!$A$34:$A$777,$A144,СВЦЭМ!$B$34:$B$777,D$119)+'СЕТ СН'!$I$9+СВЦЭМ!$D$10+'СЕТ СН'!$I$5-'СЕТ СН'!$I$17</f>
        <v>4806.2174145199997</v>
      </c>
      <c r="E144" s="35">
        <f>SUMIFS(СВЦЭМ!$C$34:$C$777,СВЦЭМ!$A$34:$A$777,$A144,СВЦЭМ!$B$34:$B$777,E$119)+'СЕТ СН'!$I$9+СВЦЭМ!$D$10+'СЕТ СН'!$I$5-'СЕТ СН'!$I$17</f>
        <v>4817.8963393199992</v>
      </c>
      <c r="F144" s="35">
        <f>SUMIFS(СВЦЭМ!$C$34:$C$777,СВЦЭМ!$A$34:$A$777,$A144,СВЦЭМ!$B$34:$B$777,F$119)+'СЕТ СН'!$I$9+СВЦЭМ!$D$10+'СЕТ СН'!$I$5-'СЕТ СН'!$I$17</f>
        <v>4826.6240225199999</v>
      </c>
      <c r="G144" s="35">
        <f>SUMIFS(СВЦЭМ!$C$34:$C$777,СВЦЭМ!$A$34:$A$777,$A144,СВЦЭМ!$B$34:$B$777,G$119)+'СЕТ СН'!$I$9+СВЦЭМ!$D$10+'СЕТ СН'!$I$5-'СЕТ СН'!$I$17</f>
        <v>4833.3119650499993</v>
      </c>
      <c r="H144" s="35">
        <f>SUMIFS(СВЦЭМ!$C$34:$C$777,СВЦЭМ!$A$34:$A$777,$A144,СВЦЭМ!$B$34:$B$777,H$119)+'СЕТ СН'!$I$9+СВЦЭМ!$D$10+'СЕТ СН'!$I$5-'СЕТ СН'!$I$17</f>
        <v>4804.7291250199996</v>
      </c>
      <c r="I144" s="35">
        <f>SUMIFS(СВЦЭМ!$C$34:$C$777,СВЦЭМ!$A$34:$A$777,$A144,СВЦЭМ!$B$34:$B$777,I$119)+'СЕТ СН'!$I$9+СВЦЭМ!$D$10+'СЕТ СН'!$I$5-'СЕТ СН'!$I$17</f>
        <v>4792.8258085999996</v>
      </c>
      <c r="J144" s="35">
        <f>SUMIFS(СВЦЭМ!$C$34:$C$777,СВЦЭМ!$A$34:$A$777,$A144,СВЦЭМ!$B$34:$B$777,J$119)+'СЕТ СН'!$I$9+СВЦЭМ!$D$10+'СЕТ СН'!$I$5-'СЕТ СН'!$I$17</f>
        <v>4746.4895652599998</v>
      </c>
      <c r="K144" s="35">
        <f>SUMIFS(СВЦЭМ!$C$34:$C$777,СВЦЭМ!$A$34:$A$777,$A144,СВЦЭМ!$B$34:$B$777,K$119)+'СЕТ СН'!$I$9+СВЦЭМ!$D$10+'СЕТ СН'!$I$5-'СЕТ СН'!$I$17</f>
        <v>4658.6372661799996</v>
      </c>
      <c r="L144" s="35">
        <f>SUMIFS(СВЦЭМ!$C$34:$C$777,СВЦЭМ!$A$34:$A$777,$A144,СВЦЭМ!$B$34:$B$777,L$119)+'СЕТ СН'!$I$9+СВЦЭМ!$D$10+'СЕТ СН'!$I$5-'СЕТ СН'!$I$17</f>
        <v>4630.9260861099992</v>
      </c>
      <c r="M144" s="35">
        <f>SUMIFS(СВЦЭМ!$C$34:$C$777,СВЦЭМ!$A$34:$A$777,$A144,СВЦЭМ!$B$34:$B$777,M$119)+'СЕТ СН'!$I$9+СВЦЭМ!$D$10+'СЕТ СН'!$I$5-'СЕТ СН'!$I$17</f>
        <v>4625.2707792499996</v>
      </c>
      <c r="N144" s="35">
        <f>SUMIFS(СВЦЭМ!$C$34:$C$777,СВЦЭМ!$A$34:$A$777,$A144,СВЦЭМ!$B$34:$B$777,N$119)+'СЕТ СН'!$I$9+СВЦЭМ!$D$10+'СЕТ СН'!$I$5-'СЕТ СН'!$I$17</f>
        <v>4622.0471058799994</v>
      </c>
      <c r="O144" s="35">
        <f>SUMIFS(СВЦЭМ!$C$34:$C$777,СВЦЭМ!$A$34:$A$777,$A144,СВЦЭМ!$B$34:$B$777,O$119)+'СЕТ СН'!$I$9+СВЦЭМ!$D$10+'СЕТ СН'!$I$5-'СЕТ СН'!$I$17</f>
        <v>4636.3139742699996</v>
      </c>
      <c r="P144" s="35">
        <f>SUMIFS(СВЦЭМ!$C$34:$C$777,СВЦЭМ!$A$34:$A$777,$A144,СВЦЭМ!$B$34:$B$777,P$119)+'СЕТ СН'!$I$9+СВЦЭМ!$D$10+'СЕТ СН'!$I$5-'СЕТ СН'!$I$17</f>
        <v>4642.0608479099992</v>
      </c>
      <c r="Q144" s="35">
        <f>SUMIFS(СВЦЭМ!$C$34:$C$777,СВЦЭМ!$A$34:$A$777,$A144,СВЦЭМ!$B$34:$B$777,Q$119)+'СЕТ СН'!$I$9+СВЦЭМ!$D$10+'СЕТ СН'!$I$5-'СЕТ СН'!$I$17</f>
        <v>4645.6843207599995</v>
      </c>
      <c r="R144" s="35">
        <f>SUMIFS(СВЦЭМ!$C$34:$C$777,СВЦЭМ!$A$34:$A$777,$A144,СВЦЭМ!$B$34:$B$777,R$119)+'СЕТ СН'!$I$9+СВЦЭМ!$D$10+'СЕТ СН'!$I$5-'СЕТ СН'!$I$17</f>
        <v>4647.8987732799997</v>
      </c>
      <c r="S144" s="35">
        <f>SUMIFS(СВЦЭМ!$C$34:$C$777,СВЦЭМ!$A$34:$A$777,$A144,СВЦЭМ!$B$34:$B$777,S$119)+'СЕТ СН'!$I$9+СВЦЭМ!$D$10+'СЕТ СН'!$I$5-'СЕТ СН'!$I$17</f>
        <v>4646.0417988299996</v>
      </c>
      <c r="T144" s="35">
        <f>SUMIFS(СВЦЭМ!$C$34:$C$777,СВЦЭМ!$A$34:$A$777,$A144,СВЦЭМ!$B$34:$B$777,T$119)+'СЕТ СН'!$I$9+СВЦЭМ!$D$10+'СЕТ СН'!$I$5-'СЕТ СН'!$I$17</f>
        <v>4646.1573675</v>
      </c>
      <c r="U144" s="35">
        <f>SUMIFS(СВЦЭМ!$C$34:$C$777,СВЦЭМ!$A$34:$A$777,$A144,СВЦЭМ!$B$34:$B$777,U$119)+'СЕТ СН'!$I$9+СВЦЭМ!$D$10+'СЕТ СН'!$I$5-'СЕТ СН'!$I$17</f>
        <v>4642.2559118199997</v>
      </c>
      <c r="V144" s="35">
        <f>SUMIFS(СВЦЭМ!$C$34:$C$777,СВЦЭМ!$A$34:$A$777,$A144,СВЦЭМ!$B$34:$B$777,V$119)+'СЕТ СН'!$I$9+СВЦЭМ!$D$10+'СЕТ СН'!$I$5-'СЕТ СН'!$I$17</f>
        <v>4643.3983012299996</v>
      </c>
      <c r="W144" s="35">
        <f>SUMIFS(СВЦЭМ!$C$34:$C$777,СВЦЭМ!$A$34:$A$777,$A144,СВЦЭМ!$B$34:$B$777,W$119)+'СЕТ СН'!$I$9+СВЦЭМ!$D$10+'СЕТ СН'!$I$5-'СЕТ СН'!$I$17</f>
        <v>4643.0270283199998</v>
      </c>
      <c r="X144" s="35">
        <f>SUMIFS(СВЦЭМ!$C$34:$C$777,СВЦЭМ!$A$34:$A$777,$A144,СВЦЭМ!$B$34:$B$777,X$119)+'СЕТ СН'!$I$9+СВЦЭМ!$D$10+'СЕТ СН'!$I$5-'СЕТ СН'!$I$17</f>
        <v>4657.4295364299996</v>
      </c>
      <c r="Y144" s="35">
        <f>SUMIFS(СВЦЭМ!$C$34:$C$777,СВЦЭМ!$A$34:$A$777,$A144,СВЦЭМ!$B$34:$B$777,Y$119)+'СЕТ СН'!$I$9+СВЦЭМ!$D$10+'СЕТ СН'!$I$5-'СЕТ СН'!$I$17</f>
        <v>4750.4492755299998</v>
      </c>
    </row>
    <row r="145" spans="1:26" ht="15.75" x14ac:dyDescent="0.2">
      <c r="A145" s="34">
        <f t="shared" si="3"/>
        <v>42912</v>
      </c>
      <c r="B145" s="35">
        <f>SUMIFS(СВЦЭМ!$C$34:$C$777,СВЦЭМ!$A$34:$A$777,$A145,СВЦЭМ!$B$34:$B$777,B$119)+'СЕТ СН'!$I$9+СВЦЭМ!$D$10+'СЕТ СН'!$I$5-'СЕТ СН'!$I$17</f>
        <v>4753.07449301</v>
      </c>
      <c r="C145" s="35">
        <f>SUMIFS(СВЦЭМ!$C$34:$C$777,СВЦЭМ!$A$34:$A$777,$A145,СВЦЭМ!$B$34:$B$777,C$119)+'СЕТ СН'!$I$9+СВЦЭМ!$D$10+'СЕТ СН'!$I$5-'СЕТ СН'!$I$17</f>
        <v>4815.8447840299996</v>
      </c>
      <c r="D145" s="35">
        <f>SUMIFS(СВЦЭМ!$C$34:$C$777,СВЦЭМ!$A$34:$A$777,$A145,СВЦЭМ!$B$34:$B$777,D$119)+'СЕТ СН'!$I$9+СВЦЭМ!$D$10+'СЕТ СН'!$I$5-'СЕТ СН'!$I$17</f>
        <v>4818.1869068199994</v>
      </c>
      <c r="E145" s="35">
        <f>SUMIFS(СВЦЭМ!$C$34:$C$777,СВЦЭМ!$A$34:$A$777,$A145,СВЦЭМ!$B$34:$B$777,E$119)+'СЕТ СН'!$I$9+СВЦЭМ!$D$10+'СЕТ СН'!$I$5-'СЕТ СН'!$I$17</f>
        <v>4831.6856075699998</v>
      </c>
      <c r="F145" s="35">
        <f>SUMIFS(СВЦЭМ!$C$34:$C$777,СВЦЭМ!$A$34:$A$777,$A145,СВЦЭМ!$B$34:$B$777,F$119)+'СЕТ СН'!$I$9+СВЦЭМ!$D$10+'СЕТ СН'!$I$5-'СЕТ СН'!$I$17</f>
        <v>4825.7753539199994</v>
      </c>
      <c r="G145" s="35">
        <f>SUMIFS(СВЦЭМ!$C$34:$C$777,СВЦЭМ!$A$34:$A$777,$A145,СВЦЭМ!$B$34:$B$777,G$119)+'СЕТ СН'!$I$9+СВЦЭМ!$D$10+'СЕТ СН'!$I$5-'СЕТ СН'!$I$17</f>
        <v>4832.42857181</v>
      </c>
      <c r="H145" s="35">
        <f>SUMIFS(СВЦЭМ!$C$34:$C$777,СВЦЭМ!$A$34:$A$777,$A145,СВЦЭМ!$B$34:$B$777,H$119)+'СЕТ СН'!$I$9+СВЦЭМ!$D$10+'СЕТ СН'!$I$5-'СЕТ СН'!$I$17</f>
        <v>4858.2929006699997</v>
      </c>
      <c r="I145" s="35">
        <f>SUMIFS(СВЦЭМ!$C$34:$C$777,СВЦЭМ!$A$34:$A$777,$A145,СВЦЭМ!$B$34:$B$777,I$119)+'СЕТ СН'!$I$9+СВЦЭМ!$D$10+'СЕТ СН'!$I$5-'СЕТ СН'!$I$17</f>
        <v>4809.83683681</v>
      </c>
      <c r="J145" s="35">
        <f>SUMIFS(СВЦЭМ!$C$34:$C$777,СВЦЭМ!$A$34:$A$777,$A145,СВЦЭМ!$B$34:$B$777,J$119)+'СЕТ СН'!$I$9+СВЦЭМ!$D$10+'СЕТ СН'!$I$5-'СЕТ СН'!$I$17</f>
        <v>4753.68162854</v>
      </c>
      <c r="K145" s="35">
        <f>SUMIFS(СВЦЭМ!$C$34:$C$777,СВЦЭМ!$A$34:$A$777,$A145,СВЦЭМ!$B$34:$B$777,K$119)+'СЕТ СН'!$I$9+СВЦЭМ!$D$10+'СЕТ СН'!$I$5-'СЕТ СН'!$I$17</f>
        <v>4670.7545563299991</v>
      </c>
      <c r="L145" s="35">
        <f>SUMIFS(СВЦЭМ!$C$34:$C$777,СВЦЭМ!$A$34:$A$777,$A145,СВЦЭМ!$B$34:$B$777,L$119)+'СЕТ СН'!$I$9+СВЦЭМ!$D$10+'СЕТ СН'!$I$5-'СЕТ СН'!$I$17</f>
        <v>4669.6810309599996</v>
      </c>
      <c r="M145" s="35">
        <f>SUMIFS(СВЦЭМ!$C$34:$C$777,СВЦЭМ!$A$34:$A$777,$A145,СВЦЭМ!$B$34:$B$777,M$119)+'СЕТ СН'!$I$9+СВЦЭМ!$D$10+'СЕТ СН'!$I$5-'СЕТ СН'!$I$17</f>
        <v>4665.8090150600001</v>
      </c>
      <c r="N145" s="35">
        <f>SUMIFS(СВЦЭМ!$C$34:$C$777,СВЦЭМ!$A$34:$A$777,$A145,СВЦЭМ!$B$34:$B$777,N$119)+'СЕТ СН'!$I$9+СВЦЭМ!$D$10+'СЕТ СН'!$I$5-'СЕТ СН'!$I$17</f>
        <v>4661.1012591599992</v>
      </c>
      <c r="O145" s="35">
        <f>SUMIFS(СВЦЭМ!$C$34:$C$777,СВЦЭМ!$A$34:$A$777,$A145,СВЦЭМ!$B$34:$B$777,O$119)+'СЕТ СН'!$I$9+СВЦЭМ!$D$10+'СЕТ СН'!$I$5-'СЕТ СН'!$I$17</f>
        <v>4657.3735429599992</v>
      </c>
      <c r="P145" s="35">
        <f>SUMIFS(СВЦЭМ!$C$34:$C$777,СВЦЭМ!$A$34:$A$777,$A145,СВЦЭМ!$B$34:$B$777,P$119)+'СЕТ СН'!$I$9+СВЦЭМ!$D$10+'СЕТ СН'!$I$5-'СЕТ СН'!$I$17</f>
        <v>4658.7301838599997</v>
      </c>
      <c r="Q145" s="35">
        <f>SUMIFS(СВЦЭМ!$C$34:$C$777,СВЦЭМ!$A$34:$A$777,$A145,СВЦЭМ!$B$34:$B$777,Q$119)+'СЕТ СН'!$I$9+СВЦЭМ!$D$10+'СЕТ СН'!$I$5-'СЕТ СН'!$I$17</f>
        <v>4679.8552184999999</v>
      </c>
      <c r="R145" s="35">
        <f>SUMIFS(СВЦЭМ!$C$34:$C$777,СВЦЭМ!$A$34:$A$777,$A145,СВЦЭМ!$B$34:$B$777,R$119)+'СЕТ СН'!$I$9+СВЦЭМ!$D$10+'СЕТ СН'!$I$5-'СЕТ СН'!$I$17</f>
        <v>4675.9988779399991</v>
      </c>
      <c r="S145" s="35">
        <f>SUMIFS(СВЦЭМ!$C$34:$C$777,СВЦЭМ!$A$34:$A$777,$A145,СВЦЭМ!$B$34:$B$777,S$119)+'СЕТ СН'!$I$9+СВЦЭМ!$D$10+'СЕТ СН'!$I$5-'СЕТ СН'!$I$17</f>
        <v>4660.2665883</v>
      </c>
      <c r="T145" s="35">
        <f>SUMIFS(СВЦЭМ!$C$34:$C$777,СВЦЭМ!$A$34:$A$777,$A145,СВЦЭМ!$B$34:$B$777,T$119)+'СЕТ СН'!$I$9+СВЦЭМ!$D$10+'СЕТ СН'!$I$5-'СЕТ СН'!$I$17</f>
        <v>4656.1432467999994</v>
      </c>
      <c r="U145" s="35">
        <f>SUMIFS(СВЦЭМ!$C$34:$C$777,СВЦЭМ!$A$34:$A$777,$A145,СВЦЭМ!$B$34:$B$777,U$119)+'СЕТ СН'!$I$9+СВЦЭМ!$D$10+'СЕТ СН'!$I$5-'СЕТ СН'!$I$17</f>
        <v>4657.737212</v>
      </c>
      <c r="V145" s="35">
        <f>SUMIFS(СВЦЭМ!$C$34:$C$777,СВЦЭМ!$A$34:$A$777,$A145,СВЦЭМ!$B$34:$B$777,V$119)+'СЕТ СН'!$I$9+СВЦЭМ!$D$10+'СЕТ СН'!$I$5-'СЕТ СН'!$I$17</f>
        <v>4664.0590252299999</v>
      </c>
      <c r="W145" s="35">
        <f>SUMIFS(СВЦЭМ!$C$34:$C$777,СВЦЭМ!$A$34:$A$777,$A145,СВЦЭМ!$B$34:$B$777,W$119)+'СЕТ СН'!$I$9+СВЦЭМ!$D$10+'СЕТ СН'!$I$5-'СЕТ СН'!$I$17</f>
        <v>4651.2487964599995</v>
      </c>
      <c r="X145" s="35">
        <f>SUMIFS(СВЦЭМ!$C$34:$C$777,СВЦЭМ!$A$34:$A$777,$A145,СВЦЭМ!$B$34:$B$777,X$119)+'СЕТ СН'!$I$9+СВЦЭМ!$D$10+'СЕТ СН'!$I$5-'СЕТ СН'!$I$17</f>
        <v>4656.4945898599999</v>
      </c>
      <c r="Y145" s="35">
        <f>SUMIFS(СВЦЭМ!$C$34:$C$777,СВЦЭМ!$A$34:$A$777,$A145,СВЦЭМ!$B$34:$B$777,Y$119)+'СЕТ СН'!$I$9+СВЦЭМ!$D$10+'СЕТ СН'!$I$5-'СЕТ СН'!$I$17</f>
        <v>4756.2246652199992</v>
      </c>
    </row>
    <row r="146" spans="1:26" ht="15.75" x14ac:dyDescent="0.2">
      <c r="A146" s="34">
        <f t="shared" si="3"/>
        <v>42913</v>
      </c>
      <c r="B146" s="35">
        <f>SUMIFS(СВЦЭМ!$C$34:$C$777,СВЦЭМ!$A$34:$A$777,$A146,СВЦЭМ!$B$34:$B$777,B$119)+'СЕТ СН'!$I$9+СВЦЭМ!$D$10+'СЕТ СН'!$I$5-'СЕТ СН'!$I$17</f>
        <v>4791.2079913899997</v>
      </c>
      <c r="C146" s="35">
        <f>SUMIFS(СВЦЭМ!$C$34:$C$777,СВЦЭМ!$A$34:$A$777,$A146,СВЦЭМ!$B$34:$B$777,C$119)+'СЕТ СН'!$I$9+СВЦЭМ!$D$10+'СЕТ СН'!$I$5-'СЕТ СН'!$I$17</f>
        <v>4839.8316052999999</v>
      </c>
      <c r="D146" s="35">
        <f>SUMIFS(СВЦЭМ!$C$34:$C$777,СВЦЭМ!$A$34:$A$777,$A146,СВЦЭМ!$B$34:$B$777,D$119)+'СЕТ СН'!$I$9+СВЦЭМ!$D$10+'СЕТ СН'!$I$5-'СЕТ СН'!$I$17</f>
        <v>4845.39790894</v>
      </c>
      <c r="E146" s="35">
        <f>SUMIFS(СВЦЭМ!$C$34:$C$777,СВЦЭМ!$A$34:$A$777,$A146,СВЦЭМ!$B$34:$B$777,E$119)+'СЕТ СН'!$I$9+СВЦЭМ!$D$10+'СЕТ СН'!$I$5-'СЕТ СН'!$I$17</f>
        <v>4842.9440662199995</v>
      </c>
      <c r="F146" s="35">
        <f>SUMIFS(СВЦЭМ!$C$34:$C$777,СВЦЭМ!$A$34:$A$777,$A146,СВЦЭМ!$B$34:$B$777,F$119)+'СЕТ СН'!$I$9+СВЦЭМ!$D$10+'СЕТ СН'!$I$5-'СЕТ СН'!$I$17</f>
        <v>4831.6812835699993</v>
      </c>
      <c r="G146" s="35">
        <f>SUMIFS(СВЦЭМ!$C$34:$C$777,СВЦЭМ!$A$34:$A$777,$A146,СВЦЭМ!$B$34:$B$777,G$119)+'СЕТ СН'!$I$9+СВЦЭМ!$D$10+'СЕТ СН'!$I$5-'СЕТ СН'!$I$17</f>
        <v>4837.66733613</v>
      </c>
      <c r="H146" s="35">
        <f>SUMIFS(СВЦЭМ!$C$34:$C$777,СВЦЭМ!$A$34:$A$777,$A146,СВЦЭМ!$B$34:$B$777,H$119)+'СЕТ СН'!$I$9+СВЦЭМ!$D$10+'СЕТ СН'!$I$5-'СЕТ СН'!$I$17</f>
        <v>4838.3833143899992</v>
      </c>
      <c r="I146" s="35">
        <f>SUMIFS(СВЦЭМ!$C$34:$C$777,СВЦЭМ!$A$34:$A$777,$A146,СВЦЭМ!$B$34:$B$777,I$119)+'СЕТ СН'!$I$9+СВЦЭМ!$D$10+'СЕТ СН'!$I$5-'СЕТ СН'!$I$17</f>
        <v>4805.3470796699994</v>
      </c>
      <c r="J146" s="35">
        <f>SUMIFS(СВЦЭМ!$C$34:$C$777,СВЦЭМ!$A$34:$A$777,$A146,СВЦЭМ!$B$34:$B$777,J$119)+'СЕТ СН'!$I$9+СВЦЭМ!$D$10+'СЕТ СН'!$I$5-'СЕТ СН'!$I$17</f>
        <v>4730.2080147299994</v>
      </c>
      <c r="K146" s="35">
        <f>SUMIFS(СВЦЭМ!$C$34:$C$777,СВЦЭМ!$A$34:$A$777,$A146,СВЦЭМ!$B$34:$B$777,K$119)+'СЕТ СН'!$I$9+СВЦЭМ!$D$10+'СЕТ СН'!$I$5-'СЕТ СН'!$I$17</f>
        <v>4656.1496224499997</v>
      </c>
      <c r="L146" s="35">
        <f>SUMIFS(СВЦЭМ!$C$34:$C$777,СВЦЭМ!$A$34:$A$777,$A146,СВЦЭМ!$B$34:$B$777,L$119)+'СЕТ СН'!$I$9+СВЦЭМ!$D$10+'СЕТ СН'!$I$5-'СЕТ СН'!$I$17</f>
        <v>4644.4068655299998</v>
      </c>
      <c r="M146" s="35">
        <f>SUMIFS(СВЦЭМ!$C$34:$C$777,СВЦЭМ!$A$34:$A$777,$A146,СВЦЭМ!$B$34:$B$777,M$119)+'СЕТ СН'!$I$9+СВЦЭМ!$D$10+'СЕТ СН'!$I$5-'СЕТ СН'!$I$17</f>
        <v>4646.4037054099999</v>
      </c>
      <c r="N146" s="35">
        <f>SUMIFS(СВЦЭМ!$C$34:$C$777,СВЦЭМ!$A$34:$A$777,$A146,СВЦЭМ!$B$34:$B$777,N$119)+'СЕТ СН'!$I$9+СВЦЭМ!$D$10+'СЕТ СН'!$I$5-'СЕТ СН'!$I$17</f>
        <v>4638.8608912199998</v>
      </c>
      <c r="O146" s="35">
        <f>SUMIFS(СВЦЭМ!$C$34:$C$777,СВЦЭМ!$A$34:$A$777,$A146,СВЦЭМ!$B$34:$B$777,O$119)+'СЕТ СН'!$I$9+СВЦЭМ!$D$10+'СЕТ СН'!$I$5-'СЕТ СН'!$I$17</f>
        <v>4637.1028305599993</v>
      </c>
      <c r="P146" s="35">
        <f>SUMIFS(СВЦЭМ!$C$34:$C$777,СВЦЭМ!$A$34:$A$777,$A146,СВЦЭМ!$B$34:$B$777,P$119)+'СЕТ СН'!$I$9+СВЦЭМ!$D$10+'СЕТ СН'!$I$5-'СЕТ СН'!$I$17</f>
        <v>4619.0094738499993</v>
      </c>
      <c r="Q146" s="35">
        <f>SUMIFS(СВЦЭМ!$C$34:$C$777,СВЦЭМ!$A$34:$A$777,$A146,СВЦЭМ!$B$34:$B$777,Q$119)+'СЕТ СН'!$I$9+СВЦЭМ!$D$10+'СЕТ СН'!$I$5-'СЕТ СН'!$I$17</f>
        <v>4645.7690306099994</v>
      </c>
      <c r="R146" s="35">
        <f>SUMIFS(СВЦЭМ!$C$34:$C$777,СВЦЭМ!$A$34:$A$777,$A146,СВЦЭМ!$B$34:$B$777,R$119)+'СЕТ СН'!$I$9+СВЦЭМ!$D$10+'СЕТ СН'!$I$5-'СЕТ СН'!$I$17</f>
        <v>4655.1298406999995</v>
      </c>
      <c r="S146" s="35">
        <f>SUMIFS(СВЦЭМ!$C$34:$C$777,СВЦЭМ!$A$34:$A$777,$A146,СВЦЭМ!$B$34:$B$777,S$119)+'СЕТ СН'!$I$9+СВЦЭМ!$D$10+'СЕТ СН'!$I$5-'СЕТ СН'!$I$17</f>
        <v>4643.2058202399994</v>
      </c>
      <c r="T146" s="35">
        <f>SUMIFS(СВЦЭМ!$C$34:$C$777,СВЦЭМ!$A$34:$A$777,$A146,СВЦЭМ!$B$34:$B$777,T$119)+'СЕТ СН'!$I$9+СВЦЭМ!$D$10+'СЕТ СН'!$I$5-'СЕТ СН'!$I$17</f>
        <v>4637.3966987199992</v>
      </c>
      <c r="U146" s="35">
        <f>SUMIFS(СВЦЭМ!$C$34:$C$777,СВЦЭМ!$A$34:$A$777,$A146,СВЦЭМ!$B$34:$B$777,U$119)+'СЕТ СН'!$I$9+СВЦЭМ!$D$10+'СЕТ СН'!$I$5-'СЕТ СН'!$I$17</f>
        <v>4635.0821242099992</v>
      </c>
      <c r="V146" s="35">
        <f>SUMIFS(СВЦЭМ!$C$34:$C$777,СВЦЭМ!$A$34:$A$777,$A146,СВЦЭМ!$B$34:$B$777,V$119)+'СЕТ СН'!$I$9+СВЦЭМ!$D$10+'СЕТ СН'!$I$5-'СЕТ СН'!$I$17</f>
        <v>4638.0959235699993</v>
      </c>
      <c r="W146" s="35">
        <f>SUMIFS(СВЦЭМ!$C$34:$C$777,СВЦЭМ!$A$34:$A$777,$A146,СВЦЭМ!$B$34:$B$777,W$119)+'СЕТ СН'!$I$9+СВЦЭМ!$D$10+'СЕТ СН'!$I$5-'СЕТ СН'!$I$17</f>
        <v>4628.7397220099992</v>
      </c>
      <c r="X146" s="35">
        <f>SUMIFS(СВЦЭМ!$C$34:$C$777,СВЦЭМ!$A$34:$A$777,$A146,СВЦЭМ!$B$34:$B$777,X$119)+'СЕТ СН'!$I$9+СВЦЭМ!$D$10+'СЕТ СН'!$I$5-'СЕТ СН'!$I$17</f>
        <v>4634.2907021299998</v>
      </c>
      <c r="Y146" s="35">
        <f>SUMIFS(СВЦЭМ!$C$34:$C$777,СВЦЭМ!$A$34:$A$777,$A146,СВЦЭМ!$B$34:$B$777,Y$119)+'СЕТ СН'!$I$9+СВЦЭМ!$D$10+'СЕТ СН'!$I$5-'СЕТ СН'!$I$17</f>
        <v>4735.8649514699991</v>
      </c>
    </row>
    <row r="147" spans="1:26" ht="15.75" x14ac:dyDescent="0.2">
      <c r="A147" s="34">
        <f t="shared" si="3"/>
        <v>42914</v>
      </c>
      <c r="B147" s="35">
        <f>SUMIFS(СВЦЭМ!$C$34:$C$777,СВЦЭМ!$A$34:$A$777,$A147,СВЦЭМ!$B$34:$B$777,B$119)+'СЕТ СН'!$I$9+СВЦЭМ!$D$10+'СЕТ СН'!$I$5-'СЕТ СН'!$I$17</f>
        <v>4827.1330605099993</v>
      </c>
      <c r="C147" s="35">
        <f>SUMIFS(СВЦЭМ!$C$34:$C$777,СВЦЭМ!$A$34:$A$777,$A147,СВЦЭМ!$B$34:$B$777,C$119)+'СЕТ СН'!$I$9+СВЦЭМ!$D$10+'СЕТ СН'!$I$5-'СЕТ СН'!$I$17</f>
        <v>4858.4284350799999</v>
      </c>
      <c r="D147" s="35">
        <f>SUMIFS(СВЦЭМ!$C$34:$C$777,СВЦЭМ!$A$34:$A$777,$A147,СВЦЭМ!$B$34:$B$777,D$119)+'СЕТ СН'!$I$9+СВЦЭМ!$D$10+'СЕТ СН'!$I$5-'СЕТ СН'!$I$17</f>
        <v>4888.6872319499998</v>
      </c>
      <c r="E147" s="35">
        <f>SUMIFS(СВЦЭМ!$C$34:$C$777,СВЦЭМ!$A$34:$A$777,$A147,СВЦЭМ!$B$34:$B$777,E$119)+'СЕТ СН'!$I$9+СВЦЭМ!$D$10+'СЕТ СН'!$I$5-'СЕТ СН'!$I$17</f>
        <v>4921.5194802799997</v>
      </c>
      <c r="F147" s="35">
        <f>SUMIFS(СВЦЭМ!$C$34:$C$777,СВЦЭМ!$A$34:$A$777,$A147,СВЦЭМ!$B$34:$B$777,F$119)+'СЕТ СН'!$I$9+СВЦЭМ!$D$10+'СЕТ СН'!$I$5-'СЕТ СН'!$I$17</f>
        <v>4934.0265647899996</v>
      </c>
      <c r="G147" s="35">
        <f>SUMIFS(СВЦЭМ!$C$34:$C$777,СВЦЭМ!$A$34:$A$777,$A147,СВЦЭМ!$B$34:$B$777,G$119)+'СЕТ СН'!$I$9+СВЦЭМ!$D$10+'СЕТ СН'!$I$5-'СЕТ СН'!$I$17</f>
        <v>4935.5551341699993</v>
      </c>
      <c r="H147" s="35">
        <f>SUMIFS(СВЦЭМ!$C$34:$C$777,СВЦЭМ!$A$34:$A$777,$A147,СВЦЭМ!$B$34:$B$777,H$119)+'СЕТ СН'!$I$9+СВЦЭМ!$D$10+'СЕТ СН'!$I$5-'СЕТ СН'!$I$17</f>
        <v>4873.0017437299994</v>
      </c>
      <c r="I147" s="35">
        <f>SUMIFS(СВЦЭМ!$C$34:$C$777,СВЦЭМ!$A$34:$A$777,$A147,СВЦЭМ!$B$34:$B$777,I$119)+'СЕТ СН'!$I$9+СВЦЭМ!$D$10+'СЕТ СН'!$I$5-'СЕТ СН'!$I$17</f>
        <v>4811.2045301799999</v>
      </c>
      <c r="J147" s="35">
        <f>SUMIFS(СВЦЭМ!$C$34:$C$777,СВЦЭМ!$A$34:$A$777,$A147,СВЦЭМ!$B$34:$B$777,J$119)+'СЕТ СН'!$I$9+СВЦЭМ!$D$10+'СЕТ СН'!$I$5-'СЕТ СН'!$I$17</f>
        <v>4734.4782635599995</v>
      </c>
      <c r="K147" s="35">
        <f>SUMIFS(СВЦЭМ!$C$34:$C$777,СВЦЭМ!$A$34:$A$777,$A147,СВЦЭМ!$B$34:$B$777,K$119)+'СЕТ СН'!$I$9+СВЦЭМ!$D$10+'СЕТ СН'!$I$5-'СЕТ СН'!$I$17</f>
        <v>4638.2253062299997</v>
      </c>
      <c r="L147" s="35">
        <f>SUMIFS(СВЦЭМ!$C$34:$C$777,СВЦЭМ!$A$34:$A$777,$A147,СВЦЭМ!$B$34:$B$777,L$119)+'СЕТ СН'!$I$9+СВЦЭМ!$D$10+'СЕТ СН'!$I$5-'СЕТ СН'!$I$17</f>
        <v>4630.0976350199999</v>
      </c>
      <c r="M147" s="35">
        <f>SUMIFS(СВЦЭМ!$C$34:$C$777,СВЦЭМ!$A$34:$A$777,$A147,СВЦЭМ!$B$34:$B$777,M$119)+'СЕТ СН'!$I$9+СВЦЭМ!$D$10+'СЕТ СН'!$I$5-'СЕТ СН'!$I$17</f>
        <v>4630.1836127299994</v>
      </c>
      <c r="N147" s="35">
        <f>SUMIFS(СВЦЭМ!$C$34:$C$777,СВЦЭМ!$A$34:$A$777,$A147,СВЦЭМ!$B$34:$B$777,N$119)+'СЕТ СН'!$I$9+СВЦЭМ!$D$10+'СЕТ СН'!$I$5-'СЕТ СН'!$I$17</f>
        <v>4589.8233085899992</v>
      </c>
      <c r="O147" s="35">
        <f>SUMIFS(СВЦЭМ!$C$34:$C$777,СВЦЭМ!$A$34:$A$777,$A147,СВЦЭМ!$B$34:$B$777,O$119)+'СЕТ СН'!$I$9+СВЦЭМ!$D$10+'СЕТ СН'!$I$5-'СЕТ СН'!$I$17</f>
        <v>4582.7832132499998</v>
      </c>
      <c r="P147" s="35">
        <f>SUMIFS(СВЦЭМ!$C$34:$C$777,СВЦЭМ!$A$34:$A$777,$A147,СВЦЭМ!$B$34:$B$777,P$119)+'СЕТ СН'!$I$9+СВЦЭМ!$D$10+'СЕТ СН'!$I$5-'СЕТ СН'!$I$17</f>
        <v>4582.9938687999993</v>
      </c>
      <c r="Q147" s="35">
        <f>SUMIFS(СВЦЭМ!$C$34:$C$777,СВЦЭМ!$A$34:$A$777,$A147,СВЦЭМ!$B$34:$B$777,Q$119)+'СЕТ СН'!$I$9+СВЦЭМ!$D$10+'СЕТ СН'!$I$5-'СЕТ СН'!$I$17</f>
        <v>4606.1337476199997</v>
      </c>
      <c r="R147" s="35">
        <f>SUMIFS(СВЦЭМ!$C$34:$C$777,СВЦЭМ!$A$34:$A$777,$A147,СВЦЭМ!$B$34:$B$777,R$119)+'СЕТ СН'!$I$9+СВЦЭМ!$D$10+'СЕТ СН'!$I$5-'СЕТ СН'!$I$17</f>
        <v>4612.4364170999997</v>
      </c>
      <c r="S147" s="35">
        <f>SUMIFS(СВЦЭМ!$C$34:$C$777,СВЦЭМ!$A$34:$A$777,$A147,СВЦЭМ!$B$34:$B$777,S$119)+'СЕТ СН'!$I$9+СВЦЭМ!$D$10+'СЕТ СН'!$I$5-'СЕТ СН'!$I$17</f>
        <v>4597.9129507599991</v>
      </c>
      <c r="T147" s="35">
        <f>SUMIFS(СВЦЭМ!$C$34:$C$777,СВЦЭМ!$A$34:$A$777,$A147,СВЦЭМ!$B$34:$B$777,T$119)+'СЕТ СН'!$I$9+СВЦЭМ!$D$10+'СЕТ СН'!$I$5-'СЕТ СН'!$I$17</f>
        <v>4593.7375111299998</v>
      </c>
      <c r="U147" s="35">
        <f>SUMIFS(СВЦЭМ!$C$34:$C$777,СВЦЭМ!$A$34:$A$777,$A147,СВЦЭМ!$B$34:$B$777,U$119)+'СЕТ СН'!$I$9+СВЦЭМ!$D$10+'СЕТ СН'!$I$5-'СЕТ СН'!$I$17</f>
        <v>4589.5691095299999</v>
      </c>
      <c r="V147" s="35">
        <f>SUMIFS(СВЦЭМ!$C$34:$C$777,СВЦЭМ!$A$34:$A$777,$A147,СВЦЭМ!$B$34:$B$777,V$119)+'СЕТ СН'!$I$9+СВЦЭМ!$D$10+'СЕТ СН'!$I$5-'СЕТ СН'!$I$17</f>
        <v>4598.44813325</v>
      </c>
      <c r="W147" s="35">
        <f>SUMIFS(СВЦЭМ!$C$34:$C$777,СВЦЭМ!$A$34:$A$777,$A147,СВЦЭМ!$B$34:$B$777,W$119)+'СЕТ СН'!$I$9+СВЦЭМ!$D$10+'СЕТ СН'!$I$5-'СЕТ СН'!$I$17</f>
        <v>4588.1962413599995</v>
      </c>
      <c r="X147" s="35">
        <f>SUMIFS(СВЦЭМ!$C$34:$C$777,СВЦЭМ!$A$34:$A$777,$A147,СВЦЭМ!$B$34:$B$777,X$119)+'СЕТ СН'!$I$9+СВЦЭМ!$D$10+'СЕТ СН'!$I$5-'СЕТ СН'!$I$17</f>
        <v>4593.6177730499994</v>
      </c>
      <c r="Y147" s="35">
        <f>SUMIFS(СВЦЭМ!$C$34:$C$777,СВЦЭМ!$A$34:$A$777,$A147,СВЦЭМ!$B$34:$B$777,Y$119)+'СЕТ СН'!$I$9+СВЦЭМ!$D$10+'СЕТ СН'!$I$5-'СЕТ СН'!$I$17</f>
        <v>4676.7479381599996</v>
      </c>
    </row>
    <row r="148" spans="1:26" ht="15.75" x14ac:dyDescent="0.2">
      <c r="A148" s="34">
        <f t="shared" si="3"/>
        <v>42915</v>
      </c>
      <c r="B148" s="35">
        <f>SUMIFS(СВЦЭМ!$C$34:$C$777,СВЦЭМ!$A$34:$A$777,$A148,СВЦЭМ!$B$34:$B$777,B$119)+'СЕТ СН'!$I$9+СВЦЭМ!$D$10+'СЕТ СН'!$I$5-'СЕТ СН'!$I$17</f>
        <v>4741.4045395199992</v>
      </c>
      <c r="C148" s="35">
        <f>SUMIFS(СВЦЭМ!$C$34:$C$777,СВЦЭМ!$A$34:$A$777,$A148,СВЦЭМ!$B$34:$B$777,C$119)+'СЕТ СН'!$I$9+СВЦЭМ!$D$10+'СЕТ СН'!$I$5-'СЕТ СН'!$I$17</f>
        <v>4832.50318702</v>
      </c>
      <c r="D148" s="35">
        <f>SUMIFS(СВЦЭМ!$C$34:$C$777,СВЦЭМ!$A$34:$A$777,$A148,СВЦЭМ!$B$34:$B$777,D$119)+'СЕТ СН'!$I$9+СВЦЭМ!$D$10+'СЕТ СН'!$I$5-'СЕТ СН'!$I$17</f>
        <v>4859.5080293699993</v>
      </c>
      <c r="E148" s="35">
        <f>SUMIFS(СВЦЭМ!$C$34:$C$777,СВЦЭМ!$A$34:$A$777,$A148,СВЦЭМ!$B$34:$B$777,E$119)+'СЕТ СН'!$I$9+СВЦЭМ!$D$10+'СЕТ СН'!$I$5-'СЕТ СН'!$I$17</f>
        <v>4878.8177553400001</v>
      </c>
      <c r="F148" s="35">
        <f>SUMIFS(СВЦЭМ!$C$34:$C$777,СВЦЭМ!$A$34:$A$777,$A148,СВЦЭМ!$B$34:$B$777,F$119)+'СЕТ СН'!$I$9+СВЦЭМ!$D$10+'СЕТ СН'!$I$5-'СЕТ СН'!$I$17</f>
        <v>4867.7318056299991</v>
      </c>
      <c r="G148" s="35">
        <f>SUMIFS(СВЦЭМ!$C$34:$C$777,СВЦЭМ!$A$34:$A$777,$A148,СВЦЭМ!$B$34:$B$777,G$119)+'СЕТ СН'!$I$9+СВЦЭМ!$D$10+'СЕТ СН'!$I$5-'СЕТ СН'!$I$17</f>
        <v>4869.3172029399993</v>
      </c>
      <c r="H148" s="35">
        <f>SUMIFS(СВЦЭМ!$C$34:$C$777,СВЦЭМ!$A$34:$A$777,$A148,СВЦЭМ!$B$34:$B$777,H$119)+'СЕТ СН'!$I$9+СВЦЭМ!$D$10+'СЕТ СН'!$I$5-'СЕТ СН'!$I$17</f>
        <v>4816.9205794399995</v>
      </c>
      <c r="I148" s="35">
        <f>SUMIFS(СВЦЭМ!$C$34:$C$777,СВЦЭМ!$A$34:$A$777,$A148,СВЦЭМ!$B$34:$B$777,I$119)+'СЕТ СН'!$I$9+СВЦЭМ!$D$10+'СЕТ СН'!$I$5-'СЕТ СН'!$I$17</f>
        <v>4771.7057960699995</v>
      </c>
      <c r="J148" s="35">
        <f>SUMIFS(СВЦЭМ!$C$34:$C$777,СВЦЭМ!$A$34:$A$777,$A148,СВЦЭМ!$B$34:$B$777,J$119)+'СЕТ СН'!$I$9+СВЦЭМ!$D$10+'СЕТ СН'!$I$5-'СЕТ СН'!$I$17</f>
        <v>4705.0742113099996</v>
      </c>
      <c r="K148" s="35">
        <f>SUMIFS(СВЦЭМ!$C$34:$C$777,СВЦЭМ!$A$34:$A$777,$A148,СВЦЭМ!$B$34:$B$777,K$119)+'СЕТ СН'!$I$9+СВЦЭМ!$D$10+'СЕТ СН'!$I$5-'СЕТ СН'!$I$17</f>
        <v>4645.1973811399994</v>
      </c>
      <c r="L148" s="35">
        <f>SUMIFS(СВЦЭМ!$C$34:$C$777,СВЦЭМ!$A$34:$A$777,$A148,СВЦЭМ!$B$34:$B$777,L$119)+'СЕТ СН'!$I$9+СВЦЭМ!$D$10+'СЕТ СН'!$I$5-'СЕТ СН'!$I$17</f>
        <v>4654.9261876299997</v>
      </c>
      <c r="M148" s="35">
        <f>SUMIFS(СВЦЭМ!$C$34:$C$777,СВЦЭМ!$A$34:$A$777,$A148,СВЦЭМ!$B$34:$B$777,M$119)+'СЕТ СН'!$I$9+СВЦЭМ!$D$10+'СЕТ СН'!$I$5-'СЕТ СН'!$I$17</f>
        <v>4662.7673493999991</v>
      </c>
      <c r="N148" s="35">
        <f>SUMIFS(СВЦЭМ!$C$34:$C$777,СВЦЭМ!$A$34:$A$777,$A148,СВЦЭМ!$B$34:$B$777,N$119)+'СЕТ СН'!$I$9+СВЦЭМ!$D$10+'СЕТ СН'!$I$5-'СЕТ СН'!$I$17</f>
        <v>4660.8859016799997</v>
      </c>
      <c r="O148" s="35">
        <f>SUMIFS(СВЦЭМ!$C$34:$C$777,СВЦЭМ!$A$34:$A$777,$A148,СВЦЭМ!$B$34:$B$777,O$119)+'СЕТ СН'!$I$9+СВЦЭМ!$D$10+'СЕТ СН'!$I$5-'СЕТ СН'!$I$17</f>
        <v>4655.0891510799993</v>
      </c>
      <c r="P148" s="35">
        <f>SUMIFS(СВЦЭМ!$C$34:$C$777,СВЦЭМ!$A$34:$A$777,$A148,СВЦЭМ!$B$34:$B$777,P$119)+'СЕТ СН'!$I$9+СВЦЭМ!$D$10+'СЕТ СН'!$I$5-'СЕТ СН'!$I$17</f>
        <v>4658.6792635799993</v>
      </c>
      <c r="Q148" s="35">
        <f>SUMIFS(СВЦЭМ!$C$34:$C$777,СВЦЭМ!$A$34:$A$777,$A148,СВЦЭМ!$B$34:$B$777,Q$119)+'СЕТ СН'!$I$9+СВЦЭМ!$D$10+'СЕТ СН'!$I$5-'СЕТ СН'!$I$17</f>
        <v>4675.1410353799993</v>
      </c>
      <c r="R148" s="35">
        <f>SUMIFS(СВЦЭМ!$C$34:$C$777,СВЦЭМ!$A$34:$A$777,$A148,СВЦЭМ!$B$34:$B$777,R$119)+'СЕТ СН'!$I$9+СВЦЭМ!$D$10+'СЕТ СН'!$I$5-'СЕТ СН'!$I$17</f>
        <v>4679.8305863999994</v>
      </c>
      <c r="S148" s="35">
        <f>SUMIFS(СВЦЭМ!$C$34:$C$777,СВЦЭМ!$A$34:$A$777,$A148,СВЦЭМ!$B$34:$B$777,S$119)+'СЕТ СН'!$I$9+СВЦЭМ!$D$10+'СЕТ СН'!$I$5-'СЕТ СН'!$I$17</f>
        <v>4665.1260339599994</v>
      </c>
      <c r="T148" s="35">
        <f>SUMIFS(СВЦЭМ!$C$34:$C$777,СВЦЭМ!$A$34:$A$777,$A148,СВЦЭМ!$B$34:$B$777,T$119)+'СЕТ СН'!$I$9+СВЦЭМ!$D$10+'СЕТ СН'!$I$5-'СЕТ СН'!$I$17</f>
        <v>4658.7486934199997</v>
      </c>
      <c r="U148" s="35">
        <f>SUMIFS(СВЦЭМ!$C$34:$C$777,СВЦЭМ!$A$34:$A$777,$A148,СВЦЭМ!$B$34:$B$777,U$119)+'СЕТ СН'!$I$9+СВЦЭМ!$D$10+'СЕТ СН'!$I$5-'СЕТ СН'!$I$17</f>
        <v>4651.8748925499995</v>
      </c>
      <c r="V148" s="35">
        <f>SUMIFS(СВЦЭМ!$C$34:$C$777,СВЦЭМ!$A$34:$A$777,$A148,СВЦЭМ!$B$34:$B$777,V$119)+'СЕТ СН'!$I$9+СВЦЭМ!$D$10+'СЕТ СН'!$I$5-'СЕТ СН'!$I$17</f>
        <v>4657.9683104399992</v>
      </c>
      <c r="W148" s="35">
        <f>SUMIFS(СВЦЭМ!$C$34:$C$777,СВЦЭМ!$A$34:$A$777,$A148,СВЦЭМ!$B$34:$B$777,W$119)+'СЕТ СН'!$I$9+СВЦЭМ!$D$10+'СЕТ СН'!$I$5-'СЕТ СН'!$I$17</f>
        <v>4649.8789270199995</v>
      </c>
      <c r="X148" s="35">
        <f>SUMIFS(СВЦЭМ!$C$34:$C$777,СВЦЭМ!$A$34:$A$777,$A148,СВЦЭМ!$B$34:$B$777,X$119)+'СЕТ СН'!$I$9+СВЦЭМ!$D$10+'СЕТ СН'!$I$5-'СЕТ СН'!$I$17</f>
        <v>4658.8383637699999</v>
      </c>
      <c r="Y148" s="35">
        <f>SUMIFS(СВЦЭМ!$C$34:$C$777,СВЦЭМ!$A$34:$A$777,$A148,СВЦЭМ!$B$34:$B$777,Y$119)+'СЕТ СН'!$I$9+СВЦЭМ!$D$10+'СЕТ СН'!$I$5-'СЕТ СН'!$I$17</f>
        <v>4703.1770476099991</v>
      </c>
    </row>
    <row r="149" spans="1:26" ht="15.75" x14ac:dyDescent="0.2">
      <c r="A149" s="34">
        <f t="shared" si="3"/>
        <v>42916</v>
      </c>
      <c r="B149" s="35">
        <f>SUMIFS(СВЦЭМ!$C$34:$C$777,СВЦЭМ!$A$34:$A$777,$A149,СВЦЭМ!$B$34:$B$777,B$119)+'СЕТ СН'!$I$9+СВЦЭМ!$D$10+'СЕТ СН'!$I$5-'СЕТ СН'!$I$17</f>
        <v>4734.3857880699998</v>
      </c>
      <c r="C149" s="35">
        <f>SUMIFS(СВЦЭМ!$C$34:$C$777,СВЦЭМ!$A$34:$A$777,$A149,СВЦЭМ!$B$34:$B$777,C$119)+'СЕТ СН'!$I$9+СВЦЭМ!$D$10+'СЕТ СН'!$I$5-'СЕТ СН'!$I$17</f>
        <v>4852.2208074399996</v>
      </c>
      <c r="D149" s="35">
        <f>SUMIFS(СВЦЭМ!$C$34:$C$777,СВЦЭМ!$A$34:$A$777,$A149,СВЦЭМ!$B$34:$B$777,D$119)+'СЕТ СН'!$I$9+СВЦЭМ!$D$10+'СЕТ СН'!$I$5-'СЕТ СН'!$I$17</f>
        <v>4888.2802688699994</v>
      </c>
      <c r="E149" s="35">
        <f>SUMIFS(СВЦЭМ!$C$34:$C$777,СВЦЭМ!$A$34:$A$777,$A149,СВЦЭМ!$B$34:$B$777,E$119)+'СЕТ СН'!$I$9+СВЦЭМ!$D$10+'СЕТ СН'!$I$5-'СЕТ СН'!$I$17</f>
        <v>4902.6271891599999</v>
      </c>
      <c r="F149" s="35">
        <f>SUMIFS(СВЦЭМ!$C$34:$C$777,СВЦЭМ!$A$34:$A$777,$A149,СВЦЭМ!$B$34:$B$777,F$119)+'СЕТ СН'!$I$9+СВЦЭМ!$D$10+'СЕТ СН'!$I$5-'СЕТ СН'!$I$17</f>
        <v>4899.9154609399993</v>
      </c>
      <c r="G149" s="35">
        <f>SUMIFS(СВЦЭМ!$C$34:$C$777,СВЦЭМ!$A$34:$A$777,$A149,СВЦЭМ!$B$34:$B$777,G$119)+'СЕТ СН'!$I$9+СВЦЭМ!$D$10+'СЕТ СН'!$I$5-'СЕТ СН'!$I$17</f>
        <v>4896.1639395999991</v>
      </c>
      <c r="H149" s="35">
        <f>SUMIFS(СВЦЭМ!$C$34:$C$777,СВЦЭМ!$A$34:$A$777,$A149,СВЦЭМ!$B$34:$B$777,H$119)+'СЕТ СН'!$I$9+СВЦЭМ!$D$10+'СЕТ СН'!$I$5-'СЕТ СН'!$I$17</f>
        <v>4837.9574825099999</v>
      </c>
      <c r="I149" s="35">
        <f>SUMIFS(СВЦЭМ!$C$34:$C$777,СВЦЭМ!$A$34:$A$777,$A149,СВЦЭМ!$B$34:$B$777,I$119)+'СЕТ СН'!$I$9+СВЦЭМ!$D$10+'СЕТ СН'!$I$5-'СЕТ СН'!$I$17</f>
        <v>4810.8626150699993</v>
      </c>
      <c r="J149" s="35">
        <f>SUMIFS(СВЦЭМ!$C$34:$C$777,СВЦЭМ!$A$34:$A$777,$A149,СВЦЭМ!$B$34:$B$777,J$119)+'СЕТ СН'!$I$9+СВЦЭМ!$D$10+'СЕТ СН'!$I$5-'СЕТ СН'!$I$17</f>
        <v>4729.4179855399998</v>
      </c>
      <c r="K149" s="35">
        <f>SUMIFS(СВЦЭМ!$C$34:$C$777,СВЦЭМ!$A$34:$A$777,$A149,СВЦЭМ!$B$34:$B$777,K$119)+'СЕТ СН'!$I$9+СВЦЭМ!$D$10+'СЕТ СН'!$I$5-'СЕТ СН'!$I$17</f>
        <v>4639.0841155899998</v>
      </c>
      <c r="L149" s="35">
        <f>SUMIFS(СВЦЭМ!$C$34:$C$777,СВЦЭМ!$A$34:$A$777,$A149,СВЦЭМ!$B$34:$B$777,L$119)+'СЕТ СН'!$I$9+СВЦЭМ!$D$10+'СЕТ СН'!$I$5-'СЕТ СН'!$I$17</f>
        <v>4628.6713034999993</v>
      </c>
      <c r="M149" s="35">
        <f>SUMIFS(СВЦЭМ!$C$34:$C$777,СВЦЭМ!$A$34:$A$777,$A149,СВЦЭМ!$B$34:$B$777,M$119)+'СЕТ СН'!$I$9+СВЦЭМ!$D$10+'СЕТ СН'!$I$5-'СЕТ СН'!$I$17</f>
        <v>4628.7878407799999</v>
      </c>
      <c r="N149" s="35">
        <f>SUMIFS(СВЦЭМ!$C$34:$C$777,СВЦЭМ!$A$34:$A$777,$A149,СВЦЭМ!$B$34:$B$777,N$119)+'СЕТ СН'!$I$9+СВЦЭМ!$D$10+'СЕТ СН'!$I$5-'СЕТ СН'!$I$17</f>
        <v>4626.0772782999993</v>
      </c>
      <c r="O149" s="35">
        <f>SUMIFS(СВЦЭМ!$C$34:$C$777,СВЦЭМ!$A$34:$A$777,$A149,СВЦЭМ!$B$34:$B$777,O$119)+'СЕТ СН'!$I$9+СВЦЭМ!$D$10+'СЕТ СН'!$I$5-'СЕТ СН'!$I$17</f>
        <v>4628.5392175899997</v>
      </c>
      <c r="P149" s="35">
        <f>SUMIFS(СВЦЭМ!$C$34:$C$777,СВЦЭМ!$A$34:$A$777,$A149,СВЦЭМ!$B$34:$B$777,P$119)+'СЕТ СН'!$I$9+СВЦЭМ!$D$10+'СЕТ СН'!$I$5-'СЕТ СН'!$I$17</f>
        <v>4632.4308163799997</v>
      </c>
      <c r="Q149" s="35">
        <f>SUMIFS(СВЦЭМ!$C$34:$C$777,СВЦЭМ!$A$34:$A$777,$A149,СВЦЭМ!$B$34:$B$777,Q$119)+'СЕТ СН'!$I$9+СВЦЭМ!$D$10+'СЕТ СН'!$I$5-'СЕТ СН'!$I$17</f>
        <v>4647.4579854299991</v>
      </c>
      <c r="R149" s="35">
        <f>SUMIFS(СВЦЭМ!$C$34:$C$777,СВЦЭМ!$A$34:$A$777,$A149,СВЦЭМ!$B$34:$B$777,R$119)+'СЕТ СН'!$I$9+СВЦЭМ!$D$10+'СЕТ СН'!$I$5-'СЕТ СН'!$I$17</f>
        <v>4651.5652770500001</v>
      </c>
      <c r="S149" s="35">
        <f>SUMIFS(СВЦЭМ!$C$34:$C$777,СВЦЭМ!$A$34:$A$777,$A149,СВЦЭМ!$B$34:$B$777,S$119)+'СЕТ СН'!$I$9+СВЦЭМ!$D$10+'СЕТ СН'!$I$5-'СЕТ СН'!$I$17</f>
        <v>4638.8472571099992</v>
      </c>
      <c r="T149" s="35">
        <f>SUMIFS(СВЦЭМ!$C$34:$C$777,СВЦЭМ!$A$34:$A$777,$A149,СВЦЭМ!$B$34:$B$777,T$119)+'СЕТ СН'!$I$9+СВЦЭМ!$D$10+'СЕТ СН'!$I$5-'СЕТ СН'!$I$17</f>
        <v>4637.2474276099992</v>
      </c>
      <c r="U149" s="35">
        <f>SUMIFS(СВЦЭМ!$C$34:$C$777,СВЦЭМ!$A$34:$A$777,$A149,СВЦЭМ!$B$34:$B$777,U$119)+'СЕТ СН'!$I$9+СВЦЭМ!$D$10+'СЕТ СН'!$I$5-'СЕТ СН'!$I$17</f>
        <v>4633.0533219399995</v>
      </c>
      <c r="V149" s="35">
        <f>SUMIFS(СВЦЭМ!$C$34:$C$777,СВЦЭМ!$A$34:$A$777,$A149,СВЦЭМ!$B$34:$B$777,V$119)+'СЕТ СН'!$I$9+СВЦЭМ!$D$10+'СЕТ СН'!$I$5-'СЕТ СН'!$I$17</f>
        <v>4637.4289887099994</v>
      </c>
      <c r="W149" s="35">
        <f>SUMIFS(СВЦЭМ!$C$34:$C$777,СВЦЭМ!$A$34:$A$777,$A149,СВЦЭМ!$B$34:$B$777,W$119)+'СЕТ СН'!$I$9+СВЦЭМ!$D$10+'СЕТ СН'!$I$5-'СЕТ СН'!$I$17</f>
        <v>4681.8795869799997</v>
      </c>
      <c r="X149" s="35">
        <f>SUMIFS(СВЦЭМ!$C$34:$C$777,СВЦЭМ!$A$34:$A$777,$A149,СВЦЭМ!$B$34:$B$777,X$119)+'СЕТ СН'!$I$9+СВЦЭМ!$D$10+'СЕТ СН'!$I$5-'СЕТ СН'!$I$17</f>
        <v>4721.1619403899995</v>
      </c>
      <c r="Y149" s="35">
        <f>SUMIFS(СВЦЭМ!$C$34:$C$777,СВЦЭМ!$A$34:$A$777,$A149,СВЦЭМ!$B$34:$B$777,Y$119)+'СЕТ СН'!$I$9+СВЦЭМ!$D$10+'СЕТ СН'!$I$5-'СЕТ СН'!$I$17</f>
        <v>4790.4473645199996</v>
      </c>
    </row>
    <row r="150" spans="1:26" ht="15.75" hidden="1" x14ac:dyDescent="0.2">
      <c r="A150" s="34">
        <f t="shared" si="3"/>
        <v>42917</v>
      </c>
      <c r="B150" s="35">
        <f>SUMIFS(СВЦЭМ!$C$34:$C$777,СВЦЭМ!$A$34:$A$777,$A150,СВЦЭМ!$B$34:$B$777,B$119)+'СЕТ СН'!$I$9+СВЦЭМ!$D$10+'СЕТ СН'!$I$5-'СЕТ СН'!$I$17</f>
        <v>3994.0501495899998</v>
      </c>
      <c r="C150" s="35">
        <f>SUMIFS(СВЦЭМ!$C$34:$C$777,СВЦЭМ!$A$34:$A$777,$A150,СВЦЭМ!$B$34:$B$777,C$119)+'СЕТ СН'!$I$9+СВЦЭМ!$D$10+'СЕТ СН'!$I$5-'СЕТ СН'!$I$17</f>
        <v>3994.0501495899998</v>
      </c>
      <c r="D150" s="35">
        <f>SUMIFS(СВЦЭМ!$C$34:$C$777,СВЦЭМ!$A$34:$A$777,$A150,СВЦЭМ!$B$34:$B$777,D$119)+'СЕТ СН'!$I$9+СВЦЭМ!$D$10+'СЕТ СН'!$I$5-'СЕТ СН'!$I$17</f>
        <v>3994.0501495899998</v>
      </c>
      <c r="E150" s="35">
        <f>SUMIFS(СВЦЭМ!$C$34:$C$777,СВЦЭМ!$A$34:$A$777,$A150,СВЦЭМ!$B$34:$B$777,E$119)+'СЕТ СН'!$I$9+СВЦЭМ!$D$10+'СЕТ СН'!$I$5-'СЕТ СН'!$I$17</f>
        <v>3994.0501495899998</v>
      </c>
      <c r="F150" s="35">
        <f>SUMIFS(СВЦЭМ!$C$34:$C$777,СВЦЭМ!$A$34:$A$777,$A150,СВЦЭМ!$B$34:$B$777,F$119)+'СЕТ СН'!$I$9+СВЦЭМ!$D$10+'СЕТ СН'!$I$5-'СЕТ СН'!$I$17</f>
        <v>3994.0501495899998</v>
      </c>
      <c r="G150" s="35">
        <f>SUMIFS(СВЦЭМ!$C$34:$C$777,СВЦЭМ!$A$34:$A$777,$A150,СВЦЭМ!$B$34:$B$777,G$119)+'СЕТ СН'!$I$9+СВЦЭМ!$D$10+'СЕТ СН'!$I$5-'СЕТ СН'!$I$17</f>
        <v>3994.0501495899998</v>
      </c>
      <c r="H150" s="35">
        <f>SUMIFS(СВЦЭМ!$C$34:$C$777,СВЦЭМ!$A$34:$A$777,$A150,СВЦЭМ!$B$34:$B$777,H$119)+'СЕТ СН'!$I$9+СВЦЭМ!$D$10+'СЕТ СН'!$I$5-'СЕТ СН'!$I$17</f>
        <v>3994.0501495899998</v>
      </c>
      <c r="I150" s="35">
        <f>SUMIFS(СВЦЭМ!$C$34:$C$777,СВЦЭМ!$A$34:$A$777,$A150,СВЦЭМ!$B$34:$B$777,I$119)+'СЕТ СН'!$I$9+СВЦЭМ!$D$10+'СЕТ СН'!$I$5-'СЕТ СН'!$I$17</f>
        <v>3994.0501495899998</v>
      </c>
      <c r="J150" s="35">
        <f>SUMIFS(СВЦЭМ!$C$34:$C$777,СВЦЭМ!$A$34:$A$777,$A150,СВЦЭМ!$B$34:$B$777,J$119)+'СЕТ СН'!$I$9+СВЦЭМ!$D$10+'СЕТ СН'!$I$5-'СЕТ СН'!$I$17</f>
        <v>3994.0501495899998</v>
      </c>
      <c r="K150" s="35">
        <f>SUMIFS(СВЦЭМ!$C$34:$C$777,СВЦЭМ!$A$34:$A$777,$A150,СВЦЭМ!$B$34:$B$777,K$119)+'СЕТ СН'!$I$9+СВЦЭМ!$D$10+'СЕТ СН'!$I$5-'СЕТ СН'!$I$17</f>
        <v>3994.0501495899998</v>
      </c>
      <c r="L150" s="35">
        <f>SUMIFS(СВЦЭМ!$C$34:$C$777,СВЦЭМ!$A$34:$A$777,$A150,СВЦЭМ!$B$34:$B$777,L$119)+'СЕТ СН'!$I$9+СВЦЭМ!$D$10+'СЕТ СН'!$I$5-'СЕТ СН'!$I$17</f>
        <v>3994.0501495899998</v>
      </c>
      <c r="M150" s="35">
        <f>SUMIFS(СВЦЭМ!$C$34:$C$777,СВЦЭМ!$A$34:$A$777,$A150,СВЦЭМ!$B$34:$B$777,M$119)+'СЕТ СН'!$I$9+СВЦЭМ!$D$10+'СЕТ СН'!$I$5-'СЕТ СН'!$I$17</f>
        <v>3994.0501495899998</v>
      </c>
      <c r="N150" s="35">
        <f>SUMIFS(СВЦЭМ!$C$34:$C$777,СВЦЭМ!$A$34:$A$777,$A150,СВЦЭМ!$B$34:$B$777,N$119)+'СЕТ СН'!$I$9+СВЦЭМ!$D$10+'СЕТ СН'!$I$5-'СЕТ СН'!$I$17</f>
        <v>3994.0501495899998</v>
      </c>
      <c r="O150" s="35">
        <f>SUMIFS(СВЦЭМ!$C$34:$C$777,СВЦЭМ!$A$34:$A$777,$A150,СВЦЭМ!$B$34:$B$777,O$119)+'СЕТ СН'!$I$9+СВЦЭМ!$D$10+'СЕТ СН'!$I$5-'СЕТ СН'!$I$17</f>
        <v>3994.0501495899998</v>
      </c>
      <c r="P150" s="35">
        <f>SUMIFS(СВЦЭМ!$C$34:$C$777,СВЦЭМ!$A$34:$A$777,$A150,СВЦЭМ!$B$34:$B$777,P$119)+'СЕТ СН'!$I$9+СВЦЭМ!$D$10+'СЕТ СН'!$I$5-'СЕТ СН'!$I$17</f>
        <v>3994.0501495899998</v>
      </c>
      <c r="Q150" s="35">
        <f>SUMIFS(СВЦЭМ!$C$34:$C$777,СВЦЭМ!$A$34:$A$777,$A150,СВЦЭМ!$B$34:$B$777,Q$119)+'СЕТ СН'!$I$9+СВЦЭМ!$D$10+'СЕТ СН'!$I$5-'СЕТ СН'!$I$17</f>
        <v>3994.0501495899998</v>
      </c>
      <c r="R150" s="35">
        <f>SUMIFS(СВЦЭМ!$C$34:$C$777,СВЦЭМ!$A$34:$A$777,$A150,СВЦЭМ!$B$34:$B$777,R$119)+'СЕТ СН'!$I$9+СВЦЭМ!$D$10+'СЕТ СН'!$I$5-'СЕТ СН'!$I$17</f>
        <v>3994.0501495899998</v>
      </c>
      <c r="S150" s="35">
        <f>SUMIFS(СВЦЭМ!$C$34:$C$777,СВЦЭМ!$A$34:$A$777,$A150,СВЦЭМ!$B$34:$B$777,S$119)+'СЕТ СН'!$I$9+СВЦЭМ!$D$10+'СЕТ СН'!$I$5-'СЕТ СН'!$I$17</f>
        <v>3994.0501495899998</v>
      </c>
      <c r="T150" s="35">
        <f>SUMIFS(СВЦЭМ!$C$34:$C$777,СВЦЭМ!$A$34:$A$777,$A150,СВЦЭМ!$B$34:$B$777,T$119)+'СЕТ СН'!$I$9+СВЦЭМ!$D$10+'СЕТ СН'!$I$5-'СЕТ СН'!$I$17</f>
        <v>3994.0501495899998</v>
      </c>
      <c r="U150" s="35">
        <f>SUMIFS(СВЦЭМ!$C$34:$C$777,СВЦЭМ!$A$34:$A$777,$A150,СВЦЭМ!$B$34:$B$777,U$119)+'СЕТ СН'!$I$9+СВЦЭМ!$D$10+'СЕТ СН'!$I$5-'СЕТ СН'!$I$17</f>
        <v>3994.0501495899998</v>
      </c>
      <c r="V150" s="35">
        <f>SUMIFS(СВЦЭМ!$C$34:$C$777,СВЦЭМ!$A$34:$A$777,$A150,СВЦЭМ!$B$34:$B$777,V$119)+'СЕТ СН'!$I$9+СВЦЭМ!$D$10+'СЕТ СН'!$I$5-'СЕТ СН'!$I$17</f>
        <v>3994.0501495899998</v>
      </c>
      <c r="W150" s="35">
        <f>SUMIFS(СВЦЭМ!$C$34:$C$777,СВЦЭМ!$A$34:$A$777,$A150,СВЦЭМ!$B$34:$B$777,W$119)+'СЕТ СН'!$I$9+СВЦЭМ!$D$10+'СЕТ СН'!$I$5-'СЕТ СН'!$I$17</f>
        <v>3994.0501495899998</v>
      </c>
      <c r="X150" s="35">
        <f>SUMIFS(СВЦЭМ!$C$34:$C$777,СВЦЭМ!$A$34:$A$777,$A150,СВЦЭМ!$B$34:$B$777,X$119)+'СЕТ СН'!$I$9+СВЦЭМ!$D$10+'СЕТ СН'!$I$5-'СЕТ СН'!$I$17</f>
        <v>3994.0501495899998</v>
      </c>
      <c r="Y150" s="35">
        <f>SUMIFS(СВЦЭМ!$C$34:$C$777,СВЦЭМ!$A$34:$A$777,$A150,СВЦЭМ!$B$34:$B$777,Y$119)+'СЕТ СН'!$I$9+СВЦЭМ!$D$10+'СЕТ СН'!$I$5-'СЕТ СН'!$I$17</f>
        <v>3994.0501495899998</v>
      </c>
    </row>
    <row r="151" spans="1:26"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customHeight="1"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38"/>
      <c r="W153" s="38"/>
      <c r="X153" s="38"/>
      <c r="Y153" s="38"/>
      <c r="Z153" s="38"/>
    </row>
    <row r="154" spans="1:26" ht="15.75" x14ac:dyDescent="0.2">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8"/>
      <c r="W154" s="38"/>
      <c r="X154" s="38"/>
      <c r="Y154" s="38"/>
      <c r="Z154" s="38"/>
    </row>
    <row r="155" spans="1:26" ht="15.75" customHeight="1" x14ac:dyDescent="0.2">
      <c r="A155" s="128"/>
      <c r="B155" s="128"/>
      <c r="C155" s="128"/>
      <c r="D155" s="128"/>
      <c r="E155" s="128"/>
      <c r="F155" s="128"/>
      <c r="G155" s="128"/>
      <c r="H155" s="128"/>
      <c r="I155" s="128"/>
      <c r="J155" s="128"/>
      <c r="K155" s="128"/>
      <c r="L155" s="128"/>
      <c r="M155" s="128"/>
      <c r="N155" s="131">
        <f>СВЦЭМ!$D$12+'СЕТ СН'!$F$10-'СЕТ СН'!$F$18</f>
        <v>-304153.81466303021</v>
      </c>
      <c r="O155" s="132"/>
      <c r="P155" s="131">
        <f>СВЦЭМ!$D$12+'СЕТ СН'!$F$10-'СЕТ СН'!$G$18</f>
        <v>-659878.27466303029</v>
      </c>
      <c r="Q155" s="132"/>
      <c r="R155" s="131">
        <f>СВЦЭМ!$D$12+'СЕТ СН'!$F$10-'СЕТ СН'!$H$18</f>
        <v>-1015602.7346630302</v>
      </c>
      <c r="S155" s="132"/>
      <c r="T155" s="131">
        <f>СВЦЭМ!$D$12+'СЕТ СН'!$F$10-'СЕТ СН'!$I$18</f>
        <v>-1052613.2446630304</v>
      </c>
      <c r="U155" s="132"/>
      <c r="V155" s="39"/>
      <c r="W155" s="39"/>
      <c r="X155" s="39"/>
      <c r="Y155" s="29"/>
    </row>
    <row r="156" spans="1:26" x14ac:dyDescent="0.25">
      <c r="A156" s="126"/>
      <c r="B156" s="126"/>
      <c r="C156" s="126"/>
      <c r="D156" s="126"/>
      <c r="E156" s="126"/>
      <c r="F156" s="127"/>
      <c r="G156" s="127"/>
      <c r="H156" s="127"/>
      <c r="I156" s="127"/>
      <c r="J156" s="127"/>
      <c r="K156" s="127"/>
      <c r="L156" s="127"/>
      <c r="M156" s="127"/>
    </row>
  </sheetData>
  <sheetProtection password="FD97"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AA159"/>
  <sheetViews>
    <sheetView zoomScale="80" zoomScaleNormal="80" zoomScaleSheetLayoutView="80" workbookViewId="0">
      <selection activeCell="A42" sqref="A42:XFD42"/>
    </sheetView>
  </sheetViews>
  <sheetFormatPr defaultRowHeight="15" x14ac:dyDescent="0.25"/>
  <cols>
    <col min="1" max="1" width="9.5" style="40" customWidth="1"/>
    <col min="2" max="25" width="10.25" style="40" customWidth="1"/>
    <col min="26" max="26" width="9" style="29"/>
    <col min="27" max="27" width="11.25" style="29" customWidth="1"/>
    <col min="28" max="16384" width="9" style="29"/>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июне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0"/>
      <c r="B2" s="30"/>
      <c r="C2" s="30"/>
      <c r="D2" s="30"/>
      <c r="E2" s="30"/>
      <c r="F2" s="30"/>
      <c r="G2" s="30"/>
      <c r="H2" s="30"/>
      <c r="I2" s="30"/>
      <c r="J2" s="30"/>
      <c r="K2" s="30"/>
      <c r="L2" s="30"/>
      <c r="M2" s="30"/>
      <c r="N2" s="30"/>
      <c r="O2" s="30"/>
      <c r="P2" s="30"/>
      <c r="Q2" s="30"/>
      <c r="R2" s="30"/>
      <c r="S2" s="30"/>
      <c r="T2" s="30"/>
      <c r="U2" s="30"/>
      <c r="V2" s="30"/>
      <c r="W2" s="30"/>
      <c r="X2" s="30"/>
      <c r="Y2" s="30"/>
    </row>
    <row r="3" spans="1:27" ht="15.75" x14ac:dyDescent="0.2">
      <c r="A3" s="116" t="s">
        <v>39</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3" customHeight="1" x14ac:dyDescent="0.2">
      <c r="A4" s="133" t="s">
        <v>9</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73</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32"/>
      <c r="C8" s="31"/>
      <c r="D8" s="31"/>
      <c r="E8" s="31"/>
      <c r="F8" s="31"/>
      <c r="G8" s="31"/>
      <c r="H8" s="31"/>
      <c r="I8" s="31"/>
      <c r="J8" s="31"/>
      <c r="K8" s="31"/>
      <c r="L8" s="31"/>
      <c r="M8" s="31"/>
      <c r="N8" s="31"/>
      <c r="O8" s="31"/>
      <c r="P8" s="31"/>
      <c r="Q8" s="31"/>
      <c r="R8" s="31"/>
      <c r="S8" s="31"/>
      <c r="T8" s="31"/>
      <c r="U8" s="31"/>
      <c r="V8" s="31"/>
      <c r="W8" s="31"/>
      <c r="X8" s="31"/>
      <c r="Y8" s="31"/>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01.06.2017</v>
      </c>
      <c r="B12" s="35">
        <f>SUMIFS(СВЦЭМ!$C$34:$C$777,СВЦЭМ!$A$34:$A$777,$A12,СВЦЭМ!$B$34:$B$777,B$11)+'СЕТ СН'!$F$9+СВЦЭМ!$D$10+'СЕТ СН'!$F$6-'СЕТ СН'!$F$19</f>
        <v>853.66937766000001</v>
      </c>
      <c r="C12" s="35">
        <f>SUMIFS(СВЦЭМ!$C$34:$C$777,СВЦЭМ!$A$34:$A$777,$A12,СВЦЭМ!$B$34:$B$777,C$11)+'СЕТ СН'!$F$9+СВЦЭМ!$D$10+'СЕТ СН'!$F$6-'СЕТ СН'!$F$19</f>
        <v>970.16713757000025</v>
      </c>
      <c r="D12" s="35">
        <f>SUMIFS(СВЦЭМ!$C$34:$C$777,СВЦЭМ!$A$34:$A$777,$A12,СВЦЭМ!$B$34:$B$777,D$11)+'СЕТ СН'!$F$9+СВЦЭМ!$D$10+'СЕТ СН'!$F$6-'СЕТ СН'!$F$19</f>
        <v>1022.0060939800001</v>
      </c>
      <c r="E12" s="35">
        <f>SUMIFS(СВЦЭМ!$C$34:$C$777,СВЦЭМ!$A$34:$A$777,$A12,СВЦЭМ!$B$34:$B$777,E$11)+'СЕТ СН'!$F$9+СВЦЭМ!$D$10+'СЕТ СН'!$F$6-'СЕТ СН'!$F$19</f>
        <v>1028.79546209</v>
      </c>
      <c r="F12" s="35">
        <f>SUMIFS(СВЦЭМ!$C$34:$C$777,СВЦЭМ!$A$34:$A$777,$A12,СВЦЭМ!$B$34:$B$777,F$11)+'СЕТ СН'!$F$9+СВЦЭМ!$D$10+'СЕТ СН'!$F$6-'СЕТ СН'!$F$19</f>
        <v>1028.0978077700001</v>
      </c>
      <c r="G12" s="35">
        <f>SUMIFS(СВЦЭМ!$C$34:$C$777,СВЦЭМ!$A$34:$A$777,$A12,СВЦЭМ!$B$34:$B$777,G$11)+'СЕТ СН'!$F$9+СВЦЭМ!$D$10+'СЕТ СН'!$F$6-'СЕТ СН'!$F$19</f>
        <v>1018.8613616500002</v>
      </c>
      <c r="H12" s="35">
        <f>SUMIFS(СВЦЭМ!$C$34:$C$777,СВЦЭМ!$A$34:$A$777,$A12,СВЦЭМ!$B$34:$B$777,H$11)+'СЕТ СН'!$F$9+СВЦЭМ!$D$10+'СЕТ СН'!$F$6-'СЕТ СН'!$F$19</f>
        <v>937.81712616000004</v>
      </c>
      <c r="I12" s="35">
        <f>SUMIFS(СВЦЭМ!$C$34:$C$777,СВЦЭМ!$A$34:$A$777,$A12,СВЦЭМ!$B$34:$B$777,I$11)+'СЕТ СН'!$F$9+СВЦЭМ!$D$10+'СЕТ СН'!$F$6-'СЕТ СН'!$F$19</f>
        <v>858.61705273999996</v>
      </c>
      <c r="J12" s="35">
        <f>SUMIFS(СВЦЭМ!$C$34:$C$777,СВЦЭМ!$A$34:$A$777,$A12,СВЦЭМ!$B$34:$B$777,J$11)+'СЕТ СН'!$F$9+СВЦЭМ!$D$10+'СЕТ СН'!$F$6-'СЕТ СН'!$F$19</f>
        <v>770.03371001999994</v>
      </c>
      <c r="K12" s="35">
        <f>SUMIFS(СВЦЭМ!$C$34:$C$777,СВЦЭМ!$A$34:$A$777,$A12,СВЦЭМ!$B$34:$B$777,K$11)+'СЕТ СН'!$F$9+СВЦЭМ!$D$10+'СЕТ СН'!$F$6-'СЕТ СН'!$F$19</f>
        <v>689.72887893000006</v>
      </c>
      <c r="L12" s="35">
        <f>SUMIFS(СВЦЭМ!$C$34:$C$777,СВЦЭМ!$A$34:$A$777,$A12,СВЦЭМ!$B$34:$B$777,L$11)+'СЕТ СН'!$F$9+СВЦЭМ!$D$10+'СЕТ СН'!$F$6-'СЕТ СН'!$F$19</f>
        <v>650.19775482</v>
      </c>
      <c r="M12" s="35">
        <f>SUMIFS(СВЦЭМ!$C$34:$C$777,СВЦЭМ!$A$34:$A$777,$A12,СВЦЭМ!$B$34:$B$777,M$11)+'СЕТ СН'!$F$9+СВЦЭМ!$D$10+'СЕТ СН'!$F$6-'СЕТ СН'!$F$19</f>
        <v>622.54916866999997</v>
      </c>
      <c r="N12" s="35">
        <f>SUMIFS(СВЦЭМ!$C$34:$C$777,СВЦЭМ!$A$34:$A$777,$A12,СВЦЭМ!$B$34:$B$777,N$11)+'СЕТ СН'!$F$9+СВЦЭМ!$D$10+'СЕТ СН'!$F$6-'СЕТ СН'!$F$19</f>
        <v>619.98313464000012</v>
      </c>
      <c r="O12" s="35">
        <f>SUMIFS(СВЦЭМ!$C$34:$C$777,СВЦЭМ!$A$34:$A$777,$A12,СВЦЭМ!$B$34:$B$777,O$11)+'СЕТ СН'!$F$9+СВЦЭМ!$D$10+'СЕТ СН'!$F$6-'СЕТ СН'!$F$19</f>
        <v>619.0134982300001</v>
      </c>
      <c r="P12" s="35">
        <f>SUMIFS(СВЦЭМ!$C$34:$C$777,СВЦЭМ!$A$34:$A$777,$A12,СВЦЭМ!$B$34:$B$777,P$11)+'СЕТ СН'!$F$9+СВЦЭМ!$D$10+'СЕТ СН'!$F$6-'СЕТ СН'!$F$19</f>
        <v>623.13778555999988</v>
      </c>
      <c r="Q12" s="35">
        <f>SUMIFS(СВЦЭМ!$C$34:$C$777,СВЦЭМ!$A$34:$A$777,$A12,СВЦЭМ!$B$34:$B$777,Q$11)+'СЕТ СН'!$F$9+СВЦЭМ!$D$10+'СЕТ СН'!$F$6-'СЕТ СН'!$F$19</f>
        <v>623.48783585000001</v>
      </c>
      <c r="R12" s="35">
        <f>SUMIFS(СВЦЭМ!$C$34:$C$777,СВЦЭМ!$A$34:$A$777,$A12,СВЦЭМ!$B$34:$B$777,R$11)+'СЕТ СН'!$F$9+СВЦЭМ!$D$10+'СЕТ СН'!$F$6-'СЕТ СН'!$F$19</f>
        <v>626.63453751999987</v>
      </c>
      <c r="S12" s="35">
        <f>SUMIFS(СВЦЭМ!$C$34:$C$777,СВЦЭМ!$A$34:$A$777,$A12,СВЦЭМ!$B$34:$B$777,S$11)+'СЕТ СН'!$F$9+СВЦЭМ!$D$10+'СЕТ СН'!$F$6-'СЕТ СН'!$F$19</f>
        <v>622.67691797999987</v>
      </c>
      <c r="T12" s="35">
        <f>SUMIFS(СВЦЭМ!$C$34:$C$777,СВЦЭМ!$A$34:$A$777,$A12,СВЦЭМ!$B$34:$B$777,T$11)+'СЕТ СН'!$F$9+СВЦЭМ!$D$10+'СЕТ СН'!$F$6-'СЕТ СН'!$F$19</f>
        <v>621.59388676999993</v>
      </c>
      <c r="U12" s="35">
        <f>SUMIFS(СВЦЭМ!$C$34:$C$777,СВЦЭМ!$A$34:$A$777,$A12,СВЦЭМ!$B$34:$B$777,U$11)+'СЕТ СН'!$F$9+СВЦЭМ!$D$10+'СЕТ СН'!$F$6-'СЕТ СН'!$F$19</f>
        <v>622.26692318999994</v>
      </c>
      <c r="V12" s="35">
        <f>SUMIFS(СВЦЭМ!$C$34:$C$777,СВЦЭМ!$A$34:$A$777,$A12,СВЦЭМ!$B$34:$B$777,V$11)+'СЕТ СН'!$F$9+СВЦЭМ!$D$10+'СЕТ СН'!$F$6-'СЕТ СН'!$F$19</f>
        <v>667.58038633000001</v>
      </c>
      <c r="W12" s="35">
        <f>SUMIFS(СВЦЭМ!$C$34:$C$777,СВЦЭМ!$A$34:$A$777,$A12,СВЦЭМ!$B$34:$B$777,W$11)+'СЕТ СН'!$F$9+СВЦЭМ!$D$10+'СЕТ СН'!$F$6-'СЕТ СН'!$F$19</f>
        <v>721.03380104999997</v>
      </c>
      <c r="X12" s="35">
        <f>SUMIFS(СВЦЭМ!$C$34:$C$777,СВЦЭМ!$A$34:$A$777,$A12,СВЦЭМ!$B$34:$B$777,X$11)+'СЕТ СН'!$F$9+СВЦЭМ!$D$10+'СЕТ СН'!$F$6-'СЕТ СН'!$F$19</f>
        <v>757.01755249999997</v>
      </c>
      <c r="Y12" s="35">
        <f>SUMIFS(СВЦЭМ!$C$34:$C$777,СВЦЭМ!$A$34:$A$777,$A12,СВЦЭМ!$B$34:$B$777,Y$11)+'СЕТ СН'!$F$9+СВЦЭМ!$D$10+'СЕТ СН'!$F$6-'СЕТ СН'!$F$19</f>
        <v>886.6222141799999</v>
      </c>
      <c r="AA12" s="36"/>
    </row>
    <row r="13" spans="1:27" ht="15.75" x14ac:dyDescent="0.2">
      <c r="A13" s="34">
        <f>A12+1</f>
        <v>42888</v>
      </c>
      <c r="B13" s="35">
        <f>SUMIFS(СВЦЭМ!$C$34:$C$777,СВЦЭМ!$A$34:$A$777,$A13,СВЦЭМ!$B$34:$B$777,B$11)+'СЕТ СН'!$F$9+СВЦЭМ!$D$10+'СЕТ СН'!$F$6-'СЕТ СН'!$F$19</f>
        <v>978.65113795000025</v>
      </c>
      <c r="C13" s="35">
        <f>SUMIFS(СВЦЭМ!$C$34:$C$777,СВЦЭМ!$A$34:$A$777,$A13,СВЦЭМ!$B$34:$B$777,C$11)+'СЕТ СН'!$F$9+СВЦЭМ!$D$10+'СЕТ СН'!$F$6-'СЕТ СН'!$F$19</f>
        <v>1001.75003186</v>
      </c>
      <c r="D13" s="35">
        <f>SUMIFS(СВЦЭМ!$C$34:$C$777,СВЦЭМ!$A$34:$A$777,$A13,СВЦЭМ!$B$34:$B$777,D$11)+'СЕТ СН'!$F$9+СВЦЭМ!$D$10+'СЕТ СН'!$F$6-'СЕТ СН'!$F$19</f>
        <v>1052.8648458600001</v>
      </c>
      <c r="E13" s="35">
        <f>SUMIFS(СВЦЭМ!$C$34:$C$777,СВЦЭМ!$A$34:$A$777,$A13,СВЦЭМ!$B$34:$B$777,E$11)+'СЕТ СН'!$F$9+СВЦЭМ!$D$10+'СЕТ СН'!$F$6-'СЕТ СН'!$F$19</f>
        <v>1045.22001993</v>
      </c>
      <c r="F13" s="35">
        <f>SUMIFS(СВЦЭМ!$C$34:$C$777,СВЦЭМ!$A$34:$A$777,$A13,СВЦЭМ!$B$34:$B$777,F$11)+'СЕТ СН'!$F$9+СВЦЭМ!$D$10+'СЕТ СН'!$F$6-'СЕТ СН'!$F$19</f>
        <v>1042.9612194599999</v>
      </c>
      <c r="G13" s="35">
        <f>SUMIFS(СВЦЭМ!$C$34:$C$777,СВЦЭМ!$A$34:$A$777,$A13,СВЦЭМ!$B$34:$B$777,G$11)+'СЕТ СН'!$F$9+СВЦЭМ!$D$10+'СЕТ СН'!$F$6-'СЕТ СН'!$F$19</f>
        <v>1050.2554833600002</v>
      </c>
      <c r="H13" s="35">
        <f>SUMIFS(СВЦЭМ!$C$34:$C$777,СВЦЭМ!$A$34:$A$777,$A13,СВЦЭМ!$B$34:$B$777,H$11)+'СЕТ СН'!$F$9+СВЦЭМ!$D$10+'СЕТ СН'!$F$6-'СЕТ СН'!$F$19</f>
        <v>1031.7691608199998</v>
      </c>
      <c r="I13" s="35">
        <f>SUMIFS(СВЦЭМ!$C$34:$C$777,СВЦЭМ!$A$34:$A$777,$A13,СВЦЭМ!$B$34:$B$777,I$11)+'СЕТ СН'!$F$9+СВЦЭМ!$D$10+'СЕТ СН'!$F$6-'СЕТ СН'!$F$19</f>
        <v>897.25192273999983</v>
      </c>
      <c r="J13" s="35">
        <f>SUMIFS(СВЦЭМ!$C$34:$C$777,СВЦЭМ!$A$34:$A$777,$A13,СВЦЭМ!$B$34:$B$777,J$11)+'СЕТ СН'!$F$9+СВЦЭМ!$D$10+'СЕТ СН'!$F$6-'СЕТ СН'!$F$19</f>
        <v>781.70349270999986</v>
      </c>
      <c r="K13" s="35">
        <f>SUMIFS(СВЦЭМ!$C$34:$C$777,СВЦЭМ!$A$34:$A$777,$A13,СВЦЭМ!$B$34:$B$777,K$11)+'СЕТ СН'!$F$9+СВЦЭМ!$D$10+'СЕТ СН'!$F$6-'СЕТ СН'!$F$19</f>
        <v>676.10890255000004</v>
      </c>
      <c r="L13" s="35">
        <f>SUMIFS(СВЦЭМ!$C$34:$C$777,СВЦЭМ!$A$34:$A$777,$A13,СВЦЭМ!$B$34:$B$777,L$11)+'СЕТ СН'!$F$9+СВЦЭМ!$D$10+'СЕТ СН'!$F$6-'СЕТ СН'!$F$19</f>
        <v>616.25319571999989</v>
      </c>
      <c r="M13" s="35">
        <f>SUMIFS(СВЦЭМ!$C$34:$C$777,СВЦЭМ!$A$34:$A$777,$A13,СВЦЭМ!$B$34:$B$777,M$11)+'СЕТ СН'!$F$9+СВЦЭМ!$D$10+'СЕТ СН'!$F$6-'СЕТ СН'!$F$19</f>
        <v>603.49523273</v>
      </c>
      <c r="N13" s="35">
        <f>SUMIFS(СВЦЭМ!$C$34:$C$777,СВЦЭМ!$A$34:$A$777,$A13,СВЦЭМ!$B$34:$B$777,N$11)+'СЕТ СН'!$F$9+СВЦЭМ!$D$10+'СЕТ СН'!$F$6-'СЕТ СН'!$F$19</f>
        <v>615.75961351000001</v>
      </c>
      <c r="O13" s="35">
        <f>SUMIFS(СВЦЭМ!$C$34:$C$777,СВЦЭМ!$A$34:$A$777,$A13,СВЦЭМ!$B$34:$B$777,O$11)+'СЕТ СН'!$F$9+СВЦЭМ!$D$10+'СЕТ СН'!$F$6-'СЕТ СН'!$F$19</f>
        <v>617.17900568000005</v>
      </c>
      <c r="P13" s="35">
        <f>SUMIFS(СВЦЭМ!$C$34:$C$777,СВЦЭМ!$A$34:$A$777,$A13,СВЦЭМ!$B$34:$B$777,P$11)+'СЕТ СН'!$F$9+СВЦЭМ!$D$10+'СЕТ СН'!$F$6-'СЕТ СН'!$F$19</f>
        <v>622.81563697000001</v>
      </c>
      <c r="Q13" s="35">
        <f>SUMIFS(СВЦЭМ!$C$34:$C$777,СВЦЭМ!$A$34:$A$777,$A13,СВЦЭМ!$B$34:$B$777,Q$11)+'СЕТ СН'!$F$9+СВЦЭМ!$D$10+'СЕТ СН'!$F$6-'СЕТ СН'!$F$19</f>
        <v>622.12591898999995</v>
      </c>
      <c r="R13" s="35">
        <f>SUMIFS(СВЦЭМ!$C$34:$C$777,СВЦЭМ!$A$34:$A$777,$A13,СВЦЭМ!$B$34:$B$777,R$11)+'СЕТ СН'!$F$9+СВЦЭМ!$D$10+'СЕТ СН'!$F$6-'СЕТ СН'!$F$19</f>
        <v>663.43258732000004</v>
      </c>
      <c r="S13" s="35">
        <f>SUMIFS(СВЦЭМ!$C$34:$C$777,СВЦЭМ!$A$34:$A$777,$A13,СВЦЭМ!$B$34:$B$777,S$11)+'СЕТ СН'!$F$9+СВЦЭМ!$D$10+'СЕТ СН'!$F$6-'СЕТ СН'!$F$19</f>
        <v>667.29019603000006</v>
      </c>
      <c r="T13" s="35">
        <f>SUMIFS(СВЦЭМ!$C$34:$C$777,СВЦЭМ!$A$34:$A$777,$A13,СВЦЭМ!$B$34:$B$777,T$11)+'СЕТ СН'!$F$9+СВЦЭМ!$D$10+'СЕТ СН'!$F$6-'СЕТ СН'!$F$19</f>
        <v>672.37114273999987</v>
      </c>
      <c r="U13" s="35">
        <f>SUMIFS(СВЦЭМ!$C$34:$C$777,СВЦЭМ!$A$34:$A$777,$A13,СВЦЭМ!$B$34:$B$777,U$11)+'СЕТ СН'!$F$9+СВЦЭМ!$D$10+'СЕТ СН'!$F$6-'СЕТ СН'!$F$19</f>
        <v>675.56349962000013</v>
      </c>
      <c r="V13" s="35">
        <f>SUMIFS(СВЦЭМ!$C$34:$C$777,СВЦЭМ!$A$34:$A$777,$A13,СВЦЭМ!$B$34:$B$777,V$11)+'СЕТ СН'!$F$9+СВЦЭМ!$D$10+'СЕТ СН'!$F$6-'СЕТ СН'!$F$19</f>
        <v>647.46016617999999</v>
      </c>
      <c r="W13" s="35">
        <f>SUMIFS(СВЦЭМ!$C$34:$C$777,СВЦЭМ!$A$34:$A$777,$A13,СВЦЭМ!$B$34:$B$777,W$11)+'СЕТ СН'!$F$9+СВЦЭМ!$D$10+'СЕТ СН'!$F$6-'СЕТ СН'!$F$19</f>
        <v>699.85152190999997</v>
      </c>
      <c r="X13" s="35">
        <f>SUMIFS(СВЦЭМ!$C$34:$C$777,СВЦЭМ!$A$34:$A$777,$A13,СВЦЭМ!$B$34:$B$777,X$11)+'СЕТ СН'!$F$9+СВЦЭМ!$D$10+'СЕТ СН'!$F$6-'СЕТ СН'!$F$19</f>
        <v>757.18281388000014</v>
      </c>
      <c r="Y13" s="35">
        <f>SUMIFS(СВЦЭМ!$C$34:$C$777,СВЦЭМ!$A$34:$A$777,$A13,СВЦЭМ!$B$34:$B$777,Y$11)+'СЕТ СН'!$F$9+СВЦЭМ!$D$10+'СЕТ СН'!$F$6-'СЕТ СН'!$F$19</f>
        <v>845.18906233999996</v>
      </c>
    </row>
    <row r="14" spans="1:27" ht="15.75" x14ac:dyDescent="0.2">
      <c r="A14" s="34">
        <f t="shared" ref="A14:A42" si="0">A13+1</f>
        <v>42889</v>
      </c>
      <c r="B14" s="35">
        <f>SUMIFS(СВЦЭМ!$C$34:$C$777,СВЦЭМ!$A$34:$A$777,$A14,СВЦЭМ!$B$34:$B$777,B$11)+'СЕТ СН'!$F$9+СВЦЭМ!$D$10+'СЕТ СН'!$F$6-'СЕТ СН'!$F$19</f>
        <v>885.76377605000016</v>
      </c>
      <c r="C14" s="35">
        <f>SUMIFS(СВЦЭМ!$C$34:$C$777,СВЦЭМ!$A$34:$A$777,$A14,СВЦЭМ!$B$34:$B$777,C$11)+'СЕТ СН'!$F$9+СВЦЭМ!$D$10+'СЕТ СН'!$F$6-'СЕТ СН'!$F$19</f>
        <v>934.57434631000024</v>
      </c>
      <c r="D14" s="35">
        <f>SUMIFS(СВЦЭМ!$C$34:$C$777,СВЦЭМ!$A$34:$A$777,$A14,СВЦЭМ!$B$34:$B$777,D$11)+'СЕТ СН'!$F$9+СВЦЭМ!$D$10+'СЕТ СН'!$F$6-'СЕТ СН'!$F$19</f>
        <v>1048.7283585700002</v>
      </c>
      <c r="E14" s="35">
        <f>SUMIFS(СВЦЭМ!$C$34:$C$777,СВЦЭМ!$A$34:$A$777,$A14,СВЦЭМ!$B$34:$B$777,E$11)+'СЕТ СН'!$F$9+СВЦЭМ!$D$10+'СЕТ СН'!$F$6-'СЕТ СН'!$F$19</f>
        <v>1046.8303955699998</v>
      </c>
      <c r="F14" s="35">
        <f>SUMIFS(СВЦЭМ!$C$34:$C$777,СВЦЭМ!$A$34:$A$777,$A14,СВЦЭМ!$B$34:$B$777,F$11)+'СЕТ СН'!$F$9+СВЦЭМ!$D$10+'СЕТ СН'!$F$6-'СЕТ СН'!$F$19</f>
        <v>1044.4254926200001</v>
      </c>
      <c r="G14" s="35">
        <f>SUMIFS(СВЦЭМ!$C$34:$C$777,СВЦЭМ!$A$34:$A$777,$A14,СВЦЭМ!$B$34:$B$777,G$11)+'СЕТ СН'!$F$9+СВЦЭМ!$D$10+'СЕТ СН'!$F$6-'СЕТ СН'!$F$19</f>
        <v>1048.15228652</v>
      </c>
      <c r="H14" s="35">
        <f>SUMIFS(СВЦЭМ!$C$34:$C$777,СВЦЭМ!$A$34:$A$777,$A14,СВЦЭМ!$B$34:$B$777,H$11)+'СЕТ СН'!$F$9+СВЦЭМ!$D$10+'СЕТ СН'!$F$6-'СЕТ СН'!$F$19</f>
        <v>1011.75713782</v>
      </c>
      <c r="I14" s="35">
        <f>SUMIFS(СВЦЭМ!$C$34:$C$777,СВЦЭМ!$A$34:$A$777,$A14,СВЦЭМ!$B$34:$B$777,I$11)+'СЕТ СН'!$F$9+СВЦЭМ!$D$10+'СЕТ СН'!$F$6-'СЕТ СН'!$F$19</f>
        <v>881.52934400999993</v>
      </c>
      <c r="J14" s="35">
        <f>SUMIFS(СВЦЭМ!$C$34:$C$777,СВЦЭМ!$A$34:$A$777,$A14,СВЦЭМ!$B$34:$B$777,J$11)+'СЕТ СН'!$F$9+СВЦЭМ!$D$10+'СЕТ СН'!$F$6-'СЕТ СН'!$F$19</f>
        <v>749.78936417000023</v>
      </c>
      <c r="K14" s="35">
        <f>SUMIFS(СВЦЭМ!$C$34:$C$777,СВЦЭМ!$A$34:$A$777,$A14,СВЦЭМ!$B$34:$B$777,K$11)+'СЕТ СН'!$F$9+СВЦЭМ!$D$10+'СЕТ СН'!$F$6-'СЕТ СН'!$F$19</f>
        <v>669.24760381999999</v>
      </c>
      <c r="L14" s="35">
        <f>SUMIFS(СВЦЭМ!$C$34:$C$777,СВЦЭМ!$A$34:$A$777,$A14,СВЦЭМ!$B$34:$B$777,L$11)+'СЕТ СН'!$F$9+СВЦЭМ!$D$10+'СЕТ СН'!$F$6-'СЕТ СН'!$F$19</f>
        <v>603.63346423999997</v>
      </c>
      <c r="M14" s="35">
        <f>SUMIFS(СВЦЭМ!$C$34:$C$777,СВЦЭМ!$A$34:$A$777,$A14,СВЦЭМ!$B$34:$B$777,M$11)+'СЕТ СН'!$F$9+СВЦЭМ!$D$10+'СЕТ СН'!$F$6-'СЕТ СН'!$F$19</f>
        <v>585.49118468000006</v>
      </c>
      <c r="N14" s="35">
        <f>SUMIFS(СВЦЭМ!$C$34:$C$777,СВЦЭМ!$A$34:$A$777,$A14,СВЦЭМ!$B$34:$B$777,N$11)+'СЕТ СН'!$F$9+СВЦЭМ!$D$10+'СЕТ СН'!$F$6-'СЕТ СН'!$F$19</f>
        <v>575.83534302999988</v>
      </c>
      <c r="O14" s="35">
        <f>SUMIFS(СВЦЭМ!$C$34:$C$777,СВЦЭМ!$A$34:$A$777,$A14,СВЦЭМ!$B$34:$B$777,O$11)+'СЕТ СН'!$F$9+СВЦЭМ!$D$10+'СЕТ СН'!$F$6-'СЕТ СН'!$F$19</f>
        <v>573.77540494999994</v>
      </c>
      <c r="P14" s="35">
        <f>SUMIFS(СВЦЭМ!$C$34:$C$777,СВЦЭМ!$A$34:$A$777,$A14,СВЦЭМ!$B$34:$B$777,P$11)+'СЕТ СН'!$F$9+СВЦЭМ!$D$10+'СЕТ СН'!$F$6-'СЕТ СН'!$F$19</f>
        <v>573.69398073000002</v>
      </c>
      <c r="Q14" s="35">
        <f>SUMIFS(СВЦЭМ!$C$34:$C$777,СВЦЭМ!$A$34:$A$777,$A14,СВЦЭМ!$B$34:$B$777,Q$11)+'СЕТ СН'!$F$9+СВЦЭМ!$D$10+'СЕТ СН'!$F$6-'СЕТ СН'!$F$19</f>
        <v>575.2082550099999</v>
      </c>
      <c r="R14" s="35">
        <f>SUMIFS(СВЦЭМ!$C$34:$C$777,СВЦЭМ!$A$34:$A$777,$A14,СВЦЭМ!$B$34:$B$777,R$11)+'СЕТ СН'!$F$9+СВЦЭМ!$D$10+'СЕТ СН'!$F$6-'СЕТ СН'!$F$19</f>
        <v>576.31371378999984</v>
      </c>
      <c r="S14" s="35">
        <f>SUMIFS(СВЦЭМ!$C$34:$C$777,СВЦЭМ!$A$34:$A$777,$A14,СВЦЭМ!$B$34:$B$777,S$11)+'СЕТ СН'!$F$9+СВЦЭМ!$D$10+'СЕТ СН'!$F$6-'СЕТ СН'!$F$19</f>
        <v>577.29079747000014</v>
      </c>
      <c r="T14" s="35">
        <f>SUMIFS(СВЦЭМ!$C$34:$C$777,СВЦЭМ!$A$34:$A$777,$A14,СВЦЭМ!$B$34:$B$777,T$11)+'СЕТ СН'!$F$9+СВЦЭМ!$D$10+'СЕТ СН'!$F$6-'СЕТ СН'!$F$19</f>
        <v>576.25172079999993</v>
      </c>
      <c r="U14" s="35">
        <f>SUMIFS(СВЦЭМ!$C$34:$C$777,СВЦЭМ!$A$34:$A$777,$A14,СВЦЭМ!$B$34:$B$777,U$11)+'СЕТ СН'!$F$9+СВЦЭМ!$D$10+'СЕТ СН'!$F$6-'СЕТ СН'!$F$19</f>
        <v>574.36614654000005</v>
      </c>
      <c r="V14" s="35">
        <f>SUMIFS(СВЦЭМ!$C$34:$C$777,СВЦЭМ!$A$34:$A$777,$A14,СВЦЭМ!$B$34:$B$777,V$11)+'СЕТ СН'!$F$9+СВЦЭМ!$D$10+'СЕТ СН'!$F$6-'СЕТ СН'!$F$19</f>
        <v>591.99793245000001</v>
      </c>
      <c r="W14" s="35">
        <f>SUMIFS(СВЦЭМ!$C$34:$C$777,СВЦЭМ!$A$34:$A$777,$A14,СВЦЭМ!$B$34:$B$777,W$11)+'СЕТ СН'!$F$9+СВЦЭМ!$D$10+'СЕТ СН'!$F$6-'СЕТ СН'!$F$19</f>
        <v>628.34696101000009</v>
      </c>
      <c r="X14" s="35">
        <f>SUMIFS(СВЦЭМ!$C$34:$C$777,СВЦЭМ!$A$34:$A$777,$A14,СВЦЭМ!$B$34:$B$777,X$11)+'СЕТ СН'!$F$9+СВЦЭМ!$D$10+'СЕТ СН'!$F$6-'СЕТ СН'!$F$19</f>
        <v>687.33464419999996</v>
      </c>
      <c r="Y14" s="35">
        <f>SUMIFS(СВЦЭМ!$C$34:$C$777,СВЦЭМ!$A$34:$A$777,$A14,СВЦЭМ!$B$34:$B$777,Y$11)+'СЕТ СН'!$F$9+СВЦЭМ!$D$10+'СЕТ СН'!$F$6-'СЕТ СН'!$F$19</f>
        <v>788.89091241000006</v>
      </c>
    </row>
    <row r="15" spans="1:27" ht="15.75" x14ac:dyDescent="0.2">
      <c r="A15" s="34">
        <f t="shared" si="0"/>
        <v>42890</v>
      </c>
      <c r="B15" s="35">
        <f>SUMIFS(СВЦЭМ!$C$34:$C$777,СВЦЭМ!$A$34:$A$777,$A15,СВЦЭМ!$B$34:$B$777,B$11)+'СЕТ СН'!$F$9+СВЦЭМ!$D$10+'СЕТ СН'!$F$6-'СЕТ СН'!$F$19</f>
        <v>853.9033079400001</v>
      </c>
      <c r="C15" s="35">
        <f>SUMIFS(СВЦЭМ!$C$34:$C$777,СВЦЭМ!$A$34:$A$777,$A15,СВЦЭМ!$B$34:$B$777,C$11)+'СЕТ СН'!$F$9+СВЦЭМ!$D$10+'СЕТ СН'!$F$6-'СЕТ СН'!$F$19</f>
        <v>918.7147559</v>
      </c>
      <c r="D15" s="35">
        <f>SUMIFS(СВЦЭМ!$C$34:$C$777,СВЦЭМ!$A$34:$A$777,$A15,СВЦЭМ!$B$34:$B$777,D$11)+'СЕТ СН'!$F$9+СВЦЭМ!$D$10+'СЕТ СН'!$F$6-'СЕТ СН'!$F$19</f>
        <v>1031.2383252999998</v>
      </c>
      <c r="E15" s="35">
        <f>SUMIFS(СВЦЭМ!$C$34:$C$777,СВЦЭМ!$A$34:$A$777,$A15,СВЦЭМ!$B$34:$B$777,E$11)+'СЕТ СН'!$F$9+СВЦЭМ!$D$10+'СЕТ СН'!$F$6-'СЕТ СН'!$F$19</f>
        <v>1027.2058564499998</v>
      </c>
      <c r="F15" s="35">
        <f>SUMIFS(СВЦЭМ!$C$34:$C$777,СВЦЭМ!$A$34:$A$777,$A15,СВЦЭМ!$B$34:$B$777,F$11)+'СЕТ СН'!$F$9+СВЦЭМ!$D$10+'СЕТ СН'!$F$6-'СЕТ СН'!$F$19</f>
        <v>1024.7760011300002</v>
      </c>
      <c r="G15" s="35">
        <f>SUMIFS(СВЦЭМ!$C$34:$C$777,СВЦЭМ!$A$34:$A$777,$A15,СВЦЭМ!$B$34:$B$777,G$11)+'СЕТ СН'!$F$9+СВЦЭМ!$D$10+'СЕТ СН'!$F$6-'СЕТ СН'!$F$19</f>
        <v>1025.2226249</v>
      </c>
      <c r="H15" s="35">
        <f>SUMIFS(СВЦЭМ!$C$34:$C$777,СВЦЭМ!$A$34:$A$777,$A15,СВЦЭМ!$B$34:$B$777,H$11)+'СЕТ СН'!$F$9+СВЦЭМ!$D$10+'СЕТ СН'!$F$6-'СЕТ СН'!$F$19</f>
        <v>1019.0466952799998</v>
      </c>
      <c r="I15" s="35">
        <f>SUMIFS(СВЦЭМ!$C$34:$C$777,СВЦЭМ!$A$34:$A$777,$A15,СВЦЭМ!$B$34:$B$777,I$11)+'СЕТ СН'!$F$9+СВЦЭМ!$D$10+'СЕТ СН'!$F$6-'СЕТ СН'!$F$19</f>
        <v>870.28933768000024</v>
      </c>
      <c r="J15" s="35">
        <f>SUMIFS(СВЦЭМ!$C$34:$C$777,СВЦЭМ!$A$34:$A$777,$A15,СВЦЭМ!$B$34:$B$777,J$11)+'СЕТ СН'!$F$9+СВЦЭМ!$D$10+'СЕТ СН'!$F$6-'СЕТ СН'!$F$19</f>
        <v>767.76300570000012</v>
      </c>
      <c r="K15" s="35">
        <f>SUMIFS(СВЦЭМ!$C$34:$C$777,СВЦЭМ!$A$34:$A$777,$A15,СВЦЭМ!$B$34:$B$777,K$11)+'СЕТ СН'!$F$9+СВЦЭМ!$D$10+'СЕТ СН'!$F$6-'СЕТ СН'!$F$19</f>
        <v>651.33037049999984</v>
      </c>
      <c r="L15" s="35">
        <f>SUMIFS(СВЦЭМ!$C$34:$C$777,СВЦЭМ!$A$34:$A$777,$A15,СВЦЭМ!$B$34:$B$777,L$11)+'СЕТ СН'!$F$9+СВЦЭМ!$D$10+'СЕТ СН'!$F$6-'СЕТ СН'!$F$19</f>
        <v>584.18706058999987</v>
      </c>
      <c r="M15" s="35">
        <f>SUMIFS(СВЦЭМ!$C$34:$C$777,СВЦЭМ!$A$34:$A$777,$A15,СВЦЭМ!$B$34:$B$777,M$11)+'СЕТ СН'!$F$9+СВЦЭМ!$D$10+'СЕТ СН'!$F$6-'СЕТ СН'!$F$19</f>
        <v>575.44741521000014</v>
      </c>
      <c r="N15" s="35">
        <f>SUMIFS(СВЦЭМ!$C$34:$C$777,СВЦЭМ!$A$34:$A$777,$A15,СВЦЭМ!$B$34:$B$777,N$11)+'СЕТ СН'!$F$9+СВЦЭМ!$D$10+'СЕТ СН'!$F$6-'СЕТ СН'!$F$19</f>
        <v>569.93485441999997</v>
      </c>
      <c r="O15" s="35">
        <f>SUMIFS(СВЦЭМ!$C$34:$C$777,СВЦЭМ!$A$34:$A$777,$A15,СВЦЭМ!$B$34:$B$777,O$11)+'СЕТ СН'!$F$9+СВЦЭМ!$D$10+'СЕТ СН'!$F$6-'СЕТ СН'!$F$19</f>
        <v>559.08062375999998</v>
      </c>
      <c r="P15" s="35">
        <f>SUMIFS(СВЦЭМ!$C$34:$C$777,СВЦЭМ!$A$34:$A$777,$A15,СВЦЭМ!$B$34:$B$777,P$11)+'СЕТ СН'!$F$9+СВЦЭМ!$D$10+'СЕТ СН'!$F$6-'СЕТ СН'!$F$19</f>
        <v>553.63687107999999</v>
      </c>
      <c r="Q15" s="35">
        <f>SUMIFS(СВЦЭМ!$C$34:$C$777,СВЦЭМ!$A$34:$A$777,$A15,СВЦЭМ!$B$34:$B$777,Q$11)+'СЕТ СН'!$F$9+СВЦЭМ!$D$10+'СЕТ СН'!$F$6-'СЕТ СН'!$F$19</f>
        <v>551.13151926</v>
      </c>
      <c r="R15" s="35">
        <f>SUMIFS(СВЦЭМ!$C$34:$C$777,СВЦЭМ!$A$34:$A$777,$A15,СВЦЭМ!$B$34:$B$777,R$11)+'СЕТ СН'!$F$9+СВЦЭМ!$D$10+'СЕТ СН'!$F$6-'СЕТ СН'!$F$19</f>
        <v>552.87354600000003</v>
      </c>
      <c r="S15" s="35">
        <f>SUMIFS(СВЦЭМ!$C$34:$C$777,СВЦЭМ!$A$34:$A$777,$A15,СВЦЭМ!$B$34:$B$777,S$11)+'СЕТ СН'!$F$9+СВЦЭМ!$D$10+'СЕТ СН'!$F$6-'СЕТ СН'!$F$19</f>
        <v>553.12787630999992</v>
      </c>
      <c r="T15" s="35">
        <f>SUMIFS(СВЦЭМ!$C$34:$C$777,СВЦЭМ!$A$34:$A$777,$A15,СВЦЭМ!$B$34:$B$777,T$11)+'СЕТ СН'!$F$9+СВЦЭМ!$D$10+'СЕТ СН'!$F$6-'СЕТ СН'!$F$19</f>
        <v>559.07591056999991</v>
      </c>
      <c r="U15" s="35">
        <f>SUMIFS(СВЦЭМ!$C$34:$C$777,СВЦЭМ!$A$34:$A$777,$A15,СВЦЭМ!$B$34:$B$777,U$11)+'СЕТ СН'!$F$9+СВЦЭМ!$D$10+'СЕТ СН'!$F$6-'СЕТ СН'!$F$19</f>
        <v>575.58227099999999</v>
      </c>
      <c r="V15" s="35">
        <f>SUMIFS(СВЦЭМ!$C$34:$C$777,СВЦЭМ!$A$34:$A$777,$A15,СВЦЭМ!$B$34:$B$777,V$11)+'СЕТ СН'!$F$9+СВЦЭМ!$D$10+'СЕТ СН'!$F$6-'СЕТ СН'!$F$19</f>
        <v>578.24905127000011</v>
      </c>
      <c r="W15" s="35">
        <f>SUMIFS(СВЦЭМ!$C$34:$C$777,СВЦЭМ!$A$34:$A$777,$A15,СВЦЭМ!$B$34:$B$777,W$11)+'СЕТ СН'!$F$9+СВЦЭМ!$D$10+'СЕТ СН'!$F$6-'СЕТ СН'!$F$19</f>
        <v>612.65162147000001</v>
      </c>
      <c r="X15" s="35">
        <f>SUMIFS(СВЦЭМ!$C$34:$C$777,СВЦЭМ!$A$34:$A$777,$A15,СВЦЭМ!$B$34:$B$777,X$11)+'СЕТ СН'!$F$9+СВЦЭМ!$D$10+'СЕТ СН'!$F$6-'СЕТ СН'!$F$19</f>
        <v>716.62961578000022</v>
      </c>
      <c r="Y15" s="35">
        <f>SUMIFS(СВЦЭМ!$C$34:$C$777,СВЦЭМ!$A$34:$A$777,$A15,СВЦЭМ!$B$34:$B$777,Y$11)+'СЕТ СН'!$F$9+СВЦЭМ!$D$10+'СЕТ СН'!$F$6-'СЕТ СН'!$F$19</f>
        <v>767.05253304999997</v>
      </c>
    </row>
    <row r="16" spans="1:27" ht="15.75" x14ac:dyDescent="0.2">
      <c r="A16" s="34">
        <f t="shared" si="0"/>
        <v>42891</v>
      </c>
      <c r="B16" s="35">
        <f>SUMIFS(СВЦЭМ!$C$34:$C$777,СВЦЭМ!$A$34:$A$777,$A16,СВЦЭМ!$B$34:$B$777,B$11)+'СЕТ СН'!$F$9+СВЦЭМ!$D$10+'СЕТ СН'!$F$6-'СЕТ СН'!$F$19</f>
        <v>925.57303375999982</v>
      </c>
      <c r="C16" s="35">
        <f>SUMIFS(СВЦЭМ!$C$34:$C$777,СВЦЭМ!$A$34:$A$777,$A16,СВЦЭМ!$B$34:$B$777,C$11)+'СЕТ СН'!$F$9+СВЦЭМ!$D$10+'СЕТ СН'!$F$6-'СЕТ СН'!$F$19</f>
        <v>975.88779149999982</v>
      </c>
      <c r="D16" s="35">
        <f>SUMIFS(СВЦЭМ!$C$34:$C$777,СВЦЭМ!$A$34:$A$777,$A16,СВЦЭМ!$B$34:$B$777,D$11)+'СЕТ СН'!$F$9+СВЦЭМ!$D$10+'СЕТ СН'!$F$6-'СЕТ СН'!$F$19</f>
        <v>1012.4880381799999</v>
      </c>
      <c r="E16" s="35">
        <f>SUMIFS(СВЦЭМ!$C$34:$C$777,СВЦЭМ!$A$34:$A$777,$A16,СВЦЭМ!$B$34:$B$777,E$11)+'СЕТ СН'!$F$9+СВЦЭМ!$D$10+'СЕТ СН'!$F$6-'СЕТ СН'!$F$19</f>
        <v>1005.2962376199998</v>
      </c>
      <c r="F16" s="35">
        <f>SUMIFS(СВЦЭМ!$C$34:$C$777,СВЦЭМ!$A$34:$A$777,$A16,СВЦЭМ!$B$34:$B$777,F$11)+'СЕТ СН'!$F$9+СВЦЭМ!$D$10+'СЕТ СН'!$F$6-'СЕТ СН'!$F$19</f>
        <v>1005.0510203899998</v>
      </c>
      <c r="G16" s="35">
        <f>SUMIFS(СВЦЭМ!$C$34:$C$777,СВЦЭМ!$A$34:$A$777,$A16,СВЦЭМ!$B$34:$B$777,G$11)+'СЕТ СН'!$F$9+СВЦЭМ!$D$10+'СЕТ СН'!$F$6-'СЕТ СН'!$F$19</f>
        <v>1011.3554118799998</v>
      </c>
      <c r="H16" s="35">
        <f>SUMIFS(СВЦЭМ!$C$34:$C$777,СВЦЭМ!$A$34:$A$777,$A16,СВЦЭМ!$B$34:$B$777,H$11)+'СЕТ СН'!$F$9+СВЦЭМ!$D$10+'СЕТ СН'!$F$6-'СЕТ СН'!$F$19</f>
        <v>943.33839320000016</v>
      </c>
      <c r="I16" s="35">
        <f>SUMIFS(СВЦЭМ!$C$34:$C$777,СВЦЭМ!$A$34:$A$777,$A16,СВЦЭМ!$B$34:$B$777,I$11)+'СЕТ СН'!$F$9+СВЦЭМ!$D$10+'СЕТ СН'!$F$6-'СЕТ СН'!$F$19</f>
        <v>807.97521506000021</v>
      </c>
      <c r="J16" s="35">
        <f>SUMIFS(СВЦЭМ!$C$34:$C$777,СВЦЭМ!$A$34:$A$777,$A16,СВЦЭМ!$B$34:$B$777,J$11)+'СЕТ СН'!$F$9+СВЦЭМ!$D$10+'СЕТ СН'!$F$6-'СЕТ СН'!$F$19</f>
        <v>718.37529089999998</v>
      </c>
      <c r="K16" s="35">
        <f>SUMIFS(СВЦЭМ!$C$34:$C$777,СВЦЭМ!$A$34:$A$777,$A16,СВЦЭМ!$B$34:$B$777,K$11)+'СЕТ СН'!$F$9+СВЦЭМ!$D$10+'СЕТ СН'!$F$6-'СЕТ СН'!$F$19</f>
        <v>622.98231880000003</v>
      </c>
      <c r="L16" s="35">
        <f>SUMIFS(СВЦЭМ!$C$34:$C$777,СВЦЭМ!$A$34:$A$777,$A16,СВЦЭМ!$B$34:$B$777,L$11)+'СЕТ СН'!$F$9+СВЦЭМ!$D$10+'СЕТ СН'!$F$6-'СЕТ СН'!$F$19</f>
        <v>592.50154995000003</v>
      </c>
      <c r="M16" s="35">
        <f>SUMIFS(СВЦЭМ!$C$34:$C$777,СВЦЭМ!$A$34:$A$777,$A16,СВЦЭМ!$B$34:$B$777,M$11)+'СЕТ СН'!$F$9+СВЦЭМ!$D$10+'СЕТ СН'!$F$6-'СЕТ СН'!$F$19</f>
        <v>594.34778701999994</v>
      </c>
      <c r="N16" s="35">
        <f>SUMIFS(СВЦЭМ!$C$34:$C$777,СВЦЭМ!$A$34:$A$777,$A16,СВЦЭМ!$B$34:$B$777,N$11)+'СЕТ СН'!$F$9+СВЦЭМ!$D$10+'СЕТ СН'!$F$6-'СЕТ СН'!$F$19</f>
        <v>552.95464024000012</v>
      </c>
      <c r="O16" s="35">
        <f>SUMIFS(СВЦЭМ!$C$34:$C$777,СВЦЭМ!$A$34:$A$777,$A16,СВЦЭМ!$B$34:$B$777,O$11)+'СЕТ СН'!$F$9+СВЦЭМ!$D$10+'СЕТ СН'!$F$6-'СЕТ СН'!$F$19</f>
        <v>568.99806304999993</v>
      </c>
      <c r="P16" s="35">
        <f>SUMIFS(СВЦЭМ!$C$34:$C$777,СВЦЭМ!$A$34:$A$777,$A16,СВЦЭМ!$B$34:$B$777,P$11)+'СЕТ СН'!$F$9+СВЦЭМ!$D$10+'СЕТ СН'!$F$6-'СЕТ СН'!$F$19</f>
        <v>578.22748448999982</v>
      </c>
      <c r="Q16" s="35">
        <f>SUMIFS(СВЦЭМ!$C$34:$C$777,СВЦЭМ!$A$34:$A$777,$A16,СВЦЭМ!$B$34:$B$777,Q$11)+'СЕТ СН'!$F$9+СВЦЭМ!$D$10+'СЕТ СН'!$F$6-'СЕТ СН'!$F$19</f>
        <v>545.13843019000001</v>
      </c>
      <c r="R16" s="35">
        <f>SUMIFS(СВЦЭМ!$C$34:$C$777,СВЦЭМ!$A$34:$A$777,$A16,СВЦЭМ!$B$34:$B$777,R$11)+'СЕТ СН'!$F$9+СВЦЭМ!$D$10+'СЕТ СН'!$F$6-'СЕТ СН'!$F$19</f>
        <v>559.84644432999994</v>
      </c>
      <c r="S16" s="35">
        <f>SUMIFS(СВЦЭМ!$C$34:$C$777,СВЦЭМ!$A$34:$A$777,$A16,СВЦЭМ!$B$34:$B$777,S$11)+'СЕТ СН'!$F$9+СВЦЭМ!$D$10+'СЕТ СН'!$F$6-'СЕТ СН'!$F$19</f>
        <v>575.31487805000006</v>
      </c>
      <c r="T16" s="35">
        <f>SUMIFS(СВЦЭМ!$C$34:$C$777,СВЦЭМ!$A$34:$A$777,$A16,СВЦЭМ!$B$34:$B$777,T$11)+'СЕТ СН'!$F$9+СВЦЭМ!$D$10+'СЕТ СН'!$F$6-'СЕТ СН'!$F$19</f>
        <v>571.40405585999997</v>
      </c>
      <c r="U16" s="35">
        <f>SUMIFS(СВЦЭМ!$C$34:$C$777,СВЦЭМ!$A$34:$A$777,$A16,СВЦЭМ!$B$34:$B$777,U$11)+'СЕТ СН'!$F$9+СВЦЭМ!$D$10+'СЕТ СН'!$F$6-'СЕТ СН'!$F$19</f>
        <v>576.57219863</v>
      </c>
      <c r="V16" s="35">
        <f>SUMIFS(СВЦЭМ!$C$34:$C$777,СВЦЭМ!$A$34:$A$777,$A16,СВЦЭМ!$B$34:$B$777,V$11)+'СЕТ СН'!$F$9+СВЦЭМ!$D$10+'СЕТ СН'!$F$6-'СЕТ СН'!$F$19</f>
        <v>587.69408436999993</v>
      </c>
      <c r="W16" s="35">
        <f>SUMIFS(СВЦЭМ!$C$34:$C$777,СВЦЭМ!$A$34:$A$777,$A16,СВЦЭМ!$B$34:$B$777,W$11)+'СЕТ СН'!$F$9+СВЦЭМ!$D$10+'СЕТ СН'!$F$6-'СЕТ СН'!$F$19</f>
        <v>598.6295624899999</v>
      </c>
      <c r="X16" s="35">
        <f>SUMIFS(СВЦЭМ!$C$34:$C$777,СВЦЭМ!$A$34:$A$777,$A16,СВЦЭМ!$B$34:$B$777,X$11)+'СЕТ СН'!$F$9+СВЦЭМ!$D$10+'СЕТ СН'!$F$6-'СЕТ СН'!$F$19</f>
        <v>698.32029749000003</v>
      </c>
      <c r="Y16" s="35">
        <f>SUMIFS(СВЦЭМ!$C$34:$C$777,СВЦЭМ!$A$34:$A$777,$A16,СВЦЭМ!$B$34:$B$777,Y$11)+'СЕТ СН'!$F$9+СВЦЭМ!$D$10+'СЕТ СН'!$F$6-'СЕТ СН'!$F$19</f>
        <v>839.16329257999996</v>
      </c>
    </row>
    <row r="17" spans="1:25" ht="15.75" x14ac:dyDescent="0.2">
      <c r="A17" s="34">
        <f t="shared" si="0"/>
        <v>42892</v>
      </c>
      <c r="B17" s="35">
        <f>SUMIFS(СВЦЭМ!$C$34:$C$777,СВЦЭМ!$A$34:$A$777,$A17,СВЦЭМ!$B$34:$B$777,B$11)+'СЕТ СН'!$F$9+СВЦЭМ!$D$10+'СЕТ СН'!$F$6-'СЕТ СН'!$F$19</f>
        <v>899.55610667000019</v>
      </c>
      <c r="C17" s="35">
        <f>SUMIFS(СВЦЭМ!$C$34:$C$777,СВЦЭМ!$A$34:$A$777,$A17,СВЦЭМ!$B$34:$B$777,C$11)+'СЕТ СН'!$F$9+СВЦЭМ!$D$10+'СЕТ СН'!$F$6-'СЕТ СН'!$F$19</f>
        <v>957.19376581000006</v>
      </c>
      <c r="D17" s="35">
        <f>SUMIFS(СВЦЭМ!$C$34:$C$777,СВЦЭМ!$A$34:$A$777,$A17,СВЦЭМ!$B$34:$B$777,D$11)+'СЕТ СН'!$F$9+СВЦЭМ!$D$10+'СЕТ СН'!$F$6-'СЕТ СН'!$F$19</f>
        <v>980.31950516999996</v>
      </c>
      <c r="E17" s="35">
        <f>SUMIFS(СВЦЭМ!$C$34:$C$777,СВЦЭМ!$A$34:$A$777,$A17,СВЦЭМ!$B$34:$B$777,E$11)+'СЕТ СН'!$F$9+СВЦЭМ!$D$10+'СЕТ СН'!$F$6-'СЕТ СН'!$F$19</f>
        <v>971.85389711000016</v>
      </c>
      <c r="F17" s="35">
        <f>SUMIFS(СВЦЭМ!$C$34:$C$777,СВЦЭМ!$A$34:$A$777,$A17,СВЦЭМ!$B$34:$B$777,F$11)+'СЕТ СН'!$F$9+СВЦЭМ!$D$10+'СЕТ СН'!$F$6-'СЕТ СН'!$F$19</f>
        <v>968.83842740999989</v>
      </c>
      <c r="G17" s="35">
        <f>SUMIFS(СВЦЭМ!$C$34:$C$777,СВЦЭМ!$A$34:$A$777,$A17,СВЦЭМ!$B$34:$B$777,G$11)+'СЕТ СН'!$F$9+СВЦЭМ!$D$10+'СЕТ СН'!$F$6-'СЕТ СН'!$F$19</f>
        <v>970.47612385000002</v>
      </c>
      <c r="H17" s="35">
        <f>SUMIFS(СВЦЭМ!$C$34:$C$777,СВЦЭМ!$A$34:$A$777,$A17,СВЦЭМ!$B$34:$B$777,H$11)+'СЕТ СН'!$F$9+СВЦЭМ!$D$10+'СЕТ СН'!$F$6-'СЕТ СН'!$F$19</f>
        <v>955.49058576000016</v>
      </c>
      <c r="I17" s="35">
        <f>SUMIFS(СВЦЭМ!$C$34:$C$777,СВЦЭМ!$A$34:$A$777,$A17,СВЦЭМ!$B$34:$B$777,I$11)+'СЕТ СН'!$F$9+СВЦЭМ!$D$10+'СЕТ СН'!$F$6-'СЕТ СН'!$F$19</f>
        <v>782.75564359000009</v>
      </c>
      <c r="J17" s="35">
        <f>SUMIFS(СВЦЭМ!$C$34:$C$777,СВЦЭМ!$A$34:$A$777,$A17,СВЦЭМ!$B$34:$B$777,J$11)+'СЕТ СН'!$F$9+СВЦЭМ!$D$10+'СЕТ СН'!$F$6-'СЕТ СН'!$F$19</f>
        <v>736.25760412</v>
      </c>
      <c r="K17" s="35">
        <f>SUMIFS(СВЦЭМ!$C$34:$C$777,СВЦЭМ!$A$34:$A$777,$A17,СВЦЭМ!$B$34:$B$777,K$11)+'СЕТ СН'!$F$9+СВЦЭМ!$D$10+'СЕТ СН'!$F$6-'СЕТ СН'!$F$19</f>
        <v>614.18529777000003</v>
      </c>
      <c r="L17" s="35">
        <f>SUMIFS(СВЦЭМ!$C$34:$C$777,СВЦЭМ!$A$34:$A$777,$A17,СВЦЭМ!$B$34:$B$777,L$11)+'СЕТ СН'!$F$9+СВЦЭМ!$D$10+'СЕТ СН'!$F$6-'СЕТ СН'!$F$19</f>
        <v>552.99244025000007</v>
      </c>
      <c r="M17" s="35">
        <f>SUMIFS(СВЦЭМ!$C$34:$C$777,СВЦЭМ!$A$34:$A$777,$A17,СВЦЭМ!$B$34:$B$777,M$11)+'СЕТ СН'!$F$9+СВЦЭМ!$D$10+'СЕТ СН'!$F$6-'СЕТ СН'!$F$19</f>
        <v>533.78093317000003</v>
      </c>
      <c r="N17" s="35">
        <f>SUMIFS(СВЦЭМ!$C$34:$C$777,СВЦЭМ!$A$34:$A$777,$A17,СВЦЭМ!$B$34:$B$777,N$11)+'СЕТ СН'!$F$9+СВЦЭМ!$D$10+'СЕТ СН'!$F$6-'СЕТ СН'!$F$19</f>
        <v>557.45263146000002</v>
      </c>
      <c r="O17" s="35">
        <f>SUMIFS(СВЦЭМ!$C$34:$C$777,СВЦЭМ!$A$34:$A$777,$A17,СВЦЭМ!$B$34:$B$777,O$11)+'СЕТ СН'!$F$9+СВЦЭМ!$D$10+'СЕТ СН'!$F$6-'СЕТ СН'!$F$19</f>
        <v>560.65273037999987</v>
      </c>
      <c r="P17" s="35">
        <f>SUMIFS(СВЦЭМ!$C$34:$C$777,СВЦЭМ!$A$34:$A$777,$A17,СВЦЭМ!$B$34:$B$777,P$11)+'СЕТ СН'!$F$9+СВЦЭМ!$D$10+'СЕТ СН'!$F$6-'СЕТ СН'!$F$19</f>
        <v>566.03761529999997</v>
      </c>
      <c r="Q17" s="35">
        <f>SUMIFS(СВЦЭМ!$C$34:$C$777,СВЦЭМ!$A$34:$A$777,$A17,СВЦЭМ!$B$34:$B$777,Q$11)+'СЕТ СН'!$F$9+СВЦЭМ!$D$10+'СЕТ СН'!$F$6-'СЕТ СН'!$F$19</f>
        <v>568.38937007000004</v>
      </c>
      <c r="R17" s="35">
        <f>SUMIFS(СВЦЭМ!$C$34:$C$777,СВЦЭМ!$A$34:$A$777,$A17,СВЦЭМ!$B$34:$B$777,R$11)+'СЕТ СН'!$F$9+СВЦЭМ!$D$10+'СЕТ СН'!$F$6-'СЕТ СН'!$F$19</f>
        <v>568.19865301999994</v>
      </c>
      <c r="S17" s="35">
        <f>SUMIFS(СВЦЭМ!$C$34:$C$777,СВЦЭМ!$A$34:$A$777,$A17,СВЦЭМ!$B$34:$B$777,S$11)+'СЕТ СН'!$F$9+СВЦЭМ!$D$10+'СЕТ СН'!$F$6-'СЕТ СН'!$F$19</f>
        <v>560.35358745999997</v>
      </c>
      <c r="T17" s="35">
        <f>SUMIFS(СВЦЭМ!$C$34:$C$777,СВЦЭМ!$A$34:$A$777,$A17,СВЦЭМ!$B$34:$B$777,T$11)+'СЕТ СН'!$F$9+СВЦЭМ!$D$10+'СЕТ СН'!$F$6-'СЕТ СН'!$F$19</f>
        <v>563.29822823999984</v>
      </c>
      <c r="U17" s="35">
        <f>SUMIFS(СВЦЭМ!$C$34:$C$777,СВЦЭМ!$A$34:$A$777,$A17,СВЦЭМ!$B$34:$B$777,U$11)+'СЕТ СН'!$F$9+СВЦЭМ!$D$10+'СЕТ СН'!$F$6-'СЕТ СН'!$F$19</f>
        <v>538.77401351000003</v>
      </c>
      <c r="V17" s="35">
        <f>SUMIFS(СВЦЭМ!$C$34:$C$777,СВЦЭМ!$A$34:$A$777,$A17,СВЦЭМ!$B$34:$B$777,V$11)+'СЕТ СН'!$F$9+СВЦЭМ!$D$10+'СЕТ СН'!$F$6-'СЕТ СН'!$F$19</f>
        <v>554.46489502999998</v>
      </c>
      <c r="W17" s="35">
        <f>SUMIFS(СВЦЭМ!$C$34:$C$777,СВЦЭМ!$A$34:$A$777,$A17,СВЦЭМ!$B$34:$B$777,W$11)+'СЕТ СН'!$F$9+СВЦЭМ!$D$10+'СЕТ СН'!$F$6-'СЕТ СН'!$F$19</f>
        <v>587.98631931</v>
      </c>
      <c r="X17" s="35">
        <f>SUMIFS(СВЦЭМ!$C$34:$C$777,СВЦЭМ!$A$34:$A$777,$A17,СВЦЭМ!$B$34:$B$777,X$11)+'СЕТ СН'!$F$9+СВЦЭМ!$D$10+'СЕТ СН'!$F$6-'СЕТ СН'!$F$19</f>
        <v>675.21621236999999</v>
      </c>
      <c r="Y17" s="35">
        <f>SUMIFS(СВЦЭМ!$C$34:$C$777,СВЦЭМ!$A$34:$A$777,$A17,СВЦЭМ!$B$34:$B$777,Y$11)+'СЕТ СН'!$F$9+СВЦЭМ!$D$10+'СЕТ СН'!$F$6-'СЕТ СН'!$F$19</f>
        <v>832.07632856999999</v>
      </c>
    </row>
    <row r="18" spans="1:25" ht="15.75" x14ac:dyDescent="0.2">
      <c r="A18" s="34">
        <f t="shared" si="0"/>
        <v>42893</v>
      </c>
      <c r="B18" s="35">
        <f>SUMIFS(СВЦЭМ!$C$34:$C$777,СВЦЭМ!$A$34:$A$777,$A18,СВЦЭМ!$B$34:$B$777,B$11)+'СЕТ СН'!$F$9+СВЦЭМ!$D$10+'СЕТ СН'!$F$6-'СЕТ СН'!$F$19</f>
        <v>853.30525808999982</v>
      </c>
      <c r="C18" s="35">
        <f>SUMIFS(СВЦЭМ!$C$34:$C$777,СВЦЭМ!$A$34:$A$777,$A18,СВЦЭМ!$B$34:$B$777,C$11)+'СЕТ СН'!$F$9+СВЦЭМ!$D$10+'СЕТ СН'!$F$6-'СЕТ СН'!$F$19</f>
        <v>939.43458352000016</v>
      </c>
      <c r="D18" s="35">
        <f>SUMIFS(СВЦЭМ!$C$34:$C$777,СВЦЭМ!$A$34:$A$777,$A18,СВЦЭМ!$B$34:$B$777,D$11)+'СЕТ СН'!$F$9+СВЦЭМ!$D$10+'СЕТ СН'!$F$6-'СЕТ СН'!$F$19</f>
        <v>1006.29011472</v>
      </c>
      <c r="E18" s="35">
        <f>SUMIFS(СВЦЭМ!$C$34:$C$777,СВЦЭМ!$A$34:$A$777,$A18,СВЦЭМ!$B$34:$B$777,E$11)+'СЕТ СН'!$F$9+СВЦЭМ!$D$10+'СЕТ СН'!$F$6-'СЕТ СН'!$F$19</f>
        <v>1001.1006023700002</v>
      </c>
      <c r="F18" s="35">
        <f>SUMIFS(СВЦЭМ!$C$34:$C$777,СВЦЭМ!$A$34:$A$777,$A18,СВЦЭМ!$B$34:$B$777,F$11)+'СЕТ СН'!$F$9+СВЦЭМ!$D$10+'СЕТ СН'!$F$6-'СЕТ СН'!$F$19</f>
        <v>1013.5871524499998</v>
      </c>
      <c r="G18" s="35">
        <f>SUMIFS(СВЦЭМ!$C$34:$C$777,СВЦЭМ!$A$34:$A$777,$A18,СВЦЭМ!$B$34:$B$777,G$11)+'СЕТ СН'!$F$9+СВЦЭМ!$D$10+'СЕТ СН'!$F$6-'СЕТ СН'!$F$19</f>
        <v>1008.0741229800001</v>
      </c>
      <c r="H18" s="35">
        <f>SUMIFS(СВЦЭМ!$C$34:$C$777,СВЦЭМ!$A$34:$A$777,$A18,СВЦЭМ!$B$34:$B$777,H$11)+'СЕТ СН'!$F$9+СВЦЭМ!$D$10+'СЕТ СН'!$F$6-'СЕТ СН'!$F$19</f>
        <v>1012.5473739499998</v>
      </c>
      <c r="I18" s="35">
        <f>SUMIFS(СВЦЭМ!$C$34:$C$777,СВЦЭМ!$A$34:$A$777,$A18,СВЦЭМ!$B$34:$B$777,I$11)+'СЕТ СН'!$F$9+СВЦЭМ!$D$10+'СЕТ СН'!$F$6-'СЕТ СН'!$F$19</f>
        <v>902.97453118000021</v>
      </c>
      <c r="J18" s="35">
        <f>SUMIFS(СВЦЭМ!$C$34:$C$777,СВЦЭМ!$A$34:$A$777,$A18,СВЦЭМ!$B$34:$B$777,J$11)+'СЕТ СН'!$F$9+СВЦЭМ!$D$10+'СЕТ СН'!$F$6-'СЕТ СН'!$F$19</f>
        <v>752.13527978999991</v>
      </c>
      <c r="K18" s="35">
        <f>SUMIFS(СВЦЭМ!$C$34:$C$777,СВЦЭМ!$A$34:$A$777,$A18,СВЦЭМ!$B$34:$B$777,K$11)+'СЕТ СН'!$F$9+СВЦЭМ!$D$10+'СЕТ СН'!$F$6-'СЕТ СН'!$F$19</f>
        <v>646.23927471000002</v>
      </c>
      <c r="L18" s="35">
        <f>SUMIFS(СВЦЭМ!$C$34:$C$777,СВЦЭМ!$A$34:$A$777,$A18,СВЦЭМ!$B$34:$B$777,L$11)+'СЕТ СН'!$F$9+СВЦЭМ!$D$10+'СЕТ СН'!$F$6-'СЕТ СН'!$F$19</f>
        <v>574.99764825000011</v>
      </c>
      <c r="M18" s="35">
        <f>SUMIFS(СВЦЭМ!$C$34:$C$777,СВЦЭМ!$A$34:$A$777,$A18,СВЦЭМ!$B$34:$B$777,M$11)+'СЕТ СН'!$F$9+СВЦЭМ!$D$10+'СЕТ СН'!$F$6-'СЕТ СН'!$F$19</f>
        <v>565.26132339000014</v>
      </c>
      <c r="N18" s="35">
        <f>SUMIFS(СВЦЭМ!$C$34:$C$777,СВЦЭМ!$A$34:$A$777,$A18,СВЦЭМ!$B$34:$B$777,N$11)+'СЕТ СН'!$F$9+СВЦЭМ!$D$10+'СЕТ СН'!$F$6-'СЕТ СН'!$F$19</f>
        <v>566.72610140999996</v>
      </c>
      <c r="O18" s="35">
        <f>SUMIFS(СВЦЭМ!$C$34:$C$777,СВЦЭМ!$A$34:$A$777,$A18,СВЦЭМ!$B$34:$B$777,O$11)+'СЕТ СН'!$F$9+СВЦЭМ!$D$10+'СЕТ СН'!$F$6-'СЕТ СН'!$F$19</f>
        <v>567.20571457000005</v>
      </c>
      <c r="P18" s="35">
        <f>SUMIFS(СВЦЭМ!$C$34:$C$777,СВЦЭМ!$A$34:$A$777,$A18,СВЦЭМ!$B$34:$B$777,P$11)+'СЕТ СН'!$F$9+СВЦЭМ!$D$10+'СЕТ СН'!$F$6-'СЕТ СН'!$F$19</f>
        <v>568.28150985000002</v>
      </c>
      <c r="Q18" s="35">
        <f>SUMIFS(СВЦЭМ!$C$34:$C$777,СВЦЭМ!$A$34:$A$777,$A18,СВЦЭМ!$B$34:$B$777,Q$11)+'СЕТ СН'!$F$9+СВЦЭМ!$D$10+'СЕТ СН'!$F$6-'СЕТ СН'!$F$19</f>
        <v>570.46735175999993</v>
      </c>
      <c r="R18" s="35">
        <f>SUMIFS(СВЦЭМ!$C$34:$C$777,СВЦЭМ!$A$34:$A$777,$A18,СВЦЭМ!$B$34:$B$777,R$11)+'СЕТ СН'!$F$9+СВЦЭМ!$D$10+'СЕТ СН'!$F$6-'СЕТ СН'!$F$19</f>
        <v>568.47649146999993</v>
      </c>
      <c r="S18" s="35">
        <f>SUMIFS(СВЦЭМ!$C$34:$C$777,СВЦЭМ!$A$34:$A$777,$A18,СВЦЭМ!$B$34:$B$777,S$11)+'СЕТ СН'!$F$9+СВЦЭМ!$D$10+'СЕТ СН'!$F$6-'СЕТ СН'!$F$19</f>
        <v>569.40542327999992</v>
      </c>
      <c r="T18" s="35">
        <f>SUMIFS(СВЦЭМ!$C$34:$C$777,СВЦЭМ!$A$34:$A$777,$A18,СВЦЭМ!$B$34:$B$777,T$11)+'СЕТ СН'!$F$9+СВЦЭМ!$D$10+'СЕТ СН'!$F$6-'СЕТ СН'!$F$19</f>
        <v>568.95874860999993</v>
      </c>
      <c r="U18" s="35">
        <f>SUMIFS(СВЦЭМ!$C$34:$C$777,СВЦЭМ!$A$34:$A$777,$A18,СВЦЭМ!$B$34:$B$777,U$11)+'СЕТ СН'!$F$9+СВЦЭМ!$D$10+'СЕТ СН'!$F$6-'СЕТ СН'!$F$19</f>
        <v>568.36090480999997</v>
      </c>
      <c r="V18" s="35">
        <f>SUMIFS(СВЦЭМ!$C$34:$C$777,СВЦЭМ!$A$34:$A$777,$A18,СВЦЭМ!$B$34:$B$777,V$11)+'СЕТ СН'!$F$9+СВЦЭМ!$D$10+'СЕТ СН'!$F$6-'СЕТ СН'!$F$19</f>
        <v>591.17170084999998</v>
      </c>
      <c r="W18" s="35">
        <f>SUMIFS(СВЦЭМ!$C$34:$C$777,СВЦЭМ!$A$34:$A$777,$A18,СВЦЭМ!$B$34:$B$777,W$11)+'СЕТ СН'!$F$9+СВЦЭМ!$D$10+'СЕТ СН'!$F$6-'СЕТ СН'!$F$19</f>
        <v>646.14925878999998</v>
      </c>
      <c r="X18" s="35">
        <f>SUMIFS(СВЦЭМ!$C$34:$C$777,СВЦЭМ!$A$34:$A$777,$A18,СВЦЭМ!$B$34:$B$777,X$11)+'СЕТ СН'!$F$9+СВЦЭМ!$D$10+'СЕТ СН'!$F$6-'СЕТ СН'!$F$19</f>
        <v>727.64865202999999</v>
      </c>
      <c r="Y18" s="35">
        <f>SUMIFS(СВЦЭМ!$C$34:$C$777,СВЦЭМ!$A$34:$A$777,$A18,СВЦЭМ!$B$34:$B$777,Y$11)+'СЕТ СН'!$F$9+СВЦЭМ!$D$10+'СЕТ СН'!$F$6-'СЕТ СН'!$F$19</f>
        <v>842.26201962000005</v>
      </c>
    </row>
    <row r="19" spans="1:25" ht="15.75" x14ac:dyDescent="0.2">
      <c r="A19" s="34">
        <f t="shared" si="0"/>
        <v>42894</v>
      </c>
      <c r="B19" s="35">
        <f>SUMIFS(СВЦЭМ!$C$34:$C$777,СВЦЭМ!$A$34:$A$777,$A19,СВЦЭМ!$B$34:$B$777,B$11)+'СЕТ СН'!$F$9+СВЦЭМ!$D$10+'СЕТ СН'!$F$6-'СЕТ СН'!$F$19</f>
        <v>903.79163831999995</v>
      </c>
      <c r="C19" s="35">
        <f>SUMIFS(СВЦЭМ!$C$34:$C$777,СВЦЭМ!$A$34:$A$777,$A19,СВЦЭМ!$B$34:$B$777,C$11)+'СЕТ СН'!$F$9+СВЦЭМ!$D$10+'СЕТ СН'!$F$6-'СЕТ СН'!$F$19</f>
        <v>967.39464721000013</v>
      </c>
      <c r="D19" s="35">
        <f>SUMIFS(СВЦЭМ!$C$34:$C$777,СВЦЭМ!$A$34:$A$777,$A19,СВЦЭМ!$B$34:$B$777,D$11)+'СЕТ СН'!$F$9+СВЦЭМ!$D$10+'СЕТ СН'!$F$6-'СЕТ СН'!$F$19</f>
        <v>1043.1863937899998</v>
      </c>
      <c r="E19" s="35">
        <f>SUMIFS(СВЦЭМ!$C$34:$C$777,СВЦЭМ!$A$34:$A$777,$A19,СВЦЭМ!$B$34:$B$777,E$11)+'СЕТ СН'!$F$9+СВЦЭМ!$D$10+'СЕТ СН'!$F$6-'СЕТ СН'!$F$19</f>
        <v>1049.0695185599998</v>
      </c>
      <c r="F19" s="35">
        <f>SUMIFS(СВЦЭМ!$C$34:$C$777,СВЦЭМ!$A$34:$A$777,$A19,СВЦЭМ!$B$34:$B$777,F$11)+'СЕТ СН'!$F$9+СВЦЭМ!$D$10+'СЕТ СН'!$F$6-'СЕТ СН'!$F$19</f>
        <v>1047.8248474100001</v>
      </c>
      <c r="G19" s="35">
        <f>SUMIFS(СВЦЭМ!$C$34:$C$777,СВЦЭМ!$A$34:$A$777,$A19,СВЦЭМ!$B$34:$B$777,G$11)+'СЕТ СН'!$F$9+СВЦЭМ!$D$10+'СЕТ СН'!$F$6-'СЕТ СН'!$F$19</f>
        <v>1036.5953175999998</v>
      </c>
      <c r="H19" s="35">
        <f>SUMIFS(СВЦЭМ!$C$34:$C$777,СВЦЭМ!$A$34:$A$777,$A19,СВЦЭМ!$B$34:$B$777,H$11)+'СЕТ СН'!$F$9+СВЦЭМ!$D$10+'СЕТ СН'!$F$6-'СЕТ СН'!$F$19</f>
        <v>1049.15568231</v>
      </c>
      <c r="I19" s="35">
        <f>SUMIFS(СВЦЭМ!$C$34:$C$777,СВЦЭМ!$A$34:$A$777,$A19,СВЦЭМ!$B$34:$B$777,I$11)+'СЕТ СН'!$F$9+СВЦЭМ!$D$10+'СЕТ СН'!$F$6-'СЕТ СН'!$F$19</f>
        <v>917.67509626999981</v>
      </c>
      <c r="J19" s="35">
        <f>SUMIFS(СВЦЭМ!$C$34:$C$777,СВЦЭМ!$A$34:$A$777,$A19,СВЦЭМ!$B$34:$B$777,J$11)+'СЕТ СН'!$F$9+СВЦЭМ!$D$10+'СЕТ СН'!$F$6-'СЕТ СН'!$F$19</f>
        <v>795.19817856999998</v>
      </c>
      <c r="K19" s="35">
        <f>SUMIFS(СВЦЭМ!$C$34:$C$777,СВЦЭМ!$A$34:$A$777,$A19,СВЦЭМ!$B$34:$B$777,K$11)+'СЕТ СН'!$F$9+СВЦЭМ!$D$10+'СЕТ СН'!$F$6-'СЕТ СН'!$F$19</f>
        <v>674.01140282000006</v>
      </c>
      <c r="L19" s="35">
        <f>SUMIFS(СВЦЭМ!$C$34:$C$777,СВЦЭМ!$A$34:$A$777,$A19,СВЦЭМ!$B$34:$B$777,L$11)+'СЕТ СН'!$F$9+СВЦЭМ!$D$10+'СЕТ СН'!$F$6-'СЕТ СН'!$F$19</f>
        <v>603.18906003999996</v>
      </c>
      <c r="M19" s="35">
        <f>SUMIFS(СВЦЭМ!$C$34:$C$777,СВЦЭМ!$A$34:$A$777,$A19,СВЦЭМ!$B$34:$B$777,M$11)+'СЕТ СН'!$F$9+СВЦЭМ!$D$10+'СЕТ СН'!$F$6-'СЕТ СН'!$F$19</f>
        <v>604.60720695999998</v>
      </c>
      <c r="N19" s="35">
        <f>SUMIFS(СВЦЭМ!$C$34:$C$777,СВЦЭМ!$A$34:$A$777,$A19,СВЦЭМ!$B$34:$B$777,N$11)+'СЕТ СН'!$F$9+СВЦЭМ!$D$10+'СЕТ СН'!$F$6-'СЕТ СН'!$F$19</f>
        <v>608.64772610999989</v>
      </c>
      <c r="O19" s="35">
        <f>SUMIFS(СВЦЭМ!$C$34:$C$777,СВЦЭМ!$A$34:$A$777,$A19,СВЦЭМ!$B$34:$B$777,O$11)+'СЕТ СН'!$F$9+СВЦЭМ!$D$10+'СЕТ СН'!$F$6-'СЕТ СН'!$F$19</f>
        <v>611.70055087999981</v>
      </c>
      <c r="P19" s="35">
        <f>SUMIFS(СВЦЭМ!$C$34:$C$777,СВЦЭМ!$A$34:$A$777,$A19,СВЦЭМ!$B$34:$B$777,P$11)+'СЕТ СН'!$F$9+СВЦЭМ!$D$10+'СЕТ СН'!$F$6-'СЕТ СН'!$F$19</f>
        <v>612.6039890699999</v>
      </c>
      <c r="Q19" s="35">
        <f>SUMIFS(СВЦЭМ!$C$34:$C$777,СВЦЭМ!$A$34:$A$777,$A19,СВЦЭМ!$B$34:$B$777,Q$11)+'СЕТ СН'!$F$9+СВЦЭМ!$D$10+'СЕТ СН'!$F$6-'СЕТ СН'!$F$19</f>
        <v>610.07854033000012</v>
      </c>
      <c r="R19" s="35">
        <f>SUMIFS(СВЦЭМ!$C$34:$C$777,СВЦЭМ!$A$34:$A$777,$A19,СВЦЭМ!$B$34:$B$777,R$11)+'СЕТ СН'!$F$9+СВЦЭМ!$D$10+'СЕТ СН'!$F$6-'СЕТ СН'!$F$19</f>
        <v>609.02228462999983</v>
      </c>
      <c r="S19" s="35">
        <f>SUMIFS(СВЦЭМ!$C$34:$C$777,СВЦЭМ!$A$34:$A$777,$A19,СВЦЭМ!$B$34:$B$777,S$11)+'СЕТ СН'!$F$9+СВЦЭМ!$D$10+'СЕТ СН'!$F$6-'СЕТ СН'!$F$19</f>
        <v>609.06526541999983</v>
      </c>
      <c r="T19" s="35">
        <f>SUMIFS(СВЦЭМ!$C$34:$C$777,СВЦЭМ!$A$34:$A$777,$A19,СВЦЭМ!$B$34:$B$777,T$11)+'СЕТ СН'!$F$9+СВЦЭМ!$D$10+'СЕТ СН'!$F$6-'СЕТ СН'!$F$19</f>
        <v>616.62196784000002</v>
      </c>
      <c r="U19" s="35">
        <f>SUMIFS(СВЦЭМ!$C$34:$C$777,СВЦЭМ!$A$34:$A$777,$A19,СВЦЭМ!$B$34:$B$777,U$11)+'СЕТ СН'!$F$9+СВЦЭМ!$D$10+'СЕТ СН'!$F$6-'СЕТ СН'!$F$19</f>
        <v>611.78488562999996</v>
      </c>
      <c r="V19" s="35">
        <f>SUMIFS(СВЦЭМ!$C$34:$C$777,СВЦЭМ!$A$34:$A$777,$A19,СВЦЭМ!$B$34:$B$777,V$11)+'СЕТ СН'!$F$9+СВЦЭМ!$D$10+'СЕТ СН'!$F$6-'СЕТ СН'!$F$19</f>
        <v>615.83501514999989</v>
      </c>
      <c r="W19" s="35">
        <f>SUMIFS(СВЦЭМ!$C$34:$C$777,СВЦЭМ!$A$34:$A$777,$A19,СВЦЭМ!$B$34:$B$777,W$11)+'СЕТ СН'!$F$9+СВЦЭМ!$D$10+'СЕТ СН'!$F$6-'СЕТ СН'!$F$19</f>
        <v>649.39567263999993</v>
      </c>
      <c r="X19" s="35">
        <f>SUMIFS(СВЦЭМ!$C$34:$C$777,СВЦЭМ!$A$34:$A$777,$A19,СВЦЭМ!$B$34:$B$777,X$11)+'СЕТ СН'!$F$9+СВЦЭМ!$D$10+'СЕТ СН'!$F$6-'СЕТ СН'!$F$19</f>
        <v>760.3336923400002</v>
      </c>
      <c r="Y19" s="35">
        <f>SUMIFS(СВЦЭМ!$C$34:$C$777,СВЦЭМ!$A$34:$A$777,$A19,СВЦЭМ!$B$34:$B$777,Y$11)+'СЕТ СН'!$F$9+СВЦЭМ!$D$10+'СЕТ СН'!$F$6-'СЕТ СН'!$F$19</f>
        <v>809.26187613000002</v>
      </c>
    </row>
    <row r="20" spans="1:25" ht="15.75" x14ac:dyDescent="0.2">
      <c r="A20" s="34">
        <f t="shared" si="0"/>
        <v>42895</v>
      </c>
      <c r="B20" s="35">
        <f>SUMIFS(СВЦЭМ!$C$34:$C$777,СВЦЭМ!$A$34:$A$777,$A20,СВЦЭМ!$B$34:$B$777,B$11)+'СЕТ СН'!$F$9+СВЦЭМ!$D$10+'СЕТ СН'!$F$6-'СЕТ СН'!$F$19</f>
        <v>891.24126691999982</v>
      </c>
      <c r="C20" s="35">
        <f>SUMIFS(СВЦЭМ!$C$34:$C$777,СВЦЭМ!$A$34:$A$777,$A20,СВЦЭМ!$B$34:$B$777,C$11)+'СЕТ СН'!$F$9+СВЦЭМ!$D$10+'СЕТ СН'!$F$6-'СЕТ СН'!$F$19</f>
        <v>959.31290832000013</v>
      </c>
      <c r="D20" s="35">
        <f>SUMIFS(СВЦЭМ!$C$34:$C$777,СВЦЭМ!$A$34:$A$777,$A20,СВЦЭМ!$B$34:$B$777,D$11)+'СЕТ СН'!$F$9+СВЦЭМ!$D$10+'СЕТ СН'!$F$6-'СЕТ СН'!$F$19</f>
        <v>1037.8162628599998</v>
      </c>
      <c r="E20" s="35">
        <f>SUMIFS(СВЦЭМ!$C$34:$C$777,СВЦЭМ!$A$34:$A$777,$A20,СВЦЭМ!$B$34:$B$777,E$11)+'СЕТ СН'!$F$9+СВЦЭМ!$D$10+'СЕТ СН'!$F$6-'СЕТ СН'!$F$19</f>
        <v>1045.0621274300001</v>
      </c>
      <c r="F20" s="35">
        <f>SUMIFS(СВЦЭМ!$C$34:$C$777,СВЦЭМ!$A$34:$A$777,$A20,СВЦЭМ!$B$34:$B$777,F$11)+'СЕТ СН'!$F$9+СВЦЭМ!$D$10+'СЕТ СН'!$F$6-'СЕТ СН'!$F$19</f>
        <v>1043.0182742100001</v>
      </c>
      <c r="G20" s="35">
        <f>SUMIFS(СВЦЭМ!$C$34:$C$777,СВЦЭМ!$A$34:$A$777,$A20,СВЦЭМ!$B$34:$B$777,G$11)+'СЕТ СН'!$F$9+СВЦЭМ!$D$10+'СЕТ СН'!$F$6-'СЕТ СН'!$F$19</f>
        <v>1036.5281305799999</v>
      </c>
      <c r="H20" s="35">
        <f>SUMIFS(СВЦЭМ!$C$34:$C$777,СВЦЭМ!$A$34:$A$777,$A20,СВЦЭМ!$B$34:$B$777,H$11)+'СЕТ СН'!$F$9+СВЦЭМ!$D$10+'СЕТ СН'!$F$6-'СЕТ СН'!$F$19</f>
        <v>1009.8971605000002</v>
      </c>
      <c r="I20" s="35">
        <f>SUMIFS(СВЦЭМ!$C$34:$C$777,СВЦЭМ!$A$34:$A$777,$A20,СВЦЭМ!$B$34:$B$777,I$11)+'СЕТ СН'!$F$9+СВЦЭМ!$D$10+'СЕТ СН'!$F$6-'СЕТ СН'!$F$19</f>
        <v>897.65798810000024</v>
      </c>
      <c r="J20" s="35">
        <f>SUMIFS(СВЦЭМ!$C$34:$C$777,СВЦЭМ!$A$34:$A$777,$A20,СВЦЭМ!$B$34:$B$777,J$11)+'СЕТ СН'!$F$9+СВЦЭМ!$D$10+'СЕТ СН'!$F$6-'СЕТ СН'!$F$19</f>
        <v>813.75739088</v>
      </c>
      <c r="K20" s="35">
        <f>SUMIFS(СВЦЭМ!$C$34:$C$777,СВЦЭМ!$A$34:$A$777,$A20,СВЦЭМ!$B$34:$B$777,K$11)+'СЕТ СН'!$F$9+СВЦЭМ!$D$10+'СЕТ СН'!$F$6-'СЕТ СН'!$F$19</f>
        <v>686.63695159000008</v>
      </c>
      <c r="L20" s="35">
        <f>SUMIFS(СВЦЭМ!$C$34:$C$777,СВЦЭМ!$A$34:$A$777,$A20,СВЦЭМ!$B$34:$B$777,L$11)+'СЕТ СН'!$F$9+СВЦЭМ!$D$10+'СЕТ СН'!$F$6-'СЕТ СН'!$F$19</f>
        <v>612.51841255999989</v>
      </c>
      <c r="M20" s="35">
        <f>SUMIFS(СВЦЭМ!$C$34:$C$777,СВЦЭМ!$A$34:$A$777,$A20,СВЦЭМ!$B$34:$B$777,M$11)+'СЕТ СН'!$F$9+СВЦЭМ!$D$10+'СЕТ СН'!$F$6-'СЕТ СН'!$F$19</f>
        <v>600.48792448999984</v>
      </c>
      <c r="N20" s="35">
        <f>SUMIFS(СВЦЭМ!$C$34:$C$777,СВЦЭМ!$A$34:$A$777,$A20,СВЦЭМ!$B$34:$B$777,N$11)+'СЕТ СН'!$F$9+СВЦЭМ!$D$10+'СЕТ СН'!$F$6-'СЕТ СН'!$F$19</f>
        <v>607.54606433999993</v>
      </c>
      <c r="O20" s="35">
        <f>SUMIFS(СВЦЭМ!$C$34:$C$777,СВЦЭМ!$A$34:$A$777,$A20,СВЦЭМ!$B$34:$B$777,O$11)+'СЕТ СН'!$F$9+СВЦЭМ!$D$10+'СЕТ СН'!$F$6-'СЕТ СН'!$F$19</f>
        <v>605.98535554999989</v>
      </c>
      <c r="P20" s="35">
        <f>SUMIFS(СВЦЭМ!$C$34:$C$777,СВЦЭМ!$A$34:$A$777,$A20,СВЦЭМ!$B$34:$B$777,P$11)+'СЕТ СН'!$F$9+СВЦЭМ!$D$10+'СЕТ СН'!$F$6-'СЕТ СН'!$F$19</f>
        <v>613.32202723</v>
      </c>
      <c r="Q20" s="35">
        <f>SUMIFS(СВЦЭМ!$C$34:$C$777,СВЦЭМ!$A$34:$A$777,$A20,СВЦЭМ!$B$34:$B$777,Q$11)+'СЕТ СН'!$F$9+СВЦЭМ!$D$10+'СЕТ СН'!$F$6-'СЕТ СН'!$F$19</f>
        <v>625.30560529000013</v>
      </c>
      <c r="R20" s="35">
        <f>SUMIFS(СВЦЭМ!$C$34:$C$777,СВЦЭМ!$A$34:$A$777,$A20,СВЦЭМ!$B$34:$B$777,R$11)+'СЕТ СН'!$F$9+СВЦЭМ!$D$10+'СЕТ СН'!$F$6-'СЕТ СН'!$F$19</f>
        <v>632.39198450999993</v>
      </c>
      <c r="S20" s="35">
        <f>SUMIFS(СВЦЭМ!$C$34:$C$777,СВЦЭМ!$A$34:$A$777,$A20,СВЦЭМ!$B$34:$B$777,S$11)+'СЕТ СН'!$F$9+СВЦЭМ!$D$10+'СЕТ СН'!$F$6-'СЕТ СН'!$F$19</f>
        <v>654.34091441999999</v>
      </c>
      <c r="T20" s="35">
        <f>SUMIFS(СВЦЭМ!$C$34:$C$777,СВЦЭМ!$A$34:$A$777,$A20,СВЦЭМ!$B$34:$B$777,T$11)+'СЕТ СН'!$F$9+СВЦЭМ!$D$10+'СЕТ СН'!$F$6-'СЕТ СН'!$F$19</f>
        <v>677.70660344999988</v>
      </c>
      <c r="U20" s="35">
        <f>SUMIFS(СВЦЭМ!$C$34:$C$777,СВЦЭМ!$A$34:$A$777,$A20,СВЦЭМ!$B$34:$B$777,U$11)+'СЕТ СН'!$F$9+СВЦЭМ!$D$10+'СЕТ СН'!$F$6-'СЕТ СН'!$F$19</f>
        <v>665.24909243999991</v>
      </c>
      <c r="V20" s="35">
        <f>SUMIFS(СВЦЭМ!$C$34:$C$777,СВЦЭМ!$A$34:$A$777,$A20,СВЦЭМ!$B$34:$B$777,V$11)+'СЕТ СН'!$F$9+СВЦЭМ!$D$10+'СЕТ СН'!$F$6-'СЕТ СН'!$F$19</f>
        <v>652.29213363999997</v>
      </c>
      <c r="W20" s="35">
        <f>SUMIFS(СВЦЭМ!$C$34:$C$777,СВЦЭМ!$A$34:$A$777,$A20,СВЦЭМ!$B$34:$B$777,W$11)+'СЕТ СН'!$F$9+СВЦЭМ!$D$10+'СЕТ СН'!$F$6-'СЕТ СН'!$F$19</f>
        <v>700.24673252999992</v>
      </c>
      <c r="X20" s="35">
        <f>SUMIFS(СВЦЭМ!$C$34:$C$777,СВЦЭМ!$A$34:$A$777,$A20,СВЦЭМ!$B$34:$B$777,X$11)+'СЕТ СН'!$F$9+СВЦЭМ!$D$10+'СЕТ СН'!$F$6-'СЕТ СН'!$F$19</f>
        <v>779.24750902000005</v>
      </c>
      <c r="Y20" s="35">
        <f>SUMIFS(СВЦЭМ!$C$34:$C$777,СВЦЭМ!$A$34:$A$777,$A20,СВЦЭМ!$B$34:$B$777,Y$11)+'СЕТ СН'!$F$9+СВЦЭМ!$D$10+'СЕТ СН'!$F$6-'СЕТ СН'!$F$19</f>
        <v>835.65092637999987</v>
      </c>
    </row>
    <row r="21" spans="1:25" ht="15.75" x14ac:dyDescent="0.2">
      <c r="A21" s="34">
        <f t="shared" si="0"/>
        <v>42896</v>
      </c>
      <c r="B21" s="35">
        <f>SUMIFS(СВЦЭМ!$C$34:$C$777,СВЦЭМ!$A$34:$A$777,$A21,СВЦЭМ!$B$34:$B$777,B$11)+'СЕТ СН'!$F$9+СВЦЭМ!$D$10+'СЕТ СН'!$F$6-'СЕТ СН'!$F$19</f>
        <v>867.5274078299999</v>
      </c>
      <c r="C21" s="35">
        <f>SUMIFS(СВЦЭМ!$C$34:$C$777,СВЦЭМ!$A$34:$A$777,$A21,СВЦЭМ!$B$34:$B$777,C$11)+'СЕТ СН'!$F$9+СВЦЭМ!$D$10+'СЕТ СН'!$F$6-'СЕТ СН'!$F$19</f>
        <v>932.81469762000006</v>
      </c>
      <c r="D21" s="35">
        <f>SUMIFS(СВЦЭМ!$C$34:$C$777,СВЦЭМ!$A$34:$A$777,$A21,СВЦЭМ!$B$34:$B$777,D$11)+'СЕТ СН'!$F$9+СВЦЭМ!$D$10+'СЕТ СН'!$F$6-'СЕТ СН'!$F$19</f>
        <v>1042.76637196</v>
      </c>
      <c r="E21" s="35">
        <f>SUMIFS(СВЦЭМ!$C$34:$C$777,СВЦЭМ!$A$34:$A$777,$A21,СВЦЭМ!$B$34:$B$777,E$11)+'СЕТ СН'!$F$9+СВЦЭМ!$D$10+'СЕТ СН'!$F$6-'СЕТ СН'!$F$19</f>
        <v>1052.3575161099998</v>
      </c>
      <c r="F21" s="35">
        <f>SUMIFS(СВЦЭМ!$C$34:$C$777,СВЦЭМ!$A$34:$A$777,$A21,СВЦЭМ!$B$34:$B$777,F$11)+'СЕТ СН'!$F$9+СВЦЭМ!$D$10+'СЕТ СН'!$F$6-'СЕТ СН'!$F$19</f>
        <v>1053.7913839399998</v>
      </c>
      <c r="G21" s="35">
        <f>SUMIFS(СВЦЭМ!$C$34:$C$777,СВЦЭМ!$A$34:$A$777,$A21,СВЦЭМ!$B$34:$B$777,G$11)+'СЕТ СН'!$F$9+СВЦЭМ!$D$10+'СЕТ СН'!$F$6-'СЕТ СН'!$F$19</f>
        <v>1042.8536233</v>
      </c>
      <c r="H21" s="35">
        <f>SUMIFS(СВЦЭМ!$C$34:$C$777,СВЦЭМ!$A$34:$A$777,$A21,СВЦЭМ!$B$34:$B$777,H$11)+'СЕТ СН'!$F$9+СВЦЭМ!$D$10+'СЕТ СН'!$F$6-'СЕТ СН'!$F$19</f>
        <v>1047.8494856699999</v>
      </c>
      <c r="I21" s="35">
        <f>SUMIFS(СВЦЭМ!$C$34:$C$777,СВЦЭМ!$A$34:$A$777,$A21,СВЦЭМ!$B$34:$B$777,I$11)+'СЕТ СН'!$F$9+СВЦЭМ!$D$10+'СЕТ СН'!$F$6-'СЕТ СН'!$F$19</f>
        <v>902.40034594999997</v>
      </c>
      <c r="J21" s="35">
        <f>SUMIFS(СВЦЭМ!$C$34:$C$777,СВЦЭМ!$A$34:$A$777,$A21,СВЦЭМ!$B$34:$B$777,J$11)+'СЕТ СН'!$F$9+СВЦЭМ!$D$10+'СЕТ СН'!$F$6-'СЕТ СН'!$F$19</f>
        <v>775.30722915000024</v>
      </c>
      <c r="K21" s="35">
        <f>SUMIFS(СВЦЭМ!$C$34:$C$777,СВЦЭМ!$A$34:$A$777,$A21,СВЦЭМ!$B$34:$B$777,K$11)+'СЕТ СН'!$F$9+СВЦЭМ!$D$10+'СЕТ СН'!$F$6-'СЕТ СН'!$F$19</f>
        <v>699.15403165999987</v>
      </c>
      <c r="L21" s="35">
        <f>SUMIFS(СВЦЭМ!$C$34:$C$777,СВЦЭМ!$A$34:$A$777,$A21,СВЦЭМ!$B$34:$B$777,L$11)+'СЕТ СН'!$F$9+СВЦЭМ!$D$10+'СЕТ СН'!$F$6-'СЕТ СН'!$F$19</f>
        <v>631.48195809000003</v>
      </c>
      <c r="M21" s="35">
        <f>SUMIFS(СВЦЭМ!$C$34:$C$777,СВЦЭМ!$A$34:$A$777,$A21,СВЦЭМ!$B$34:$B$777,M$11)+'СЕТ СН'!$F$9+СВЦЭМ!$D$10+'СЕТ СН'!$F$6-'СЕТ СН'!$F$19</f>
        <v>598.51575918999993</v>
      </c>
      <c r="N21" s="35">
        <f>SUMIFS(СВЦЭМ!$C$34:$C$777,СВЦЭМ!$A$34:$A$777,$A21,СВЦЭМ!$B$34:$B$777,N$11)+'СЕТ СН'!$F$9+СВЦЭМ!$D$10+'СЕТ СН'!$F$6-'СЕТ СН'!$F$19</f>
        <v>597.28817454</v>
      </c>
      <c r="O21" s="35">
        <f>SUMIFS(СВЦЭМ!$C$34:$C$777,СВЦЭМ!$A$34:$A$777,$A21,СВЦЭМ!$B$34:$B$777,O$11)+'СЕТ СН'!$F$9+СВЦЭМ!$D$10+'СЕТ СН'!$F$6-'СЕТ СН'!$F$19</f>
        <v>605.82677827999987</v>
      </c>
      <c r="P21" s="35">
        <f>SUMIFS(СВЦЭМ!$C$34:$C$777,СВЦЭМ!$A$34:$A$777,$A21,СВЦЭМ!$B$34:$B$777,P$11)+'СЕТ СН'!$F$9+СВЦЭМ!$D$10+'СЕТ СН'!$F$6-'СЕТ СН'!$F$19</f>
        <v>614.90390376999994</v>
      </c>
      <c r="Q21" s="35">
        <f>SUMIFS(СВЦЭМ!$C$34:$C$777,СВЦЭМ!$A$34:$A$777,$A21,СВЦЭМ!$B$34:$B$777,Q$11)+'СЕТ СН'!$F$9+СВЦЭМ!$D$10+'СЕТ СН'!$F$6-'СЕТ СН'!$F$19</f>
        <v>620.21757382999999</v>
      </c>
      <c r="R21" s="35">
        <f>SUMIFS(СВЦЭМ!$C$34:$C$777,СВЦЭМ!$A$34:$A$777,$A21,СВЦЭМ!$B$34:$B$777,R$11)+'СЕТ СН'!$F$9+СВЦЭМ!$D$10+'СЕТ СН'!$F$6-'СЕТ СН'!$F$19</f>
        <v>615.98767595999993</v>
      </c>
      <c r="S21" s="35">
        <f>SUMIFS(СВЦЭМ!$C$34:$C$777,СВЦЭМ!$A$34:$A$777,$A21,СВЦЭМ!$B$34:$B$777,S$11)+'СЕТ СН'!$F$9+СВЦЭМ!$D$10+'СЕТ СН'!$F$6-'СЕТ СН'!$F$19</f>
        <v>606.3356510399999</v>
      </c>
      <c r="T21" s="35">
        <f>SUMIFS(СВЦЭМ!$C$34:$C$777,СВЦЭМ!$A$34:$A$777,$A21,СВЦЭМ!$B$34:$B$777,T$11)+'СЕТ СН'!$F$9+СВЦЭМ!$D$10+'СЕТ СН'!$F$6-'СЕТ СН'!$F$19</f>
        <v>606.39402742999982</v>
      </c>
      <c r="U21" s="35">
        <f>SUMIFS(СВЦЭМ!$C$34:$C$777,СВЦЭМ!$A$34:$A$777,$A21,СВЦЭМ!$B$34:$B$777,U$11)+'СЕТ СН'!$F$9+СВЦЭМ!$D$10+'СЕТ СН'!$F$6-'СЕТ СН'!$F$19</f>
        <v>607.25605928000004</v>
      </c>
      <c r="V21" s="35">
        <f>SUMIFS(СВЦЭМ!$C$34:$C$777,СВЦЭМ!$A$34:$A$777,$A21,СВЦЭМ!$B$34:$B$777,V$11)+'СЕТ СН'!$F$9+СВЦЭМ!$D$10+'СЕТ СН'!$F$6-'СЕТ СН'!$F$19</f>
        <v>626.36560426999995</v>
      </c>
      <c r="W21" s="35">
        <f>SUMIFS(СВЦЭМ!$C$34:$C$777,СВЦЭМ!$A$34:$A$777,$A21,СВЦЭМ!$B$34:$B$777,W$11)+'СЕТ СН'!$F$9+СВЦЭМ!$D$10+'СЕТ СН'!$F$6-'СЕТ СН'!$F$19</f>
        <v>657.57157712000003</v>
      </c>
      <c r="X21" s="35">
        <f>SUMIFS(СВЦЭМ!$C$34:$C$777,СВЦЭМ!$A$34:$A$777,$A21,СВЦЭМ!$B$34:$B$777,X$11)+'СЕТ СН'!$F$9+СВЦЭМ!$D$10+'СЕТ СН'!$F$6-'СЕТ СН'!$F$19</f>
        <v>723.61562697999989</v>
      </c>
      <c r="Y21" s="35">
        <f>SUMIFS(СВЦЭМ!$C$34:$C$777,СВЦЭМ!$A$34:$A$777,$A21,СВЦЭМ!$B$34:$B$777,Y$11)+'СЕТ СН'!$F$9+СВЦЭМ!$D$10+'СЕТ СН'!$F$6-'СЕТ СН'!$F$19</f>
        <v>835.86727464000023</v>
      </c>
    </row>
    <row r="22" spans="1:25" ht="15.75" x14ac:dyDescent="0.2">
      <c r="A22" s="34">
        <f t="shared" si="0"/>
        <v>42897</v>
      </c>
      <c r="B22" s="35">
        <f>SUMIFS(СВЦЭМ!$C$34:$C$777,СВЦЭМ!$A$34:$A$777,$A22,СВЦЭМ!$B$34:$B$777,B$11)+'СЕТ СН'!$F$9+СВЦЭМ!$D$10+'СЕТ СН'!$F$6-'СЕТ СН'!$F$19</f>
        <v>930.37555375000011</v>
      </c>
      <c r="C22" s="35">
        <f>SUMIFS(СВЦЭМ!$C$34:$C$777,СВЦЭМ!$A$34:$A$777,$A22,СВЦЭМ!$B$34:$B$777,C$11)+'СЕТ СН'!$F$9+СВЦЭМ!$D$10+'СЕТ СН'!$F$6-'СЕТ СН'!$F$19</f>
        <v>992.38219814000013</v>
      </c>
      <c r="D22" s="35">
        <f>SUMIFS(СВЦЭМ!$C$34:$C$777,СВЦЭМ!$A$34:$A$777,$A22,СВЦЭМ!$B$34:$B$777,D$11)+'СЕТ СН'!$F$9+СВЦЭМ!$D$10+'СЕТ СН'!$F$6-'СЕТ СН'!$F$19</f>
        <v>1064.2058995500001</v>
      </c>
      <c r="E22" s="35">
        <f>SUMIFS(СВЦЭМ!$C$34:$C$777,СВЦЭМ!$A$34:$A$777,$A22,СВЦЭМ!$B$34:$B$777,E$11)+'СЕТ СН'!$F$9+СВЦЭМ!$D$10+'СЕТ СН'!$F$6-'СЕТ СН'!$F$19</f>
        <v>1057.2306752</v>
      </c>
      <c r="F22" s="35">
        <f>SUMIFS(СВЦЭМ!$C$34:$C$777,СВЦЭМ!$A$34:$A$777,$A22,СВЦЭМ!$B$34:$B$777,F$11)+'СЕТ СН'!$F$9+СВЦЭМ!$D$10+'СЕТ СН'!$F$6-'СЕТ СН'!$F$19</f>
        <v>1056.54073174</v>
      </c>
      <c r="G22" s="35">
        <f>SUMIFS(СВЦЭМ!$C$34:$C$777,СВЦЭМ!$A$34:$A$777,$A22,СВЦЭМ!$B$34:$B$777,G$11)+'СЕТ СН'!$F$9+СВЦЭМ!$D$10+'СЕТ СН'!$F$6-'СЕТ СН'!$F$19</f>
        <v>1055.98579182</v>
      </c>
      <c r="H22" s="35">
        <f>SUMIFS(СВЦЭМ!$C$34:$C$777,СВЦЭМ!$A$34:$A$777,$A22,СВЦЭМ!$B$34:$B$777,H$11)+'СЕТ СН'!$F$9+СВЦЭМ!$D$10+'СЕТ СН'!$F$6-'СЕТ СН'!$F$19</f>
        <v>1058.6636754900001</v>
      </c>
      <c r="I22" s="35">
        <f>SUMIFS(СВЦЭМ!$C$34:$C$777,СВЦЭМ!$A$34:$A$777,$A22,СВЦЭМ!$B$34:$B$777,I$11)+'СЕТ СН'!$F$9+СВЦЭМ!$D$10+'СЕТ СН'!$F$6-'СЕТ СН'!$F$19</f>
        <v>947.77140546999999</v>
      </c>
      <c r="J22" s="35">
        <f>SUMIFS(СВЦЭМ!$C$34:$C$777,СВЦЭМ!$A$34:$A$777,$A22,СВЦЭМ!$B$34:$B$777,J$11)+'СЕТ СН'!$F$9+СВЦЭМ!$D$10+'СЕТ СН'!$F$6-'СЕТ СН'!$F$19</f>
        <v>803.63878168000019</v>
      </c>
      <c r="K22" s="35">
        <f>SUMIFS(СВЦЭМ!$C$34:$C$777,СВЦЭМ!$A$34:$A$777,$A22,СВЦЭМ!$B$34:$B$777,K$11)+'СЕТ СН'!$F$9+СВЦЭМ!$D$10+'СЕТ СН'!$F$6-'СЕТ СН'!$F$19</f>
        <v>655.28923666999981</v>
      </c>
      <c r="L22" s="35">
        <f>SUMIFS(СВЦЭМ!$C$34:$C$777,СВЦЭМ!$A$34:$A$777,$A22,СВЦЭМ!$B$34:$B$777,L$11)+'СЕТ СН'!$F$9+СВЦЭМ!$D$10+'СЕТ СН'!$F$6-'СЕТ СН'!$F$19</f>
        <v>628.02522786000009</v>
      </c>
      <c r="M22" s="35">
        <f>SUMIFS(СВЦЭМ!$C$34:$C$777,СВЦЭМ!$A$34:$A$777,$A22,СВЦЭМ!$B$34:$B$777,M$11)+'СЕТ СН'!$F$9+СВЦЭМ!$D$10+'СЕТ СН'!$F$6-'СЕТ СН'!$F$19</f>
        <v>591.25691491999987</v>
      </c>
      <c r="N22" s="35">
        <f>SUMIFS(СВЦЭМ!$C$34:$C$777,СВЦЭМ!$A$34:$A$777,$A22,СВЦЭМ!$B$34:$B$777,N$11)+'СЕТ СН'!$F$9+СВЦЭМ!$D$10+'СЕТ СН'!$F$6-'СЕТ СН'!$F$19</f>
        <v>596.19679696000003</v>
      </c>
      <c r="O22" s="35">
        <f>SUMIFS(СВЦЭМ!$C$34:$C$777,СВЦЭМ!$A$34:$A$777,$A22,СВЦЭМ!$B$34:$B$777,O$11)+'СЕТ СН'!$F$9+СВЦЭМ!$D$10+'СЕТ СН'!$F$6-'СЕТ СН'!$F$19</f>
        <v>592.37069779000012</v>
      </c>
      <c r="P22" s="35">
        <f>SUMIFS(СВЦЭМ!$C$34:$C$777,СВЦЭМ!$A$34:$A$777,$A22,СВЦЭМ!$B$34:$B$777,P$11)+'СЕТ СН'!$F$9+СВЦЭМ!$D$10+'СЕТ СН'!$F$6-'СЕТ СН'!$F$19</f>
        <v>588.33167743000013</v>
      </c>
      <c r="Q22" s="35">
        <f>SUMIFS(СВЦЭМ!$C$34:$C$777,СВЦЭМ!$A$34:$A$777,$A22,СВЦЭМ!$B$34:$B$777,Q$11)+'СЕТ СН'!$F$9+СВЦЭМ!$D$10+'СЕТ СН'!$F$6-'СЕТ СН'!$F$19</f>
        <v>584.46121129999983</v>
      </c>
      <c r="R22" s="35">
        <f>SUMIFS(СВЦЭМ!$C$34:$C$777,СВЦЭМ!$A$34:$A$777,$A22,СВЦЭМ!$B$34:$B$777,R$11)+'СЕТ СН'!$F$9+СВЦЭМ!$D$10+'СЕТ СН'!$F$6-'СЕТ СН'!$F$19</f>
        <v>583.43717119999997</v>
      </c>
      <c r="S22" s="35">
        <f>SUMIFS(СВЦЭМ!$C$34:$C$777,СВЦЭМ!$A$34:$A$777,$A22,СВЦЭМ!$B$34:$B$777,S$11)+'СЕТ СН'!$F$9+СВЦЭМ!$D$10+'СЕТ СН'!$F$6-'СЕТ СН'!$F$19</f>
        <v>576.35689658999991</v>
      </c>
      <c r="T22" s="35">
        <f>SUMIFS(СВЦЭМ!$C$34:$C$777,СВЦЭМ!$A$34:$A$777,$A22,СВЦЭМ!$B$34:$B$777,T$11)+'СЕТ СН'!$F$9+СВЦЭМ!$D$10+'СЕТ СН'!$F$6-'СЕТ СН'!$F$19</f>
        <v>574.7204876400001</v>
      </c>
      <c r="U22" s="35">
        <f>SUMIFS(СВЦЭМ!$C$34:$C$777,СВЦЭМ!$A$34:$A$777,$A22,СВЦЭМ!$B$34:$B$777,U$11)+'СЕТ СН'!$F$9+СВЦЭМ!$D$10+'СЕТ СН'!$F$6-'СЕТ СН'!$F$19</f>
        <v>580.50937741000007</v>
      </c>
      <c r="V22" s="35">
        <f>SUMIFS(СВЦЭМ!$C$34:$C$777,СВЦЭМ!$A$34:$A$777,$A22,СВЦЭМ!$B$34:$B$777,V$11)+'СЕТ СН'!$F$9+СВЦЭМ!$D$10+'СЕТ СН'!$F$6-'СЕТ СН'!$F$19</f>
        <v>624.28916183000001</v>
      </c>
      <c r="W22" s="35">
        <f>SUMIFS(СВЦЭМ!$C$34:$C$777,СВЦЭМ!$A$34:$A$777,$A22,СВЦЭМ!$B$34:$B$777,W$11)+'СЕТ СН'!$F$9+СВЦЭМ!$D$10+'СЕТ СН'!$F$6-'СЕТ СН'!$F$19</f>
        <v>637.13163832999999</v>
      </c>
      <c r="X22" s="35">
        <f>SUMIFS(СВЦЭМ!$C$34:$C$777,СВЦЭМ!$A$34:$A$777,$A22,СВЦЭМ!$B$34:$B$777,X$11)+'СЕТ СН'!$F$9+СВЦЭМ!$D$10+'СЕТ СН'!$F$6-'СЕТ СН'!$F$19</f>
        <v>708.7200737600001</v>
      </c>
      <c r="Y22" s="35">
        <f>SUMIFS(СВЦЭМ!$C$34:$C$777,СВЦЭМ!$A$34:$A$777,$A22,СВЦЭМ!$B$34:$B$777,Y$11)+'СЕТ СН'!$F$9+СВЦЭМ!$D$10+'СЕТ СН'!$F$6-'СЕТ СН'!$F$19</f>
        <v>852.47081190000017</v>
      </c>
    </row>
    <row r="23" spans="1:25" ht="15.75" x14ac:dyDescent="0.2">
      <c r="A23" s="34">
        <f t="shared" si="0"/>
        <v>42898</v>
      </c>
      <c r="B23" s="35">
        <f>SUMIFS(СВЦЭМ!$C$34:$C$777,СВЦЭМ!$A$34:$A$777,$A23,СВЦЭМ!$B$34:$B$777,B$11)+'СЕТ СН'!$F$9+СВЦЭМ!$D$10+'СЕТ СН'!$F$6-'СЕТ СН'!$F$19</f>
        <v>907.96919487000014</v>
      </c>
      <c r="C23" s="35">
        <f>SUMIFS(СВЦЭМ!$C$34:$C$777,СВЦЭМ!$A$34:$A$777,$A23,СВЦЭМ!$B$34:$B$777,C$11)+'СЕТ СН'!$F$9+СВЦЭМ!$D$10+'СЕТ СН'!$F$6-'СЕТ СН'!$F$19</f>
        <v>983.71861160000026</v>
      </c>
      <c r="D23" s="35">
        <f>SUMIFS(СВЦЭМ!$C$34:$C$777,СВЦЭМ!$A$34:$A$777,$A23,СВЦЭМ!$B$34:$B$777,D$11)+'СЕТ СН'!$F$9+СВЦЭМ!$D$10+'СЕТ СН'!$F$6-'СЕТ СН'!$F$19</f>
        <v>1040.1734770200001</v>
      </c>
      <c r="E23" s="35">
        <f>SUMIFS(СВЦЭМ!$C$34:$C$777,СВЦЭМ!$A$34:$A$777,$A23,СВЦЭМ!$B$34:$B$777,E$11)+'СЕТ СН'!$F$9+СВЦЭМ!$D$10+'СЕТ СН'!$F$6-'СЕТ СН'!$F$19</f>
        <v>1041.6432567000002</v>
      </c>
      <c r="F23" s="35">
        <f>SUMIFS(СВЦЭМ!$C$34:$C$777,СВЦЭМ!$A$34:$A$777,$A23,СВЦЭМ!$B$34:$B$777,F$11)+'СЕТ СН'!$F$9+СВЦЭМ!$D$10+'СЕТ СН'!$F$6-'СЕТ СН'!$F$19</f>
        <v>1037.7328655699998</v>
      </c>
      <c r="G23" s="35">
        <f>SUMIFS(СВЦЭМ!$C$34:$C$777,СВЦЭМ!$A$34:$A$777,$A23,СВЦЭМ!$B$34:$B$777,G$11)+'СЕТ СН'!$F$9+СВЦЭМ!$D$10+'СЕТ СН'!$F$6-'СЕТ СН'!$F$19</f>
        <v>1044.7206278600001</v>
      </c>
      <c r="H23" s="35">
        <f>SUMIFS(СВЦЭМ!$C$34:$C$777,СВЦЭМ!$A$34:$A$777,$A23,СВЦЭМ!$B$34:$B$777,H$11)+'СЕТ СН'!$F$9+СВЦЭМ!$D$10+'СЕТ СН'!$F$6-'СЕТ СН'!$F$19</f>
        <v>1026.5212748899999</v>
      </c>
      <c r="I23" s="35">
        <f>SUMIFS(СВЦЭМ!$C$34:$C$777,СВЦЭМ!$A$34:$A$777,$A23,СВЦЭМ!$B$34:$B$777,I$11)+'СЕТ СН'!$F$9+СВЦЭМ!$D$10+'СЕТ СН'!$F$6-'СЕТ СН'!$F$19</f>
        <v>898.21043336999992</v>
      </c>
      <c r="J23" s="35">
        <f>SUMIFS(СВЦЭМ!$C$34:$C$777,СВЦЭМ!$A$34:$A$777,$A23,СВЦЭМ!$B$34:$B$777,J$11)+'СЕТ СН'!$F$9+СВЦЭМ!$D$10+'СЕТ СН'!$F$6-'СЕТ СН'!$F$19</f>
        <v>787.40070778000018</v>
      </c>
      <c r="K23" s="35">
        <f>SUMIFS(СВЦЭМ!$C$34:$C$777,СВЦЭМ!$A$34:$A$777,$A23,СВЦЭМ!$B$34:$B$777,K$11)+'СЕТ СН'!$F$9+СВЦЭМ!$D$10+'СЕТ СН'!$F$6-'СЕТ СН'!$F$19</f>
        <v>655.98432529000002</v>
      </c>
      <c r="L23" s="35">
        <f>SUMIFS(СВЦЭМ!$C$34:$C$777,СВЦЭМ!$A$34:$A$777,$A23,СВЦЭМ!$B$34:$B$777,L$11)+'СЕТ СН'!$F$9+СВЦЭМ!$D$10+'СЕТ СН'!$F$6-'СЕТ СН'!$F$19</f>
        <v>602.99482838999984</v>
      </c>
      <c r="M23" s="35">
        <f>SUMIFS(СВЦЭМ!$C$34:$C$777,СВЦЭМ!$A$34:$A$777,$A23,СВЦЭМ!$B$34:$B$777,M$11)+'СЕТ СН'!$F$9+СВЦЭМ!$D$10+'СЕТ СН'!$F$6-'СЕТ СН'!$F$19</f>
        <v>584.84208779999994</v>
      </c>
      <c r="N23" s="35">
        <f>SUMIFS(СВЦЭМ!$C$34:$C$777,СВЦЭМ!$A$34:$A$777,$A23,СВЦЭМ!$B$34:$B$777,N$11)+'СЕТ СН'!$F$9+СВЦЭМ!$D$10+'СЕТ СН'!$F$6-'СЕТ СН'!$F$19</f>
        <v>585.93780724999988</v>
      </c>
      <c r="O23" s="35">
        <f>SUMIFS(СВЦЭМ!$C$34:$C$777,СВЦЭМ!$A$34:$A$777,$A23,СВЦЭМ!$B$34:$B$777,O$11)+'СЕТ СН'!$F$9+СВЦЭМ!$D$10+'СЕТ СН'!$F$6-'СЕТ СН'!$F$19</f>
        <v>578.39050808000002</v>
      </c>
      <c r="P23" s="35">
        <f>SUMIFS(СВЦЭМ!$C$34:$C$777,СВЦЭМ!$A$34:$A$777,$A23,СВЦЭМ!$B$34:$B$777,P$11)+'СЕТ СН'!$F$9+СВЦЭМ!$D$10+'СЕТ СН'!$F$6-'СЕТ СН'!$F$19</f>
        <v>569.52938408</v>
      </c>
      <c r="Q23" s="35">
        <f>SUMIFS(СВЦЭМ!$C$34:$C$777,СВЦЭМ!$A$34:$A$777,$A23,СВЦЭМ!$B$34:$B$777,Q$11)+'СЕТ СН'!$F$9+СВЦЭМ!$D$10+'СЕТ СН'!$F$6-'СЕТ СН'!$F$19</f>
        <v>565.81240038999999</v>
      </c>
      <c r="R23" s="35">
        <f>SUMIFS(СВЦЭМ!$C$34:$C$777,СВЦЭМ!$A$34:$A$777,$A23,СВЦЭМ!$B$34:$B$777,R$11)+'СЕТ СН'!$F$9+СВЦЭМ!$D$10+'СЕТ СН'!$F$6-'СЕТ СН'!$F$19</f>
        <v>563.61014470000009</v>
      </c>
      <c r="S23" s="35">
        <f>SUMIFS(СВЦЭМ!$C$34:$C$777,СВЦЭМ!$A$34:$A$777,$A23,СВЦЭМ!$B$34:$B$777,S$11)+'СЕТ СН'!$F$9+СВЦЭМ!$D$10+'СЕТ СН'!$F$6-'СЕТ СН'!$F$19</f>
        <v>565.53344577999997</v>
      </c>
      <c r="T23" s="35">
        <f>SUMIFS(СВЦЭМ!$C$34:$C$777,СВЦЭМ!$A$34:$A$777,$A23,СВЦЭМ!$B$34:$B$777,T$11)+'СЕТ СН'!$F$9+СВЦЭМ!$D$10+'СЕТ СН'!$F$6-'СЕТ СН'!$F$19</f>
        <v>560.37448883000002</v>
      </c>
      <c r="U23" s="35">
        <f>SUMIFS(СВЦЭМ!$C$34:$C$777,СВЦЭМ!$A$34:$A$777,$A23,СВЦЭМ!$B$34:$B$777,U$11)+'СЕТ СН'!$F$9+СВЦЭМ!$D$10+'СЕТ СН'!$F$6-'СЕТ СН'!$F$19</f>
        <v>558.86744055000008</v>
      </c>
      <c r="V23" s="35">
        <f>SUMIFS(СВЦЭМ!$C$34:$C$777,СВЦЭМ!$A$34:$A$777,$A23,СВЦЭМ!$B$34:$B$777,V$11)+'СЕТ СН'!$F$9+СВЦЭМ!$D$10+'СЕТ СН'!$F$6-'СЕТ СН'!$F$19</f>
        <v>600.10163827999986</v>
      </c>
      <c r="W23" s="35">
        <f>SUMIFS(СВЦЭМ!$C$34:$C$777,СВЦЭМ!$A$34:$A$777,$A23,СВЦЭМ!$B$34:$B$777,W$11)+'СЕТ СН'!$F$9+СВЦЭМ!$D$10+'СЕТ СН'!$F$6-'СЕТ СН'!$F$19</f>
        <v>660.03381749999994</v>
      </c>
      <c r="X23" s="35">
        <f>SUMIFS(СВЦЭМ!$C$34:$C$777,СВЦЭМ!$A$34:$A$777,$A23,СВЦЭМ!$B$34:$B$777,X$11)+'СЕТ СН'!$F$9+СВЦЭМ!$D$10+'СЕТ СН'!$F$6-'СЕТ СН'!$F$19</f>
        <v>727.45729065000023</v>
      </c>
      <c r="Y23" s="35">
        <f>SUMIFS(СВЦЭМ!$C$34:$C$777,СВЦЭМ!$A$34:$A$777,$A23,СВЦЭМ!$B$34:$B$777,Y$11)+'СЕТ СН'!$F$9+СВЦЭМ!$D$10+'СЕТ СН'!$F$6-'СЕТ СН'!$F$19</f>
        <v>823.11704104</v>
      </c>
    </row>
    <row r="24" spans="1:25" ht="15.75" x14ac:dyDescent="0.2">
      <c r="A24" s="34">
        <f t="shared" si="0"/>
        <v>42899</v>
      </c>
      <c r="B24" s="35">
        <f>SUMIFS(СВЦЭМ!$C$34:$C$777,СВЦЭМ!$A$34:$A$777,$A24,СВЦЭМ!$B$34:$B$777,B$11)+'СЕТ СН'!$F$9+СВЦЭМ!$D$10+'СЕТ СН'!$F$6-'СЕТ СН'!$F$19</f>
        <v>806.55341486999987</v>
      </c>
      <c r="C24" s="35">
        <f>SUMIFS(СВЦЭМ!$C$34:$C$777,СВЦЭМ!$A$34:$A$777,$A24,СВЦЭМ!$B$34:$B$777,C$11)+'СЕТ СН'!$F$9+СВЦЭМ!$D$10+'СЕТ СН'!$F$6-'СЕТ СН'!$F$19</f>
        <v>865.34324713000024</v>
      </c>
      <c r="D24" s="35">
        <f>SUMIFS(СВЦЭМ!$C$34:$C$777,СВЦЭМ!$A$34:$A$777,$A24,СВЦЭМ!$B$34:$B$777,D$11)+'СЕТ СН'!$F$9+СВЦЭМ!$D$10+'СЕТ СН'!$F$6-'СЕТ СН'!$F$19</f>
        <v>988.87110437000001</v>
      </c>
      <c r="E24" s="35">
        <f>SUMIFS(СВЦЭМ!$C$34:$C$777,СВЦЭМ!$A$34:$A$777,$A24,СВЦЭМ!$B$34:$B$777,E$11)+'СЕТ СН'!$F$9+СВЦЭМ!$D$10+'СЕТ СН'!$F$6-'СЕТ СН'!$F$19</f>
        <v>1005.0783045399999</v>
      </c>
      <c r="F24" s="35">
        <f>SUMIFS(СВЦЭМ!$C$34:$C$777,СВЦЭМ!$A$34:$A$777,$A24,СВЦЭМ!$B$34:$B$777,F$11)+'СЕТ СН'!$F$9+СВЦЭМ!$D$10+'СЕТ СН'!$F$6-'СЕТ СН'!$F$19</f>
        <v>1014.7690426499998</v>
      </c>
      <c r="G24" s="35">
        <f>SUMIFS(СВЦЭМ!$C$34:$C$777,СВЦЭМ!$A$34:$A$777,$A24,СВЦЭМ!$B$34:$B$777,G$11)+'СЕТ СН'!$F$9+СВЦЭМ!$D$10+'СЕТ СН'!$F$6-'СЕТ СН'!$F$19</f>
        <v>1009.2450359599998</v>
      </c>
      <c r="H24" s="35">
        <f>SUMIFS(СВЦЭМ!$C$34:$C$777,СВЦЭМ!$A$34:$A$777,$A24,СВЦЭМ!$B$34:$B$777,H$11)+'СЕТ СН'!$F$9+СВЦЭМ!$D$10+'СЕТ СН'!$F$6-'СЕТ СН'!$F$19</f>
        <v>936.38714962999984</v>
      </c>
      <c r="I24" s="35">
        <f>SUMIFS(СВЦЭМ!$C$34:$C$777,СВЦЭМ!$A$34:$A$777,$A24,СВЦЭМ!$B$34:$B$777,I$11)+'СЕТ СН'!$F$9+СВЦЭМ!$D$10+'СЕТ СН'!$F$6-'СЕТ СН'!$F$19</f>
        <v>777.35388865999994</v>
      </c>
      <c r="J24" s="35">
        <f>SUMIFS(СВЦЭМ!$C$34:$C$777,СВЦЭМ!$A$34:$A$777,$A24,СВЦЭМ!$B$34:$B$777,J$11)+'СЕТ СН'!$F$9+СВЦЭМ!$D$10+'СЕТ СН'!$F$6-'СЕТ СН'!$F$19</f>
        <v>663.53219266999986</v>
      </c>
      <c r="K24" s="35">
        <f>SUMIFS(СВЦЭМ!$C$34:$C$777,СВЦЭМ!$A$34:$A$777,$A24,СВЦЭМ!$B$34:$B$777,K$11)+'СЕТ СН'!$F$9+СВЦЭМ!$D$10+'СЕТ СН'!$F$6-'СЕТ СН'!$F$19</f>
        <v>568.89369353999996</v>
      </c>
      <c r="L24" s="35">
        <f>SUMIFS(СВЦЭМ!$C$34:$C$777,СВЦЭМ!$A$34:$A$777,$A24,СВЦЭМ!$B$34:$B$777,L$11)+'СЕТ СН'!$F$9+СВЦЭМ!$D$10+'СЕТ СН'!$F$6-'СЕТ СН'!$F$19</f>
        <v>578.50413213000002</v>
      </c>
      <c r="M24" s="35">
        <f>SUMIFS(СВЦЭМ!$C$34:$C$777,СВЦЭМ!$A$34:$A$777,$A24,СВЦЭМ!$B$34:$B$777,M$11)+'СЕТ СН'!$F$9+СВЦЭМ!$D$10+'СЕТ СН'!$F$6-'СЕТ СН'!$F$19</f>
        <v>607.42993862000003</v>
      </c>
      <c r="N24" s="35">
        <f>SUMIFS(СВЦЭМ!$C$34:$C$777,СВЦЭМ!$A$34:$A$777,$A24,СВЦЭМ!$B$34:$B$777,N$11)+'СЕТ СН'!$F$9+СВЦЭМ!$D$10+'СЕТ СН'!$F$6-'СЕТ СН'!$F$19</f>
        <v>607.69610224999997</v>
      </c>
      <c r="O24" s="35">
        <f>SUMIFS(СВЦЭМ!$C$34:$C$777,СВЦЭМ!$A$34:$A$777,$A24,СВЦЭМ!$B$34:$B$777,O$11)+'СЕТ СН'!$F$9+СВЦЭМ!$D$10+'СЕТ СН'!$F$6-'СЕТ СН'!$F$19</f>
        <v>606.1962701299999</v>
      </c>
      <c r="P24" s="35">
        <f>SUMIFS(СВЦЭМ!$C$34:$C$777,СВЦЭМ!$A$34:$A$777,$A24,СВЦЭМ!$B$34:$B$777,P$11)+'СЕТ СН'!$F$9+СВЦЭМ!$D$10+'СЕТ СН'!$F$6-'СЕТ СН'!$F$19</f>
        <v>607.09798455000009</v>
      </c>
      <c r="Q24" s="35">
        <f>SUMIFS(СВЦЭМ!$C$34:$C$777,СВЦЭМ!$A$34:$A$777,$A24,СВЦЭМ!$B$34:$B$777,Q$11)+'СЕТ СН'!$F$9+СВЦЭМ!$D$10+'СЕТ СН'!$F$6-'СЕТ СН'!$F$19</f>
        <v>613.78606133999983</v>
      </c>
      <c r="R24" s="35">
        <f>SUMIFS(СВЦЭМ!$C$34:$C$777,СВЦЭМ!$A$34:$A$777,$A24,СВЦЭМ!$B$34:$B$777,R$11)+'СЕТ СН'!$F$9+СВЦЭМ!$D$10+'СЕТ СН'!$F$6-'СЕТ СН'!$F$19</f>
        <v>612.48005396999997</v>
      </c>
      <c r="S24" s="35">
        <f>SUMIFS(СВЦЭМ!$C$34:$C$777,СВЦЭМ!$A$34:$A$777,$A24,СВЦЭМ!$B$34:$B$777,S$11)+'СЕТ СН'!$F$9+СВЦЭМ!$D$10+'СЕТ СН'!$F$6-'СЕТ СН'!$F$19</f>
        <v>613.87765746000014</v>
      </c>
      <c r="T24" s="35">
        <f>SUMIFS(СВЦЭМ!$C$34:$C$777,СВЦЭМ!$A$34:$A$777,$A24,СВЦЭМ!$B$34:$B$777,T$11)+'СЕТ СН'!$F$9+СВЦЭМ!$D$10+'СЕТ СН'!$F$6-'СЕТ СН'!$F$19</f>
        <v>605.11700307000001</v>
      </c>
      <c r="U24" s="35">
        <f>SUMIFS(СВЦЭМ!$C$34:$C$777,СВЦЭМ!$A$34:$A$777,$A24,СВЦЭМ!$B$34:$B$777,U$11)+'СЕТ СН'!$F$9+СВЦЭМ!$D$10+'СЕТ СН'!$F$6-'СЕТ СН'!$F$19</f>
        <v>606.08023047999995</v>
      </c>
      <c r="V24" s="35">
        <f>SUMIFS(СВЦЭМ!$C$34:$C$777,СВЦЭМ!$A$34:$A$777,$A24,СВЦЭМ!$B$34:$B$777,V$11)+'СЕТ СН'!$F$9+СВЦЭМ!$D$10+'СЕТ СН'!$F$6-'СЕТ СН'!$F$19</f>
        <v>576.93157041999984</v>
      </c>
      <c r="W24" s="35">
        <f>SUMIFS(СВЦЭМ!$C$34:$C$777,СВЦЭМ!$A$34:$A$777,$A24,СВЦЭМ!$B$34:$B$777,W$11)+'СЕТ СН'!$F$9+СВЦЭМ!$D$10+'СЕТ СН'!$F$6-'СЕТ СН'!$F$19</f>
        <v>568.83130649999998</v>
      </c>
      <c r="X24" s="35">
        <f>SUMIFS(СВЦЭМ!$C$34:$C$777,СВЦЭМ!$A$34:$A$777,$A24,СВЦЭМ!$B$34:$B$777,X$11)+'СЕТ СН'!$F$9+СВЦЭМ!$D$10+'СЕТ СН'!$F$6-'СЕТ СН'!$F$19</f>
        <v>616.06520352999996</v>
      </c>
      <c r="Y24" s="35">
        <f>SUMIFS(СВЦЭМ!$C$34:$C$777,СВЦЭМ!$A$34:$A$777,$A24,СВЦЭМ!$B$34:$B$777,Y$11)+'СЕТ СН'!$F$9+СВЦЭМ!$D$10+'СЕТ СН'!$F$6-'СЕТ СН'!$F$19</f>
        <v>729.84537847000001</v>
      </c>
    </row>
    <row r="25" spans="1:25" ht="15.75" x14ac:dyDescent="0.2">
      <c r="A25" s="34">
        <f t="shared" si="0"/>
        <v>42900</v>
      </c>
      <c r="B25" s="35">
        <f>SUMIFS(СВЦЭМ!$C$34:$C$777,СВЦЭМ!$A$34:$A$777,$A25,СВЦЭМ!$B$34:$B$777,B$11)+'СЕТ СН'!$F$9+СВЦЭМ!$D$10+'СЕТ СН'!$F$6-'СЕТ СН'!$F$19</f>
        <v>939.57318979999991</v>
      </c>
      <c r="C25" s="35">
        <f>SUMIFS(СВЦЭМ!$C$34:$C$777,СВЦЭМ!$A$34:$A$777,$A25,СВЦЭМ!$B$34:$B$777,C$11)+'СЕТ СН'!$F$9+СВЦЭМ!$D$10+'СЕТ СН'!$F$6-'СЕТ СН'!$F$19</f>
        <v>973.22059502999991</v>
      </c>
      <c r="D25" s="35">
        <f>SUMIFS(СВЦЭМ!$C$34:$C$777,СВЦЭМ!$A$34:$A$777,$A25,СВЦЭМ!$B$34:$B$777,D$11)+'СЕТ СН'!$F$9+СВЦЭМ!$D$10+'СЕТ СН'!$F$6-'СЕТ СН'!$F$19</f>
        <v>996.40405195999983</v>
      </c>
      <c r="E25" s="35">
        <f>SUMIFS(СВЦЭМ!$C$34:$C$777,СВЦЭМ!$A$34:$A$777,$A25,СВЦЭМ!$B$34:$B$777,E$11)+'СЕТ СН'!$F$9+СВЦЭМ!$D$10+'СЕТ СН'!$F$6-'СЕТ СН'!$F$19</f>
        <v>1002.5255821400001</v>
      </c>
      <c r="F25" s="35">
        <f>SUMIFS(СВЦЭМ!$C$34:$C$777,СВЦЭМ!$A$34:$A$777,$A25,СВЦЭМ!$B$34:$B$777,F$11)+'СЕТ СН'!$F$9+СВЦЭМ!$D$10+'СЕТ СН'!$F$6-'СЕТ СН'!$F$19</f>
        <v>1005.8596515499999</v>
      </c>
      <c r="G25" s="35">
        <f>SUMIFS(СВЦЭМ!$C$34:$C$777,СВЦЭМ!$A$34:$A$777,$A25,СВЦЭМ!$B$34:$B$777,G$11)+'СЕТ СН'!$F$9+СВЦЭМ!$D$10+'СЕТ СН'!$F$6-'СЕТ СН'!$F$19</f>
        <v>983.92055058000005</v>
      </c>
      <c r="H25" s="35">
        <f>SUMIFS(СВЦЭМ!$C$34:$C$777,СВЦЭМ!$A$34:$A$777,$A25,СВЦЭМ!$B$34:$B$777,H$11)+'СЕТ СН'!$F$9+СВЦЭМ!$D$10+'СЕТ СН'!$F$6-'СЕТ СН'!$F$19</f>
        <v>902.79416747000005</v>
      </c>
      <c r="I25" s="35">
        <f>SUMIFS(СВЦЭМ!$C$34:$C$777,СВЦЭМ!$A$34:$A$777,$A25,СВЦЭМ!$B$34:$B$777,I$11)+'СЕТ СН'!$F$9+СВЦЭМ!$D$10+'СЕТ СН'!$F$6-'СЕТ СН'!$F$19</f>
        <v>776.17028070000015</v>
      </c>
      <c r="J25" s="35">
        <f>SUMIFS(СВЦЭМ!$C$34:$C$777,СВЦЭМ!$A$34:$A$777,$A25,СВЦЭМ!$B$34:$B$777,J$11)+'СЕТ СН'!$F$9+СВЦЭМ!$D$10+'СЕТ СН'!$F$6-'СЕТ СН'!$F$19</f>
        <v>741.81879977000017</v>
      </c>
      <c r="K25" s="35">
        <f>SUMIFS(СВЦЭМ!$C$34:$C$777,СВЦЭМ!$A$34:$A$777,$A25,СВЦЭМ!$B$34:$B$777,K$11)+'СЕТ СН'!$F$9+СВЦЭМ!$D$10+'СЕТ СН'!$F$6-'СЕТ СН'!$F$19</f>
        <v>634.52474548000009</v>
      </c>
      <c r="L25" s="35">
        <f>SUMIFS(СВЦЭМ!$C$34:$C$777,СВЦЭМ!$A$34:$A$777,$A25,СВЦЭМ!$B$34:$B$777,L$11)+'СЕТ СН'!$F$9+СВЦЭМ!$D$10+'СЕТ СН'!$F$6-'СЕТ СН'!$F$19</f>
        <v>567.61473939999996</v>
      </c>
      <c r="M25" s="35">
        <f>SUMIFS(СВЦЭМ!$C$34:$C$777,СВЦЭМ!$A$34:$A$777,$A25,СВЦЭМ!$B$34:$B$777,M$11)+'СЕТ СН'!$F$9+СВЦЭМ!$D$10+'СЕТ СН'!$F$6-'СЕТ СН'!$F$19</f>
        <v>559.6496204</v>
      </c>
      <c r="N25" s="35">
        <f>SUMIFS(СВЦЭМ!$C$34:$C$777,СВЦЭМ!$A$34:$A$777,$A25,СВЦЭМ!$B$34:$B$777,N$11)+'СЕТ СН'!$F$9+СВЦЭМ!$D$10+'СЕТ СН'!$F$6-'СЕТ СН'!$F$19</f>
        <v>569.26490005999995</v>
      </c>
      <c r="O25" s="35">
        <f>SUMIFS(СВЦЭМ!$C$34:$C$777,СВЦЭМ!$A$34:$A$777,$A25,СВЦЭМ!$B$34:$B$777,O$11)+'СЕТ СН'!$F$9+СВЦЭМ!$D$10+'СЕТ СН'!$F$6-'СЕТ СН'!$F$19</f>
        <v>559.92884798</v>
      </c>
      <c r="P25" s="35">
        <f>SUMIFS(СВЦЭМ!$C$34:$C$777,СВЦЭМ!$A$34:$A$777,$A25,СВЦЭМ!$B$34:$B$777,P$11)+'СЕТ СН'!$F$9+СВЦЭМ!$D$10+'СЕТ СН'!$F$6-'СЕТ СН'!$F$19</f>
        <v>572.0974162</v>
      </c>
      <c r="Q25" s="35">
        <f>SUMIFS(СВЦЭМ!$C$34:$C$777,СВЦЭМ!$A$34:$A$777,$A25,СВЦЭМ!$B$34:$B$777,Q$11)+'СЕТ СН'!$F$9+СВЦЭМ!$D$10+'СЕТ СН'!$F$6-'СЕТ СН'!$F$19</f>
        <v>571.41672218999997</v>
      </c>
      <c r="R25" s="35">
        <f>SUMIFS(СВЦЭМ!$C$34:$C$777,СВЦЭМ!$A$34:$A$777,$A25,СВЦЭМ!$B$34:$B$777,R$11)+'СЕТ СН'!$F$9+СВЦЭМ!$D$10+'СЕТ СН'!$F$6-'СЕТ СН'!$F$19</f>
        <v>576.96434012000009</v>
      </c>
      <c r="S25" s="35">
        <f>SUMIFS(СВЦЭМ!$C$34:$C$777,СВЦЭМ!$A$34:$A$777,$A25,СВЦЭМ!$B$34:$B$777,S$11)+'СЕТ СН'!$F$9+СВЦЭМ!$D$10+'СЕТ СН'!$F$6-'СЕТ СН'!$F$19</f>
        <v>576.60249808000003</v>
      </c>
      <c r="T25" s="35">
        <f>SUMIFS(СВЦЭМ!$C$34:$C$777,СВЦЭМ!$A$34:$A$777,$A25,СВЦЭМ!$B$34:$B$777,T$11)+'СЕТ СН'!$F$9+СВЦЭМ!$D$10+'СЕТ СН'!$F$6-'СЕТ СН'!$F$19</f>
        <v>573.70511740999996</v>
      </c>
      <c r="U25" s="35">
        <f>SUMIFS(СВЦЭМ!$C$34:$C$777,СВЦЭМ!$A$34:$A$777,$A25,СВЦЭМ!$B$34:$B$777,U$11)+'СЕТ СН'!$F$9+СВЦЭМ!$D$10+'СЕТ СН'!$F$6-'СЕТ СН'!$F$19</f>
        <v>555.43028193000009</v>
      </c>
      <c r="V25" s="35">
        <f>SUMIFS(СВЦЭМ!$C$34:$C$777,СВЦЭМ!$A$34:$A$777,$A25,СВЦЭМ!$B$34:$B$777,V$11)+'СЕТ СН'!$F$9+СВЦЭМ!$D$10+'СЕТ СН'!$F$6-'СЕТ СН'!$F$19</f>
        <v>568.76505724999993</v>
      </c>
      <c r="W25" s="35">
        <f>SUMIFS(СВЦЭМ!$C$34:$C$777,СВЦЭМ!$A$34:$A$777,$A25,СВЦЭМ!$B$34:$B$777,W$11)+'СЕТ СН'!$F$9+СВЦЭМ!$D$10+'СЕТ СН'!$F$6-'СЕТ СН'!$F$19</f>
        <v>614.86953128999994</v>
      </c>
      <c r="X25" s="35">
        <f>SUMIFS(СВЦЭМ!$C$34:$C$777,СВЦЭМ!$A$34:$A$777,$A25,СВЦЭМ!$B$34:$B$777,X$11)+'СЕТ СН'!$F$9+СВЦЭМ!$D$10+'СЕТ СН'!$F$6-'СЕТ СН'!$F$19</f>
        <v>707.38400978999994</v>
      </c>
      <c r="Y25" s="35">
        <f>SUMIFS(СВЦЭМ!$C$34:$C$777,СВЦЭМ!$A$34:$A$777,$A25,СВЦЭМ!$B$34:$B$777,Y$11)+'СЕТ СН'!$F$9+СВЦЭМ!$D$10+'СЕТ СН'!$F$6-'СЕТ СН'!$F$19</f>
        <v>799.03073853000024</v>
      </c>
    </row>
    <row r="26" spans="1:25" ht="15.75" x14ac:dyDescent="0.2">
      <c r="A26" s="34">
        <f t="shared" si="0"/>
        <v>42901</v>
      </c>
      <c r="B26" s="35">
        <f>SUMIFS(СВЦЭМ!$C$34:$C$777,СВЦЭМ!$A$34:$A$777,$A26,СВЦЭМ!$B$34:$B$777,B$11)+'СЕТ СН'!$F$9+СВЦЭМ!$D$10+'СЕТ СН'!$F$6-'СЕТ СН'!$F$19</f>
        <v>903.78348183000026</v>
      </c>
      <c r="C26" s="35">
        <f>SUMIFS(СВЦЭМ!$C$34:$C$777,СВЦЭМ!$A$34:$A$777,$A26,СВЦЭМ!$B$34:$B$777,C$11)+'СЕТ СН'!$F$9+СВЦЭМ!$D$10+'СЕТ СН'!$F$6-'СЕТ СН'!$F$19</f>
        <v>983.34066944000006</v>
      </c>
      <c r="D26" s="35">
        <f>SUMIFS(СВЦЭМ!$C$34:$C$777,СВЦЭМ!$A$34:$A$777,$A26,СВЦЭМ!$B$34:$B$777,D$11)+'СЕТ СН'!$F$9+СВЦЭМ!$D$10+'СЕТ СН'!$F$6-'СЕТ СН'!$F$19</f>
        <v>1016.9176577200001</v>
      </c>
      <c r="E26" s="35">
        <f>SUMIFS(СВЦЭМ!$C$34:$C$777,СВЦЭМ!$A$34:$A$777,$A26,СВЦЭМ!$B$34:$B$777,E$11)+'СЕТ СН'!$F$9+СВЦЭМ!$D$10+'СЕТ СН'!$F$6-'СЕТ СН'!$F$19</f>
        <v>1010.8341990399999</v>
      </c>
      <c r="F26" s="35">
        <f>SUMIFS(СВЦЭМ!$C$34:$C$777,СВЦЭМ!$A$34:$A$777,$A26,СВЦЭМ!$B$34:$B$777,F$11)+'СЕТ СН'!$F$9+СВЦЭМ!$D$10+'СЕТ СН'!$F$6-'СЕТ СН'!$F$19</f>
        <v>1006.3254781800001</v>
      </c>
      <c r="G26" s="35">
        <f>SUMIFS(СВЦЭМ!$C$34:$C$777,СВЦЭМ!$A$34:$A$777,$A26,СВЦЭМ!$B$34:$B$777,G$11)+'СЕТ СН'!$F$9+СВЦЭМ!$D$10+'СЕТ СН'!$F$6-'СЕТ СН'!$F$19</f>
        <v>1011.6707409699998</v>
      </c>
      <c r="H26" s="35">
        <f>SUMIFS(СВЦЭМ!$C$34:$C$777,СВЦЭМ!$A$34:$A$777,$A26,СВЦЭМ!$B$34:$B$777,H$11)+'СЕТ СН'!$F$9+СВЦЭМ!$D$10+'СЕТ СН'!$F$6-'СЕТ СН'!$F$19</f>
        <v>1023.4130378499999</v>
      </c>
      <c r="I26" s="35">
        <f>SUMIFS(СВЦЭМ!$C$34:$C$777,СВЦЭМ!$A$34:$A$777,$A26,СВЦЭМ!$B$34:$B$777,I$11)+'СЕТ СН'!$F$9+СВЦЭМ!$D$10+'СЕТ СН'!$F$6-'СЕТ СН'!$F$19</f>
        <v>887.78209659999993</v>
      </c>
      <c r="J26" s="35">
        <f>SUMIFS(СВЦЭМ!$C$34:$C$777,СВЦЭМ!$A$34:$A$777,$A26,СВЦЭМ!$B$34:$B$777,J$11)+'СЕТ СН'!$F$9+СВЦЭМ!$D$10+'СЕТ СН'!$F$6-'СЕТ СН'!$F$19</f>
        <v>766.30150516000003</v>
      </c>
      <c r="K26" s="35">
        <f>SUMIFS(СВЦЭМ!$C$34:$C$777,СВЦЭМ!$A$34:$A$777,$A26,СВЦЭМ!$B$34:$B$777,K$11)+'СЕТ СН'!$F$9+СВЦЭМ!$D$10+'СЕТ СН'!$F$6-'СЕТ СН'!$F$19</f>
        <v>670.33133520000001</v>
      </c>
      <c r="L26" s="35">
        <f>SUMIFS(СВЦЭМ!$C$34:$C$777,СВЦЭМ!$A$34:$A$777,$A26,СВЦЭМ!$B$34:$B$777,L$11)+'СЕТ СН'!$F$9+СВЦЭМ!$D$10+'СЕТ СН'!$F$6-'СЕТ СН'!$F$19</f>
        <v>587.48505612000008</v>
      </c>
      <c r="M26" s="35">
        <f>SUMIFS(СВЦЭМ!$C$34:$C$777,СВЦЭМ!$A$34:$A$777,$A26,СВЦЭМ!$B$34:$B$777,M$11)+'СЕТ СН'!$F$9+СВЦЭМ!$D$10+'СЕТ СН'!$F$6-'СЕТ СН'!$F$19</f>
        <v>566.82934346000002</v>
      </c>
      <c r="N26" s="35">
        <f>SUMIFS(СВЦЭМ!$C$34:$C$777,СВЦЭМ!$A$34:$A$777,$A26,СВЦЭМ!$B$34:$B$777,N$11)+'СЕТ СН'!$F$9+СВЦЭМ!$D$10+'СЕТ СН'!$F$6-'СЕТ СН'!$F$19</f>
        <v>554.84155037999994</v>
      </c>
      <c r="O26" s="35">
        <f>SUMIFS(СВЦЭМ!$C$34:$C$777,СВЦЭМ!$A$34:$A$777,$A26,СВЦЭМ!$B$34:$B$777,O$11)+'СЕТ СН'!$F$9+СВЦЭМ!$D$10+'СЕТ СН'!$F$6-'СЕТ СН'!$F$19</f>
        <v>554.20259837999993</v>
      </c>
      <c r="P26" s="35">
        <f>SUMIFS(СВЦЭМ!$C$34:$C$777,СВЦЭМ!$A$34:$A$777,$A26,СВЦЭМ!$B$34:$B$777,P$11)+'СЕТ СН'!$F$9+СВЦЭМ!$D$10+'СЕТ СН'!$F$6-'СЕТ СН'!$F$19</f>
        <v>556.40521207999996</v>
      </c>
      <c r="Q26" s="35">
        <f>SUMIFS(СВЦЭМ!$C$34:$C$777,СВЦЭМ!$A$34:$A$777,$A26,СВЦЭМ!$B$34:$B$777,Q$11)+'СЕТ СН'!$F$9+СВЦЭМ!$D$10+'СЕТ СН'!$F$6-'СЕТ СН'!$F$19</f>
        <v>557.34035743000004</v>
      </c>
      <c r="R26" s="35">
        <f>SUMIFS(СВЦЭМ!$C$34:$C$777,СВЦЭМ!$A$34:$A$777,$A26,СВЦЭМ!$B$34:$B$777,R$11)+'СЕТ СН'!$F$9+СВЦЭМ!$D$10+'СЕТ СН'!$F$6-'СЕТ СН'!$F$19</f>
        <v>561.76212989999999</v>
      </c>
      <c r="S26" s="35">
        <f>SUMIFS(СВЦЭМ!$C$34:$C$777,СВЦЭМ!$A$34:$A$777,$A26,СВЦЭМ!$B$34:$B$777,S$11)+'СЕТ СН'!$F$9+СВЦЭМ!$D$10+'СЕТ СН'!$F$6-'СЕТ СН'!$F$19</f>
        <v>566.33725525</v>
      </c>
      <c r="T26" s="35">
        <f>SUMIFS(СВЦЭМ!$C$34:$C$777,СВЦЭМ!$A$34:$A$777,$A26,СВЦЭМ!$B$34:$B$777,T$11)+'СЕТ СН'!$F$9+СВЦЭМ!$D$10+'СЕТ СН'!$F$6-'СЕТ СН'!$F$19</f>
        <v>571.81014938999988</v>
      </c>
      <c r="U26" s="35">
        <f>SUMIFS(СВЦЭМ!$C$34:$C$777,СВЦЭМ!$A$34:$A$777,$A26,СВЦЭМ!$B$34:$B$777,U$11)+'СЕТ СН'!$F$9+СВЦЭМ!$D$10+'СЕТ СН'!$F$6-'СЕТ СН'!$F$19</f>
        <v>576.92847389999997</v>
      </c>
      <c r="V26" s="35">
        <f>SUMIFS(СВЦЭМ!$C$34:$C$777,СВЦЭМ!$A$34:$A$777,$A26,СВЦЭМ!$B$34:$B$777,V$11)+'СЕТ СН'!$F$9+СВЦЭМ!$D$10+'СЕТ СН'!$F$6-'СЕТ СН'!$F$19</f>
        <v>575.00875920999988</v>
      </c>
      <c r="W26" s="35">
        <f>SUMIFS(СВЦЭМ!$C$34:$C$777,СВЦЭМ!$A$34:$A$777,$A26,СВЦЭМ!$B$34:$B$777,W$11)+'СЕТ СН'!$F$9+СВЦЭМ!$D$10+'СЕТ СН'!$F$6-'СЕТ СН'!$F$19</f>
        <v>629.0999492599999</v>
      </c>
      <c r="X26" s="35">
        <f>SUMIFS(СВЦЭМ!$C$34:$C$777,СВЦЭМ!$A$34:$A$777,$A26,СВЦЭМ!$B$34:$B$777,X$11)+'СЕТ СН'!$F$9+СВЦЭМ!$D$10+'СЕТ СН'!$F$6-'СЕТ СН'!$F$19</f>
        <v>717.45618285</v>
      </c>
      <c r="Y26" s="35">
        <f>SUMIFS(СВЦЭМ!$C$34:$C$777,СВЦЭМ!$A$34:$A$777,$A26,СВЦЭМ!$B$34:$B$777,Y$11)+'СЕТ СН'!$F$9+СВЦЭМ!$D$10+'СЕТ СН'!$F$6-'СЕТ СН'!$F$19</f>
        <v>822.99819070000012</v>
      </c>
    </row>
    <row r="27" spans="1:25" ht="15.75" x14ac:dyDescent="0.2">
      <c r="A27" s="34">
        <f t="shared" si="0"/>
        <v>42902</v>
      </c>
      <c r="B27" s="35">
        <f>SUMIFS(СВЦЭМ!$C$34:$C$777,СВЦЭМ!$A$34:$A$777,$A27,СВЦЭМ!$B$34:$B$777,B$11)+'СЕТ СН'!$F$9+СВЦЭМ!$D$10+'СЕТ СН'!$F$6-'СЕТ СН'!$F$19</f>
        <v>894.08577821000017</v>
      </c>
      <c r="C27" s="35">
        <f>SUMIFS(СВЦЭМ!$C$34:$C$777,СВЦЭМ!$A$34:$A$777,$A27,СВЦЭМ!$B$34:$B$777,C$11)+'СЕТ СН'!$F$9+СВЦЭМ!$D$10+'СЕТ СН'!$F$6-'СЕТ СН'!$F$19</f>
        <v>965.34807408999995</v>
      </c>
      <c r="D27" s="35">
        <f>SUMIFS(СВЦЭМ!$C$34:$C$777,СВЦЭМ!$A$34:$A$777,$A27,СВЦЭМ!$B$34:$B$777,D$11)+'СЕТ СН'!$F$9+СВЦЭМ!$D$10+'СЕТ СН'!$F$6-'СЕТ СН'!$F$19</f>
        <v>1002.04041805</v>
      </c>
      <c r="E27" s="35">
        <f>SUMIFS(СВЦЭМ!$C$34:$C$777,СВЦЭМ!$A$34:$A$777,$A27,СВЦЭМ!$B$34:$B$777,E$11)+'СЕТ СН'!$F$9+СВЦЭМ!$D$10+'СЕТ СН'!$F$6-'СЕТ СН'!$F$19</f>
        <v>1033.6836608200001</v>
      </c>
      <c r="F27" s="35">
        <f>SUMIFS(СВЦЭМ!$C$34:$C$777,СВЦЭМ!$A$34:$A$777,$A27,СВЦЭМ!$B$34:$B$777,F$11)+'СЕТ СН'!$F$9+СВЦЭМ!$D$10+'СЕТ СН'!$F$6-'СЕТ СН'!$F$19</f>
        <v>1031.8283932599998</v>
      </c>
      <c r="G27" s="35">
        <f>SUMIFS(СВЦЭМ!$C$34:$C$777,СВЦЭМ!$A$34:$A$777,$A27,СВЦЭМ!$B$34:$B$777,G$11)+'СЕТ СН'!$F$9+СВЦЭМ!$D$10+'СЕТ СН'!$F$6-'СЕТ СН'!$F$19</f>
        <v>1035.32300975</v>
      </c>
      <c r="H27" s="35">
        <f>SUMIFS(СВЦЭМ!$C$34:$C$777,СВЦЭМ!$A$34:$A$777,$A27,СВЦЭМ!$B$34:$B$777,H$11)+'СЕТ СН'!$F$9+СВЦЭМ!$D$10+'СЕТ СН'!$F$6-'СЕТ СН'!$F$19</f>
        <v>1040.8107115600001</v>
      </c>
      <c r="I27" s="35">
        <f>SUMIFS(СВЦЭМ!$C$34:$C$777,СВЦЭМ!$A$34:$A$777,$A27,СВЦЭМ!$B$34:$B$777,I$11)+'СЕТ СН'!$F$9+СВЦЭМ!$D$10+'СЕТ СН'!$F$6-'СЕТ СН'!$F$19</f>
        <v>906.45620360000021</v>
      </c>
      <c r="J27" s="35">
        <f>SUMIFS(СВЦЭМ!$C$34:$C$777,СВЦЭМ!$A$34:$A$777,$A27,СВЦЭМ!$B$34:$B$777,J$11)+'СЕТ СН'!$F$9+СВЦЭМ!$D$10+'СЕТ СН'!$F$6-'СЕТ СН'!$F$19</f>
        <v>788.56783248000011</v>
      </c>
      <c r="K27" s="35">
        <f>SUMIFS(СВЦЭМ!$C$34:$C$777,СВЦЭМ!$A$34:$A$777,$A27,СВЦЭМ!$B$34:$B$777,K$11)+'СЕТ СН'!$F$9+СВЦЭМ!$D$10+'СЕТ СН'!$F$6-'СЕТ СН'!$F$19</f>
        <v>655.72262188000013</v>
      </c>
      <c r="L27" s="35">
        <f>SUMIFS(СВЦЭМ!$C$34:$C$777,СВЦЭМ!$A$34:$A$777,$A27,СВЦЭМ!$B$34:$B$777,L$11)+'СЕТ СН'!$F$9+СВЦЭМ!$D$10+'СЕТ СН'!$F$6-'СЕТ СН'!$F$19</f>
        <v>603.04071012999998</v>
      </c>
      <c r="M27" s="35">
        <f>SUMIFS(СВЦЭМ!$C$34:$C$777,СВЦЭМ!$A$34:$A$777,$A27,СВЦЭМ!$B$34:$B$777,M$11)+'СЕТ СН'!$F$9+СВЦЭМ!$D$10+'СЕТ СН'!$F$6-'СЕТ СН'!$F$19</f>
        <v>582.28380779000008</v>
      </c>
      <c r="N27" s="35">
        <f>SUMIFS(СВЦЭМ!$C$34:$C$777,СВЦЭМ!$A$34:$A$777,$A27,СВЦЭМ!$B$34:$B$777,N$11)+'СЕТ СН'!$F$9+СВЦЭМ!$D$10+'СЕТ СН'!$F$6-'СЕТ СН'!$F$19</f>
        <v>590.53431255999999</v>
      </c>
      <c r="O27" s="35">
        <f>SUMIFS(СВЦЭМ!$C$34:$C$777,СВЦЭМ!$A$34:$A$777,$A27,СВЦЭМ!$B$34:$B$777,O$11)+'СЕТ СН'!$F$9+СВЦЭМ!$D$10+'СЕТ СН'!$F$6-'СЕТ СН'!$F$19</f>
        <v>581.65107884000008</v>
      </c>
      <c r="P27" s="35">
        <f>SUMIFS(СВЦЭМ!$C$34:$C$777,СВЦЭМ!$A$34:$A$777,$A27,СВЦЭМ!$B$34:$B$777,P$11)+'СЕТ СН'!$F$9+СВЦЭМ!$D$10+'СЕТ СН'!$F$6-'СЕТ СН'!$F$19</f>
        <v>558.88505605</v>
      </c>
      <c r="Q27" s="35">
        <f>SUMIFS(СВЦЭМ!$C$34:$C$777,СВЦЭМ!$A$34:$A$777,$A27,СВЦЭМ!$B$34:$B$777,Q$11)+'СЕТ СН'!$F$9+СВЦЭМ!$D$10+'СЕТ СН'!$F$6-'СЕТ СН'!$F$19</f>
        <v>573.90909543999987</v>
      </c>
      <c r="R27" s="35">
        <f>SUMIFS(СВЦЭМ!$C$34:$C$777,СВЦЭМ!$A$34:$A$777,$A27,СВЦЭМ!$B$34:$B$777,R$11)+'СЕТ СН'!$F$9+СВЦЭМ!$D$10+'СЕТ СН'!$F$6-'СЕТ СН'!$F$19</f>
        <v>579.25127672000008</v>
      </c>
      <c r="S27" s="35">
        <f>SUMIFS(СВЦЭМ!$C$34:$C$777,СВЦЭМ!$A$34:$A$777,$A27,СВЦЭМ!$B$34:$B$777,S$11)+'СЕТ СН'!$F$9+СВЦЭМ!$D$10+'СЕТ СН'!$F$6-'СЕТ СН'!$F$19</f>
        <v>594.31042653999998</v>
      </c>
      <c r="T27" s="35">
        <f>SUMIFS(СВЦЭМ!$C$34:$C$777,СВЦЭМ!$A$34:$A$777,$A27,СВЦЭМ!$B$34:$B$777,T$11)+'СЕТ СН'!$F$9+СВЦЭМ!$D$10+'СЕТ СН'!$F$6-'СЕТ СН'!$F$19</f>
        <v>590.05964559999984</v>
      </c>
      <c r="U27" s="35">
        <f>SUMIFS(СВЦЭМ!$C$34:$C$777,СВЦЭМ!$A$34:$A$777,$A27,СВЦЭМ!$B$34:$B$777,U$11)+'СЕТ СН'!$F$9+СВЦЭМ!$D$10+'СЕТ СН'!$F$6-'СЕТ СН'!$F$19</f>
        <v>580.02575249999995</v>
      </c>
      <c r="V27" s="35">
        <f>SUMIFS(СВЦЭМ!$C$34:$C$777,СВЦЭМ!$A$34:$A$777,$A27,СВЦЭМ!$B$34:$B$777,V$11)+'СЕТ СН'!$F$9+СВЦЭМ!$D$10+'СЕТ СН'!$F$6-'СЕТ СН'!$F$19</f>
        <v>595.79368984999996</v>
      </c>
      <c r="W27" s="35">
        <f>SUMIFS(СВЦЭМ!$C$34:$C$777,СВЦЭМ!$A$34:$A$777,$A27,СВЦЭМ!$B$34:$B$777,W$11)+'СЕТ СН'!$F$9+СВЦЭМ!$D$10+'СЕТ СН'!$F$6-'СЕТ СН'!$F$19</f>
        <v>668.0826350100001</v>
      </c>
      <c r="X27" s="35">
        <f>SUMIFS(СВЦЭМ!$C$34:$C$777,СВЦЭМ!$A$34:$A$777,$A27,СВЦЭМ!$B$34:$B$777,X$11)+'СЕТ СН'!$F$9+СВЦЭМ!$D$10+'СЕТ СН'!$F$6-'СЕТ СН'!$F$19</f>
        <v>650.81052237999984</v>
      </c>
      <c r="Y27" s="35">
        <f>SUMIFS(СВЦЭМ!$C$34:$C$777,СВЦЭМ!$A$34:$A$777,$A27,СВЦЭМ!$B$34:$B$777,Y$11)+'СЕТ СН'!$F$9+СВЦЭМ!$D$10+'СЕТ СН'!$F$6-'СЕТ СН'!$F$19</f>
        <v>671.25266966999993</v>
      </c>
    </row>
    <row r="28" spans="1:25" ht="15.75" x14ac:dyDescent="0.2">
      <c r="A28" s="34">
        <f t="shared" si="0"/>
        <v>42903</v>
      </c>
      <c r="B28" s="35">
        <f>SUMIFS(СВЦЭМ!$C$34:$C$777,СВЦЭМ!$A$34:$A$777,$A28,СВЦЭМ!$B$34:$B$777,B$11)+'СЕТ СН'!$F$9+СВЦЭМ!$D$10+'СЕТ СН'!$F$6-'СЕТ СН'!$F$19</f>
        <v>798.83923722999998</v>
      </c>
      <c r="C28" s="35">
        <f>SUMIFS(СВЦЭМ!$C$34:$C$777,СВЦЭМ!$A$34:$A$777,$A28,СВЦЭМ!$B$34:$B$777,C$11)+'СЕТ СН'!$F$9+СВЦЭМ!$D$10+'СЕТ СН'!$F$6-'СЕТ СН'!$F$19</f>
        <v>852.46068056000013</v>
      </c>
      <c r="D28" s="35">
        <f>SUMIFS(СВЦЭМ!$C$34:$C$777,СВЦЭМ!$A$34:$A$777,$A28,СВЦЭМ!$B$34:$B$777,D$11)+'СЕТ СН'!$F$9+СВЦЭМ!$D$10+'СЕТ СН'!$F$6-'СЕТ СН'!$F$19</f>
        <v>991.78385978000006</v>
      </c>
      <c r="E28" s="35">
        <f>SUMIFS(СВЦЭМ!$C$34:$C$777,СВЦЭМ!$A$34:$A$777,$A28,СВЦЭМ!$B$34:$B$777,E$11)+'СЕТ СН'!$F$9+СВЦЭМ!$D$10+'СЕТ СН'!$F$6-'СЕТ СН'!$F$19</f>
        <v>1006.0160035600002</v>
      </c>
      <c r="F28" s="35">
        <f>SUMIFS(СВЦЭМ!$C$34:$C$777,СВЦЭМ!$A$34:$A$777,$A28,СВЦЭМ!$B$34:$B$777,F$11)+'СЕТ СН'!$F$9+СВЦЭМ!$D$10+'СЕТ СН'!$F$6-'СЕТ СН'!$F$19</f>
        <v>1028.2402223300001</v>
      </c>
      <c r="G28" s="35">
        <f>SUMIFS(СВЦЭМ!$C$34:$C$777,СВЦЭМ!$A$34:$A$777,$A28,СВЦЭМ!$B$34:$B$777,G$11)+'СЕТ СН'!$F$9+СВЦЭМ!$D$10+'СЕТ СН'!$F$6-'СЕТ СН'!$F$19</f>
        <v>1024.4536499999999</v>
      </c>
      <c r="H28" s="35">
        <f>SUMIFS(СВЦЭМ!$C$34:$C$777,СВЦЭМ!$A$34:$A$777,$A28,СВЦЭМ!$B$34:$B$777,H$11)+'СЕТ СН'!$F$9+СВЦЭМ!$D$10+'СЕТ СН'!$F$6-'СЕТ СН'!$F$19</f>
        <v>993.29766608</v>
      </c>
      <c r="I28" s="35">
        <f>SUMIFS(СВЦЭМ!$C$34:$C$777,СВЦЭМ!$A$34:$A$777,$A28,СВЦЭМ!$B$34:$B$777,I$11)+'СЕТ СН'!$F$9+СВЦЭМ!$D$10+'СЕТ СН'!$F$6-'СЕТ СН'!$F$19</f>
        <v>850.71203164000008</v>
      </c>
      <c r="J28" s="35">
        <f>SUMIFS(СВЦЭМ!$C$34:$C$777,СВЦЭМ!$A$34:$A$777,$A28,СВЦЭМ!$B$34:$B$777,J$11)+'СЕТ СН'!$F$9+СВЦЭМ!$D$10+'СЕТ СН'!$F$6-'СЕТ СН'!$F$19</f>
        <v>736.69715558000007</v>
      </c>
      <c r="K28" s="35">
        <f>SUMIFS(СВЦЭМ!$C$34:$C$777,СВЦЭМ!$A$34:$A$777,$A28,СВЦЭМ!$B$34:$B$777,K$11)+'СЕТ СН'!$F$9+СВЦЭМ!$D$10+'СЕТ СН'!$F$6-'СЕТ СН'!$F$19</f>
        <v>647.77047365999988</v>
      </c>
      <c r="L28" s="35">
        <f>SUMIFS(СВЦЭМ!$C$34:$C$777,СВЦЭМ!$A$34:$A$777,$A28,СВЦЭМ!$B$34:$B$777,L$11)+'СЕТ СН'!$F$9+СВЦЭМ!$D$10+'СЕТ СН'!$F$6-'СЕТ СН'!$F$19</f>
        <v>594.17554027000006</v>
      </c>
      <c r="M28" s="35">
        <f>SUMIFS(СВЦЭМ!$C$34:$C$777,СВЦЭМ!$A$34:$A$777,$A28,СВЦЭМ!$B$34:$B$777,M$11)+'СЕТ СН'!$F$9+СВЦЭМ!$D$10+'СЕТ СН'!$F$6-'СЕТ СН'!$F$19</f>
        <v>594.44140188999995</v>
      </c>
      <c r="N28" s="35">
        <f>SUMIFS(СВЦЭМ!$C$34:$C$777,СВЦЭМ!$A$34:$A$777,$A28,СВЦЭМ!$B$34:$B$777,N$11)+'СЕТ СН'!$F$9+СВЦЭМ!$D$10+'СЕТ СН'!$F$6-'СЕТ СН'!$F$19</f>
        <v>593.79895742000008</v>
      </c>
      <c r="O28" s="35">
        <f>SUMIFS(СВЦЭМ!$C$34:$C$777,СВЦЭМ!$A$34:$A$777,$A28,СВЦЭМ!$B$34:$B$777,O$11)+'СЕТ СН'!$F$9+СВЦЭМ!$D$10+'СЕТ СН'!$F$6-'СЕТ СН'!$F$19</f>
        <v>590.22197848999986</v>
      </c>
      <c r="P28" s="35">
        <f>SUMIFS(СВЦЭМ!$C$34:$C$777,СВЦЭМ!$A$34:$A$777,$A28,СВЦЭМ!$B$34:$B$777,P$11)+'СЕТ СН'!$F$9+СВЦЭМ!$D$10+'СЕТ СН'!$F$6-'СЕТ СН'!$F$19</f>
        <v>589.70434484999987</v>
      </c>
      <c r="Q28" s="35">
        <f>SUMIFS(СВЦЭМ!$C$34:$C$777,СВЦЭМ!$A$34:$A$777,$A28,СВЦЭМ!$B$34:$B$777,Q$11)+'СЕТ СН'!$F$9+СВЦЭМ!$D$10+'СЕТ СН'!$F$6-'СЕТ СН'!$F$19</f>
        <v>596.81627626999989</v>
      </c>
      <c r="R28" s="35">
        <f>SUMIFS(СВЦЭМ!$C$34:$C$777,СВЦЭМ!$A$34:$A$777,$A28,СВЦЭМ!$B$34:$B$777,R$11)+'СЕТ СН'!$F$9+СВЦЭМ!$D$10+'СЕТ СН'!$F$6-'СЕТ СН'!$F$19</f>
        <v>601.35153388000003</v>
      </c>
      <c r="S28" s="35">
        <f>SUMIFS(СВЦЭМ!$C$34:$C$777,СВЦЭМ!$A$34:$A$777,$A28,СВЦЭМ!$B$34:$B$777,S$11)+'СЕТ СН'!$F$9+СВЦЭМ!$D$10+'СЕТ СН'!$F$6-'СЕТ СН'!$F$19</f>
        <v>599.86570411000002</v>
      </c>
      <c r="T28" s="35">
        <f>SUMIFS(СВЦЭМ!$C$34:$C$777,СВЦЭМ!$A$34:$A$777,$A28,СВЦЭМ!$B$34:$B$777,T$11)+'СЕТ СН'!$F$9+СВЦЭМ!$D$10+'СЕТ СН'!$F$6-'СЕТ СН'!$F$19</f>
        <v>595.53540558999998</v>
      </c>
      <c r="U28" s="35">
        <f>SUMIFS(СВЦЭМ!$C$34:$C$777,СВЦЭМ!$A$34:$A$777,$A28,СВЦЭМ!$B$34:$B$777,U$11)+'СЕТ СН'!$F$9+СВЦЭМ!$D$10+'СЕТ СН'!$F$6-'СЕТ СН'!$F$19</f>
        <v>589.23942168999997</v>
      </c>
      <c r="V28" s="35">
        <f>SUMIFS(СВЦЭМ!$C$34:$C$777,СВЦЭМ!$A$34:$A$777,$A28,СВЦЭМ!$B$34:$B$777,V$11)+'СЕТ СН'!$F$9+СВЦЭМ!$D$10+'СЕТ СН'!$F$6-'СЕТ СН'!$F$19</f>
        <v>604.80503034999992</v>
      </c>
      <c r="W28" s="35">
        <f>SUMIFS(СВЦЭМ!$C$34:$C$777,СВЦЭМ!$A$34:$A$777,$A28,СВЦЭМ!$B$34:$B$777,W$11)+'СЕТ СН'!$F$9+СВЦЭМ!$D$10+'СЕТ СН'!$F$6-'СЕТ СН'!$F$19</f>
        <v>631.96522600000003</v>
      </c>
      <c r="X28" s="35">
        <f>SUMIFS(СВЦЭМ!$C$34:$C$777,СВЦЭМ!$A$34:$A$777,$A28,СВЦЭМ!$B$34:$B$777,X$11)+'СЕТ СН'!$F$9+СВЦЭМ!$D$10+'СЕТ СН'!$F$6-'СЕТ СН'!$F$19</f>
        <v>660.54246318000014</v>
      </c>
      <c r="Y28" s="35">
        <f>SUMIFS(СВЦЭМ!$C$34:$C$777,СВЦЭМ!$A$34:$A$777,$A28,СВЦЭМ!$B$34:$B$777,Y$11)+'СЕТ СН'!$F$9+СВЦЭМ!$D$10+'СЕТ СН'!$F$6-'СЕТ СН'!$F$19</f>
        <v>790.36376681999991</v>
      </c>
    </row>
    <row r="29" spans="1:25" ht="15.75" x14ac:dyDescent="0.2">
      <c r="A29" s="34">
        <f t="shared" si="0"/>
        <v>42904</v>
      </c>
      <c r="B29" s="35">
        <f>SUMIFS(СВЦЭМ!$C$34:$C$777,СВЦЭМ!$A$34:$A$777,$A29,СВЦЭМ!$B$34:$B$777,B$11)+'СЕТ СН'!$F$9+СВЦЭМ!$D$10+'СЕТ СН'!$F$6-'СЕТ СН'!$F$19</f>
        <v>891.75311062999981</v>
      </c>
      <c r="C29" s="35">
        <f>SUMIFS(СВЦЭМ!$C$34:$C$777,СВЦЭМ!$A$34:$A$777,$A29,СВЦЭМ!$B$34:$B$777,C$11)+'СЕТ СН'!$F$9+СВЦЭМ!$D$10+'СЕТ СН'!$F$6-'СЕТ СН'!$F$19</f>
        <v>942.09679042000016</v>
      </c>
      <c r="D29" s="35">
        <f>SUMIFS(СВЦЭМ!$C$34:$C$777,СВЦЭМ!$A$34:$A$777,$A29,СВЦЭМ!$B$34:$B$777,D$11)+'СЕТ СН'!$F$9+СВЦЭМ!$D$10+'СЕТ СН'!$F$6-'СЕТ СН'!$F$19</f>
        <v>1010.7624611000001</v>
      </c>
      <c r="E29" s="35">
        <f>SUMIFS(СВЦЭМ!$C$34:$C$777,СВЦЭМ!$A$34:$A$777,$A29,СВЦЭМ!$B$34:$B$777,E$11)+'СЕТ СН'!$F$9+СВЦЭМ!$D$10+'СЕТ СН'!$F$6-'СЕТ СН'!$F$19</f>
        <v>1023.56622178</v>
      </c>
      <c r="F29" s="35">
        <f>SUMIFS(СВЦЭМ!$C$34:$C$777,СВЦЭМ!$A$34:$A$777,$A29,СВЦЭМ!$B$34:$B$777,F$11)+'СЕТ СН'!$F$9+СВЦЭМ!$D$10+'СЕТ СН'!$F$6-'СЕТ СН'!$F$19</f>
        <v>1036.5461076299998</v>
      </c>
      <c r="G29" s="35">
        <f>SUMIFS(СВЦЭМ!$C$34:$C$777,СВЦЭМ!$A$34:$A$777,$A29,СВЦЭМ!$B$34:$B$777,G$11)+'СЕТ СН'!$F$9+СВЦЭМ!$D$10+'СЕТ СН'!$F$6-'СЕТ СН'!$F$19</f>
        <v>1033.0843084799999</v>
      </c>
      <c r="H29" s="35">
        <f>SUMIFS(СВЦЭМ!$C$34:$C$777,СВЦЭМ!$A$34:$A$777,$A29,СВЦЭМ!$B$34:$B$777,H$11)+'СЕТ СН'!$F$9+СВЦЭМ!$D$10+'СЕТ СН'!$F$6-'СЕТ СН'!$F$19</f>
        <v>1009.8981227300001</v>
      </c>
      <c r="I29" s="35">
        <f>SUMIFS(СВЦЭМ!$C$34:$C$777,СВЦЭМ!$A$34:$A$777,$A29,СВЦЭМ!$B$34:$B$777,I$11)+'СЕТ СН'!$F$9+СВЦЭМ!$D$10+'СЕТ СН'!$F$6-'СЕТ СН'!$F$19</f>
        <v>864.84651527000005</v>
      </c>
      <c r="J29" s="35">
        <f>SUMIFS(СВЦЭМ!$C$34:$C$777,СВЦЭМ!$A$34:$A$777,$A29,СВЦЭМ!$B$34:$B$777,J$11)+'СЕТ СН'!$F$9+СВЦЭМ!$D$10+'СЕТ СН'!$F$6-'СЕТ СН'!$F$19</f>
        <v>726.25600351000003</v>
      </c>
      <c r="K29" s="35">
        <f>SUMIFS(СВЦЭМ!$C$34:$C$777,СВЦЭМ!$A$34:$A$777,$A29,СВЦЭМ!$B$34:$B$777,K$11)+'СЕТ СН'!$F$9+СВЦЭМ!$D$10+'СЕТ СН'!$F$6-'СЕТ СН'!$F$19</f>
        <v>609.9592262000001</v>
      </c>
      <c r="L29" s="35">
        <f>SUMIFS(СВЦЭМ!$C$34:$C$777,СВЦЭМ!$A$34:$A$777,$A29,СВЦЭМ!$B$34:$B$777,L$11)+'СЕТ СН'!$F$9+СВЦЭМ!$D$10+'СЕТ СН'!$F$6-'СЕТ СН'!$F$19</f>
        <v>572.26387668999996</v>
      </c>
      <c r="M29" s="35">
        <f>SUMIFS(СВЦЭМ!$C$34:$C$777,СВЦЭМ!$A$34:$A$777,$A29,СВЦЭМ!$B$34:$B$777,M$11)+'СЕТ СН'!$F$9+СВЦЭМ!$D$10+'СЕТ СН'!$F$6-'СЕТ СН'!$F$19</f>
        <v>594.29516383000009</v>
      </c>
      <c r="N29" s="35">
        <f>SUMIFS(СВЦЭМ!$C$34:$C$777,СВЦЭМ!$A$34:$A$777,$A29,СВЦЭМ!$B$34:$B$777,N$11)+'СЕТ СН'!$F$9+СВЦЭМ!$D$10+'СЕТ СН'!$F$6-'СЕТ СН'!$F$19</f>
        <v>595.73830184000008</v>
      </c>
      <c r="O29" s="35">
        <f>SUMIFS(СВЦЭМ!$C$34:$C$777,СВЦЭМ!$A$34:$A$777,$A29,СВЦЭМ!$B$34:$B$777,O$11)+'СЕТ СН'!$F$9+СВЦЭМ!$D$10+'СЕТ СН'!$F$6-'СЕТ СН'!$F$19</f>
        <v>595.26510911000014</v>
      </c>
      <c r="P29" s="35">
        <f>SUMIFS(СВЦЭМ!$C$34:$C$777,СВЦЭМ!$A$34:$A$777,$A29,СВЦЭМ!$B$34:$B$777,P$11)+'СЕТ СН'!$F$9+СВЦЭМ!$D$10+'СЕТ СН'!$F$6-'СЕТ СН'!$F$19</f>
        <v>593.33717350999996</v>
      </c>
      <c r="Q29" s="35">
        <f>SUMIFS(СВЦЭМ!$C$34:$C$777,СВЦЭМ!$A$34:$A$777,$A29,СВЦЭМ!$B$34:$B$777,Q$11)+'СЕТ СН'!$F$9+СВЦЭМ!$D$10+'СЕТ СН'!$F$6-'СЕТ СН'!$F$19</f>
        <v>601.62068810999995</v>
      </c>
      <c r="R29" s="35">
        <f>SUMIFS(СВЦЭМ!$C$34:$C$777,СВЦЭМ!$A$34:$A$777,$A29,СВЦЭМ!$B$34:$B$777,R$11)+'СЕТ СН'!$F$9+СВЦЭМ!$D$10+'СЕТ СН'!$F$6-'СЕТ СН'!$F$19</f>
        <v>609.73717016000001</v>
      </c>
      <c r="S29" s="35">
        <f>SUMIFS(СВЦЭМ!$C$34:$C$777,СВЦЭМ!$A$34:$A$777,$A29,СВЦЭМ!$B$34:$B$777,S$11)+'СЕТ СН'!$F$9+СВЦЭМ!$D$10+'СЕТ СН'!$F$6-'СЕТ СН'!$F$19</f>
        <v>610.05917541999997</v>
      </c>
      <c r="T29" s="35">
        <f>SUMIFS(СВЦЭМ!$C$34:$C$777,СВЦЭМ!$A$34:$A$777,$A29,СВЦЭМ!$B$34:$B$777,T$11)+'СЕТ СН'!$F$9+СВЦЭМ!$D$10+'СЕТ СН'!$F$6-'СЕТ СН'!$F$19</f>
        <v>600.94270602000006</v>
      </c>
      <c r="U29" s="35">
        <f>SUMIFS(СВЦЭМ!$C$34:$C$777,СВЦЭМ!$A$34:$A$777,$A29,СВЦЭМ!$B$34:$B$777,U$11)+'СЕТ СН'!$F$9+СВЦЭМ!$D$10+'СЕТ СН'!$F$6-'СЕТ СН'!$F$19</f>
        <v>596.46828352000011</v>
      </c>
      <c r="V29" s="35">
        <f>SUMIFS(СВЦЭМ!$C$34:$C$777,СВЦЭМ!$A$34:$A$777,$A29,СВЦЭМ!$B$34:$B$777,V$11)+'СЕТ СН'!$F$9+СВЦЭМ!$D$10+'СЕТ СН'!$F$6-'СЕТ СН'!$F$19</f>
        <v>587.879864</v>
      </c>
      <c r="W29" s="35">
        <f>SUMIFS(СВЦЭМ!$C$34:$C$777,СВЦЭМ!$A$34:$A$777,$A29,СВЦЭМ!$B$34:$B$777,W$11)+'СЕТ СН'!$F$9+СВЦЭМ!$D$10+'СЕТ СН'!$F$6-'СЕТ СН'!$F$19</f>
        <v>607.51725459999989</v>
      </c>
      <c r="X29" s="35">
        <f>SUMIFS(СВЦЭМ!$C$34:$C$777,СВЦЭМ!$A$34:$A$777,$A29,СВЦЭМ!$B$34:$B$777,X$11)+'СЕТ СН'!$F$9+СВЦЭМ!$D$10+'СЕТ СН'!$F$6-'СЕТ СН'!$F$19</f>
        <v>662.84327410000014</v>
      </c>
      <c r="Y29" s="35">
        <f>SUMIFS(СВЦЭМ!$C$34:$C$777,СВЦЭМ!$A$34:$A$777,$A29,СВЦЭМ!$B$34:$B$777,Y$11)+'СЕТ СН'!$F$9+СВЦЭМ!$D$10+'СЕТ СН'!$F$6-'СЕТ СН'!$F$19</f>
        <v>728.8144620600001</v>
      </c>
    </row>
    <row r="30" spans="1:25" ht="15.75" x14ac:dyDescent="0.2">
      <c r="A30" s="34">
        <f t="shared" si="0"/>
        <v>42905</v>
      </c>
      <c r="B30" s="35">
        <f>SUMIFS(СВЦЭМ!$C$34:$C$777,СВЦЭМ!$A$34:$A$777,$A30,СВЦЭМ!$B$34:$B$777,B$11)+'СЕТ СН'!$F$9+СВЦЭМ!$D$10+'СЕТ СН'!$F$6-'СЕТ СН'!$F$19</f>
        <v>780.75510956000016</v>
      </c>
      <c r="C30" s="35">
        <f>SUMIFS(СВЦЭМ!$C$34:$C$777,СВЦЭМ!$A$34:$A$777,$A30,СВЦЭМ!$B$34:$B$777,C$11)+'СЕТ СН'!$F$9+СВЦЭМ!$D$10+'СЕТ СН'!$F$6-'СЕТ СН'!$F$19</f>
        <v>829.01718644999983</v>
      </c>
      <c r="D30" s="35">
        <f>SUMIFS(СВЦЭМ!$C$34:$C$777,СВЦЭМ!$A$34:$A$777,$A30,СВЦЭМ!$B$34:$B$777,D$11)+'СЕТ СН'!$F$9+СВЦЭМ!$D$10+'СЕТ СН'!$F$6-'СЕТ СН'!$F$19</f>
        <v>961.67988285000001</v>
      </c>
      <c r="E30" s="35">
        <f>SUMIFS(СВЦЭМ!$C$34:$C$777,СВЦЭМ!$A$34:$A$777,$A30,СВЦЭМ!$B$34:$B$777,E$11)+'СЕТ СН'!$F$9+СВЦЭМ!$D$10+'СЕТ СН'!$F$6-'СЕТ СН'!$F$19</f>
        <v>970.60091281999985</v>
      </c>
      <c r="F30" s="35">
        <f>SUMIFS(СВЦЭМ!$C$34:$C$777,СВЦЭМ!$A$34:$A$777,$A30,СВЦЭМ!$B$34:$B$777,F$11)+'СЕТ СН'!$F$9+СВЦЭМ!$D$10+'СЕТ СН'!$F$6-'СЕТ СН'!$F$19</f>
        <v>974.3355419200002</v>
      </c>
      <c r="G30" s="35">
        <f>SUMIFS(СВЦЭМ!$C$34:$C$777,СВЦЭМ!$A$34:$A$777,$A30,СВЦЭМ!$B$34:$B$777,G$11)+'СЕТ СН'!$F$9+СВЦЭМ!$D$10+'СЕТ СН'!$F$6-'СЕТ СН'!$F$19</f>
        <v>980.24137845999985</v>
      </c>
      <c r="H30" s="35">
        <f>SUMIFS(СВЦЭМ!$C$34:$C$777,СВЦЭМ!$A$34:$A$777,$A30,СВЦЭМ!$B$34:$B$777,H$11)+'СЕТ СН'!$F$9+СВЦЭМ!$D$10+'СЕТ СН'!$F$6-'СЕТ СН'!$F$19</f>
        <v>858.42750208000007</v>
      </c>
      <c r="I30" s="35">
        <f>SUMIFS(СВЦЭМ!$C$34:$C$777,СВЦЭМ!$A$34:$A$777,$A30,СВЦЭМ!$B$34:$B$777,I$11)+'СЕТ СН'!$F$9+СВЦЭМ!$D$10+'СЕТ СН'!$F$6-'СЕТ СН'!$F$19</f>
        <v>734.18280557000026</v>
      </c>
      <c r="J30" s="35">
        <f>SUMIFS(СВЦЭМ!$C$34:$C$777,СВЦЭМ!$A$34:$A$777,$A30,СВЦЭМ!$B$34:$B$777,J$11)+'СЕТ СН'!$F$9+СВЦЭМ!$D$10+'СЕТ СН'!$F$6-'СЕТ СН'!$F$19</f>
        <v>618.85081304000005</v>
      </c>
      <c r="K30" s="35">
        <f>SUMIFS(СВЦЭМ!$C$34:$C$777,СВЦЭМ!$A$34:$A$777,$A30,СВЦЭМ!$B$34:$B$777,K$11)+'СЕТ СН'!$F$9+СВЦЭМ!$D$10+'СЕТ СН'!$F$6-'СЕТ СН'!$F$19</f>
        <v>650.71059981999997</v>
      </c>
      <c r="L30" s="35">
        <f>SUMIFS(СВЦЭМ!$C$34:$C$777,СВЦЭМ!$A$34:$A$777,$A30,СВЦЭМ!$B$34:$B$777,L$11)+'СЕТ СН'!$F$9+СВЦЭМ!$D$10+'СЕТ СН'!$F$6-'СЕТ СН'!$F$19</f>
        <v>628.15135843999997</v>
      </c>
      <c r="M30" s="35">
        <f>SUMIFS(СВЦЭМ!$C$34:$C$777,СВЦЭМ!$A$34:$A$777,$A30,СВЦЭМ!$B$34:$B$777,M$11)+'СЕТ СН'!$F$9+СВЦЭМ!$D$10+'СЕТ СН'!$F$6-'СЕТ СН'!$F$19</f>
        <v>634.16113300999996</v>
      </c>
      <c r="N30" s="35">
        <f>SUMIFS(СВЦЭМ!$C$34:$C$777,СВЦЭМ!$A$34:$A$777,$A30,СВЦЭМ!$B$34:$B$777,N$11)+'СЕТ СН'!$F$9+СВЦЭМ!$D$10+'СЕТ СН'!$F$6-'СЕТ СН'!$F$19</f>
        <v>630.55558251999992</v>
      </c>
      <c r="O30" s="35">
        <f>SUMIFS(СВЦЭМ!$C$34:$C$777,СВЦЭМ!$A$34:$A$777,$A30,СВЦЭМ!$B$34:$B$777,O$11)+'СЕТ СН'!$F$9+СВЦЭМ!$D$10+'СЕТ СН'!$F$6-'СЕТ СН'!$F$19</f>
        <v>620.92150261000006</v>
      </c>
      <c r="P30" s="35">
        <f>SUMIFS(СВЦЭМ!$C$34:$C$777,СВЦЭМ!$A$34:$A$777,$A30,СВЦЭМ!$B$34:$B$777,P$11)+'СЕТ СН'!$F$9+СВЦЭМ!$D$10+'СЕТ СН'!$F$6-'СЕТ СН'!$F$19</f>
        <v>605.02333735000002</v>
      </c>
      <c r="Q30" s="35">
        <f>SUMIFS(СВЦЭМ!$C$34:$C$777,СВЦЭМ!$A$34:$A$777,$A30,СВЦЭМ!$B$34:$B$777,Q$11)+'СЕТ СН'!$F$9+СВЦЭМ!$D$10+'СЕТ СН'!$F$6-'СЕТ СН'!$F$19</f>
        <v>629.68769664000001</v>
      </c>
      <c r="R30" s="35">
        <f>SUMIFS(СВЦЭМ!$C$34:$C$777,СВЦЭМ!$A$34:$A$777,$A30,СВЦЭМ!$B$34:$B$777,R$11)+'СЕТ СН'!$F$9+СВЦЭМ!$D$10+'СЕТ СН'!$F$6-'СЕТ СН'!$F$19</f>
        <v>623.90635756999995</v>
      </c>
      <c r="S30" s="35">
        <f>SUMIFS(СВЦЭМ!$C$34:$C$777,СВЦЭМ!$A$34:$A$777,$A30,СВЦЭМ!$B$34:$B$777,S$11)+'СЕТ СН'!$F$9+СВЦЭМ!$D$10+'СЕТ СН'!$F$6-'СЕТ СН'!$F$19</f>
        <v>622.02465953000001</v>
      </c>
      <c r="T30" s="35">
        <f>SUMIFS(СВЦЭМ!$C$34:$C$777,СВЦЭМ!$A$34:$A$777,$A30,СВЦЭМ!$B$34:$B$777,T$11)+'СЕТ СН'!$F$9+СВЦЭМ!$D$10+'СЕТ СН'!$F$6-'СЕТ СН'!$F$19</f>
        <v>661.53584825000007</v>
      </c>
      <c r="U30" s="35">
        <f>SUMIFS(СВЦЭМ!$C$34:$C$777,СВЦЭМ!$A$34:$A$777,$A30,СВЦЭМ!$B$34:$B$777,U$11)+'СЕТ СН'!$F$9+СВЦЭМ!$D$10+'СЕТ СН'!$F$6-'СЕТ СН'!$F$19</f>
        <v>699.43551751999985</v>
      </c>
      <c r="V30" s="35">
        <f>SUMIFS(СВЦЭМ!$C$34:$C$777,СВЦЭМ!$A$34:$A$777,$A30,СВЦЭМ!$B$34:$B$777,V$11)+'СЕТ СН'!$F$9+СВЦЭМ!$D$10+'СЕТ СН'!$F$6-'СЕТ СН'!$F$19</f>
        <v>703.79259152999998</v>
      </c>
      <c r="W30" s="35">
        <f>SUMIFS(СВЦЭМ!$C$34:$C$777,СВЦЭМ!$A$34:$A$777,$A30,СВЦЭМ!$B$34:$B$777,W$11)+'СЕТ СН'!$F$9+СВЦЭМ!$D$10+'СЕТ СН'!$F$6-'СЕТ СН'!$F$19</f>
        <v>709.65465682000013</v>
      </c>
      <c r="X30" s="35">
        <f>SUMIFS(СВЦЭМ!$C$34:$C$777,СВЦЭМ!$A$34:$A$777,$A30,СВЦЭМ!$B$34:$B$777,X$11)+'СЕТ СН'!$F$9+СВЦЭМ!$D$10+'СЕТ СН'!$F$6-'СЕТ СН'!$F$19</f>
        <v>652.50982569999996</v>
      </c>
      <c r="Y30" s="35">
        <f>SUMIFS(СВЦЭМ!$C$34:$C$777,СВЦЭМ!$A$34:$A$777,$A30,СВЦЭМ!$B$34:$B$777,Y$11)+'СЕТ СН'!$F$9+СВЦЭМ!$D$10+'СЕТ СН'!$F$6-'СЕТ СН'!$F$19</f>
        <v>700.92093821999993</v>
      </c>
    </row>
    <row r="31" spans="1:25" ht="15.75" x14ac:dyDescent="0.2">
      <c r="A31" s="34">
        <f t="shared" si="0"/>
        <v>42906</v>
      </c>
      <c r="B31" s="35">
        <f>SUMIFS(СВЦЭМ!$C$34:$C$777,СВЦЭМ!$A$34:$A$777,$A31,СВЦЭМ!$B$34:$B$777,B$11)+'СЕТ СН'!$F$9+СВЦЭМ!$D$10+'СЕТ СН'!$F$6-'СЕТ СН'!$F$19</f>
        <v>963.66538601999991</v>
      </c>
      <c r="C31" s="35">
        <f>SUMIFS(СВЦЭМ!$C$34:$C$777,СВЦЭМ!$A$34:$A$777,$A31,СВЦЭМ!$B$34:$B$777,C$11)+'СЕТ СН'!$F$9+СВЦЭМ!$D$10+'СЕТ СН'!$F$6-'СЕТ СН'!$F$19</f>
        <v>890.31019203999995</v>
      </c>
      <c r="D31" s="35">
        <f>SUMIFS(СВЦЭМ!$C$34:$C$777,СВЦЭМ!$A$34:$A$777,$A31,СВЦЭМ!$B$34:$B$777,D$11)+'СЕТ СН'!$F$9+СВЦЭМ!$D$10+'СЕТ СН'!$F$6-'СЕТ СН'!$F$19</f>
        <v>1064.0969105499998</v>
      </c>
      <c r="E31" s="35">
        <f>SUMIFS(СВЦЭМ!$C$34:$C$777,СВЦЭМ!$A$34:$A$777,$A31,СВЦЭМ!$B$34:$B$777,E$11)+'СЕТ СН'!$F$9+СВЦЭМ!$D$10+'СЕТ СН'!$F$6-'СЕТ СН'!$F$19</f>
        <v>1057.9002625899998</v>
      </c>
      <c r="F31" s="35">
        <f>SUMIFS(СВЦЭМ!$C$34:$C$777,СВЦЭМ!$A$34:$A$777,$A31,СВЦЭМ!$B$34:$B$777,F$11)+'СЕТ СН'!$F$9+СВЦЭМ!$D$10+'СЕТ СН'!$F$6-'СЕТ СН'!$F$19</f>
        <v>1054.9088184399998</v>
      </c>
      <c r="G31" s="35">
        <f>SUMIFS(СВЦЭМ!$C$34:$C$777,СВЦЭМ!$A$34:$A$777,$A31,СВЦЭМ!$B$34:$B$777,G$11)+'СЕТ СН'!$F$9+СВЦЭМ!$D$10+'СЕТ СН'!$F$6-'СЕТ СН'!$F$19</f>
        <v>1058.79398778</v>
      </c>
      <c r="H31" s="35">
        <f>SUMIFS(СВЦЭМ!$C$34:$C$777,СВЦЭМ!$A$34:$A$777,$A31,СВЦЭМ!$B$34:$B$777,H$11)+'СЕТ СН'!$F$9+СВЦЭМ!$D$10+'СЕТ СН'!$F$6-'СЕТ СН'!$F$19</f>
        <v>1060.3125783699998</v>
      </c>
      <c r="I31" s="35">
        <f>SUMIFS(СВЦЭМ!$C$34:$C$777,СВЦЭМ!$A$34:$A$777,$A31,СВЦЭМ!$B$34:$B$777,I$11)+'СЕТ СН'!$F$9+СВЦЭМ!$D$10+'СЕТ СН'!$F$6-'СЕТ СН'!$F$19</f>
        <v>871.90085210999996</v>
      </c>
      <c r="J31" s="35">
        <f>SUMIFS(СВЦЭМ!$C$34:$C$777,СВЦЭМ!$A$34:$A$777,$A31,СВЦЭМ!$B$34:$B$777,J$11)+'СЕТ СН'!$F$9+СВЦЭМ!$D$10+'СЕТ СН'!$F$6-'СЕТ СН'!$F$19</f>
        <v>754.72400112000014</v>
      </c>
      <c r="K31" s="35">
        <f>SUMIFS(СВЦЭМ!$C$34:$C$777,СВЦЭМ!$A$34:$A$777,$A31,СВЦЭМ!$B$34:$B$777,K$11)+'СЕТ СН'!$F$9+СВЦЭМ!$D$10+'СЕТ СН'!$F$6-'СЕТ СН'!$F$19</f>
        <v>678.5839453399999</v>
      </c>
      <c r="L31" s="35">
        <f>SUMIFS(СВЦЭМ!$C$34:$C$777,СВЦЭМ!$A$34:$A$777,$A31,СВЦЭМ!$B$34:$B$777,L$11)+'СЕТ СН'!$F$9+СВЦЭМ!$D$10+'СЕТ СН'!$F$6-'СЕТ СН'!$F$19</f>
        <v>632.03028755000014</v>
      </c>
      <c r="M31" s="35">
        <f>SUMIFS(СВЦЭМ!$C$34:$C$777,СВЦЭМ!$A$34:$A$777,$A31,СВЦЭМ!$B$34:$B$777,M$11)+'СЕТ СН'!$F$9+СВЦЭМ!$D$10+'СЕТ СН'!$F$6-'СЕТ СН'!$F$19</f>
        <v>609.33299519000002</v>
      </c>
      <c r="N31" s="35">
        <f>SUMIFS(СВЦЭМ!$C$34:$C$777,СВЦЭМ!$A$34:$A$777,$A31,СВЦЭМ!$B$34:$B$777,N$11)+'СЕТ СН'!$F$9+СВЦЭМ!$D$10+'СЕТ СН'!$F$6-'СЕТ СН'!$F$19</f>
        <v>614.61441710000008</v>
      </c>
      <c r="O31" s="35">
        <f>SUMIFS(СВЦЭМ!$C$34:$C$777,СВЦЭМ!$A$34:$A$777,$A31,СВЦЭМ!$B$34:$B$777,O$11)+'СЕТ СН'!$F$9+СВЦЭМ!$D$10+'СЕТ СН'!$F$6-'СЕТ СН'!$F$19</f>
        <v>617.23612323999987</v>
      </c>
      <c r="P31" s="35">
        <f>SUMIFS(СВЦЭМ!$C$34:$C$777,СВЦЭМ!$A$34:$A$777,$A31,СВЦЭМ!$B$34:$B$777,P$11)+'СЕТ СН'!$F$9+СВЦЭМ!$D$10+'СЕТ СН'!$F$6-'СЕТ СН'!$F$19</f>
        <v>623.49326571999995</v>
      </c>
      <c r="Q31" s="35">
        <f>SUMIFS(СВЦЭМ!$C$34:$C$777,СВЦЭМ!$A$34:$A$777,$A31,СВЦЭМ!$B$34:$B$777,Q$11)+'СЕТ СН'!$F$9+СВЦЭМ!$D$10+'СЕТ СН'!$F$6-'СЕТ СН'!$F$19</f>
        <v>618.30302957999993</v>
      </c>
      <c r="R31" s="35">
        <f>SUMIFS(СВЦЭМ!$C$34:$C$777,СВЦЭМ!$A$34:$A$777,$A31,СВЦЭМ!$B$34:$B$777,R$11)+'СЕТ СН'!$F$9+СВЦЭМ!$D$10+'СЕТ СН'!$F$6-'СЕТ СН'!$F$19</f>
        <v>609.83404891999999</v>
      </c>
      <c r="S31" s="35">
        <f>SUMIFS(СВЦЭМ!$C$34:$C$777,СВЦЭМ!$A$34:$A$777,$A31,СВЦЭМ!$B$34:$B$777,S$11)+'СЕТ СН'!$F$9+СВЦЭМ!$D$10+'СЕТ СН'!$F$6-'СЕТ СН'!$F$19</f>
        <v>612.07676335999986</v>
      </c>
      <c r="T31" s="35">
        <f>SUMIFS(СВЦЭМ!$C$34:$C$777,СВЦЭМ!$A$34:$A$777,$A31,СВЦЭМ!$B$34:$B$777,T$11)+'СЕТ СН'!$F$9+СВЦЭМ!$D$10+'СЕТ СН'!$F$6-'СЕТ СН'!$F$19</f>
        <v>612.35005101000002</v>
      </c>
      <c r="U31" s="35">
        <f>SUMIFS(СВЦЭМ!$C$34:$C$777,СВЦЭМ!$A$34:$A$777,$A31,СВЦЭМ!$B$34:$B$777,U$11)+'СЕТ СН'!$F$9+СВЦЭМ!$D$10+'СЕТ СН'!$F$6-'СЕТ СН'!$F$19</f>
        <v>612.80345382999985</v>
      </c>
      <c r="V31" s="35">
        <f>SUMIFS(СВЦЭМ!$C$34:$C$777,СВЦЭМ!$A$34:$A$777,$A31,СВЦЭМ!$B$34:$B$777,V$11)+'СЕТ СН'!$F$9+СВЦЭМ!$D$10+'СЕТ СН'!$F$6-'СЕТ СН'!$F$19</f>
        <v>633.4112939900001</v>
      </c>
      <c r="W31" s="35">
        <f>SUMIFS(СВЦЭМ!$C$34:$C$777,СВЦЭМ!$A$34:$A$777,$A31,СВЦЭМ!$B$34:$B$777,W$11)+'СЕТ СН'!$F$9+СВЦЭМ!$D$10+'СЕТ СН'!$F$6-'СЕТ СН'!$F$19</f>
        <v>651.09399334</v>
      </c>
      <c r="X31" s="35">
        <f>SUMIFS(СВЦЭМ!$C$34:$C$777,СВЦЭМ!$A$34:$A$777,$A31,СВЦЭМ!$B$34:$B$777,X$11)+'СЕТ СН'!$F$9+СВЦЭМ!$D$10+'СЕТ СН'!$F$6-'СЕТ СН'!$F$19</f>
        <v>723.00487196999984</v>
      </c>
      <c r="Y31" s="35">
        <f>SUMIFS(СВЦЭМ!$C$34:$C$777,СВЦЭМ!$A$34:$A$777,$A31,СВЦЭМ!$B$34:$B$777,Y$11)+'СЕТ СН'!$F$9+СВЦЭМ!$D$10+'СЕТ СН'!$F$6-'СЕТ СН'!$F$19</f>
        <v>803.25896667000006</v>
      </c>
    </row>
    <row r="32" spans="1:25" ht="15.75" x14ac:dyDescent="0.2">
      <c r="A32" s="34">
        <f t="shared" si="0"/>
        <v>42907</v>
      </c>
      <c r="B32" s="35">
        <f>SUMIFS(СВЦЭМ!$C$34:$C$777,СВЦЭМ!$A$34:$A$777,$A32,СВЦЭМ!$B$34:$B$777,B$11)+'СЕТ СН'!$F$9+СВЦЭМ!$D$10+'СЕТ СН'!$F$6-'СЕТ СН'!$F$19</f>
        <v>986.5213074799999</v>
      </c>
      <c r="C32" s="35">
        <f>SUMIFS(СВЦЭМ!$C$34:$C$777,СВЦЭМ!$A$34:$A$777,$A32,СВЦЭМ!$B$34:$B$777,C$11)+'СЕТ СН'!$F$9+СВЦЭМ!$D$10+'СЕТ СН'!$F$6-'СЕТ СН'!$F$19</f>
        <v>985.11901350000016</v>
      </c>
      <c r="D32" s="35">
        <f>SUMIFS(СВЦЭМ!$C$34:$C$777,СВЦЭМ!$A$34:$A$777,$A32,СВЦЭМ!$B$34:$B$777,D$11)+'СЕТ СН'!$F$9+СВЦЭМ!$D$10+'СЕТ СН'!$F$6-'СЕТ СН'!$F$19</f>
        <v>1045.4805686700001</v>
      </c>
      <c r="E32" s="35">
        <f>SUMIFS(СВЦЭМ!$C$34:$C$777,СВЦЭМ!$A$34:$A$777,$A32,СВЦЭМ!$B$34:$B$777,E$11)+'СЕТ СН'!$F$9+СВЦЭМ!$D$10+'СЕТ СН'!$F$6-'СЕТ СН'!$F$19</f>
        <v>1035.9453949700001</v>
      </c>
      <c r="F32" s="35">
        <f>SUMIFS(СВЦЭМ!$C$34:$C$777,СВЦЭМ!$A$34:$A$777,$A32,СВЦЭМ!$B$34:$B$777,F$11)+'СЕТ СН'!$F$9+СВЦЭМ!$D$10+'СЕТ СН'!$F$6-'СЕТ СН'!$F$19</f>
        <v>1032.7453640399999</v>
      </c>
      <c r="G32" s="35">
        <f>SUMIFS(СВЦЭМ!$C$34:$C$777,СВЦЭМ!$A$34:$A$777,$A32,СВЦЭМ!$B$34:$B$777,G$11)+'СЕТ СН'!$F$9+СВЦЭМ!$D$10+'СЕТ СН'!$F$6-'СЕТ СН'!$F$19</f>
        <v>1038.81897506</v>
      </c>
      <c r="H32" s="35">
        <f>SUMIFS(СВЦЭМ!$C$34:$C$777,СВЦЭМ!$A$34:$A$777,$A32,СВЦЭМ!$B$34:$B$777,H$11)+'СЕТ СН'!$F$9+СВЦЭМ!$D$10+'СЕТ СН'!$F$6-'СЕТ СН'!$F$19</f>
        <v>1053.7986088900002</v>
      </c>
      <c r="I32" s="35">
        <f>SUMIFS(СВЦЭМ!$C$34:$C$777,СВЦЭМ!$A$34:$A$777,$A32,СВЦЭМ!$B$34:$B$777,I$11)+'СЕТ СН'!$F$9+СВЦЭМ!$D$10+'СЕТ СН'!$F$6-'СЕТ СН'!$F$19</f>
        <v>888.03509766000025</v>
      </c>
      <c r="J32" s="35">
        <f>SUMIFS(СВЦЭМ!$C$34:$C$777,СВЦЭМ!$A$34:$A$777,$A32,СВЦЭМ!$B$34:$B$777,J$11)+'СЕТ СН'!$F$9+СВЦЭМ!$D$10+'СЕТ СН'!$F$6-'СЕТ СН'!$F$19</f>
        <v>732.47236281999994</v>
      </c>
      <c r="K32" s="35">
        <f>SUMIFS(СВЦЭМ!$C$34:$C$777,СВЦЭМ!$A$34:$A$777,$A32,СВЦЭМ!$B$34:$B$777,K$11)+'СЕТ СН'!$F$9+СВЦЭМ!$D$10+'СЕТ СН'!$F$6-'СЕТ СН'!$F$19</f>
        <v>660.59618787999989</v>
      </c>
      <c r="L32" s="35">
        <f>SUMIFS(СВЦЭМ!$C$34:$C$777,СВЦЭМ!$A$34:$A$777,$A32,СВЦЭМ!$B$34:$B$777,L$11)+'СЕТ СН'!$F$9+СВЦЭМ!$D$10+'СЕТ СН'!$F$6-'СЕТ СН'!$F$19</f>
        <v>604.55169898999998</v>
      </c>
      <c r="M32" s="35">
        <f>SUMIFS(СВЦЭМ!$C$34:$C$777,СВЦЭМ!$A$34:$A$777,$A32,СВЦЭМ!$B$34:$B$777,M$11)+'СЕТ СН'!$F$9+СВЦЭМ!$D$10+'СЕТ СН'!$F$6-'СЕТ СН'!$F$19</f>
        <v>580.68607035000014</v>
      </c>
      <c r="N32" s="35">
        <f>SUMIFS(СВЦЭМ!$C$34:$C$777,СВЦЭМ!$A$34:$A$777,$A32,СВЦЭМ!$B$34:$B$777,N$11)+'СЕТ СН'!$F$9+СВЦЭМ!$D$10+'СЕТ СН'!$F$6-'СЕТ СН'!$F$19</f>
        <v>586.01194084000008</v>
      </c>
      <c r="O32" s="35">
        <f>SUMIFS(СВЦЭМ!$C$34:$C$777,СВЦЭМ!$A$34:$A$777,$A32,СВЦЭМ!$B$34:$B$777,O$11)+'СЕТ СН'!$F$9+СВЦЭМ!$D$10+'СЕТ СН'!$F$6-'СЕТ СН'!$F$19</f>
        <v>586.30335128000002</v>
      </c>
      <c r="P32" s="35">
        <f>SUMIFS(СВЦЭМ!$C$34:$C$777,СВЦЭМ!$A$34:$A$777,$A32,СВЦЭМ!$B$34:$B$777,P$11)+'СЕТ СН'!$F$9+СВЦЭМ!$D$10+'СЕТ СН'!$F$6-'СЕТ СН'!$F$19</f>
        <v>593.02029231999995</v>
      </c>
      <c r="Q32" s="35">
        <f>SUMIFS(СВЦЭМ!$C$34:$C$777,СВЦЭМ!$A$34:$A$777,$A32,СВЦЭМ!$B$34:$B$777,Q$11)+'СЕТ СН'!$F$9+СВЦЭМ!$D$10+'СЕТ СН'!$F$6-'СЕТ СН'!$F$19</f>
        <v>587.40680083000007</v>
      </c>
      <c r="R32" s="35">
        <f>SUMIFS(СВЦЭМ!$C$34:$C$777,СВЦЭМ!$A$34:$A$777,$A32,СВЦЭМ!$B$34:$B$777,R$11)+'СЕТ СН'!$F$9+СВЦЭМ!$D$10+'СЕТ СН'!$F$6-'СЕТ СН'!$F$19</f>
        <v>583.37025210000002</v>
      </c>
      <c r="S32" s="35">
        <f>SUMIFS(СВЦЭМ!$C$34:$C$777,СВЦЭМ!$A$34:$A$777,$A32,СВЦЭМ!$B$34:$B$777,S$11)+'СЕТ СН'!$F$9+СВЦЭМ!$D$10+'СЕТ СН'!$F$6-'СЕТ СН'!$F$19</f>
        <v>581.46254500999999</v>
      </c>
      <c r="T32" s="35">
        <f>SUMIFS(СВЦЭМ!$C$34:$C$777,СВЦЭМ!$A$34:$A$777,$A32,СВЦЭМ!$B$34:$B$777,T$11)+'СЕТ СН'!$F$9+СВЦЭМ!$D$10+'СЕТ СН'!$F$6-'СЕТ СН'!$F$19</f>
        <v>586.5691493700001</v>
      </c>
      <c r="U32" s="35">
        <f>SUMIFS(СВЦЭМ!$C$34:$C$777,СВЦЭМ!$A$34:$A$777,$A32,СВЦЭМ!$B$34:$B$777,U$11)+'СЕТ СН'!$F$9+СВЦЭМ!$D$10+'СЕТ СН'!$F$6-'СЕТ СН'!$F$19</f>
        <v>583.78217296000003</v>
      </c>
      <c r="V32" s="35">
        <f>SUMIFS(СВЦЭМ!$C$34:$C$777,СВЦЭМ!$A$34:$A$777,$A32,СВЦЭМ!$B$34:$B$777,V$11)+'СЕТ СН'!$F$9+СВЦЭМ!$D$10+'СЕТ СН'!$F$6-'СЕТ СН'!$F$19</f>
        <v>607.89432461000001</v>
      </c>
      <c r="W32" s="35">
        <f>SUMIFS(СВЦЭМ!$C$34:$C$777,СВЦЭМ!$A$34:$A$777,$A32,СВЦЭМ!$B$34:$B$777,W$11)+'СЕТ СН'!$F$9+СВЦЭМ!$D$10+'СЕТ СН'!$F$6-'СЕТ СН'!$F$19</f>
        <v>658.13405656999998</v>
      </c>
      <c r="X32" s="35">
        <f>SUMIFS(СВЦЭМ!$C$34:$C$777,СВЦЭМ!$A$34:$A$777,$A32,СВЦЭМ!$B$34:$B$777,X$11)+'СЕТ СН'!$F$9+СВЦЭМ!$D$10+'СЕТ СН'!$F$6-'СЕТ СН'!$F$19</f>
        <v>727.88235177000024</v>
      </c>
      <c r="Y32" s="35">
        <f>SUMIFS(СВЦЭМ!$C$34:$C$777,СВЦЭМ!$A$34:$A$777,$A32,СВЦЭМ!$B$34:$B$777,Y$11)+'СЕТ СН'!$F$9+СВЦЭМ!$D$10+'СЕТ СН'!$F$6-'СЕТ СН'!$F$19</f>
        <v>773.6908099000002</v>
      </c>
    </row>
    <row r="33" spans="1:25" ht="15.75" x14ac:dyDescent="0.2">
      <c r="A33" s="34">
        <f t="shared" si="0"/>
        <v>42908</v>
      </c>
      <c r="B33" s="35">
        <f>SUMIFS(СВЦЭМ!$C$34:$C$777,СВЦЭМ!$A$34:$A$777,$A33,СВЦЭМ!$B$34:$B$777,B$11)+'СЕТ СН'!$F$9+СВЦЭМ!$D$10+'СЕТ СН'!$F$6-'СЕТ СН'!$F$19</f>
        <v>825.42666405</v>
      </c>
      <c r="C33" s="35">
        <f>SUMIFS(СВЦЭМ!$C$34:$C$777,СВЦЭМ!$A$34:$A$777,$A33,СВЦЭМ!$B$34:$B$777,C$11)+'СЕТ СН'!$F$9+СВЦЭМ!$D$10+'СЕТ СН'!$F$6-'СЕТ СН'!$F$19</f>
        <v>923.79837863000012</v>
      </c>
      <c r="D33" s="35">
        <f>SUMIFS(СВЦЭМ!$C$34:$C$777,СВЦЭМ!$A$34:$A$777,$A33,СВЦЭМ!$B$34:$B$777,D$11)+'СЕТ СН'!$F$9+СВЦЭМ!$D$10+'СЕТ СН'!$F$6-'СЕТ СН'!$F$19</f>
        <v>991.40674467999997</v>
      </c>
      <c r="E33" s="35">
        <f>SUMIFS(СВЦЭМ!$C$34:$C$777,СВЦЭМ!$A$34:$A$777,$A33,СВЦЭМ!$B$34:$B$777,E$11)+'СЕТ СН'!$F$9+СВЦЭМ!$D$10+'СЕТ СН'!$F$6-'СЕТ СН'!$F$19</f>
        <v>996.66867662000004</v>
      </c>
      <c r="F33" s="35">
        <f>SUMIFS(СВЦЭМ!$C$34:$C$777,СВЦЭМ!$A$34:$A$777,$A33,СВЦЭМ!$B$34:$B$777,F$11)+'СЕТ СН'!$F$9+СВЦЭМ!$D$10+'СЕТ СН'!$F$6-'СЕТ СН'!$F$19</f>
        <v>994.85662752999997</v>
      </c>
      <c r="G33" s="35">
        <f>SUMIFS(СВЦЭМ!$C$34:$C$777,СВЦЭМ!$A$34:$A$777,$A33,СВЦЭМ!$B$34:$B$777,G$11)+'СЕТ СН'!$F$9+СВЦЭМ!$D$10+'СЕТ СН'!$F$6-'СЕТ СН'!$F$19</f>
        <v>990.87939512999992</v>
      </c>
      <c r="H33" s="35">
        <f>SUMIFS(СВЦЭМ!$C$34:$C$777,СВЦЭМ!$A$34:$A$777,$A33,СВЦЭМ!$B$34:$B$777,H$11)+'СЕТ СН'!$F$9+СВЦЭМ!$D$10+'СЕТ СН'!$F$6-'СЕТ СН'!$F$19</f>
        <v>961.97132646</v>
      </c>
      <c r="I33" s="35">
        <f>SUMIFS(СВЦЭМ!$C$34:$C$777,СВЦЭМ!$A$34:$A$777,$A33,СВЦЭМ!$B$34:$B$777,I$11)+'СЕТ СН'!$F$9+СВЦЭМ!$D$10+'СЕТ СН'!$F$6-'СЕТ СН'!$F$19</f>
        <v>801.24295681000012</v>
      </c>
      <c r="J33" s="35">
        <f>SUMIFS(СВЦЭМ!$C$34:$C$777,СВЦЭМ!$A$34:$A$777,$A33,СВЦЭМ!$B$34:$B$777,J$11)+'СЕТ СН'!$F$9+СВЦЭМ!$D$10+'СЕТ СН'!$F$6-'СЕТ СН'!$F$19</f>
        <v>703.58453701999997</v>
      </c>
      <c r="K33" s="35">
        <f>SUMIFS(СВЦЭМ!$C$34:$C$777,СВЦЭМ!$A$34:$A$777,$A33,СВЦЭМ!$B$34:$B$777,K$11)+'СЕТ СН'!$F$9+СВЦЭМ!$D$10+'СЕТ СН'!$F$6-'СЕТ СН'!$F$19</f>
        <v>653.18496077000009</v>
      </c>
      <c r="L33" s="35">
        <f>SUMIFS(СВЦЭМ!$C$34:$C$777,СВЦЭМ!$A$34:$A$777,$A33,СВЦЭМ!$B$34:$B$777,L$11)+'СЕТ СН'!$F$9+СВЦЭМ!$D$10+'СЕТ СН'!$F$6-'СЕТ СН'!$F$19</f>
        <v>609.01108054999986</v>
      </c>
      <c r="M33" s="35">
        <f>SUMIFS(СВЦЭМ!$C$34:$C$777,СВЦЭМ!$A$34:$A$777,$A33,СВЦЭМ!$B$34:$B$777,M$11)+'СЕТ СН'!$F$9+СВЦЭМ!$D$10+'СЕТ СН'!$F$6-'СЕТ СН'!$F$19</f>
        <v>590.17819736000001</v>
      </c>
      <c r="N33" s="35">
        <f>SUMIFS(СВЦЭМ!$C$34:$C$777,СВЦЭМ!$A$34:$A$777,$A33,СВЦЭМ!$B$34:$B$777,N$11)+'СЕТ СН'!$F$9+СВЦЭМ!$D$10+'СЕТ СН'!$F$6-'СЕТ СН'!$F$19</f>
        <v>598.21722323999984</v>
      </c>
      <c r="O33" s="35">
        <f>SUMIFS(СВЦЭМ!$C$34:$C$777,СВЦЭМ!$A$34:$A$777,$A33,СВЦЭМ!$B$34:$B$777,O$11)+'СЕТ СН'!$F$9+СВЦЭМ!$D$10+'СЕТ СН'!$F$6-'СЕТ СН'!$F$19</f>
        <v>599.39496881000014</v>
      </c>
      <c r="P33" s="35">
        <f>SUMIFS(СВЦЭМ!$C$34:$C$777,СВЦЭМ!$A$34:$A$777,$A33,СВЦЭМ!$B$34:$B$777,P$11)+'СЕТ СН'!$F$9+СВЦЭМ!$D$10+'СЕТ СН'!$F$6-'СЕТ СН'!$F$19</f>
        <v>609.67077428999983</v>
      </c>
      <c r="Q33" s="35">
        <f>SUMIFS(СВЦЭМ!$C$34:$C$777,СВЦЭМ!$A$34:$A$777,$A33,СВЦЭМ!$B$34:$B$777,Q$11)+'СЕТ СН'!$F$9+СВЦЭМ!$D$10+'СЕТ СН'!$F$6-'СЕТ СН'!$F$19</f>
        <v>604.19419974999983</v>
      </c>
      <c r="R33" s="35">
        <f>SUMIFS(СВЦЭМ!$C$34:$C$777,СВЦЭМ!$A$34:$A$777,$A33,СВЦЭМ!$B$34:$B$777,R$11)+'СЕТ СН'!$F$9+СВЦЭМ!$D$10+'СЕТ СН'!$F$6-'СЕТ СН'!$F$19</f>
        <v>608.1867017300001</v>
      </c>
      <c r="S33" s="35">
        <f>SUMIFS(СВЦЭМ!$C$34:$C$777,СВЦЭМ!$A$34:$A$777,$A33,СВЦЭМ!$B$34:$B$777,S$11)+'СЕТ СН'!$F$9+СВЦЭМ!$D$10+'СЕТ СН'!$F$6-'СЕТ СН'!$F$19</f>
        <v>592.87518317000013</v>
      </c>
      <c r="T33" s="35">
        <f>SUMIFS(СВЦЭМ!$C$34:$C$777,СВЦЭМ!$A$34:$A$777,$A33,СВЦЭМ!$B$34:$B$777,T$11)+'СЕТ СН'!$F$9+СВЦЭМ!$D$10+'СЕТ СН'!$F$6-'СЕТ СН'!$F$19</f>
        <v>611.17436958000008</v>
      </c>
      <c r="U33" s="35">
        <f>SUMIFS(СВЦЭМ!$C$34:$C$777,СВЦЭМ!$A$34:$A$777,$A33,СВЦЭМ!$B$34:$B$777,U$11)+'СЕТ СН'!$F$9+СВЦЭМ!$D$10+'СЕТ СН'!$F$6-'СЕТ СН'!$F$19</f>
        <v>614.77788959000009</v>
      </c>
      <c r="V33" s="35">
        <f>SUMIFS(СВЦЭМ!$C$34:$C$777,СВЦЭМ!$A$34:$A$777,$A33,СВЦЭМ!$B$34:$B$777,V$11)+'СЕТ СН'!$F$9+СВЦЭМ!$D$10+'СЕТ СН'!$F$6-'СЕТ СН'!$F$19</f>
        <v>638.71861653999986</v>
      </c>
      <c r="W33" s="35">
        <f>SUMIFS(СВЦЭМ!$C$34:$C$777,СВЦЭМ!$A$34:$A$777,$A33,СВЦЭМ!$B$34:$B$777,W$11)+'СЕТ СН'!$F$9+СВЦЭМ!$D$10+'СЕТ СН'!$F$6-'СЕТ СН'!$F$19</f>
        <v>638.74336158999995</v>
      </c>
      <c r="X33" s="35">
        <f>SUMIFS(СВЦЭМ!$C$34:$C$777,СВЦЭМ!$A$34:$A$777,$A33,СВЦЭМ!$B$34:$B$777,X$11)+'СЕТ СН'!$F$9+СВЦЭМ!$D$10+'СЕТ СН'!$F$6-'СЕТ СН'!$F$19</f>
        <v>638.61355509999999</v>
      </c>
      <c r="Y33" s="35">
        <f>SUMIFS(СВЦЭМ!$C$34:$C$777,СВЦЭМ!$A$34:$A$777,$A33,СВЦЭМ!$B$34:$B$777,Y$11)+'СЕТ СН'!$F$9+СВЦЭМ!$D$10+'СЕТ СН'!$F$6-'СЕТ СН'!$F$19</f>
        <v>716.33275693999985</v>
      </c>
    </row>
    <row r="34" spans="1:25" ht="15.75" x14ac:dyDescent="0.2">
      <c r="A34" s="34">
        <f t="shared" si="0"/>
        <v>42909</v>
      </c>
      <c r="B34" s="35">
        <f>SUMIFS(СВЦЭМ!$C$34:$C$777,СВЦЭМ!$A$34:$A$777,$A34,СВЦЭМ!$B$34:$B$777,B$11)+'СЕТ СН'!$F$9+СВЦЭМ!$D$10+'СЕТ СН'!$F$6-'СЕТ СН'!$F$19</f>
        <v>962.84403986999996</v>
      </c>
      <c r="C34" s="35">
        <f>SUMIFS(СВЦЭМ!$C$34:$C$777,СВЦЭМ!$A$34:$A$777,$A34,СВЦЭМ!$B$34:$B$777,C$11)+'СЕТ СН'!$F$9+СВЦЭМ!$D$10+'СЕТ СН'!$F$6-'СЕТ СН'!$F$19</f>
        <v>989.64462702999981</v>
      </c>
      <c r="D34" s="35">
        <f>SUMIFS(СВЦЭМ!$C$34:$C$777,СВЦЭМ!$A$34:$A$777,$A34,СВЦЭМ!$B$34:$B$777,D$11)+'СЕТ СН'!$F$9+СВЦЭМ!$D$10+'СЕТ СН'!$F$6-'СЕТ СН'!$F$19</f>
        <v>1057.76847976</v>
      </c>
      <c r="E34" s="35">
        <f>SUMIFS(СВЦЭМ!$C$34:$C$777,СВЦЭМ!$A$34:$A$777,$A34,СВЦЭМ!$B$34:$B$777,E$11)+'СЕТ СН'!$F$9+СВЦЭМ!$D$10+'СЕТ СН'!$F$6-'СЕТ СН'!$F$19</f>
        <v>1048.2257925600002</v>
      </c>
      <c r="F34" s="35">
        <f>SUMIFS(СВЦЭМ!$C$34:$C$777,СВЦЭМ!$A$34:$A$777,$A34,СВЦЭМ!$B$34:$B$777,F$11)+'СЕТ СН'!$F$9+СВЦЭМ!$D$10+'СЕТ СН'!$F$6-'СЕТ СН'!$F$19</f>
        <v>1044.9275884600002</v>
      </c>
      <c r="G34" s="35">
        <f>SUMIFS(СВЦЭМ!$C$34:$C$777,СВЦЭМ!$A$34:$A$777,$A34,СВЦЭМ!$B$34:$B$777,G$11)+'СЕТ СН'!$F$9+СВЦЭМ!$D$10+'СЕТ СН'!$F$6-'СЕТ СН'!$F$19</f>
        <v>1051.4608902599998</v>
      </c>
      <c r="H34" s="35">
        <f>SUMIFS(СВЦЭМ!$C$34:$C$777,СВЦЭМ!$A$34:$A$777,$A34,СВЦЭМ!$B$34:$B$777,H$11)+'СЕТ СН'!$F$9+СВЦЭМ!$D$10+'СЕТ СН'!$F$6-'СЕТ СН'!$F$19</f>
        <v>1013.44016577</v>
      </c>
      <c r="I34" s="35">
        <f>SUMIFS(СВЦЭМ!$C$34:$C$777,СВЦЭМ!$A$34:$A$777,$A34,СВЦЭМ!$B$34:$B$777,I$11)+'СЕТ СН'!$F$9+СВЦЭМ!$D$10+'СЕТ СН'!$F$6-'СЕТ СН'!$F$19</f>
        <v>849.90662873000019</v>
      </c>
      <c r="J34" s="35">
        <f>SUMIFS(СВЦЭМ!$C$34:$C$777,СВЦЭМ!$A$34:$A$777,$A34,СВЦЭМ!$B$34:$B$777,J$11)+'СЕТ СН'!$F$9+СВЦЭМ!$D$10+'СЕТ СН'!$F$6-'СЕТ СН'!$F$19</f>
        <v>671.70736492000015</v>
      </c>
      <c r="K34" s="35">
        <f>SUMIFS(СВЦЭМ!$C$34:$C$777,СВЦЭМ!$A$34:$A$777,$A34,СВЦЭМ!$B$34:$B$777,K$11)+'СЕТ СН'!$F$9+СВЦЭМ!$D$10+'СЕТ СН'!$F$6-'СЕТ СН'!$F$19</f>
        <v>623.84358328000008</v>
      </c>
      <c r="L34" s="35">
        <f>SUMIFS(СВЦЭМ!$C$34:$C$777,СВЦЭМ!$A$34:$A$777,$A34,СВЦЭМ!$B$34:$B$777,L$11)+'СЕТ СН'!$F$9+СВЦЭМ!$D$10+'СЕТ СН'!$F$6-'СЕТ СН'!$F$19</f>
        <v>567.47628667999993</v>
      </c>
      <c r="M34" s="35">
        <f>SUMIFS(СВЦЭМ!$C$34:$C$777,СВЦЭМ!$A$34:$A$777,$A34,СВЦЭМ!$B$34:$B$777,M$11)+'СЕТ СН'!$F$9+СВЦЭМ!$D$10+'СЕТ СН'!$F$6-'СЕТ СН'!$F$19</f>
        <v>563.57598742999994</v>
      </c>
      <c r="N34" s="35">
        <f>SUMIFS(СВЦЭМ!$C$34:$C$777,СВЦЭМ!$A$34:$A$777,$A34,СВЦЭМ!$B$34:$B$777,N$11)+'СЕТ СН'!$F$9+СВЦЭМ!$D$10+'СЕТ СН'!$F$6-'СЕТ СН'!$F$19</f>
        <v>565.49520477999999</v>
      </c>
      <c r="O34" s="35">
        <f>SUMIFS(СВЦЭМ!$C$34:$C$777,СВЦЭМ!$A$34:$A$777,$A34,СВЦЭМ!$B$34:$B$777,O$11)+'СЕТ СН'!$F$9+СВЦЭМ!$D$10+'СЕТ СН'!$F$6-'СЕТ СН'!$F$19</f>
        <v>563.61649951999993</v>
      </c>
      <c r="P34" s="35">
        <f>SUMIFS(СВЦЭМ!$C$34:$C$777,СВЦЭМ!$A$34:$A$777,$A34,СВЦЭМ!$B$34:$B$777,P$11)+'СЕТ СН'!$F$9+СВЦЭМ!$D$10+'СЕТ СН'!$F$6-'СЕТ СН'!$F$19</f>
        <v>553.40926048999995</v>
      </c>
      <c r="Q34" s="35">
        <f>SUMIFS(СВЦЭМ!$C$34:$C$777,СВЦЭМ!$A$34:$A$777,$A34,СВЦЭМ!$B$34:$B$777,Q$11)+'СЕТ СН'!$F$9+СВЦЭМ!$D$10+'СЕТ СН'!$F$6-'СЕТ СН'!$F$19</f>
        <v>571.78133767000008</v>
      </c>
      <c r="R34" s="35">
        <f>SUMIFS(СВЦЭМ!$C$34:$C$777,СВЦЭМ!$A$34:$A$777,$A34,СВЦЭМ!$B$34:$B$777,R$11)+'СЕТ СН'!$F$9+СВЦЭМ!$D$10+'СЕТ СН'!$F$6-'СЕТ СН'!$F$19</f>
        <v>588.57621538000012</v>
      </c>
      <c r="S34" s="35">
        <f>SUMIFS(СВЦЭМ!$C$34:$C$777,СВЦЭМ!$A$34:$A$777,$A34,СВЦЭМ!$B$34:$B$777,S$11)+'СЕТ СН'!$F$9+СВЦЭМ!$D$10+'СЕТ СН'!$F$6-'СЕТ СН'!$F$19</f>
        <v>601.43269719999989</v>
      </c>
      <c r="T34" s="35">
        <f>SUMIFS(СВЦЭМ!$C$34:$C$777,СВЦЭМ!$A$34:$A$777,$A34,СВЦЭМ!$B$34:$B$777,T$11)+'СЕТ СН'!$F$9+СВЦЭМ!$D$10+'СЕТ СН'!$F$6-'СЕТ СН'!$F$19</f>
        <v>599.44155244000012</v>
      </c>
      <c r="U34" s="35">
        <f>SUMIFS(СВЦЭМ!$C$34:$C$777,СВЦЭМ!$A$34:$A$777,$A34,СВЦЭМ!$B$34:$B$777,U$11)+'СЕТ СН'!$F$9+СВЦЭМ!$D$10+'СЕТ СН'!$F$6-'СЕТ СН'!$F$19</f>
        <v>589.88924333</v>
      </c>
      <c r="V34" s="35">
        <f>SUMIFS(СВЦЭМ!$C$34:$C$777,СВЦЭМ!$A$34:$A$777,$A34,СВЦЭМ!$B$34:$B$777,V$11)+'СЕТ СН'!$F$9+СВЦЭМ!$D$10+'СЕТ СН'!$F$6-'СЕТ СН'!$F$19</f>
        <v>594.8213039100001</v>
      </c>
      <c r="W34" s="35">
        <f>SUMIFS(СВЦЭМ!$C$34:$C$777,СВЦЭМ!$A$34:$A$777,$A34,СВЦЭМ!$B$34:$B$777,W$11)+'СЕТ СН'!$F$9+СВЦЭМ!$D$10+'СЕТ СН'!$F$6-'СЕТ СН'!$F$19</f>
        <v>652.86060182999995</v>
      </c>
      <c r="X34" s="35">
        <f>SUMIFS(СВЦЭМ!$C$34:$C$777,СВЦЭМ!$A$34:$A$777,$A34,СВЦЭМ!$B$34:$B$777,X$11)+'СЕТ СН'!$F$9+СВЦЭМ!$D$10+'СЕТ СН'!$F$6-'СЕТ СН'!$F$19</f>
        <v>689.79694926999991</v>
      </c>
      <c r="Y34" s="35">
        <f>SUMIFS(СВЦЭМ!$C$34:$C$777,СВЦЭМ!$A$34:$A$777,$A34,СВЦЭМ!$B$34:$B$777,Y$11)+'СЕТ СН'!$F$9+СВЦЭМ!$D$10+'СЕТ СН'!$F$6-'СЕТ СН'!$F$19</f>
        <v>853.40229326000008</v>
      </c>
    </row>
    <row r="35" spans="1:25" ht="15.75" x14ac:dyDescent="0.2">
      <c r="A35" s="34">
        <f t="shared" si="0"/>
        <v>42910</v>
      </c>
      <c r="B35" s="35">
        <f>SUMIFS(СВЦЭМ!$C$34:$C$777,СВЦЭМ!$A$34:$A$777,$A35,СВЦЭМ!$B$34:$B$777,B$11)+'СЕТ СН'!$F$9+СВЦЭМ!$D$10+'СЕТ СН'!$F$6-'СЕТ СН'!$F$19</f>
        <v>885.69353300000012</v>
      </c>
      <c r="C35" s="35">
        <f>SUMIFS(СВЦЭМ!$C$34:$C$777,СВЦЭМ!$A$34:$A$777,$A35,СВЦЭМ!$B$34:$B$777,C$11)+'СЕТ СН'!$F$9+СВЦЭМ!$D$10+'СЕТ СН'!$F$6-'СЕТ СН'!$F$19</f>
        <v>958.31240251999998</v>
      </c>
      <c r="D35" s="35">
        <f>SUMIFS(СВЦЭМ!$C$34:$C$777,СВЦЭМ!$A$34:$A$777,$A35,СВЦЭМ!$B$34:$B$777,D$11)+'СЕТ СН'!$F$9+СВЦЭМ!$D$10+'СЕТ СН'!$F$6-'СЕТ СН'!$F$19</f>
        <v>1034.2254886199999</v>
      </c>
      <c r="E35" s="35">
        <f>SUMIFS(СВЦЭМ!$C$34:$C$777,СВЦЭМ!$A$34:$A$777,$A35,СВЦЭМ!$B$34:$B$777,E$11)+'СЕТ СН'!$F$9+СВЦЭМ!$D$10+'СЕТ СН'!$F$6-'СЕТ СН'!$F$19</f>
        <v>1024.1242692199999</v>
      </c>
      <c r="F35" s="35">
        <f>SUMIFS(СВЦЭМ!$C$34:$C$777,СВЦЭМ!$A$34:$A$777,$A35,СВЦЭМ!$B$34:$B$777,F$11)+'СЕТ СН'!$F$9+СВЦЭМ!$D$10+'СЕТ СН'!$F$6-'СЕТ СН'!$F$19</f>
        <v>1016.00004739</v>
      </c>
      <c r="G35" s="35">
        <f>SUMIFS(СВЦЭМ!$C$34:$C$777,СВЦЭМ!$A$34:$A$777,$A35,СВЦЭМ!$B$34:$B$777,G$11)+'СЕТ СН'!$F$9+СВЦЭМ!$D$10+'СЕТ СН'!$F$6-'СЕТ СН'!$F$19</f>
        <v>1009.0154210699998</v>
      </c>
      <c r="H35" s="35">
        <f>SUMIFS(СВЦЭМ!$C$34:$C$777,СВЦЭМ!$A$34:$A$777,$A35,СВЦЭМ!$B$34:$B$777,H$11)+'СЕТ СН'!$F$9+СВЦЭМ!$D$10+'СЕТ СН'!$F$6-'СЕТ СН'!$F$19</f>
        <v>1026.52256201</v>
      </c>
      <c r="I35" s="35">
        <f>SUMIFS(СВЦЭМ!$C$34:$C$777,СВЦЭМ!$A$34:$A$777,$A35,СВЦЭМ!$B$34:$B$777,I$11)+'СЕТ СН'!$F$9+СВЦЭМ!$D$10+'СЕТ СН'!$F$6-'СЕТ СН'!$F$19</f>
        <v>865.64846849000014</v>
      </c>
      <c r="J35" s="35">
        <f>SUMIFS(СВЦЭМ!$C$34:$C$777,СВЦЭМ!$A$34:$A$777,$A35,СВЦЭМ!$B$34:$B$777,J$11)+'СЕТ СН'!$F$9+СВЦЭМ!$D$10+'СЕТ СН'!$F$6-'СЕТ СН'!$F$19</f>
        <v>736.12890332999996</v>
      </c>
      <c r="K35" s="35">
        <f>SUMIFS(СВЦЭМ!$C$34:$C$777,СВЦЭМ!$A$34:$A$777,$A35,СВЦЭМ!$B$34:$B$777,K$11)+'СЕТ СН'!$F$9+СВЦЭМ!$D$10+'СЕТ СН'!$F$6-'СЕТ СН'!$F$19</f>
        <v>608.08268707000002</v>
      </c>
      <c r="L35" s="35">
        <f>SUMIFS(СВЦЭМ!$C$34:$C$777,СВЦЭМ!$A$34:$A$777,$A35,СВЦЭМ!$B$34:$B$777,L$11)+'СЕТ СН'!$F$9+СВЦЭМ!$D$10+'СЕТ СН'!$F$6-'СЕТ СН'!$F$19</f>
        <v>542.51514608000002</v>
      </c>
      <c r="M35" s="35">
        <f>SUMIFS(СВЦЭМ!$C$34:$C$777,СВЦЭМ!$A$34:$A$777,$A35,СВЦЭМ!$B$34:$B$777,M$11)+'СЕТ СН'!$F$9+СВЦЭМ!$D$10+'СЕТ СН'!$F$6-'СЕТ СН'!$F$19</f>
        <v>543.18136219999997</v>
      </c>
      <c r="N35" s="35">
        <f>SUMIFS(СВЦЭМ!$C$34:$C$777,СВЦЭМ!$A$34:$A$777,$A35,СВЦЭМ!$B$34:$B$777,N$11)+'СЕТ СН'!$F$9+СВЦЭМ!$D$10+'СЕТ СН'!$F$6-'СЕТ СН'!$F$19</f>
        <v>538.57977950999998</v>
      </c>
      <c r="O35" s="35">
        <f>SUMIFS(СВЦЭМ!$C$34:$C$777,СВЦЭМ!$A$34:$A$777,$A35,СВЦЭМ!$B$34:$B$777,O$11)+'СЕТ СН'!$F$9+СВЦЭМ!$D$10+'СЕТ СН'!$F$6-'СЕТ СН'!$F$19</f>
        <v>549.96274322999989</v>
      </c>
      <c r="P35" s="35">
        <f>SUMIFS(СВЦЭМ!$C$34:$C$777,СВЦЭМ!$A$34:$A$777,$A35,СВЦЭМ!$B$34:$B$777,P$11)+'СЕТ СН'!$F$9+СВЦЭМ!$D$10+'СЕТ СН'!$F$6-'СЕТ СН'!$F$19</f>
        <v>546.41205506999995</v>
      </c>
      <c r="Q35" s="35">
        <f>SUMIFS(СВЦЭМ!$C$34:$C$777,СВЦЭМ!$A$34:$A$777,$A35,СВЦЭМ!$B$34:$B$777,Q$11)+'СЕТ СН'!$F$9+СВЦЭМ!$D$10+'СЕТ СН'!$F$6-'СЕТ СН'!$F$19</f>
        <v>561.98950644000001</v>
      </c>
      <c r="R35" s="35">
        <f>SUMIFS(СВЦЭМ!$C$34:$C$777,СВЦЭМ!$A$34:$A$777,$A35,СВЦЭМ!$B$34:$B$777,R$11)+'СЕТ СН'!$F$9+СВЦЭМ!$D$10+'СЕТ СН'!$F$6-'СЕТ СН'!$F$19</f>
        <v>566.09525630000007</v>
      </c>
      <c r="S35" s="35">
        <f>SUMIFS(СВЦЭМ!$C$34:$C$777,СВЦЭМ!$A$34:$A$777,$A35,СВЦЭМ!$B$34:$B$777,S$11)+'СЕТ СН'!$F$9+СВЦЭМ!$D$10+'СЕТ СН'!$F$6-'СЕТ СН'!$F$19</f>
        <v>564.38383673999988</v>
      </c>
      <c r="T35" s="35">
        <f>SUMIFS(СВЦЭМ!$C$34:$C$777,СВЦЭМ!$A$34:$A$777,$A35,СВЦЭМ!$B$34:$B$777,T$11)+'СЕТ СН'!$F$9+СВЦЭМ!$D$10+'СЕТ СН'!$F$6-'СЕТ СН'!$F$19</f>
        <v>546.7803550399999</v>
      </c>
      <c r="U35" s="35">
        <f>SUMIFS(СВЦЭМ!$C$34:$C$777,СВЦЭМ!$A$34:$A$777,$A35,СВЦЭМ!$B$34:$B$777,U$11)+'СЕТ СН'!$F$9+СВЦЭМ!$D$10+'СЕТ СН'!$F$6-'СЕТ СН'!$F$19</f>
        <v>553.29607227999986</v>
      </c>
      <c r="V35" s="35">
        <f>SUMIFS(СВЦЭМ!$C$34:$C$777,СВЦЭМ!$A$34:$A$777,$A35,СВЦЭМ!$B$34:$B$777,V$11)+'СЕТ СН'!$F$9+СВЦЭМ!$D$10+'СЕТ СН'!$F$6-'СЕТ СН'!$F$19</f>
        <v>547.58646952999993</v>
      </c>
      <c r="W35" s="35">
        <f>SUMIFS(СВЦЭМ!$C$34:$C$777,СВЦЭМ!$A$34:$A$777,$A35,СВЦЭМ!$B$34:$B$777,W$11)+'СЕТ СН'!$F$9+СВЦЭМ!$D$10+'СЕТ СН'!$F$6-'СЕТ СН'!$F$19</f>
        <v>582.40133473000014</v>
      </c>
      <c r="X35" s="35">
        <f>SUMIFS(СВЦЭМ!$C$34:$C$777,СВЦЭМ!$A$34:$A$777,$A35,СВЦЭМ!$B$34:$B$777,X$11)+'СЕТ СН'!$F$9+СВЦЭМ!$D$10+'СЕТ СН'!$F$6-'СЕТ СН'!$F$19</f>
        <v>624.19244503999994</v>
      </c>
      <c r="Y35" s="35">
        <f>SUMIFS(СВЦЭМ!$C$34:$C$777,СВЦЭМ!$A$34:$A$777,$A35,СВЦЭМ!$B$34:$B$777,Y$11)+'СЕТ СН'!$F$9+СВЦЭМ!$D$10+'СЕТ СН'!$F$6-'СЕТ СН'!$F$19</f>
        <v>668.61260276999997</v>
      </c>
    </row>
    <row r="36" spans="1:25" ht="15.75" x14ac:dyDescent="0.2">
      <c r="A36" s="34">
        <f t="shared" si="0"/>
        <v>42911</v>
      </c>
      <c r="B36" s="35">
        <f>SUMIFS(СВЦЭМ!$C$34:$C$777,СВЦЭМ!$A$34:$A$777,$A36,СВЦЭМ!$B$34:$B$777,B$11)+'СЕТ СН'!$F$9+СВЦЭМ!$D$10+'СЕТ СН'!$F$6-'СЕТ СН'!$F$19</f>
        <v>690.63888825000004</v>
      </c>
      <c r="C36" s="35">
        <f>SUMIFS(СВЦЭМ!$C$34:$C$777,СВЦЭМ!$A$34:$A$777,$A36,СВЦЭМ!$B$34:$B$777,C$11)+'СЕТ СН'!$F$9+СВЦЭМ!$D$10+'СЕТ СН'!$F$6-'СЕТ СН'!$F$19</f>
        <v>761.8837745400001</v>
      </c>
      <c r="D36" s="35">
        <f>SUMIFS(СВЦЭМ!$C$34:$C$777,СВЦЭМ!$A$34:$A$777,$A36,СВЦЭМ!$B$34:$B$777,D$11)+'СЕТ СН'!$F$9+СВЦЭМ!$D$10+'СЕТ СН'!$F$6-'СЕТ СН'!$F$19</f>
        <v>782.41741451999997</v>
      </c>
      <c r="E36" s="35">
        <f>SUMIFS(СВЦЭМ!$C$34:$C$777,СВЦЭМ!$A$34:$A$777,$A36,СВЦЭМ!$B$34:$B$777,E$11)+'СЕТ СН'!$F$9+СВЦЭМ!$D$10+'СЕТ СН'!$F$6-'СЕТ СН'!$F$19</f>
        <v>794.09633931999997</v>
      </c>
      <c r="F36" s="35">
        <f>SUMIFS(СВЦЭМ!$C$34:$C$777,СВЦЭМ!$A$34:$A$777,$A36,СВЦЭМ!$B$34:$B$777,F$11)+'СЕТ СН'!$F$9+СВЦЭМ!$D$10+'СЕТ СН'!$F$6-'СЕТ СН'!$F$19</f>
        <v>802.8240225200002</v>
      </c>
      <c r="G36" s="35">
        <f>SUMIFS(СВЦЭМ!$C$34:$C$777,СВЦЭМ!$A$34:$A$777,$A36,СВЦЭМ!$B$34:$B$777,G$11)+'СЕТ СН'!$F$9+СВЦЭМ!$D$10+'СЕТ СН'!$F$6-'СЕТ СН'!$F$19</f>
        <v>809.51196505000007</v>
      </c>
      <c r="H36" s="35">
        <f>SUMIFS(СВЦЭМ!$C$34:$C$777,СВЦЭМ!$A$34:$A$777,$A36,СВЦЭМ!$B$34:$B$777,H$11)+'СЕТ СН'!$F$9+СВЦЭМ!$D$10+'СЕТ СН'!$F$6-'СЕТ СН'!$F$19</f>
        <v>780.9291250199999</v>
      </c>
      <c r="I36" s="35">
        <f>SUMIFS(СВЦЭМ!$C$34:$C$777,СВЦЭМ!$A$34:$A$777,$A36,СВЦЭМ!$B$34:$B$777,I$11)+'СЕТ СН'!$F$9+СВЦЭМ!$D$10+'СЕТ СН'!$F$6-'СЕТ СН'!$F$19</f>
        <v>769.02580859999989</v>
      </c>
      <c r="J36" s="35">
        <f>SUMIFS(СВЦЭМ!$C$34:$C$777,СВЦЭМ!$A$34:$A$777,$A36,СВЦЭМ!$B$34:$B$777,J$11)+'СЕТ СН'!$F$9+СВЦЭМ!$D$10+'СЕТ СН'!$F$6-'СЕТ СН'!$F$19</f>
        <v>722.68956526000011</v>
      </c>
      <c r="K36" s="35">
        <f>SUMIFS(СВЦЭМ!$C$34:$C$777,СВЦЭМ!$A$34:$A$777,$A36,СВЦЭМ!$B$34:$B$777,K$11)+'СЕТ СН'!$F$9+СВЦЭМ!$D$10+'СЕТ СН'!$F$6-'СЕТ СН'!$F$19</f>
        <v>634.83726617999992</v>
      </c>
      <c r="L36" s="35">
        <f>SUMIFS(СВЦЭМ!$C$34:$C$777,СВЦЭМ!$A$34:$A$777,$A36,СВЦЭМ!$B$34:$B$777,L$11)+'СЕТ СН'!$F$9+СВЦЭМ!$D$10+'СЕТ СН'!$F$6-'СЕТ СН'!$F$19</f>
        <v>607.12608610999996</v>
      </c>
      <c r="M36" s="35">
        <f>SUMIFS(СВЦЭМ!$C$34:$C$777,СВЦЭМ!$A$34:$A$777,$A36,СВЦЭМ!$B$34:$B$777,M$11)+'СЕТ СН'!$F$9+СВЦЭМ!$D$10+'СЕТ СН'!$F$6-'СЕТ СН'!$F$19</f>
        <v>601.47077924999985</v>
      </c>
      <c r="N36" s="35">
        <f>SUMIFS(СВЦЭМ!$C$34:$C$777,СВЦЭМ!$A$34:$A$777,$A36,СВЦЭМ!$B$34:$B$777,N$11)+'СЕТ СН'!$F$9+СВЦЭМ!$D$10+'СЕТ СН'!$F$6-'СЕТ СН'!$F$19</f>
        <v>598.24710587999994</v>
      </c>
      <c r="O36" s="35">
        <f>SUMIFS(СВЦЭМ!$C$34:$C$777,СВЦЭМ!$A$34:$A$777,$A36,СВЦЭМ!$B$34:$B$777,O$11)+'СЕТ СН'!$F$9+СВЦЭМ!$D$10+'СЕТ СН'!$F$6-'СЕТ СН'!$F$19</f>
        <v>612.51397426999984</v>
      </c>
      <c r="P36" s="35">
        <f>SUMIFS(СВЦЭМ!$C$34:$C$777,СВЦЭМ!$A$34:$A$777,$A36,СВЦЭМ!$B$34:$B$777,P$11)+'СЕТ СН'!$F$9+СВЦЭМ!$D$10+'СЕТ СН'!$F$6-'СЕТ СН'!$F$19</f>
        <v>618.26084790999994</v>
      </c>
      <c r="Q36" s="35">
        <f>SUMIFS(СВЦЭМ!$C$34:$C$777,СВЦЭМ!$A$34:$A$777,$A36,СВЦЭМ!$B$34:$B$777,Q$11)+'СЕТ СН'!$F$9+СВЦЭМ!$D$10+'СЕТ СН'!$F$6-'СЕТ СН'!$F$19</f>
        <v>621.88432075999981</v>
      </c>
      <c r="R36" s="35">
        <f>SUMIFS(СВЦЭМ!$C$34:$C$777,СВЦЭМ!$A$34:$A$777,$A36,СВЦЭМ!$B$34:$B$777,R$11)+'СЕТ СН'!$F$9+СВЦЭМ!$D$10+'СЕТ СН'!$F$6-'СЕТ СН'!$F$19</f>
        <v>624.09877327999993</v>
      </c>
      <c r="S36" s="35">
        <f>SUMIFS(СВЦЭМ!$C$34:$C$777,СВЦЭМ!$A$34:$A$777,$A36,СВЦЭМ!$B$34:$B$777,S$11)+'СЕТ СН'!$F$9+СВЦЭМ!$D$10+'СЕТ СН'!$F$6-'СЕТ СН'!$F$19</f>
        <v>622.24179882999988</v>
      </c>
      <c r="T36" s="35">
        <f>SUMIFS(СВЦЭМ!$C$34:$C$777,СВЦЭМ!$A$34:$A$777,$A36,СВЦЭМ!$B$34:$B$777,T$11)+'СЕТ СН'!$F$9+СВЦЭМ!$D$10+'СЕТ СН'!$F$6-'СЕТ СН'!$F$19</f>
        <v>622.35736750000001</v>
      </c>
      <c r="U36" s="35">
        <f>SUMIFS(СВЦЭМ!$C$34:$C$777,СВЦЭМ!$A$34:$A$777,$A36,СВЦЭМ!$B$34:$B$777,U$11)+'СЕТ СН'!$F$9+СВЦЭМ!$D$10+'СЕТ СН'!$F$6-'СЕТ СН'!$F$19</f>
        <v>618.45591181999998</v>
      </c>
      <c r="V36" s="35">
        <f>SUMIFS(СВЦЭМ!$C$34:$C$777,СВЦЭМ!$A$34:$A$777,$A36,СВЦЭМ!$B$34:$B$777,V$11)+'СЕТ СН'!$F$9+СВЦЭМ!$D$10+'СЕТ СН'!$F$6-'СЕТ СН'!$F$19</f>
        <v>619.59830122999983</v>
      </c>
      <c r="W36" s="35">
        <f>SUMIFS(СВЦЭМ!$C$34:$C$777,СВЦЭМ!$A$34:$A$777,$A36,СВЦЭМ!$B$34:$B$777,W$11)+'СЕТ СН'!$F$9+СВЦЭМ!$D$10+'СЕТ СН'!$F$6-'СЕТ СН'!$F$19</f>
        <v>619.22702832000004</v>
      </c>
      <c r="X36" s="35">
        <f>SUMIFS(СВЦЭМ!$C$34:$C$777,СВЦЭМ!$A$34:$A$777,$A36,СВЦЭМ!$B$34:$B$777,X$11)+'СЕТ СН'!$F$9+СВЦЭМ!$D$10+'СЕТ СН'!$F$6-'СЕТ СН'!$F$19</f>
        <v>633.62953642999992</v>
      </c>
      <c r="Y36" s="35">
        <f>SUMIFS(СВЦЭМ!$C$34:$C$777,СВЦЭМ!$A$34:$A$777,$A36,СВЦЭМ!$B$34:$B$777,Y$11)+'СЕТ СН'!$F$9+СВЦЭМ!$D$10+'СЕТ СН'!$F$6-'СЕТ СН'!$F$19</f>
        <v>726.64927553000007</v>
      </c>
    </row>
    <row r="37" spans="1:25" ht="15.75" x14ac:dyDescent="0.2">
      <c r="A37" s="34">
        <f t="shared" si="0"/>
        <v>42912</v>
      </c>
      <c r="B37" s="35">
        <f>SUMIFS(СВЦЭМ!$C$34:$C$777,СВЦЭМ!$A$34:$A$777,$A37,СВЦЭМ!$B$34:$B$777,B$11)+'СЕТ СН'!$F$9+СВЦЭМ!$D$10+'СЕТ СН'!$F$6-'СЕТ СН'!$F$19</f>
        <v>729.27449301000024</v>
      </c>
      <c r="C37" s="35">
        <f>SUMIFS(СВЦЭМ!$C$34:$C$777,СВЦЭМ!$A$34:$A$777,$A37,СВЦЭМ!$B$34:$B$777,C$11)+'СЕТ СН'!$F$9+СВЦЭМ!$D$10+'СЕТ СН'!$F$6-'СЕТ СН'!$F$19</f>
        <v>792.04478402999985</v>
      </c>
      <c r="D37" s="35">
        <f>SUMIFS(СВЦЭМ!$C$34:$C$777,СВЦЭМ!$A$34:$A$777,$A37,СВЦЭМ!$B$34:$B$777,D$11)+'СЕТ СН'!$F$9+СВЦЭМ!$D$10+'СЕТ СН'!$F$6-'СЕТ СН'!$F$19</f>
        <v>794.38690682000015</v>
      </c>
      <c r="E37" s="35">
        <f>SUMIFS(СВЦЭМ!$C$34:$C$777,СВЦЭМ!$A$34:$A$777,$A37,СВЦЭМ!$B$34:$B$777,E$11)+'СЕТ СН'!$F$9+СВЦЭМ!$D$10+'СЕТ СН'!$F$6-'СЕТ СН'!$F$19</f>
        <v>807.88560757000005</v>
      </c>
      <c r="F37" s="35">
        <f>SUMIFS(СВЦЭМ!$C$34:$C$777,СВЦЭМ!$A$34:$A$777,$A37,СВЦЭМ!$B$34:$B$777,F$11)+'СЕТ СН'!$F$9+СВЦЭМ!$D$10+'СЕТ СН'!$F$6-'СЕТ СН'!$F$19</f>
        <v>801.97535392000009</v>
      </c>
      <c r="G37" s="35">
        <f>SUMIFS(СВЦЭМ!$C$34:$C$777,СВЦЭМ!$A$34:$A$777,$A37,СВЦЭМ!$B$34:$B$777,G$11)+'СЕТ СН'!$F$9+СВЦЭМ!$D$10+'СЕТ СН'!$F$6-'СЕТ СН'!$F$19</f>
        <v>808.62857180999981</v>
      </c>
      <c r="H37" s="35">
        <f>SUMIFS(СВЦЭМ!$C$34:$C$777,СВЦЭМ!$A$34:$A$777,$A37,СВЦЭМ!$B$34:$B$777,H$11)+'СЕТ СН'!$F$9+СВЦЭМ!$D$10+'СЕТ СН'!$F$6-'СЕТ СН'!$F$19</f>
        <v>834.49290066999993</v>
      </c>
      <c r="I37" s="35">
        <f>SUMIFS(СВЦЭМ!$C$34:$C$777,СВЦЭМ!$A$34:$A$777,$A37,СВЦЭМ!$B$34:$B$777,I$11)+'СЕТ СН'!$F$9+СВЦЭМ!$D$10+'СЕТ СН'!$F$6-'СЕТ СН'!$F$19</f>
        <v>786.03683680999984</v>
      </c>
      <c r="J37" s="35">
        <f>SUMIFS(СВЦЭМ!$C$34:$C$777,СВЦЭМ!$A$34:$A$777,$A37,СВЦЭМ!$B$34:$B$777,J$11)+'СЕТ СН'!$F$9+СВЦЭМ!$D$10+'СЕТ СН'!$F$6-'СЕТ СН'!$F$19</f>
        <v>729.88162853999984</v>
      </c>
      <c r="K37" s="35">
        <f>SUMIFS(СВЦЭМ!$C$34:$C$777,СВЦЭМ!$A$34:$A$777,$A37,СВЦЭМ!$B$34:$B$777,K$11)+'СЕТ СН'!$F$9+СВЦЭМ!$D$10+'СЕТ СН'!$F$6-'СЕТ СН'!$F$19</f>
        <v>646.95455632999983</v>
      </c>
      <c r="L37" s="35">
        <f>SUMIFS(СВЦЭМ!$C$34:$C$777,СВЦЭМ!$A$34:$A$777,$A37,СВЦЭМ!$B$34:$B$777,L$11)+'СЕТ СН'!$F$9+СВЦЭМ!$D$10+'СЕТ СН'!$F$6-'СЕТ СН'!$F$19</f>
        <v>645.88103095999986</v>
      </c>
      <c r="M37" s="35">
        <f>SUMIFS(СВЦЭМ!$C$34:$C$777,СВЦЭМ!$A$34:$A$777,$A37,СВЦЭМ!$B$34:$B$777,M$11)+'СЕТ СН'!$F$9+СВЦЭМ!$D$10+'СЕТ СН'!$F$6-'СЕТ СН'!$F$19</f>
        <v>642.00901505999991</v>
      </c>
      <c r="N37" s="35">
        <f>SUMIFS(СВЦЭМ!$C$34:$C$777,СВЦЭМ!$A$34:$A$777,$A37,СВЦЭМ!$B$34:$B$777,N$11)+'СЕТ СН'!$F$9+СВЦЭМ!$D$10+'СЕТ СН'!$F$6-'СЕТ СН'!$F$19</f>
        <v>637.30125915999997</v>
      </c>
      <c r="O37" s="35">
        <f>SUMIFS(СВЦЭМ!$C$34:$C$777,СВЦЭМ!$A$34:$A$777,$A37,СВЦЭМ!$B$34:$B$777,O$11)+'СЕТ СН'!$F$9+СВЦЭМ!$D$10+'СЕТ СН'!$F$6-'СЕТ СН'!$F$19</f>
        <v>633.57354295999994</v>
      </c>
      <c r="P37" s="35">
        <f>SUMIFS(СВЦЭМ!$C$34:$C$777,СВЦЭМ!$A$34:$A$777,$A37,СВЦЭМ!$B$34:$B$777,P$11)+'СЕТ СН'!$F$9+СВЦЭМ!$D$10+'СЕТ СН'!$F$6-'СЕТ СН'!$F$19</f>
        <v>634.93018385999994</v>
      </c>
      <c r="Q37" s="35">
        <f>SUMIFS(СВЦЭМ!$C$34:$C$777,СВЦЭМ!$A$34:$A$777,$A37,СВЦЭМ!$B$34:$B$777,Q$11)+'СЕТ СН'!$F$9+СВЦЭМ!$D$10+'СЕТ СН'!$F$6-'СЕТ СН'!$F$19</f>
        <v>656.05521850000014</v>
      </c>
      <c r="R37" s="35">
        <f>SUMIFS(СВЦЭМ!$C$34:$C$777,СВЦЭМ!$A$34:$A$777,$A37,СВЦЭМ!$B$34:$B$777,R$11)+'СЕТ СН'!$F$9+СВЦЭМ!$D$10+'СЕТ СН'!$F$6-'СЕТ СН'!$F$19</f>
        <v>652.19887793999987</v>
      </c>
      <c r="S37" s="35">
        <f>SUMIFS(СВЦЭМ!$C$34:$C$777,СВЦЭМ!$A$34:$A$777,$A37,СВЦЭМ!$B$34:$B$777,S$11)+'СЕТ СН'!$F$9+СВЦЭМ!$D$10+'СЕТ СН'!$F$6-'СЕТ СН'!$F$19</f>
        <v>636.46658830000001</v>
      </c>
      <c r="T37" s="35">
        <f>SUMIFS(СВЦЭМ!$C$34:$C$777,СВЦЭМ!$A$34:$A$777,$A37,СВЦЭМ!$B$34:$B$777,T$11)+'СЕТ СН'!$F$9+СВЦЭМ!$D$10+'СЕТ СН'!$F$6-'СЕТ СН'!$F$19</f>
        <v>632.34324680000009</v>
      </c>
      <c r="U37" s="35">
        <f>SUMIFS(СВЦЭМ!$C$34:$C$777,СВЦЭМ!$A$34:$A$777,$A37,СВЦЭМ!$B$34:$B$777,U$11)+'СЕТ СН'!$F$9+СВЦЭМ!$D$10+'СЕТ СН'!$F$6-'СЕТ СН'!$F$19</f>
        <v>633.93721199999982</v>
      </c>
      <c r="V37" s="35">
        <f>SUMIFS(СВЦЭМ!$C$34:$C$777,СВЦЭМ!$A$34:$A$777,$A37,СВЦЭМ!$B$34:$B$777,V$11)+'СЕТ СН'!$F$9+СВЦЭМ!$D$10+'СЕТ СН'!$F$6-'СЕТ СН'!$F$19</f>
        <v>640.25902523000013</v>
      </c>
      <c r="W37" s="35">
        <f>SUMIFS(СВЦЭМ!$C$34:$C$777,СВЦЭМ!$A$34:$A$777,$A37,СВЦЭМ!$B$34:$B$777,W$11)+'СЕТ СН'!$F$9+СВЦЭМ!$D$10+'СЕТ СН'!$F$6-'СЕТ СН'!$F$19</f>
        <v>627.44879645999981</v>
      </c>
      <c r="X37" s="35">
        <f>SUMIFS(СВЦЭМ!$C$34:$C$777,СВЦЭМ!$A$34:$A$777,$A37,СВЦЭМ!$B$34:$B$777,X$11)+'СЕТ СН'!$F$9+СВЦЭМ!$D$10+'СЕТ СН'!$F$6-'СЕТ СН'!$F$19</f>
        <v>632.69458985999995</v>
      </c>
      <c r="Y37" s="35">
        <f>SUMIFS(СВЦЭМ!$C$34:$C$777,СВЦЭМ!$A$34:$A$777,$A37,СВЦЭМ!$B$34:$B$777,Y$11)+'СЕТ СН'!$F$9+СВЦЭМ!$D$10+'СЕТ СН'!$F$6-'СЕТ СН'!$F$19</f>
        <v>732.42466521999995</v>
      </c>
    </row>
    <row r="38" spans="1:25" ht="15.75" x14ac:dyDescent="0.2">
      <c r="A38" s="34">
        <f t="shared" si="0"/>
        <v>42913</v>
      </c>
      <c r="B38" s="35">
        <f>SUMIFS(СВЦЭМ!$C$34:$C$777,СВЦЭМ!$A$34:$A$777,$A38,СВЦЭМ!$B$34:$B$777,B$11)+'СЕТ СН'!$F$9+СВЦЭМ!$D$10+'СЕТ СН'!$F$6-'СЕТ СН'!$F$19</f>
        <v>767.40799139000001</v>
      </c>
      <c r="C38" s="35">
        <f>SUMIFS(СВЦЭМ!$C$34:$C$777,СВЦЭМ!$A$34:$A$777,$A38,СВЦЭМ!$B$34:$B$777,C$11)+'СЕТ СН'!$F$9+СВЦЭМ!$D$10+'СЕТ СН'!$F$6-'СЕТ СН'!$F$19</f>
        <v>816.03160530000014</v>
      </c>
      <c r="D38" s="35">
        <f>SUMIFS(СВЦЭМ!$C$34:$C$777,СВЦЭМ!$A$34:$A$777,$A38,СВЦЭМ!$B$34:$B$777,D$11)+'СЕТ СН'!$F$9+СВЦЭМ!$D$10+'СЕТ СН'!$F$6-'СЕТ СН'!$F$19</f>
        <v>821.59790894000025</v>
      </c>
      <c r="E38" s="35">
        <f>SUMIFS(СВЦЭМ!$C$34:$C$777,СВЦЭМ!$A$34:$A$777,$A38,СВЦЭМ!$B$34:$B$777,E$11)+'СЕТ СН'!$F$9+СВЦЭМ!$D$10+'СЕТ СН'!$F$6-'СЕТ СН'!$F$19</f>
        <v>819.14406622000024</v>
      </c>
      <c r="F38" s="35">
        <f>SUMIFS(СВЦЭМ!$C$34:$C$777,СВЦЭМ!$A$34:$A$777,$A38,СВЦЭМ!$B$34:$B$777,F$11)+'СЕТ СН'!$F$9+СВЦЭМ!$D$10+'СЕТ СН'!$F$6-'СЕТ СН'!$F$19</f>
        <v>807.88128357000005</v>
      </c>
      <c r="G38" s="35">
        <f>SUMIFS(СВЦЭМ!$C$34:$C$777,СВЦЭМ!$A$34:$A$777,$A38,СВЦЭМ!$B$34:$B$777,G$11)+'СЕТ СН'!$F$9+СВЦЭМ!$D$10+'СЕТ СН'!$F$6-'СЕТ СН'!$F$19</f>
        <v>813.86733613000024</v>
      </c>
      <c r="H38" s="35">
        <f>SUMIFS(СВЦЭМ!$C$34:$C$777,СВЦЭМ!$A$34:$A$777,$A38,СВЦЭМ!$B$34:$B$777,H$11)+'СЕТ СН'!$F$9+СВЦЭМ!$D$10+'СЕТ СН'!$F$6-'СЕТ СН'!$F$19</f>
        <v>814.58331438999994</v>
      </c>
      <c r="I38" s="35">
        <f>SUMIFS(СВЦЭМ!$C$34:$C$777,СВЦЭМ!$A$34:$A$777,$A38,СВЦЭМ!$B$34:$B$777,I$11)+'СЕТ СН'!$F$9+СВЦЭМ!$D$10+'СЕТ СН'!$F$6-'СЕТ СН'!$F$19</f>
        <v>781.54707967000013</v>
      </c>
      <c r="J38" s="35">
        <f>SUMIFS(СВЦЭМ!$C$34:$C$777,СВЦЭМ!$A$34:$A$777,$A38,СВЦЭМ!$B$34:$B$777,J$11)+'СЕТ СН'!$F$9+СВЦЭМ!$D$10+'СЕТ СН'!$F$6-'СЕТ СН'!$F$19</f>
        <v>706.4080147300001</v>
      </c>
      <c r="K38" s="35">
        <f>SUMIFS(СВЦЭМ!$C$34:$C$777,СВЦЭМ!$A$34:$A$777,$A38,СВЦЭМ!$B$34:$B$777,K$11)+'СЕТ СН'!$F$9+СВЦЭМ!$D$10+'СЕТ СН'!$F$6-'СЕТ СН'!$F$19</f>
        <v>632.34962244999997</v>
      </c>
      <c r="L38" s="35">
        <f>SUMIFS(СВЦЭМ!$C$34:$C$777,СВЦЭМ!$A$34:$A$777,$A38,СВЦЭМ!$B$34:$B$777,L$11)+'СЕТ СН'!$F$9+СВЦЭМ!$D$10+'СЕТ СН'!$F$6-'СЕТ СН'!$F$19</f>
        <v>620.60686553000005</v>
      </c>
      <c r="M38" s="35">
        <f>SUMIFS(СВЦЭМ!$C$34:$C$777,СВЦЭМ!$A$34:$A$777,$A38,СВЦЭМ!$B$34:$B$777,M$11)+'СЕТ СН'!$F$9+СВЦЭМ!$D$10+'СЕТ СН'!$F$6-'СЕТ СН'!$F$19</f>
        <v>622.60370540999998</v>
      </c>
      <c r="N38" s="35">
        <f>SUMIFS(СВЦЭМ!$C$34:$C$777,СВЦЭМ!$A$34:$A$777,$A38,СВЦЭМ!$B$34:$B$777,N$11)+'СЕТ СН'!$F$9+СВЦЭМ!$D$10+'СЕТ СН'!$F$6-'СЕТ СН'!$F$19</f>
        <v>615.06089122000003</v>
      </c>
      <c r="O38" s="35">
        <f>SUMIFS(СВЦЭМ!$C$34:$C$777,СВЦЭМ!$A$34:$A$777,$A38,СВЦЭМ!$B$34:$B$777,O$11)+'СЕТ СН'!$F$9+СВЦЭМ!$D$10+'СЕТ СН'!$F$6-'СЕТ СН'!$F$19</f>
        <v>613.30283056000007</v>
      </c>
      <c r="P38" s="35">
        <f>SUMIFS(СВЦЭМ!$C$34:$C$777,СВЦЭМ!$A$34:$A$777,$A38,СВЦЭМ!$B$34:$B$777,P$11)+'СЕТ СН'!$F$9+СВЦЭМ!$D$10+'СЕТ СН'!$F$6-'СЕТ СН'!$F$19</f>
        <v>595.20947384999999</v>
      </c>
      <c r="Q38" s="35">
        <f>SUMIFS(СВЦЭМ!$C$34:$C$777,СВЦЭМ!$A$34:$A$777,$A38,СВЦЭМ!$B$34:$B$777,Q$11)+'СЕТ СН'!$F$9+СВЦЭМ!$D$10+'СЕТ СН'!$F$6-'СЕТ СН'!$F$19</f>
        <v>621.96903061000012</v>
      </c>
      <c r="R38" s="35">
        <f>SUMIFS(СВЦЭМ!$C$34:$C$777,СВЦЭМ!$A$34:$A$777,$A38,СВЦЭМ!$B$34:$B$777,R$11)+'СЕТ СН'!$F$9+СВЦЭМ!$D$10+'СЕТ СН'!$F$6-'СЕТ СН'!$F$19</f>
        <v>631.32984069999998</v>
      </c>
      <c r="S38" s="35">
        <f>SUMIFS(СВЦЭМ!$C$34:$C$777,СВЦЭМ!$A$34:$A$777,$A38,СВЦЭМ!$B$34:$B$777,S$11)+'СЕТ СН'!$F$9+СВЦЭМ!$D$10+'СЕТ СН'!$F$6-'СЕТ СН'!$F$19</f>
        <v>619.40582024000014</v>
      </c>
      <c r="T38" s="35">
        <f>SUMIFS(СВЦЭМ!$C$34:$C$777,СВЦЭМ!$A$34:$A$777,$A38,СВЦЭМ!$B$34:$B$777,T$11)+'СЕТ СН'!$F$9+СВЦЭМ!$D$10+'СЕТ СН'!$F$6-'СЕТ СН'!$F$19</f>
        <v>613.59669871999995</v>
      </c>
      <c r="U38" s="35">
        <f>SUMIFS(СВЦЭМ!$C$34:$C$777,СВЦЭМ!$A$34:$A$777,$A38,СВЦЭМ!$B$34:$B$777,U$11)+'СЕТ СН'!$F$9+СВЦЭМ!$D$10+'СЕТ СН'!$F$6-'СЕТ СН'!$F$19</f>
        <v>611.28212420999989</v>
      </c>
      <c r="V38" s="35">
        <f>SUMIFS(СВЦЭМ!$C$34:$C$777,СВЦЭМ!$A$34:$A$777,$A38,СВЦЭМ!$B$34:$B$777,V$11)+'СЕТ СН'!$F$9+СВЦЭМ!$D$10+'СЕТ СН'!$F$6-'СЕТ СН'!$F$19</f>
        <v>614.29592357000001</v>
      </c>
      <c r="W38" s="35">
        <f>SUMIFS(СВЦЭМ!$C$34:$C$777,СВЦЭМ!$A$34:$A$777,$A38,СВЦЭМ!$B$34:$B$777,W$11)+'СЕТ СН'!$F$9+СВЦЭМ!$D$10+'СЕТ СН'!$F$6-'СЕТ СН'!$F$19</f>
        <v>604.93972200999997</v>
      </c>
      <c r="X38" s="35">
        <f>SUMIFS(СВЦЭМ!$C$34:$C$777,СВЦЭМ!$A$34:$A$777,$A38,СВЦЭМ!$B$34:$B$777,X$11)+'СЕТ СН'!$F$9+СВЦЭМ!$D$10+'СЕТ СН'!$F$6-'СЕТ СН'!$F$19</f>
        <v>610.49070213000005</v>
      </c>
      <c r="Y38" s="35">
        <f>SUMIFS(СВЦЭМ!$C$34:$C$777,СВЦЭМ!$A$34:$A$777,$A38,СВЦЭМ!$B$34:$B$777,Y$11)+'СЕТ СН'!$F$9+СВЦЭМ!$D$10+'СЕТ СН'!$F$6-'СЕТ СН'!$F$19</f>
        <v>712.06495146999987</v>
      </c>
    </row>
    <row r="39" spans="1:25" ht="15.75" x14ac:dyDescent="0.2">
      <c r="A39" s="34">
        <f t="shared" si="0"/>
        <v>42914</v>
      </c>
      <c r="B39" s="35">
        <f>SUMIFS(СВЦЭМ!$C$34:$C$777,СВЦЭМ!$A$34:$A$777,$A39,СВЦЭМ!$B$34:$B$777,B$11)+'СЕТ СН'!$F$9+СВЦЭМ!$D$10+'СЕТ СН'!$F$6-'СЕТ СН'!$F$19</f>
        <v>803.33306051</v>
      </c>
      <c r="C39" s="35">
        <f>SUMIFS(СВЦЭМ!$C$34:$C$777,СВЦЭМ!$A$34:$A$777,$A39,СВЦЭМ!$B$34:$B$777,C$11)+'СЕТ СН'!$F$9+СВЦЭМ!$D$10+'СЕТ СН'!$F$6-'СЕТ СН'!$F$19</f>
        <v>834.62843508000014</v>
      </c>
      <c r="D39" s="35">
        <f>SUMIFS(СВЦЭМ!$C$34:$C$777,СВЦЭМ!$A$34:$A$777,$A39,СВЦЭМ!$B$34:$B$777,D$11)+'СЕТ СН'!$F$9+СВЦЭМ!$D$10+'СЕТ СН'!$F$6-'СЕТ СН'!$F$19</f>
        <v>864.88723195000011</v>
      </c>
      <c r="E39" s="35">
        <f>SUMIFS(СВЦЭМ!$C$34:$C$777,СВЦЭМ!$A$34:$A$777,$A39,СВЦЭМ!$B$34:$B$777,E$11)+'СЕТ СН'!$F$9+СВЦЭМ!$D$10+'СЕТ СН'!$F$6-'СЕТ СН'!$F$19</f>
        <v>897.71948027999997</v>
      </c>
      <c r="F39" s="35">
        <f>SUMIFS(СВЦЭМ!$C$34:$C$777,СВЦЭМ!$A$34:$A$777,$A39,СВЦЭМ!$B$34:$B$777,F$11)+'СЕТ СН'!$F$9+СВЦЭМ!$D$10+'СЕТ СН'!$F$6-'СЕТ СН'!$F$19</f>
        <v>910.22656478999988</v>
      </c>
      <c r="G39" s="35">
        <f>SUMIFS(СВЦЭМ!$C$34:$C$777,СВЦЭМ!$A$34:$A$777,$A39,СВЦЭМ!$B$34:$B$777,G$11)+'СЕТ СН'!$F$9+СВЦЭМ!$D$10+'СЕТ СН'!$F$6-'СЕТ СН'!$F$19</f>
        <v>911.75513417000002</v>
      </c>
      <c r="H39" s="35">
        <f>SUMIFS(СВЦЭМ!$C$34:$C$777,СВЦЭМ!$A$34:$A$777,$A39,СВЦЭМ!$B$34:$B$777,H$11)+'СЕТ СН'!$F$9+СВЦЭМ!$D$10+'СЕТ СН'!$F$6-'СЕТ СН'!$F$19</f>
        <v>849.20174373000009</v>
      </c>
      <c r="I39" s="35">
        <f>SUMIFS(СВЦЭМ!$C$34:$C$777,СВЦЭМ!$A$34:$A$777,$A39,СВЦЭМ!$B$34:$B$777,I$11)+'СЕТ СН'!$F$9+СВЦЭМ!$D$10+'СЕТ СН'!$F$6-'СЕТ СН'!$F$19</f>
        <v>787.40453018000017</v>
      </c>
      <c r="J39" s="35">
        <f>SUMIFS(СВЦЭМ!$C$34:$C$777,СВЦЭМ!$A$34:$A$777,$A39,СВЦЭМ!$B$34:$B$777,J$11)+'СЕТ СН'!$F$9+СВЦЭМ!$D$10+'СЕТ СН'!$F$6-'СЕТ СН'!$F$19</f>
        <v>710.67826356</v>
      </c>
      <c r="K39" s="35">
        <f>SUMIFS(СВЦЭМ!$C$34:$C$777,СВЦЭМ!$A$34:$A$777,$A39,СВЦЭМ!$B$34:$B$777,K$11)+'СЕТ СН'!$F$9+СВЦЭМ!$D$10+'СЕТ СН'!$F$6-'СЕТ СН'!$F$19</f>
        <v>614.42530622999993</v>
      </c>
      <c r="L39" s="35">
        <f>SUMIFS(СВЦЭМ!$C$34:$C$777,СВЦЭМ!$A$34:$A$777,$A39,СВЦЭМ!$B$34:$B$777,L$11)+'СЕТ СН'!$F$9+СВЦЭМ!$D$10+'СЕТ СН'!$F$6-'СЕТ СН'!$F$19</f>
        <v>606.29763502000014</v>
      </c>
      <c r="M39" s="35">
        <f>SUMIFS(СВЦЭМ!$C$34:$C$777,СВЦЭМ!$A$34:$A$777,$A39,СВЦЭМ!$B$34:$B$777,M$11)+'СЕТ СН'!$F$9+СВЦЭМ!$D$10+'СЕТ СН'!$F$6-'СЕТ СН'!$F$19</f>
        <v>606.3836127300001</v>
      </c>
      <c r="N39" s="35">
        <f>SUMIFS(СВЦЭМ!$C$34:$C$777,СВЦЭМ!$A$34:$A$777,$A39,СВЦЭМ!$B$34:$B$777,N$11)+'СЕТ СН'!$F$9+СВЦЭМ!$D$10+'СЕТ СН'!$F$6-'СЕТ СН'!$F$19</f>
        <v>566.02330858999994</v>
      </c>
      <c r="O39" s="35">
        <f>SUMIFS(СВЦЭМ!$C$34:$C$777,СВЦЭМ!$A$34:$A$777,$A39,СВЦЭМ!$B$34:$B$777,O$11)+'СЕТ СН'!$F$9+СВЦЭМ!$D$10+'СЕТ СН'!$F$6-'СЕТ СН'!$F$19</f>
        <v>558.98321325000006</v>
      </c>
      <c r="P39" s="35">
        <f>SUMIFS(СВЦЭМ!$C$34:$C$777,СВЦЭМ!$A$34:$A$777,$A39,СВЦЭМ!$B$34:$B$777,P$11)+'СЕТ СН'!$F$9+СВЦЭМ!$D$10+'СЕТ СН'!$F$6-'СЕТ СН'!$F$19</f>
        <v>559.19386880000002</v>
      </c>
      <c r="Q39" s="35">
        <f>SUMIFS(СВЦЭМ!$C$34:$C$777,СВЦЭМ!$A$34:$A$777,$A39,СВЦЭМ!$B$34:$B$777,Q$11)+'СЕТ СН'!$F$9+СВЦЭМ!$D$10+'СЕТ СН'!$F$6-'СЕТ СН'!$F$19</f>
        <v>582.33374761999994</v>
      </c>
      <c r="R39" s="35">
        <f>SUMIFS(СВЦЭМ!$C$34:$C$777,СВЦЭМ!$A$34:$A$777,$A39,СВЦЭМ!$B$34:$B$777,R$11)+'СЕТ СН'!$F$9+СВЦЭМ!$D$10+'СЕТ СН'!$F$6-'СЕТ СН'!$F$19</f>
        <v>588.63641710000002</v>
      </c>
      <c r="S39" s="35">
        <f>SUMIFS(СВЦЭМ!$C$34:$C$777,СВЦЭМ!$A$34:$A$777,$A39,СВЦЭМ!$B$34:$B$777,S$11)+'СЕТ СН'!$F$9+СВЦЭМ!$D$10+'СЕТ СН'!$F$6-'СЕТ СН'!$F$19</f>
        <v>574.11295075999988</v>
      </c>
      <c r="T39" s="35">
        <f>SUMIFS(СВЦЭМ!$C$34:$C$777,СВЦЭМ!$A$34:$A$777,$A39,СВЦЭМ!$B$34:$B$777,T$11)+'СЕТ СН'!$F$9+СВЦЭМ!$D$10+'СЕТ СН'!$F$6-'СЕТ СН'!$F$19</f>
        <v>569.93751113000008</v>
      </c>
      <c r="U39" s="35">
        <f>SUMIFS(СВЦЭМ!$C$34:$C$777,СВЦЭМ!$A$34:$A$777,$A39,СВЦЭМ!$B$34:$B$777,U$11)+'СЕТ СН'!$F$9+СВЦЭМ!$D$10+'СЕТ СН'!$F$6-'СЕТ СН'!$F$19</f>
        <v>565.76910952999992</v>
      </c>
      <c r="V39" s="35">
        <f>SUMIFS(СВЦЭМ!$C$34:$C$777,СВЦЭМ!$A$34:$A$777,$A39,СВЦЭМ!$B$34:$B$777,V$11)+'СЕТ СН'!$F$9+СВЦЭМ!$D$10+'СЕТ СН'!$F$6-'СЕТ СН'!$F$19</f>
        <v>574.64813325</v>
      </c>
      <c r="W39" s="35">
        <f>SUMIFS(СВЦЭМ!$C$34:$C$777,СВЦЭМ!$A$34:$A$777,$A39,СВЦЭМ!$B$34:$B$777,W$11)+'СЕТ СН'!$F$9+СВЦЭМ!$D$10+'СЕТ СН'!$F$6-'СЕТ СН'!$F$19</f>
        <v>564.39624135999998</v>
      </c>
      <c r="X39" s="35">
        <f>SUMIFS(СВЦЭМ!$C$34:$C$777,СВЦЭМ!$A$34:$A$777,$A39,СВЦЭМ!$B$34:$B$777,X$11)+'СЕТ СН'!$F$9+СВЦЭМ!$D$10+'СЕТ СН'!$F$6-'СЕТ СН'!$F$19</f>
        <v>569.81777305000014</v>
      </c>
      <c r="Y39" s="35">
        <f>SUMIFS(СВЦЭМ!$C$34:$C$777,СВЦЭМ!$A$34:$A$777,$A39,СВЦЭМ!$B$34:$B$777,Y$11)+'СЕТ СН'!$F$9+СВЦЭМ!$D$10+'СЕТ СН'!$F$6-'СЕТ СН'!$F$19</f>
        <v>652.94793815999992</v>
      </c>
    </row>
    <row r="40" spans="1:25" ht="15.75" x14ac:dyDescent="0.2">
      <c r="A40" s="34">
        <f t="shared" si="0"/>
        <v>42915</v>
      </c>
      <c r="B40" s="35">
        <f>SUMIFS(СВЦЭМ!$C$34:$C$777,СВЦЭМ!$A$34:$A$777,$A40,СВЦЭМ!$B$34:$B$777,B$11)+'СЕТ СН'!$F$9+СВЦЭМ!$D$10+'СЕТ СН'!$F$6-'СЕТ СН'!$F$19</f>
        <v>717.60453951999989</v>
      </c>
      <c r="C40" s="35">
        <f>SUMIFS(СВЦЭМ!$C$34:$C$777,СВЦЭМ!$A$34:$A$777,$A40,СВЦЭМ!$B$34:$B$777,C$11)+'СЕТ СН'!$F$9+СВЦЭМ!$D$10+'СЕТ СН'!$F$6-'СЕТ СН'!$F$19</f>
        <v>808.70318701999986</v>
      </c>
      <c r="D40" s="35">
        <f>SUMIFS(СВЦЭМ!$C$34:$C$777,СВЦЭМ!$A$34:$A$777,$A40,СВЦЭМ!$B$34:$B$777,D$11)+'СЕТ СН'!$F$9+СВЦЭМ!$D$10+'СЕТ СН'!$F$6-'СЕТ СН'!$F$19</f>
        <v>835.70802937000008</v>
      </c>
      <c r="E40" s="35">
        <f>SUMIFS(СВЦЭМ!$C$34:$C$777,СВЦЭМ!$A$34:$A$777,$A40,СВЦЭМ!$B$34:$B$777,E$11)+'СЕТ СН'!$F$9+СВЦЭМ!$D$10+'СЕТ СН'!$F$6-'СЕТ СН'!$F$19</f>
        <v>855.01775533999989</v>
      </c>
      <c r="F40" s="35">
        <f>SUMIFS(СВЦЭМ!$C$34:$C$777,СВЦЭМ!$A$34:$A$777,$A40,СВЦЭМ!$B$34:$B$777,F$11)+'СЕТ СН'!$F$9+СВЦЭМ!$D$10+'СЕТ СН'!$F$6-'СЕТ СН'!$F$19</f>
        <v>843.93180562999987</v>
      </c>
      <c r="G40" s="35">
        <f>SUMIFS(СВЦЭМ!$C$34:$C$777,СВЦЭМ!$A$34:$A$777,$A40,СВЦЭМ!$B$34:$B$777,G$11)+'СЕТ СН'!$F$9+СВЦЭМ!$D$10+'СЕТ СН'!$F$6-'СЕТ СН'!$F$19</f>
        <v>845.51720294000006</v>
      </c>
      <c r="H40" s="35">
        <f>SUMIFS(СВЦЭМ!$C$34:$C$777,СВЦЭМ!$A$34:$A$777,$A40,СВЦЭМ!$B$34:$B$777,H$11)+'СЕТ СН'!$F$9+СВЦЭМ!$D$10+'СЕТ СН'!$F$6-'СЕТ СН'!$F$19</f>
        <v>793.12057944000026</v>
      </c>
      <c r="I40" s="35">
        <f>SUMIFS(СВЦЭМ!$C$34:$C$777,СВЦЭМ!$A$34:$A$777,$A40,СВЦЭМ!$B$34:$B$777,I$11)+'СЕТ СН'!$F$9+СВЦЭМ!$D$10+'СЕТ СН'!$F$6-'СЕТ СН'!$F$19</f>
        <v>747.90579607000018</v>
      </c>
      <c r="J40" s="35">
        <f>SUMIFS(СВЦЭМ!$C$34:$C$777,СВЦЭМ!$A$34:$A$777,$A40,СВЦЭМ!$B$34:$B$777,J$11)+'СЕТ СН'!$F$9+СВЦЭМ!$D$10+'СЕТ СН'!$F$6-'СЕТ СН'!$F$19</f>
        <v>681.27421130999983</v>
      </c>
      <c r="K40" s="35">
        <f>SUMIFS(СВЦЭМ!$C$34:$C$777,СВЦЭМ!$A$34:$A$777,$A40,СВЦЭМ!$B$34:$B$777,K$11)+'СЕТ СН'!$F$9+СВЦЭМ!$D$10+'СЕТ СН'!$F$6-'СЕТ СН'!$F$19</f>
        <v>621.39738114000011</v>
      </c>
      <c r="L40" s="35">
        <f>SUMIFS(СВЦЭМ!$C$34:$C$777,СВЦЭМ!$A$34:$A$777,$A40,СВЦЭМ!$B$34:$B$777,L$11)+'СЕТ СН'!$F$9+СВЦЭМ!$D$10+'СЕТ СН'!$F$6-'СЕТ СН'!$F$19</f>
        <v>631.12618763</v>
      </c>
      <c r="M40" s="35">
        <f>SUMIFS(СВЦЭМ!$C$34:$C$777,СВЦЭМ!$A$34:$A$777,$A40,СВЦЭМ!$B$34:$B$777,M$11)+'СЕТ СН'!$F$9+СВЦЭМ!$D$10+'СЕТ СН'!$F$6-'СЕТ СН'!$F$19</f>
        <v>638.96734939999988</v>
      </c>
      <c r="N40" s="35">
        <f>SUMIFS(СВЦЭМ!$C$34:$C$777,СВЦЭМ!$A$34:$A$777,$A40,СВЦЭМ!$B$34:$B$777,N$11)+'СЕТ СН'!$F$9+СВЦЭМ!$D$10+'СЕТ СН'!$F$6-'СЕТ СН'!$F$19</f>
        <v>637.08590168000001</v>
      </c>
      <c r="O40" s="35">
        <f>SUMIFS(СВЦЭМ!$C$34:$C$777,СВЦЭМ!$A$34:$A$777,$A40,СВЦЭМ!$B$34:$B$777,O$11)+'СЕТ СН'!$F$9+СВЦЭМ!$D$10+'СЕТ СН'!$F$6-'СЕТ СН'!$F$19</f>
        <v>631.28915108000001</v>
      </c>
      <c r="P40" s="35">
        <f>SUMIFS(СВЦЭМ!$C$34:$C$777,СВЦЭМ!$A$34:$A$777,$A40,СВЦЭМ!$B$34:$B$777,P$11)+'СЕТ СН'!$F$9+СВЦЭМ!$D$10+'СЕТ СН'!$F$6-'СЕТ СН'!$F$19</f>
        <v>634.87926358000004</v>
      </c>
      <c r="Q40" s="35">
        <f>SUMIFS(СВЦЭМ!$C$34:$C$777,СВЦЭМ!$A$34:$A$777,$A40,СВЦЭМ!$B$34:$B$777,Q$11)+'СЕТ СН'!$F$9+СВЦЭМ!$D$10+'СЕТ СН'!$F$6-'СЕТ СН'!$F$19</f>
        <v>651.34103537999999</v>
      </c>
      <c r="R40" s="35">
        <f>SUMIFS(СВЦЭМ!$C$34:$C$777,СВЦЭМ!$A$34:$A$777,$A40,СВЦЭМ!$B$34:$B$777,R$11)+'СЕТ СН'!$F$9+СВЦЭМ!$D$10+'СЕТ СН'!$F$6-'СЕТ СН'!$F$19</f>
        <v>656.03058639999995</v>
      </c>
      <c r="S40" s="35">
        <f>SUMIFS(СВЦЭМ!$C$34:$C$777,СВЦЭМ!$A$34:$A$777,$A40,СВЦЭМ!$B$34:$B$777,S$11)+'СЕТ СН'!$F$9+СВЦЭМ!$D$10+'СЕТ СН'!$F$6-'СЕТ СН'!$F$19</f>
        <v>641.32603396000013</v>
      </c>
      <c r="T40" s="35">
        <f>SUMIFS(СВЦЭМ!$C$34:$C$777,СВЦЭМ!$A$34:$A$777,$A40,СВЦЭМ!$B$34:$B$777,T$11)+'СЕТ СН'!$F$9+СВЦЭМ!$D$10+'СЕТ СН'!$F$6-'СЕТ СН'!$F$19</f>
        <v>634.94869341999993</v>
      </c>
      <c r="U40" s="35">
        <f>SUMIFS(СВЦЭМ!$C$34:$C$777,СВЦЭМ!$A$34:$A$777,$A40,СВЦЭМ!$B$34:$B$777,U$11)+'СЕТ СН'!$F$9+СВЦЭМ!$D$10+'СЕТ СН'!$F$6-'СЕТ СН'!$F$19</f>
        <v>628.07489254999996</v>
      </c>
      <c r="V40" s="35">
        <f>SUMIFS(СВЦЭМ!$C$34:$C$777,СВЦЭМ!$A$34:$A$777,$A40,СВЦЭМ!$B$34:$B$777,V$11)+'СЕТ СН'!$F$9+СВЦЭМ!$D$10+'СЕТ СН'!$F$6-'СЕТ СН'!$F$19</f>
        <v>634.16831043999991</v>
      </c>
      <c r="W40" s="35">
        <f>SUMIFS(СВЦЭМ!$C$34:$C$777,СВЦЭМ!$A$34:$A$777,$A40,СВЦЭМ!$B$34:$B$777,W$11)+'СЕТ СН'!$F$9+СВЦЭМ!$D$10+'СЕТ СН'!$F$6-'СЕТ СН'!$F$19</f>
        <v>626.07892701999981</v>
      </c>
      <c r="X40" s="35">
        <f>SUMIFS(СВЦЭМ!$C$34:$C$777,СВЦЭМ!$A$34:$A$777,$A40,СВЦЭМ!$B$34:$B$777,X$11)+'СЕТ СН'!$F$9+СВЦЭМ!$D$10+'СЕТ СН'!$F$6-'СЕТ СН'!$F$19</f>
        <v>635.03836376999993</v>
      </c>
      <c r="Y40" s="35">
        <f>SUMIFS(СВЦЭМ!$C$34:$C$777,СВЦЭМ!$A$34:$A$777,$A40,СВЦЭМ!$B$34:$B$777,Y$11)+'СЕТ СН'!$F$9+СВЦЭМ!$D$10+'СЕТ СН'!$F$6-'СЕТ СН'!$F$19</f>
        <v>679.37704760999986</v>
      </c>
    </row>
    <row r="41" spans="1:25" ht="15.75" x14ac:dyDescent="0.2">
      <c r="A41" s="34">
        <f t="shared" si="0"/>
        <v>42916</v>
      </c>
      <c r="B41" s="35">
        <f>SUMIFS(СВЦЭМ!$C$34:$C$777,СВЦЭМ!$A$34:$A$777,$A41,СВЦЭМ!$B$34:$B$777,B$11)+'СЕТ СН'!$F$9+СВЦЭМ!$D$10+'СЕТ СН'!$F$6-'СЕТ СН'!$F$19</f>
        <v>710.58578807000004</v>
      </c>
      <c r="C41" s="35">
        <f>SUMIFS(СВЦЭМ!$C$34:$C$777,СВЦЭМ!$A$34:$A$777,$A41,СВЦЭМ!$B$34:$B$777,C$11)+'СЕТ СН'!$F$9+СВЦЭМ!$D$10+'СЕТ СН'!$F$6-'СЕТ СН'!$F$19</f>
        <v>828.42080743999986</v>
      </c>
      <c r="D41" s="35">
        <f>SUMIFS(СВЦЭМ!$C$34:$C$777,СВЦЭМ!$A$34:$A$777,$A41,СВЦЭМ!$B$34:$B$777,D$11)+'СЕТ СН'!$F$9+СВЦЭМ!$D$10+'СЕТ СН'!$F$6-'СЕТ СН'!$F$19</f>
        <v>864.48026887000015</v>
      </c>
      <c r="E41" s="35">
        <f>SUMIFS(СВЦЭМ!$C$34:$C$777,СВЦЭМ!$A$34:$A$777,$A41,СВЦЭМ!$B$34:$B$777,E$11)+'СЕТ СН'!$F$9+СВЦЭМ!$D$10+'СЕТ СН'!$F$6-'СЕТ СН'!$F$19</f>
        <v>878.82718916000022</v>
      </c>
      <c r="F41" s="35">
        <f>SUMIFS(СВЦЭМ!$C$34:$C$777,СВЦЭМ!$A$34:$A$777,$A41,СВЦЭМ!$B$34:$B$777,F$11)+'СЕТ СН'!$F$9+СВЦЭМ!$D$10+'СЕТ СН'!$F$6-'СЕТ СН'!$F$19</f>
        <v>876.11546094000005</v>
      </c>
      <c r="G41" s="35">
        <f>SUMIFS(СВЦЭМ!$C$34:$C$777,СВЦЭМ!$A$34:$A$777,$A41,СВЦЭМ!$B$34:$B$777,G$11)+'СЕТ СН'!$F$9+СВЦЭМ!$D$10+'СЕТ СН'!$F$6-'СЕТ СН'!$F$19</f>
        <v>872.36393959999987</v>
      </c>
      <c r="H41" s="35">
        <f>SUMIFS(СВЦЭМ!$C$34:$C$777,СВЦЭМ!$A$34:$A$777,$A41,СВЦЭМ!$B$34:$B$777,H$11)+'СЕТ СН'!$F$9+СВЦЭМ!$D$10+'СЕТ СН'!$F$6-'СЕТ СН'!$F$19</f>
        <v>814.15748251000014</v>
      </c>
      <c r="I41" s="35">
        <f>SUMIFS(СВЦЭМ!$C$34:$C$777,СВЦЭМ!$A$34:$A$777,$A41,СВЦЭМ!$B$34:$B$777,I$11)+'СЕТ СН'!$F$9+СВЦЭМ!$D$10+'СЕТ СН'!$F$6-'СЕТ СН'!$F$19</f>
        <v>787.06261506999999</v>
      </c>
      <c r="J41" s="35">
        <f>SUMIFS(СВЦЭМ!$C$34:$C$777,СВЦЭМ!$A$34:$A$777,$A41,СВЦЭМ!$B$34:$B$777,J$11)+'СЕТ СН'!$F$9+СВЦЭМ!$D$10+'СЕТ СН'!$F$6-'СЕТ СН'!$F$19</f>
        <v>705.61798554000006</v>
      </c>
      <c r="K41" s="35">
        <f>SUMIFS(СВЦЭМ!$C$34:$C$777,СВЦЭМ!$A$34:$A$777,$A41,СВЦЭМ!$B$34:$B$777,K$11)+'СЕТ СН'!$F$9+СВЦЭМ!$D$10+'СЕТ СН'!$F$6-'СЕТ СН'!$F$19</f>
        <v>615.28411559000006</v>
      </c>
      <c r="L41" s="35">
        <f>SUMIFS(СВЦЭМ!$C$34:$C$777,СВЦЭМ!$A$34:$A$777,$A41,СВЦЭМ!$B$34:$B$777,L$11)+'СЕТ СН'!$F$9+СВЦЭМ!$D$10+'СЕТ СН'!$F$6-'СЕТ СН'!$F$19</f>
        <v>604.87130350000007</v>
      </c>
      <c r="M41" s="35">
        <f>SUMIFS(СВЦЭМ!$C$34:$C$777,СВЦЭМ!$A$34:$A$777,$A41,СВЦЭМ!$B$34:$B$777,M$11)+'СЕТ СН'!$F$9+СВЦЭМ!$D$10+'СЕТ СН'!$F$6-'СЕТ СН'!$F$19</f>
        <v>604.98784077999994</v>
      </c>
      <c r="N41" s="35">
        <f>SUMIFS(СВЦЭМ!$C$34:$C$777,СВЦЭМ!$A$34:$A$777,$A41,СВЦЭМ!$B$34:$B$777,N$11)+'СЕТ СН'!$F$9+СВЦЭМ!$D$10+'СЕТ СН'!$F$6-'СЕТ СН'!$F$19</f>
        <v>602.27727830000003</v>
      </c>
      <c r="O41" s="35">
        <f>SUMIFS(СВЦЭМ!$C$34:$C$777,СВЦЭМ!$A$34:$A$777,$A41,СВЦЭМ!$B$34:$B$777,O$11)+'СЕТ СН'!$F$9+СВЦЭМ!$D$10+'СЕТ СН'!$F$6-'СЕТ СН'!$F$19</f>
        <v>604.73921758999995</v>
      </c>
      <c r="P41" s="35">
        <f>SUMIFS(СВЦЭМ!$C$34:$C$777,СВЦЭМ!$A$34:$A$777,$A41,СВЦЭМ!$B$34:$B$777,P$11)+'СЕТ СН'!$F$9+СВЦЭМ!$D$10+'СЕТ СН'!$F$6-'СЕТ СН'!$F$19</f>
        <v>608.63081637999994</v>
      </c>
      <c r="Q41" s="35">
        <f>SUMIFS(СВЦЭМ!$C$34:$C$777,СВЦЭМ!$A$34:$A$777,$A41,СВЦЭМ!$B$34:$B$777,Q$11)+'СЕТ СН'!$F$9+СВЦЭМ!$D$10+'СЕТ СН'!$F$6-'СЕТ СН'!$F$19</f>
        <v>623.65798542999983</v>
      </c>
      <c r="R41" s="35">
        <f>SUMIFS(СВЦЭМ!$C$34:$C$777,СВЦЭМ!$A$34:$A$777,$A41,СВЦЭМ!$B$34:$B$777,R$11)+'СЕТ СН'!$F$9+СВЦЭМ!$D$10+'СЕТ СН'!$F$6-'СЕТ СН'!$F$19</f>
        <v>627.7652770499999</v>
      </c>
      <c r="S41" s="35">
        <f>SUMIFS(СВЦЭМ!$C$34:$C$777,СВЦЭМ!$A$34:$A$777,$A41,СВЦЭМ!$B$34:$B$777,S$11)+'СЕТ СН'!$F$9+СВЦЭМ!$D$10+'СЕТ СН'!$F$6-'СЕТ СН'!$F$19</f>
        <v>615.04725710999992</v>
      </c>
      <c r="T41" s="35">
        <f>SUMIFS(СВЦЭМ!$C$34:$C$777,СВЦЭМ!$A$34:$A$777,$A41,СВЦЭМ!$B$34:$B$777,T$11)+'СЕТ СН'!$F$9+СВЦЭМ!$D$10+'СЕТ СН'!$F$6-'СЕТ СН'!$F$19</f>
        <v>613.44742760999998</v>
      </c>
      <c r="U41" s="35">
        <f>SUMIFS(СВЦЭМ!$C$34:$C$777,СВЦЭМ!$A$34:$A$777,$A41,СВЦЭМ!$B$34:$B$777,U$11)+'СЕТ СН'!$F$9+СВЦЭМ!$D$10+'СЕТ СН'!$F$6-'СЕТ СН'!$F$19</f>
        <v>609.25332193999998</v>
      </c>
      <c r="V41" s="35">
        <f>SUMIFS(СВЦЭМ!$C$34:$C$777,СВЦЭМ!$A$34:$A$777,$A41,СВЦЭМ!$B$34:$B$777,V$11)+'СЕТ СН'!$F$9+СВЦЭМ!$D$10+'СЕТ СН'!$F$6-'СЕТ СН'!$F$19</f>
        <v>613.62898870999993</v>
      </c>
      <c r="W41" s="35">
        <f>SUMIFS(СВЦЭМ!$C$34:$C$777,СВЦЭМ!$A$34:$A$777,$A41,СВЦЭМ!$B$34:$B$777,W$11)+'СЕТ СН'!$F$9+СВЦЭМ!$D$10+'СЕТ СН'!$F$6-'СЕТ СН'!$F$19</f>
        <v>658.07958697999993</v>
      </c>
      <c r="X41" s="35">
        <f>SUMIFS(СВЦЭМ!$C$34:$C$777,СВЦЭМ!$A$34:$A$777,$A41,СВЦЭМ!$B$34:$B$777,X$11)+'СЕТ СН'!$F$9+СВЦЭМ!$D$10+'СЕТ СН'!$F$6-'СЕТ СН'!$F$19</f>
        <v>697.36194038999997</v>
      </c>
      <c r="Y41" s="35">
        <f>SUMIFS(СВЦЭМ!$C$34:$C$777,СВЦЭМ!$A$34:$A$777,$A41,СВЦЭМ!$B$34:$B$777,Y$11)+'СЕТ СН'!$F$9+СВЦЭМ!$D$10+'СЕТ СН'!$F$6-'СЕТ СН'!$F$19</f>
        <v>766.64736451999988</v>
      </c>
    </row>
    <row r="42" spans="1:25" ht="15.75" hidden="1" x14ac:dyDescent="0.2">
      <c r="A42" s="34">
        <f t="shared" si="0"/>
        <v>42917</v>
      </c>
      <c r="B42" s="35">
        <f>SUMIFS(СВЦЭМ!$C$34:$C$777,СВЦЭМ!$A$34:$A$777,$A42,СВЦЭМ!$B$34:$B$777,B$11)+'СЕТ СН'!$F$9+СВЦЭМ!$D$10+'СЕТ СН'!$F$6-'СЕТ СН'!$F$19</f>
        <v>-29.749850409999908</v>
      </c>
      <c r="C42" s="35">
        <f>SUMIFS(СВЦЭМ!$C$34:$C$777,СВЦЭМ!$A$34:$A$777,$A42,СВЦЭМ!$B$34:$B$777,C$11)+'СЕТ СН'!$F$9+СВЦЭМ!$D$10+'СЕТ СН'!$F$6-'СЕТ СН'!$F$19</f>
        <v>-29.749850409999908</v>
      </c>
      <c r="D42" s="35">
        <f>SUMIFS(СВЦЭМ!$C$34:$C$777,СВЦЭМ!$A$34:$A$777,$A42,СВЦЭМ!$B$34:$B$777,D$11)+'СЕТ СН'!$F$9+СВЦЭМ!$D$10+'СЕТ СН'!$F$6-'СЕТ СН'!$F$19</f>
        <v>-29.749850409999908</v>
      </c>
      <c r="E42" s="35">
        <f>SUMIFS(СВЦЭМ!$C$34:$C$777,СВЦЭМ!$A$34:$A$777,$A42,СВЦЭМ!$B$34:$B$777,E$11)+'СЕТ СН'!$F$9+СВЦЭМ!$D$10+'СЕТ СН'!$F$6-'СЕТ СН'!$F$19</f>
        <v>-29.749850409999908</v>
      </c>
      <c r="F42" s="35">
        <f>SUMIFS(СВЦЭМ!$C$34:$C$777,СВЦЭМ!$A$34:$A$777,$A42,СВЦЭМ!$B$34:$B$777,F$11)+'СЕТ СН'!$F$9+СВЦЭМ!$D$10+'СЕТ СН'!$F$6-'СЕТ СН'!$F$19</f>
        <v>-29.749850409999908</v>
      </c>
      <c r="G42" s="35">
        <f>SUMIFS(СВЦЭМ!$C$34:$C$777,СВЦЭМ!$A$34:$A$777,$A42,СВЦЭМ!$B$34:$B$777,G$11)+'СЕТ СН'!$F$9+СВЦЭМ!$D$10+'СЕТ СН'!$F$6-'СЕТ СН'!$F$19</f>
        <v>-29.749850409999908</v>
      </c>
      <c r="H42" s="35">
        <f>SUMIFS(СВЦЭМ!$C$34:$C$777,СВЦЭМ!$A$34:$A$777,$A42,СВЦЭМ!$B$34:$B$777,H$11)+'СЕТ СН'!$F$9+СВЦЭМ!$D$10+'СЕТ СН'!$F$6-'СЕТ СН'!$F$19</f>
        <v>-29.749850409999908</v>
      </c>
      <c r="I42" s="35">
        <f>SUMIFS(СВЦЭМ!$C$34:$C$777,СВЦЭМ!$A$34:$A$777,$A42,СВЦЭМ!$B$34:$B$777,I$11)+'СЕТ СН'!$F$9+СВЦЭМ!$D$10+'СЕТ СН'!$F$6-'СЕТ СН'!$F$19</f>
        <v>-29.749850409999908</v>
      </c>
      <c r="J42" s="35">
        <f>SUMIFS(СВЦЭМ!$C$34:$C$777,СВЦЭМ!$A$34:$A$777,$A42,СВЦЭМ!$B$34:$B$777,J$11)+'СЕТ СН'!$F$9+СВЦЭМ!$D$10+'СЕТ СН'!$F$6-'СЕТ СН'!$F$19</f>
        <v>-29.749850409999908</v>
      </c>
      <c r="K42" s="35">
        <f>SUMIFS(СВЦЭМ!$C$34:$C$777,СВЦЭМ!$A$34:$A$777,$A42,СВЦЭМ!$B$34:$B$777,K$11)+'СЕТ СН'!$F$9+СВЦЭМ!$D$10+'СЕТ СН'!$F$6-'СЕТ СН'!$F$19</f>
        <v>-29.749850409999908</v>
      </c>
      <c r="L42" s="35">
        <f>SUMIFS(СВЦЭМ!$C$34:$C$777,СВЦЭМ!$A$34:$A$777,$A42,СВЦЭМ!$B$34:$B$777,L$11)+'СЕТ СН'!$F$9+СВЦЭМ!$D$10+'СЕТ СН'!$F$6-'СЕТ СН'!$F$19</f>
        <v>-29.749850409999908</v>
      </c>
      <c r="M42" s="35">
        <f>SUMIFS(СВЦЭМ!$C$34:$C$777,СВЦЭМ!$A$34:$A$777,$A42,СВЦЭМ!$B$34:$B$777,M$11)+'СЕТ СН'!$F$9+СВЦЭМ!$D$10+'СЕТ СН'!$F$6-'СЕТ СН'!$F$19</f>
        <v>-29.749850409999908</v>
      </c>
      <c r="N42" s="35">
        <f>SUMIFS(СВЦЭМ!$C$34:$C$777,СВЦЭМ!$A$34:$A$777,$A42,СВЦЭМ!$B$34:$B$777,N$11)+'СЕТ СН'!$F$9+СВЦЭМ!$D$10+'СЕТ СН'!$F$6-'СЕТ СН'!$F$19</f>
        <v>-29.749850409999908</v>
      </c>
      <c r="O42" s="35">
        <f>SUMIFS(СВЦЭМ!$C$34:$C$777,СВЦЭМ!$A$34:$A$777,$A42,СВЦЭМ!$B$34:$B$777,O$11)+'СЕТ СН'!$F$9+СВЦЭМ!$D$10+'СЕТ СН'!$F$6-'СЕТ СН'!$F$19</f>
        <v>-29.749850409999908</v>
      </c>
      <c r="P42" s="35">
        <f>SUMIFS(СВЦЭМ!$C$34:$C$777,СВЦЭМ!$A$34:$A$777,$A42,СВЦЭМ!$B$34:$B$777,P$11)+'СЕТ СН'!$F$9+СВЦЭМ!$D$10+'СЕТ СН'!$F$6-'СЕТ СН'!$F$19</f>
        <v>-29.749850409999908</v>
      </c>
      <c r="Q42" s="35">
        <f>SUMIFS(СВЦЭМ!$C$34:$C$777,СВЦЭМ!$A$34:$A$777,$A42,СВЦЭМ!$B$34:$B$777,Q$11)+'СЕТ СН'!$F$9+СВЦЭМ!$D$10+'СЕТ СН'!$F$6-'СЕТ СН'!$F$19</f>
        <v>-29.749850409999908</v>
      </c>
      <c r="R42" s="35">
        <f>SUMIFS(СВЦЭМ!$C$34:$C$777,СВЦЭМ!$A$34:$A$777,$A42,СВЦЭМ!$B$34:$B$777,R$11)+'СЕТ СН'!$F$9+СВЦЭМ!$D$10+'СЕТ СН'!$F$6-'СЕТ СН'!$F$19</f>
        <v>-29.749850409999908</v>
      </c>
      <c r="S42" s="35">
        <f>SUMIFS(СВЦЭМ!$C$34:$C$777,СВЦЭМ!$A$34:$A$777,$A42,СВЦЭМ!$B$34:$B$777,S$11)+'СЕТ СН'!$F$9+СВЦЭМ!$D$10+'СЕТ СН'!$F$6-'СЕТ СН'!$F$19</f>
        <v>-29.749850409999908</v>
      </c>
      <c r="T42" s="35">
        <f>SUMIFS(СВЦЭМ!$C$34:$C$777,СВЦЭМ!$A$34:$A$777,$A42,СВЦЭМ!$B$34:$B$777,T$11)+'СЕТ СН'!$F$9+СВЦЭМ!$D$10+'СЕТ СН'!$F$6-'СЕТ СН'!$F$19</f>
        <v>-29.749850409999908</v>
      </c>
      <c r="U42" s="35">
        <f>SUMIFS(СВЦЭМ!$C$34:$C$777,СВЦЭМ!$A$34:$A$777,$A42,СВЦЭМ!$B$34:$B$777,U$11)+'СЕТ СН'!$F$9+СВЦЭМ!$D$10+'СЕТ СН'!$F$6-'СЕТ СН'!$F$19</f>
        <v>-29.749850409999908</v>
      </c>
      <c r="V42" s="35">
        <f>SUMIFS(СВЦЭМ!$C$34:$C$777,СВЦЭМ!$A$34:$A$777,$A42,СВЦЭМ!$B$34:$B$777,V$11)+'СЕТ СН'!$F$9+СВЦЭМ!$D$10+'СЕТ СН'!$F$6-'СЕТ СН'!$F$19</f>
        <v>-29.749850409999908</v>
      </c>
      <c r="W42" s="35">
        <f>SUMIFS(СВЦЭМ!$C$34:$C$777,СВЦЭМ!$A$34:$A$777,$A42,СВЦЭМ!$B$34:$B$777,W$11)+'СЕТ СН'!$F$9+СВЦЭМ!$D$10+'СЕТ СН'!$F$6-'СЕТ СН'!$F$19</f>
        <v>-29.749850409999908</v>
      </c>
      <c r="X42" s="35">
        <f>SUMIFS(СВЦЭМ!$C$34:$C$777,СВЦЭМ!$A$34:$A$777,$A42,СВЦЭМ!$B$34:$B$777,X$11)+'СЕТ СН'!$F$9+СВЦЭМ!$D$10+'СЕТ СН'!$F$6-'СЕТ СН'!$F$19</f>
        <v>-29.749850409999908</v>
      </c>
      <c r="Y42" s="35">
        <f>SUMIFS(СВЦЭМ!$C$34:$C$777,СВЦЭМ!$A$34:$A$777,$A42,СВЦЭМ!$B$34:$B$777,Y$11)+'СЕТ СН'!$F$9+СВЦЭМ!$D$10+'СЕТ СН'!$F$6-'СЕТ СН'!$F$19</f>
        <v>-29.749850409999908</v>
      </c>
    </row>
    <row r="43" spans="1:25"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5" ht="15.75" x14ac:dyDescent="0.2">
      <c r="A48" s="34" t="str">
        <f>A12</f>
        <v>01.06.2017</v>
      </c>
      <c r="B48" s="35">
        <f>SUMIFS(СВЦЭМ!$C$34:$C$777,СВЦЭМ!$A$34:$A$777,$A48,СВЦЭМ!$B$34:$B$777,B$47)+'СЕТ СН'!$G$9+СВЦЭМ!$D$10+'СЕТ СН'!$G$6-'СЕТ СН'!$G$19</f>
        <v>1215.9293776599998</v>
      </c>
      <c r="C48" s="35">
        <f>SUMIFS(СВЦЭМ!$C$34:$C$777,СВЦЭМ!$A$34:$A$777,$A48,СВЦЭМ!$B$34:$B$777,C$47)+'СЕТ СН'!$G$9+СВЦЭМ!$D$10+'СЕТ СН'!$G$6-'СЕТ СН'!$G$19</f>
        <v>1332.42713757</v>
      </c>
      <c r="D48" s="35">
        <f>SUMIFS(СВЦЭМ!$C$34:$C$777,СВЦЭМ!$A$34:$A$777,$A48,СВЦЭМ!$B$34:$B$777,D$47)+'СЕТ СН'!$G$9+СВЦЭМ!$D$10+'СЕТ СН'!$G$6-'СЕТ СН'!$G$19</f>
        <v>1384.2660939799998</v>
      </c>
      <c r="E48" s="35">
        <f>SUMIFS(СВЦЭМ!$C$34:$C$777,СВЦЭМ!$A$34:$A$777,$A48,СВЦЭМ!$B$34:$B$777,E$47)+'СЕТ СН'!$G$9+СВЦЭМ!$D$10+'СЕТ СН'!$G$6-'СЕТ СН'!$G$19</f>
        <v>1391.0554620899998</v>
      </c>
      <c r="F48" s="35">
        <f>SUMIFS(СВЦЭМ!$C$34:$C$777,СВЦЭМ!$A$34:$A$777,$A48,СВЦЭМ!$B$34:$B$777,F$47)+'СЕТ СН'!$G$9+СВЦЭМ!$D$10+'СЕТ СН'!$G$6-'СЕТ СН'!$G$19</f>
        <v>1390.3578077699999</v>
      </c>
      <c r="G48" s="35">
        <f>SUMIFS(СВЦЭМ!$C$34:$C$777,СВЦЭМ!$A$34:$A$777,$A48,СВЦЭМ!$B$34:$B$777,G$47)+'СЕТ СН'!$G$9+СВЦЭМ!$D$10+'СЕТ СН'!$G$6-'СЕТ СН'!$G$19</f>
        <v>1381.1213616499999</v>
      </c>
      <c r="H48" s="35">
        <f>SUMIFS(СВЦЭМ!$C$34:$C$777,СВЦЭМ!$A$34:$A$777,$A48,СВЦЭМ!$B$34:$B$777,H$47)+'СЕТ СН'!$G$9+СВЦЭМ!$D$10+'СЕТ СН'!$G$6-'СЕТ СН'!$G$19</f>
        <v>1300.0771261599998</v>
      </c>
      <c r="I48" s="35">
        <f>SUMIFS(СВЦЭМ!$C$34:$C$777,СВЦЭМ!$A$34:$A$777,$A48,СВЦЭМ!$B$34:$B$777,I$47)+'СЕТ СН'!$G$9+СВЦЭМ!$D$10+'СЕТ СН'!$G$6-'СЕТ СН'!$G$19</f>
        <v>1220.8770527399997</v>
      </c>
      <c r="J48" s="35">
        <f>SUMIFS(СВЦЭМ!$C$34:$C$777,СВЦЭМ!$A$34:$A$777,$A48,СВЦЭМ!$B$34:$B$777,J$47)+'СЕТ СН'!$G$9+СВЦЭМ!$D$10+'СЕТ СН'!$G$6-'СЕТ СН'!$G$19</f>
        <v>1132.2937100199997</v>
      </c>
      <c r="K48" s="35">
        <f>SUMIFS(СВЦЭМ!$C$34:$C$777,СВЦЭМ!$A$34:$A$777,$A48,СВЦЭМ!$B$34:$B$777,K$47)+'СЕТ СН'!$G$9+СВЦЭМ!$D$10+'СЕТ СН'!$G$6-'СЕТ СН'!$G$19</f>
        <v>1051.9888789299998</v>
      </c>
      <c r="L48" s="35">
        <f>SUMIFS(СВЦЭМ!$C$34:$C$777,СВЦЭМ!$A$34:$A$777,$A48,СВЦЭМ!$B$34:$B$777,L$47)+'СЕТ СН'!$G$9+СВЦЭМ!$D$10+'СЕТ СН'!$G$6-'СЕТ СН'!$G$19</f>
        <v>1012.45775482</v>
      </c>
      <c r="M48" s="35">
        <f>SUMIFS(СВЦЭМ!$C$34:$C$777,СВЦЭМ!$A$34:$A$777,$A48,СВЦЭМ!$B$34:$B$777,M$47)+'СЕТ СН'!$G$9+СВЦЭМ!$D$10+'СЕТ СН'!$G$6-'СЕТ СН'!$G$19</f>
        <v>984.80916866999996</v>
      </c>
      <c r="N48" s="35">
        <f>SUMIFS(СВЦЭМ!$C$34:$C$777,СВЦЭМ!$A$34:$A$777,$A48,СВЦЭМ!$B$34:$B$777,N$47)+'СЕТ СН'!$G$9+СВЦЭМ!$D$10+'СЕТ СН'!$G$6-'СЕТ СН'!$G$19</f>
        <v>982.24313463999988</v>
      </c>
      <c r="O48" s="35">
        <f>SUMIFS(СВЦЭМ!$C$34:$C$777,СВЦЭМ!$A$34:$A$777,$A48,СВЦЭМ!$B$34:$B$777,O$47)+'СЕТ СН'!$G$9+СВЦЭМ!$D$10+'СЕТ СН'!$G$6-'СЕТ СН'!$G$19</f>
        <v>981.27349822999986</v>
      </c>
      <c r="P48" s="35">
        <f>SUMIFS(СВЦЭМ!$C$34:$C$777,СВЦЭМ!$A$34:$A$777,$A48,СВЦЭМ!$B$34:$B$777,P$47)+'СЕТ СН'!$G$9+СВЦЭМ!$D$10+'СЕТ СН'!$G$6-'СЕТ СН'!$G$19</f>
        <v>985.3977855600001</v>
      </c>
      <c r="Q48" s="35">
        <f>SUMIFS(СВЦЭМ!$C$34:$C$777,СВЦЭМ!$A$34:$A$777,$A48,СВЦЭМ!$B$34:$B$777,Q$47)+'СЕТ СН'!$G$9+СВЦЭМ!$D$10+'СЕТ СН'!$G$6-'СЕТ СН'!$G$19</f>
        <v>985.74783585</v>
      </c>
      <c r="R48" s="35">
        <f>SUMIFS(СВЦЭМ!$C$34:$C$777,СВЦЭМ!$A$34:$A$777,$A48,СВЦЭМ!$B$34:$B$777,R$47)+'СЕТ СН'!$G$9+СВЦЭМ!$D$10+'СЕТ СН'!$G$6-'СЕТ СН'!$G$19</f>
        <v>988.89453752000009</v>
      </c>
      <c r="S48" s="35">
        <f>SUMIFS(СВЦЭМ!$C$34:$C$777,СВЦЭМ!$A$34:$A$777,$A48,СВЦЭМ!$B$34:$B$777,S$47)+'СЕТ СН'!$G$9+СВЦЭМ!$D$10+'СЕТ СН'!$G$6-'СЕТ СН'!$G$19</f>
        <v>984.93691798000009</v>
      </c>
      <c r="T48" s="35">
        <f>SUMIFS(СВЦЭМ!$C$34:$C$777,СВЦЭМ!$A$34:$A$777,$A48,СВЦЭМ!$B$34:$B$777,T$47)+'СЕТ СН'!$G$9+СВЦЭМ!$D$10+'СЕТ СН'!$G$6-'СЕТ СН'!$G$19</f>
        <v>983.85388676999992</v>
      </c>
      <c r="U48" s="35">
        <f>SUMIFS(СВЦЭМ!$C$34:$C$777,СВЦЭМ!$A$34:$A$777,$A48,СВЦЭМ!$B$34:$B$777,U$47)+'СЕТ СН'!$G$9+СВЦЭМ!$D$10+'СЕТ СН'!$G$6-'СЕТ СН'!$G$19</f>
        <v>984.52692318999993</v>
      </c>
      <c r="V48" s="35">
        <f>SUMIFS(СВЦЭМ!$C$34:$C$777,СВЦЭМ!$A$34:$A$777,$A48,СВЦЭМ!$B$34:$B$777,V$47)+'СЕТ СН'!$G$9+СВЦЭМ!$D$10+'СЕТ СН'!$G$6-'СЕТ СН'!$G$19</f>
        <v>1029.84038633</v>
      </c>
      <c r="W48" s="35">
        <f>SUMIFS(СВЦЭМ!$C$34:$C$777,СВЦЭМ!$A$34:$A$777,$A48,СВЦЭМ!$B$34:$B$777,W$47)+'СЕТ СН'!$G$9+СВЦЭМ!$D$10+'СЕТ СН'!$G$6-'СЕТ СН'!$G$19</f>
        <v>1083.2938010499997</v>
      </c>
      <c r="X48" s="35">
        <f>SUMIFS(СВЦЭМ!$C$34:$C$777,СВЦЭМ!$A$34:$A$777,$A48,СВЦЭМ!$B$34:$B$777,X$47)+'СЕТ СН'!$G$9+СВЦЭМ!$D$10+'СЕТ СН'!$G$6-'СЕТ СН'!$G$19</f>
        <v>1119.2775524999997</v>
      </c>
      <c r="Y48" s="35">
        <f>SUMIFS(СВЦЭМ!$C$34:$C$777,СВЦЭМ!$A$34:$A$777,$A48,СВЦЭМ!$B$34:$B$777,Y$47)+'СЕТ СН'!$G$9+СВЦЭМ!$D$10+'СЕТ СН'!$G$6-'СЕТ СН'!$G$19</f>
        <v>1248.8822141800001</v>
      </c>
    </row>
    <row r="49" spans="1:25" ht="15.75" x14ac:dyDescent="0.2">
      <c r="A49" s="34">
        <f>A48+1</f>
        <v>42888</v>
      </c>
      <c r="B49" s="35">
        <f>SUMIFS(СВЦЭМ!$C$34:$C$777,СВЦЭМ!$A$34:$A$777,$A49,СВЦЭМ!$B$34:$B$777,B$47)+'СЕТ СН'!$G$9+СВЦЭМ!$D$10+'СЕТ СН'!$G$6-'СЕТ СН'!$G$19</f>
        <v>1340.91113795</v>
      </c>
      <c r="C49" s="35">
        <f>SUMIFS(СВЦЭМ!$C$34:$C$777,СВЦЭМ!$A$34:$A$777,$A49,СВЦЭМ!$B$34:$B$777,C$47)+'СЕТ СН'!$G$9+СВЦЭМ!$D$10+'СЕТ СН'!$G$6-'СЕТ СН'!$G$19</f>
        <v>1364.0100318599998</v>
      </c>
      <c r="D49" s="35">
        <f>SUMIFS(СВЦЭМ!$C$34:$C$777,СВЦЭМ!$A$34:$A$777,$A49,СВЦЭМ!$B$34:$B$777,D$47)+'СЕТ СН'!$G$9+СВЦЭМ!$D$10+'СЕТ СН'!$G$6-'СЕТ СН'!$G$19</f>
        <v>1415.1248458599998</v>
      </c>
      <c r="E49" s="35">
        <f>SUMIFS(СВЦЭМ!$C$34:$C$777,СВЦЭМ!$A$34:$A$777,$A49,СВЦЭМ!$B$34:$B$777,E$47)+'СЕТ СН'!$G$9+СВЦЭМ!$D$10+'СЕТ СН'!$G$6-'СЕТ СН'!$G$19</f>
        <v>1407.4800199299998</v>
      </c>
      <c r="F49" s="35">
        <f>SUMIFS(СВЦЭМ!$C$34:$C$777,СВЦЭМ!$A$34:$A$777,$A49,СВЦЭМ!$B$34:$B$777,F$47)+'СЕТ СН'!$G$9+СВЦЭМ!$D$10+'СЕТ СН'!$G$6-'СЕТ СН'!$G$19</f>
        <v>1405.2212194600002</v>
      </c>
      <c r="G49" s="35">
        <f>SUMIFS(СВЦЭМ!$C$34:$C$777,СВЦЭМ!$A$34:$A$777,$A49,СВЦЭМ!$B$34:$B$777,G$47)+'СЕТ СН'!$G$9+СВЦЭМ!$D$10+'СЕТ СН'!$G$6-'СЕТ СН'!$G$19</f>
        <v>1412.51548336</v>
      </c>
      <c r="H49" s="35">
        <f>SUMIFS(СВЦЭМ!$C$34:$C$777,СВЦЭМ!$A$34:$A$777,$A49,СВЦЭМ!$B$34:$B$777,H$47)+'СЕТ СН'!$G$9+СВЦЭМ!$D$10+'СЕТ СН'!$G$6-'СЕТ СН'!$G$19</f>
        <v>1394.02916082</v>
      </c>
      <c r="I49" s="35">
        <f>SUMIFS(СВЦЭМ!$C$34:$C$777,СВЦЭМ!$A$34:$A$777,$A49,СВЦЭМ!$B$34:$B$777,I$47)+'СЕТ СН'!$G$9+СВЦЭМ!$D$10+'СЕТ СН'!$G$6-'СЕТ СН'!$G$19</f>
        <v>1259.51192274</v>
      </c>
      <c r="J49" s="35">
        <f>SUMIFS(СВЦЭМ!$C$34:$C$777,СВЦЭМ!$A$34:$A$777,$A49,СВЦЭМ!$B$34:$B$777,J$47)+'СЕТ СН'!$G$9+СВЦЭМ!$D$10+'СЕТ СН'!$G$6-'СЕТ СН'!$G$19</f>
        <v>1143.9634927100001</v>
      </c>
      <c r="K49" s="35">
        <f>SUMIFS(СВЦЭМ!$C$34:$C$777,СВЦЭМ!$A$34:$A$777,$A49,СВЦЭМ!$B$34:$B$777,K$47)+'СЕТ СН'!$G$9+СВЦЭМ!$D$10+'СЕТ СН'!$G$6-'СЕТ СН'!$G$19</f>
        <v>1038.3689025499998</v>
      </c>
      <c r="L49" s="35">
        <f>SUMIFS(СВЦЭМ!$C$34:$C$777,СВЦЭМ!$A$34:$A$777,$A49,СВЦЭМ!$B$34:$B$777,L$47)+'СЕТ СН'!$G$9+СВЦЭМ!$D$10+'СЕТ СН'!$G$6-'СЕТ СН'!$G$19</f>
        <v>978.51319572000011</v>
      </c>
      <c r="M49" s="35">
        <f>SUMIFS(СВЦЭМ!$C$34:$C$777,СВЦЭМ!$A$34:$A$777,$A49,СВЦЭМ!$B$34:$B$777,M$47)+'СЕТ СН'!$G$9+СВЦЭМ!$D$10+'СЕТ СН'!$G$6-'СЕТ СН'!$G$19</f>
        <v>965.75523272999999</v>
      </c>
      <c r="N49" s="35">
        <f>SUMIFS(СВЦЭМ!$C$34:$C$777,СВЦЭМ!$A$34:$A$777,$A49,СВЦЭМ!$B$34:$B$777,N$47)+'СЕТ СН'!$G$9+СВЦЭМ!$D$10+'СЕТ СН'!$G$6-'СЕТ СН'!$G$19</f>
        <v>978.01961351</v>
      </c>
      <c r="O49" s="35">
        <f>SUMIFS(СВЦЭМ!$C$34:$C$777,СВЦЭМ!$A$34:$A$777,$A49,СВЦЭМ!$B$34:$B$777,O$47)+'СЕТ СН'!$G$9+СВЦЭМ!$D$10+'СЕТ СН'!$G$6-'СЕТ СН'!$G$19</f>
        <v>979.43900567999981</v>
      </c>
      <c r="P49" s="35">
        <f>SUMIFS(СВЦЭМ!$C$34:$C$777,СВЦЭМ!$A$34:$A$777,$A49,СВЦЭМ!$B$34:$B$777,P$47)+'СЕТ СН'!$G$9+СВЦЭМ!$D$10+'СЕТ СН'!$G$6-'СЕТ СН'!$G$19</f>
        <v>985.07563697000001</v>
      </c>
      <c r="Q49" s="35">
        <f>SUMIFS(СВЦЭМ!$C$34:$C$777,СВЦЭМ!$A$34:$A$777,$A49,СВЦЭМ!$B$34:$B$777,Q$47)+'СЕТ СН'!$G$9+СВЦЭМ!$D$10+'СЕТ СН'!$G$6-'СЕТ СН'!$G$19</f>
        <v>984.38591898999994</v>
      </c>
      <c r="R49" s="35">
        <f>SUMIFS(СВЦЭМ!$C$34:$C$777,СВЦЭМ!$A$34:$A$777,$A49,СВЦЭМ!$B$34:$B$777,R$47)+'СЕТ СН'!$G$9+СВЦЭМ!$D$10+'СЕТ СН'!$G$6-'СЕТ СН'!$G$19</f>
        <v>1025.6925873199998</v>
      </c>
      <c r="S49" s="35">
        <f>SUMIFS(СВЦЭМ!$C$34:$C$777,СВЦЭМ!$A$34:$A$777,$A49,СВЦЭМ!$B$34:$B$777,S$47)+'СЕТ СН'!$G$9+СВЦЭМ!$D$10+'СЕТ СН'!$G$6-'СЕТ СН'!$G$19</f>
        <v>1029.5501960299998</v>
      </c>
      <c r="T49" s="35">
        <f>SUMIFS(СВЦЭМ!$C$34:$C$777,СВЦЭМ!$A$34:$A$777,$A49,СВЦЭМ!$B$34:$B$777,T$47)+'СЕТ СН'!$G$9+СВЦЭМ!$D$10+'СЕТ СН'!$G$6-'СЕТ СН'!$G$19</f>
        <v>1034.6311427400001</v>
      </c>
      <c r="U49" s="35">
        <f>SUMIFS(СВЦЭМ!$C$34:$C$777,СВЦЭМ!$A$34:$A$777,$A49,СВЦЭМ!$B$34:$B$777,U$47)+'СЕТ СН'!$G$9+СВЦЭМ!$D$10+'СЕТ СН'!$G$6-'СЕТ СН'!$G$19</f>
        <v>1037.8234996199999</v>
      </c>
      <c r="V49" s="35">
        <f>SUMIFS(СВЦЭМ!$C$34:$C$777,СВЦЭМ!$A$34:$A$777,$A49,СВЦЭМ!$B$34:$B$777,V$47)+'СЕТ СН'!$G$9+СВЦЭМ!$D$10+'СЕТ СН'!$G$6-'СЕТ СН'!$G$19</f>
        <v>1009.72016618</v>
      </c>
      <c r="W49" s="35">
        <f>SUMIFS(СВЦЭМ!$C$34:$C$777,СВЦЭМ!$A$34:$A$777,$A49,СВЦЭМ!$B$34:$B$777,W$47)+'СЕТ СН'!$G$9+СВЦЭМ!$D$10+'СЕТ СН'!$G$6-'СЕТ СН'!$G$19</f>
        <v>1062.11152191</v>
      </c>
      <c r="X49" s="35">
        <f>SUMIFS(СВЦЭМ!$C$34:$C$777,СВЦЭМ!$A$34:$A$777,$A49,СВЦЭМ!$B$34:$B$777,X$47)+'СЕТ СН'!$G$9+СВЦЭМ!$D$10+'СЕТ СН'!$G$6-'СЕТ СН'!$G$19</f>
        <v>1119.4428138799999</v>
      </c>
      <c r="Y49" s="35">
        <f>SUMIFS(СВЦЭМ!$C$34:$C$777,СВЦЭМ!$A$34:$A$777,$A49,СВЦЭМ!$B$34:$B$777,Y$47)+'СЕТ СН'!$G$9+СВЦЭМ!$D$10+'СЕТ СН'!$G$6-'СЕТ СН'!$G$19</f>
        <v>1207.4490623399997</v>
      </c>
    </row>
    <row r="50" spans="1:25" ht="15.75" x14ac:dyDescent="0.2">
      <c r="A50" s="34">
        <f t="shared" ref="A50:A78" si="1">A49+1</f>
        <v>42889</v>
      </c>
      <c r="B50" s="35">
        <f>SUMIFS(СВЦЭМ!$C$34:$C$777,СВЦЭМ!$A$34:$A$777,$A50,СВЦЭМ!$B$34:$B$777,B$47)+'СЕТ СН'!$G$9+СВЦЭМ!$D$10+'СЕТ СН'!$G$6-'СЕТ СН'!$G$19</f>
        <v>1248.0237760499999</v>
      </c>
      <c r="C50" s="35">
        <f>SUMIFS(СВЦЭМ!$C$34:$C$777,СВЦЭМ!$A$34:$A$777,$A50,СВЦЭМ!$B$34:$B$777,C$47)+'СЕТ СН'!$G$9+СВЦЭМ!$D$10+'СЕТ СН'!$G$6-'СЕТ СН'!$G$19</f>
        <v>1296.83434631</v>
      </c>
      <c r="D50" s="35">
        <f>SUMIFS(СВЦЭМ!$C$34:$C$777,СВЦЭМ!$A$34:$A$777,$A50,СВЦЭМ!$B$34:$B$777,D$47)+'СЕТ СН'!$G$9+СВЦЭМ!$D$10+'СЕТ СН'!$G$6-'СЕТ СН'!$G$19</f>
        <v>1410.9883585699999</v>
      </c>
      <c r="E50" s="35">
        <f>SUMIFS(СВЦЭМ!$C$34:$C$777,СВЦЭМ!$A$34:$A$777,$A50,СВЦЭМ!$B$34:$B$777,E$47)+'СЕТ СН'!$G$9+СВЦЭМ!$D$10+'СЕТ СН'!$G$6-'СЕТ СН'!$G$19</f>
        <v>1409.0903955700001</v>
      </c>
      <c r="F50" s="35">
        <f>SUMIFS(СВЦЭМ!$C$34:$C$777,СВЦЭМ!$A$34:$A$777,$A50,СВЦЭМ!$B$34:$B$777,F$47)+'СЕТ СН'!$G$9+СВЦЭМ!$D$10+'СЕТ СН'!$G$6-'СЕТ СН'!$G$19</f>
        <v>1406.6854926199999</v>
      </c>
      <c r="G50" s="35">
        <f>SUMIFS(СВЦЭМ!$C$34:$C$777,СВЦЭМ!$A$34:$A$777,$A50,СВЦЭМ!$B$34:$B$777,G$47)+'СЕТ СН'!$G$9+СВЦЭМ!$D$10+'СЕТ СН'!$G$6-'СЕТ СН'!$G$19</f>
        <v>1410.4122865200002</v>
      </c>
      <c r="H50" s="35">
        <f>SUMIFS(СВЦЭМ!$C$34:$C$777,СВЦЭМ!$A$34:$A$777,$A50,СВЦЭМ!$B$34:$B$777,H$47)+'СЕТ СН'!$G$9+СВЦЭМ!$D$10+'СЕТ СН'!$G$6-'СЕТ СН'!$G$19</f>
        <v>1374.0171378199998</v>
      </c>
      <c r="I50" s="35">
        <f>SUMIFS(СВЦЭМ!$C$34:$C$777,СВЦЭМ!$A$34:$A$777,$A50,СВЦЭМ!$B$34:$B$777,I$47)+'СЕТ СН'!$G$9+СВЦЭМ!$D$10+'СЕТ СН'!$G$6-'СЕТ СН'!$G$19</f>
        <v>1243.7893440099997</v>
      </c>
      <c r="J50" s="35">
        <f>SUMIFS(СВЦЭМ!$C$34:$C$777,СВЦЭМ!$A$34:$A$777,$A50,СВЦЭМ!$B$34:$B$777,J$47)+'СЕТ СН'!$G$9+СВЦЭМ!$D$10+'СЕТ СН'!$G$6-'СЕТ СН'!$G$19</f>
        <v>1112.04936417</v>
      </c>
      <c r="K50" s="35">
        <f>SUMIFS(СВЦЭМ!$C$34:$C$777,СВЦЭМ!$A$34:$A$777,$A50,СВЦЭМ!$B$34:$B$777,K$47)+'СЕТ СН'!$G$9+СВЦЭМ!$D$10+'СЕТ СН'!$G$6-'СЕТ СН'!$G$19</f>
        <v>1031.50760382</v>
      </c>
      <c r="L50" s="35">
        <f>SUMIFS(СВЦЭМ!$C$34:$C$777,СВЦЭМ!$A$34:$A$777,$A50,СВЦЭМ!$B$34:$B$777,L$47)+'СЕТ СН'!$G$9+СВЦЭМ!$D$10+'СЕТ СН'!$G$6-'СЕТ СН'!$G$19</f>
        <v>965.89346423999996</v>
      </c>
      <c r="M50" s="35">
        <f>SUMIFS(СВЦЭМ!$C$34:$C$777,СВЦЭМ!$A$34:$A$777,$A50,СВЦЭМ!$B$34:$B$777,M$47)+'СЕТ СН'!$G$9+СВЦЭМ!$D$10+'СЕТ СН'!$G$6-'СЕТ СН'!$G$19</f>
        <v>947.75118467999982</v>
      </c>
      <c r="N50" s="35">
        <f>SUMIFS(СВЦЭМ!$C$34:$C$777,СВЦЭМ!$A$34:$A$777,$A50,СВЦЭМ!$B$34:$B$777,N$47)+'СЕТ СН'!$G$9+СВЦЭМ!$D$10+'СЕТ СН'!$G$6-'СЕТ СН'!$G$19</f>
        <v>938.09534303000009</v>
      </c>
      <c r="O50" s="35">
        <f>SUMIFS(СВЦЭМ!$C$34:$C$777,СВЦЭМ!$A$34:$A$777,$A50,СВЦЭМ!$B$34:$B$777,O$47)+'СЕТ СН'!$G$9+СВЦЭМ!$D$10+'СЕТ СН'!$G$6-'СЕТ СН'!$G$19</f>
        <v>936.03540494999993</v>
      </c>
      <c r="P50" s="35">
        <f>SUMIFS(СВЦЭМ!$C$34:$C$777,СВЦЭМ!$A$34:$A$777,$A50,СВЦЭМ!$B$34:$B$777,P$47)+'СЕТ СН'!$G$9+СВЦЭМ!$D$10+'СЕТ СН'!$G$6-'СЕТ СН'!$G$19</f>
        <v>935.95398073000001</v>
      </c>
      <c r="Q50" s="35">
        <f>SUMIFS(СВЦЭМ!$C$34:$C$777,СВЦЭМ!$A$34:$A$777,$A50,СВЦЭМ!$B$34:$B$777,Q$47)+'СЕТ СН'!$G$9+СВЦЭМ!$D$10+'СЕТ СН'!$G$6-'СЕТ СН'!$G$19</f>
        <v>937.46825501000012</v>
      </c>
      <c r="R50" s="35">
        <f>SUMIFS(СВЦЭМ!$C$34:$C$777,СВЦЭМ!$A$34:$A$777,$A50,СВЦЭМ!$B$34:$B$777,R$47)+'СЕТ СН'!$G$9+СВЦЭМ!$D$10+'СЕТ СН'!$G$6-'СЕТ СН'!$G$19</f>
        <v>938.57371379000006</v>
      </c>
      <c r="S50" s="35">
        <f>SUMIFS(СВЦЭМ!$C$34:$C$777,СВЦЭМ!$A$34:$A$777,$A50,СВЦЭМ!$B$34:$B$777,S$47)+'СЕТ СН'!$G$9+СВЦЭМ!$D$10+'СЕТ СН'!$G$6-'СЕТ СН'!$G$19</f>
        <v>939.55079746999991</v>
      </c>
      <c r="T50" s="35">
        <f>SUMIFS(СВЦЭМ!$C$34:$C$777,СВЦЭМ!$A$34:$A$777,$A50,СВЦЭМ!$B$34:$B$777,T$47)+'СЕТ СН'!$G$9+СВЦЭМ!$D$10+'СЕТ СН'!$G$6-'СЕТ СН'!$G$19</f>
        <v>938.51172079999992</v>
      </c>
      <c r="U50" s="35">
        <f>SUMIFS(СВЦЭМ!$C$34:$C$777,СВЦЭМ!$A$34:$A$777,$A50,СВЦЭМ!$B$34:$B$777,U$47)+'СЕТ СН'!$G$9+СВЦЭМ!$D$10+'СЕТ СН'!$G$6-'СЕТ СН'!$G$19</f>
        <v>936.62614653999981</v>
      </c>
      <c r="V50" s="35">
        <f>SUMIFS(СВЦЭМ!$C$34:$C$777,СВЦЭМ!$A$34:$A$777,$A50,СВЦЭМ!$B$34:$B$777,V$47)+'СЕТ СН'!$G$9+СВЦЭМ!$D$10+'СЕТ СН'!$G$6-'СЕТ СН'!$G$19</f>
        <v>954.25793245</v>
      </c>
      <c r="W50" s="35">
        <f>SUMIFS(СВЦЭМ!$C$34:$C$777,СВЦЭМ!$A$34:$A$777,$A50,СВЦЭМ!$B$34:$B$777,W$47)+'СЕТ СН'!$G$9+СВЦЭМ!$D$10+'СЕТ СН'!$G$6-'СЕТ СН'!$G$19</f>
        <v>990.60696100999985</v>
      </c>
      <c r="X50" s="35">
        <f>SUMIFS(СВЦЭМ!$C$34:$C$777,СВЦЭМ!$A$34:$A$777,$A50,СВЦЭМ!$B$34:$B$777,X$47)+'СЕТ СН'!$G$9+СВЦЭМ!$D$10+'СЕТ СН'!$G$6-'СЕТ СН'!$G$19</f>
        <v>1049.5946441999999</v>
      </c>
      <c r="Y50" s="35">
        <f>SUMIFS(СВЦЭМ!$C$34:$C$777,СВЦЭМ!$A$34:$A$777,$A50,СВЦЭМ!$B$34:$B$777,Y$47)+'СЕТ СН'!$G$9+СВЦЭМ!$D$10+'СЕТ СН'!$G$6-'СЕТ СН'!$G$19</f>
        <v>1151.1509124099998</v>
      </c>
    </row>
    <row r="51" spans="1:25" ht="15.75" x14ac:dyDescent="0.2">
      <c r="A51" s="34">
        <f t="shared" si="1"/>
        <v>42890</v>
      </c>
      <c r="B51" s="35">
        <f>SUMIFS(СВЦЭМ!$C$34:$C$777,СВЦЭМ!$A$34:$A$777,$A51,СВЦЭМ!$B$34:$B$777,B$47)+'СЕТ СН'!$G$9+СВЦЭМ!$D$10+'СЕТ СН'!$G$6-'СЕТ СН'!$G$19</f>
        <v>1216.1633079399999</v>
      </c>
      <c r="C51" s="35">
        <f>SUMIFS(СВЦЭМ!$C$34:$C$777,СВЦЭМ!$A$34:$A$777,$A51,СВЦЭМ!$B$34:$B$777,C$47)+'СЕТ СН'!$G$9+СВЦЭМ!$D$10+'СЕТ СН'!$G$6-'СЕТ СН'!$G$19</f>
        <v>1280.9747558999998</v>
      </c>
      <c r="D51" s="35">
        <f>SUMIFS(СВЦЭМ!$C$34:$C$777,СВЦЭМ!$A$34:$A$777,$A51,СВЦЭМ!$B$34:$B$777,D$47)+'СЕТ СН'!$G$9+СВЦЭМ!$D$10+'СЕТ СН'!$G$6-'СЕТ СН'!$G$19</f>
        <v>1393.4983253</v>
      </c>
      <c r="E51" s="35">
        <f>SUMIFS(СВЦЭМ!$C$34:$C$777,СВЦЭМ!$A$34:$A$777,$A51,СВЦЭМ!$B$34:$B$777,E$47)+'СЕТ СН'!$G$9+СВЦЭМ!$D$10+'СЕТ СН'!$G$6-'СЕТ СН'!$G$19</f>
        <v>1389.46585645</v>
      </c>
      <c r="F51" s="35">
        <f>SUMIFS(СВЦЭМ!$C$34:$C$777,СВЦЭМ!$A$34:$A$777,$A51,СВЦЭМ!$B$34:$B$777,F$47)+'СЕТ СН'!$G$9+СВЦЭМ!$D$10+'СЕТ СН'!$G$6-'СЕТ СН'!$G$19</f>
        <v>1387.0360011299999</v>
      </c>
      <c r="G51" s="35">
        <f>SUMIFS(СВЦЭМ!$C$34:$C$777,СВЦЭМ!$A$34:$A$777,$A51,СВЦЭМ!$B$34:$B$777,G$47)+'СЕТ СН'!$G$9+СВЦЭМ!$D$10+'СЕТ СН'!$G$6-'СЕТ СН'!$G$19</f>
        <v>1387.4826248999998</v>
      </c>
      <c r="H51" s="35">
        <f>SUMIFS(СВЦЭМ!$C$34:$C$777,СВЦЭМ!$A$34:$A$777,$A51,СВЦЭМ!$B$34:$B$777,H$47)+'СЕТ СН'!$G$9+СВЦЭМ!$D$10+'СЕТ СН'!$G$6-'СЕТ СН'!$G$19</f>
        <v>1381.30669528</v>
      </c>
      <c r="I51" s="35">
        <f>SUMIFS(СВЦЭМ!$C$34:$C$777,СВЦЭМ!$A$34:$A$777,$A51,СВЦЭМ!$B$34:$B$777,I$47)+'СЕТ СН'!$G$9+СВЦЭМ!$D$10+'СЕТ СН'!$G$6-'СЕТ СН'!$G$19</f>
        <v>1232.54933768</v>
      </c>
      <c r="J51" s="35">
        <f>SUMIFS(СВЦЭМ!$C$34:$C$777,СВЦЭМ!$A$34:$A$777,$A51,СВЦЭМ!$B$34:$B$777,J$47)+'СЕТ СН'!$G$9+СВЦЭМ!$D$10+'СЕТ СН'!$G$6-'СЕТ СН'!$G$19</f>
        <v>1130.0230056999999</v>
      </c>
      <c r="K51" s="35">
        <f>SUMIFS(СВЦЭМ!$C$34:$C$777,СВЦЭМ!$A$34:$A$777,$A51,СВЦЭМ!$B$34:$B$777,K$47)+'СЕТ СН'!$G$9+СВЦЭМ!$D$10+'СЕТ СН'!$G$6-'СЕТ СН'!$G$19</f>
        <v>1013.5903705000001</v>
      </c>
      <c r="L51" s="35">
        <f>SUMIFS(СВЦЭМ!$C$34:$C$777,СВЦЭМ!$A$34:$A$777,$A51,СВЦЭМ!$B$34:$B$777,L$47)+'СЕТ СН'!$G$9+СВЦЭМ!$D$10+'СЕТ СН'!$G$6-'СЕТ СН'!$G$19</f>
        <v>946.44706059000009</v>
      </c>
      <c r="M51" s="35">
        <f>SUMIFS(СВЦЭМ!$C$34:$C$777,СВЦЭМ!$A$34:$A$777,$A51,СВЦЭМ!$B$34:$B$777,M$47)+'СЕТ СН'!$G$9+СВЦЭМ!$D$10+'СЕТ СН'!$G$6-'СЕТ СН'!$G$19</f>
        <v>937.70741520999991</v>
      </c>
      <c r="N51" s="35">
        <f>SUMIFS(СВЦЭМ!$C$34:$C$777,СВЦЭМ!$A$34:$A$777,$A51,СВЦЭМ!$B$34:$B$777,N$47)+'СЕТ СН'!$G$9+СВЦЭМ!$D$10+'СЕТ СН'!$G$6-'СЕТ СН'!$G$19</f>
        <v>932.19485441999996</v>
      </c>
      <c r="O51" s="35">
        <f>SUMIFS(СВЦЭМ!$C$34:$C$777,СВЦЭМ!$A$34:$A$777,$A51,СВЦЭМ!$B$34:$B$777,O$47)+'СЕТ СН'!$G$9+СВЦЭМ!$D$10+'СЕТ СН'!$G$6-'СЕТ СН'!$G$19</f>
        <v>921.34062375999997</v>
      </c>
      <c r="P51" s="35">
        <f>SUMIFS(СВЦЭМ!$C$34:$C$777,СВЦЭМ!$A$34:$A$777,$A51,СВЦЭМ!$B$34:$B$777,P$47)+'СЕТ СН'!$G$9+СВЦЭМ!$D$10+'СЕТ СН'!$G$6-'СЕТ СН'!$G$19</f>
        <v>915.89687107999998</v>
      </c>
      <c r="Q51" s="35">
        <f>SUMIFS(СВЦЭМ!$C$34:$C$777,СВЦЭМ!$A$34:$A$777,$A51,СВЦЭМ!$B$34:$B$777,Q$47)+'СЕТ СН'!$G$9+СВЦЭМ!$D$10+'СЕТ СН'!$G$6-'СЕТ СН'!$G$19</f>
        <v>913.39151926</v>
      </c>
      <c r="R51" s="35">
        <f>SUMIFS(СВЦЭМ!$C$34:$C$777,СВЦЭМ!$A$34:$A$777,$A51,СВЦЭМ!$B$34:$B$777,R$47)+'СЕТ СН'!$G$9+СВЦЭМ!$D$10+'СЕТ СН'!$G$6-'СЕТ СН'!$G$19</f>
        <v>915.13354600000002</v>
      </c>
      <c r="S51" s="35">
        <f>SUMIFS(СВЦЭМ!$C$34:$C$777,СВЦЭМ!$A$34:$A$777,$A51,СВЦЭМ!$B$34:$B$777,S$47)+'СЕТ СН'!$G$9+СВЦЭМ!$D$10+'СЕТ СН'!$G$6-'СЕТ СН'!$G$19</f>
        <v>915.38787631000014</v>
      </c>
      <c r="T51" s="35">
        <f>SUMIFS(СВЦЭМ!$C$34:$C$777,СВЦЭМ!$A$34:$A$777,$A51,СВЦЭМ!$B$34:$B$777,T$47)+'СЕТ СН'!$G$9+СВЦЭМ!$D$10+'СЕТ СН'!$G$6-'СЕТ СН'!$G$19</f>
        <v>921.33591057000012</v>
      </c>
      <c r="U51" s="35">
        <f>SUMIFS(СВЦЭМ!$C$34:$C$777,СВЦЭМ!$A$34:$A$777,$A51,СВЦЭМ!$B$34:$B$777,U$47)+'СЕТ СН'!$G$9+СВЦЭМ!$D$10+'СЕТ СН'!$G$6-'СЕТ СН'!$G$19</f>
        <v>937.84227099999998</v>
      </c>
      <c r="V51" s="35">
        <f>SUMIFS(СВЦЭМ!$C$34:$C$777,СВЦЭМ!$A$34:$A$777,$A51,СВЦЭМ!$B$34:$B$777,V$47)+'СЕТ СН'!$G$9+СВЦЭМ!$D$10+'СЕТ СН'!$G$6-'СЕТ СН'!$G$19</f>
        <v>940.50905126999987</v>
      </c>
      <c r="W51" s="35">
        <f>SUMIFS(СВЦЭМ!$C$34:$C$777,СВЦЭМ!$A$34:$A$777,$A51,СВЦЭМ!$B$34:$B$777,W$47)+'СЕТ СН'!$G$9+СВЦЭМ!$D$10+'СЕТ СН'!$G$6-'СЕТ СН'!$G$19</f>
        <v>974.91162147</v>
      </c>
      <c r="X51" s="35">
        <f>SUMIFS(СВЦЭМ!$C$34:$C$777,СВЦЭМ!$A$34:$A$777,$A51,СВЦЭМ!$B$34:$B$777,X$47)+'СЕТ СН'!$G$9+СВЦЭМ!$D$10+'СЕТ СН'!$G$6-'СЕТ СН'!$G$19</f>
        <v>1078.88961578</v>
      </c>
      <c r="Y51" s="35">
        <f>SUMIFS(СВЦЭМ!$C$34:$C$777,СВЦЭМ!$A$34:$A$777,$A51,СВЦЭМ!$B$34:$B$777,Y$47)+'СЕТ СН'!$G$9+СВЦЭМ!$D$10+'СЕТ СН'!$G$6-'СЕТ СН'!$G$19</f>
        <v>1129.3125330499997</v>
      </c>
    </row>
    <row r="52" spans="1:25" ht="15.75" x14ac:dyDescent="0.2">
      <c r="A52" s="34">
        <f t="shared" si="1"/>
        <v>42891</v>
      </c>
      <c r="B52" s="35">
        <f>SUMIFS(СВЦЭМ!$C$34:$C$777,СВЦЭМ!$A$34:$A$777,$A52,СВЦЭМ!$B$34:$B$777,B$47)+'СЕТ СН'!$G$9+СВЦЭМ!$D$10+'СЕТ СН'!$G$6-'СЕТ СН'!$G$19</f>
        <v>1287.83303376</v>
      </c>
      <c r="C52" s="35">
        <f>SUMIFS(СВЦЭМ!$C$34:$C$777,СВЦЭМ!$A$34:$A$777,$A52,СВЦЭМ!$B$34:$B$777,C$47)+'СЕТ СН'!$G$9+СВЦЭМ!$D$10+'СЕТ СН'!$G$6-'СЕТ СН'!$G$19</f>
        <v>1338.1477915</v>
      </c>
      <c r="D52" s="35">
        <f>SUMIFS(СВЦЭМ!$C$34:$C$777,СВЦЭМ!$A$34:$A$777,$A52,СВЦЭМ!$B$34:$B$777,D$47)+'СЕТ СН'!$G$9+СВЦЭМ!$D$10+'СЕТ СН'!$G$6-'СЕТ СН'!$G$19</f>
        <v>1374.7480381800001</v>
      </c>
      <c r="E52" s="35">
        <f>SUMIFS(СВЦЭМ!$C$34:$C$777,СВЦЭМ!$A$34:$A$777,$A52,СВЦЭМ!$B$34:$B$777,E$47)+'СЕТ СН'!$G$9+СВЦЭМ!$D$10+'СЕТ СН'!$G$6-'СЕТ СН'!$G$19</f>
        <v>1367.55623762</v>
      </c>
      <c r="F52" s="35">
        <f>SUMIFS(СВЦЭМ!$C$34:$C$777,СВЦЭМ!$A$34:$A$777,$A52,СВЦЭМ!$B$34:$B$777,F$47)+'СЕТ СН'!$G$9+СВЦЭМ!$D$10+'СЕТ СН'!$G$6-'СЕТ СН'!$G$19</f>
        <v>1367.3110203900001</v>
      </c>
      <c r="G52" s="35">
        <f>SUMIFS(СВЦЭМ!$C$34:$C$777,СВЦЭМ!$A$34:$A$777,$A52,СВЦЭМ!$B$34:$B$777,G$47)+'СЕТ СН'!$G$9+СВЦЭМ!$D$10+'СЕТ СН'!$G$6-'СЕТ СН'!$G$19</f>
        <v>1373.61541188</v>
      </c>
      <c r="H52" s="35">
        <f>SUMIFS(СВЦЭМ!$C$34:$C$777,СВЦЭМ!$A$34:$A$777,$A52,СВЦЭМ!$B$34:$B$777,H$47)+'СЕТ СН'!$G$9+СВЦЭМ!$D$10+'СЕТ СН'!$G$6-'СЕТ СН'!$G$19</f>
        <v>1305.5983931999999</v>
      </c>
      <c r="I52" s="35">
        <f>SUMIFS(СВЦЭМ!$C$34:$C$777,СВЦЭМ!$A$34:$A$777,$A52,СВЦЭМ!$B$34:$B$777,I$47)+'СЕТ СН'!$G$9+СВЦЭМ!$D$10+'СЕТ СН'!$G$6-'СЕТ СН'!$G$19</f>
        <v>1170.23521506</v>
      </c>
      <c r="J52" s="35">
        <f>SUMIFS(СВЦЭМ!$C$34:$C$777,СВЦЭМ!$A$34:$A$777,$A52,СВЦЭМ!$B$34:$B$777,J$47)+'СЕТ СН'!$G$9+СВЦЭМ!$D$10+'СЕТ СН'!$G$6-'СЕТ СН'!$G$19</f>
        <v>1080.6352908999997</v>
      </c>
      <c r="K52" s="35">
        <f>SUMIFS(СВЦЭМ!$C$34:$C$777,СВЦЭМ!$A$34:$A$777,$A52,СВЦЭМ!$B$34:$B$777,K$47)+'СЕТ СН'!$G$9+СВЦЭМ!$D$10+'СЕТ СН'!$G$6-'СЕТ СН'!$G$19</f>
        <v>985.24231880000002</v>
      </c>
      <c r="L52" s="35">
        <f>SUMIFS(СВЦЭМ!$C$34:$C$777,СВЦЭМ!$A$34:$A$777,$A52,СВЦЭМ!$B$34:$B$777,L$47)+'СЕТ СН'!$G$9+СВЦЭМ!$D$10+'СЕТ СН'!$G$6-'СЕТ СН'!$G$19</f>
        <v>954.76154995000002</v>
      </c>
      <c r="M52" s="35">
        <f>SUMIFS(СВЦЭМ!$C$34:$C$777,СВЦЭМ!$A$34:$A$777,$A52,СВЦЭМ!$B$34:$B$777,M$47)+'СЕТ СН'!$G$9+СВЦЭМ!$D$10+'СЕТ СН'!$G$6-'СЕТ СН'!$G$19</f>
        <v>956.60778701999993</v>
      </c>
      <c r="N52" s="35">
        <f>SUMIFS(СВЦЭМ!$C$34:$C$777,СВЦЭМ!$A$34:$A$777,$A52,СВЦЭМ!$B$34:$B$777,N$47)+'СЕТ СН'!$G$9+СВЦЭМ!$D$10+'СЕТ СН'!$G$6-'СЕТ СН'!$G$19</f>
        <v>915.21464023999988</v>
      </c>
      <c r="O52" s="35">
        <f>SUMIFS(СВЦЭМ!$C$34:$C$777,СВЦЭМ!$A$34:$A$777,$A52,СВЦЭМ!$B$34:$B$777,O$47)+'СЕТ СН'!$G$9+СВЦЭМ!$D$10+'СЕТ СН'!$G$6-'СЕТ СН'!$G$19</f>
        <v>931.25806304999992</v>
      </c>
      <c r="P52" s="35">
        <f>SUMIFS(СВЦЭМ!$C$34:$C$777,СВЦЭМ!$A$34:$A$777,$A52,СВЦЭМ!$B$34:$B$777,P$47)+'СЕТ СН'!$G$9+СВЦЭМ!$D$10+'СЕТ СН'!$G$6-'СЕТ СН'!$G$19</f>
        <v>940.48748449000004</v>
      </c>
      <c r="Q52" s="35">
        <f>SUMIFS(СВЦЭМ!$C$34:$C$777,СВЦЭМ!$A$34:$A$777,$A52,СВЦЭМ!$B$34:$B$777,Q$47)+'СЕТ СН'!$G$9+СВЦЭМ!$D$10+'СЕТ СН'!$G$6-'СЕТ СН'!$G$19</f>
        <v>907.39843019</v>
      </c>
      <c r="R52" s="35">
        <f>SUMIFS(СВЦЭМ!$C$34:$C$777,СВЦЭМ!$A$34:$A$777,$A52,СВЦЭМ!$B$34:$B$777,R$47)+'СЕТ СН'!$G$9+СВЦЭМ!$D$10+'СЕТ СН'!$G$6-'СЕТ СН'!$G$19</f>
        <v>922.10644432999993</v>
      </c>
      <c r="S52" s="35">
        <f>SUMIFS(СВЦЭМ!$C$34:$C$777,СВЦЭМ!$A$34:$A$777,$A52,СВЦЭМ!$B$34:$B$777,S$47)+'СЕТ СН'!$G$9+СВЦЭМ!$D$10+'СЕТ СН'!$G$6-'СЕТ СН'!$G$19</f>
        <v>937.57487804999982</v>
      </c>
      <c r="T52" s="35">
        <f>SUMIFS(СВЦЭМ!$C$34:$C$777,СВЦЭМ!$A$34:$A$777,$A52,СВЦЭМ!$B$34:$B$777,T$47)+'СЕТ СН'!$G$9+СВЦЭМ!$D$10+'СЕТ СН'!$G$6-'СЕТ СН'!$G$19</f>
        <v>933.66405585999996</v>
      </c>
      <c r="U52" s="35">
        <f>SUMIFS(СВЦЭМ!$C$34:$C$777,СВЦЭМ!$A$34:$A$777,$A52,СВЦЭМ!$B$34:$B$777,U$47)+'СЕТ СН'!$G$9+СВЦЭМ!$D$10+'СЕТ СН'!$G$6-'СЕТ СН'!$G$19</f>
        <v>938.83219862999999</v>
      </c>
      <c r="V52" s="35">
        <f>SUMIFS(СВЦЭМ!$C$34:$C$777,СВЦЭМ!$A$34:$A$777,$A52,СВЦЭМ!$B$34:$B$777,V$47)+'СЕТ СН'!$G$9+СВЦЭМ!$D$10+'СЕТ СН'!$G$6-'СЕТ СН'!$G$19</f>
        <v>949.95408436999992</v>
      </c>
      <c r="W52" s="35">
        <f>SUMIFS(СВЦЭМ!$C$34:$C$777,СВЦЭМ!$A$34:$A$777,$A52,СВЦЭМ!$B$34:$B$777,W$47)+'СЕТ СН'!$G$9+СВЦЭМ!$D$10+'СЕТ СН'!$G$6-'СЕТ СН'!$G$19</f>
        <v>960.88956249000012</v>
      </c>
      <c r="X52" s="35">
        <f>SUMIFS(СВЦЭМ!$C$34:$C$777,СВЦЭМ!$A$34:$A$777,$A52,СВЦЭМ!$B$34:$B$777,X$47)+'СЕТ СН'!$G$9+СВЦЭМ!$D$10+'СЕТ СН'!$G$6-'СЕТ СН'!$G$19</f>
        <v>1060.58029749</v>
      </c>
      <c r="Y52" s="35">
        <f>SUMIFS(СВЦЭМ!$C$34:$C$777,СВЦЭМ!$A$34:$A$777,$A52,СВЦЭМ!$B$34:$B$777,Y$47)+'СЕТ СН'!$G$9+СВЦЭМ!$D$10+'СЕТ СН'!$G$6-'СЕТ СН'!$G$19</f>
        <v>1201.4232925799997</v>
      </c>
    </row>
    <row r="53" spans="1:25" ht="15.75" x14ac:dyDescent="0.2">
      <c r="A53" s="34">
        <f t="shared" si="1"/>
        <v>42892</v>
      </c>
      <c r="B53" s="35">
        <f>SUMIFS(СВЦЭМ!$C$34:$C$777,СВЦЭМ!$A$34:$A$777,$A53,СВЦЭМ!$B$34:$B$777,B$47)+'СЕТ СН'!$G$9+СВЦЭМ!$D$10+'СЕТ СН'!$G$6-'СЕТ СН'!$G$19</f>
        <v>1261.81610667</v>
      </c>
      <c r="C53" s="35">
        <f>SUMIFS(СВЦЭМ!$C$34:$C$777,СВЦЭМ!$A$34:$A$777,$A53,СВЦЭМ!$B$34:$B$777,C$47)+'СЕТ СН'!$G$9+СВЦЭМ!$D$10+'СЕТ СН'!$G$6-'СЕТ СН'!$G$19</f>
        <v>1319.4537658099998</v>
      </c>
      <c r="D53" s="35">
        <f>SUMIFS(СВЦЭМ!$C$34:$C$777,СВЦЭМ!$A$34:$A$777,$A53,СВЦЭМ!$B$34:$B$777,D$47)+'СЕТ СН'!$G$9+СВЦЭМ!$D$10+'СЕТ СН'!$G$6-'СЕТ СН'!$G$19</f>
        <v>1342.5795051699997</v>
      </c>
      <c r="E53" s="35">
        <f>SUMIFS(СВЦЭМ!$C$34:$C$777,СВЦЭМ!$A$34:$A$777,$A53,СВЦЭМ!$B$34:$B$777,E$47)+'СЕТ СН'!$G$9+СВЦЭМ!$D$10+'СЕТ СН'!$G$6-'СЕТ СН'!$G$19</f>
        <v>1334.1138971099999</v>
      </c>
      <c r="F53" s="35">
        <f>SUMIFS(СВЦЭМ!$C$34:$C$777,СВЦЭМ!$A$34:$A$777,$A53,СВЦЭМ!$B$34:$B$777,F$47)+'СЕТ СН'!$G$9+СВЦЭМ!$D$10+'СЕТ СН'!$G$6-'СЕТ СН'!$G$19</f>
        <v>1331.0984274100001</v>
      </c>
      <c r="G53" s="35">
        <f>SUMIFS(СВЦЭМ!$C$34:$C$777,СВЦЭМ!$A$34:$A$777,$A53,СВЦЭМ!$B$34:$B$777,G$47)+'СЕТ СН'!$G$9+СВЦЭМ!$D$10+'СЕТ СН'!$G$6-'СЕТ СН'!$G$19</f>
        <v>1332.7361238499998</v>
      </c>
      <c r="H53" s="35">
        <f>SUMIFS(СВЦЭМ!$C$34:$C$777,СВЦЭМ!$A$34:$A$777,$A53,СВЦЭМ!$B$34:$B$777,H$47)+'СЕТ СН'!$G$9+СВЦЭМ!$D$10+'СЕТ СН'!$G$6-'СЕТ СН'!$G$19</f>
        <v>1317.7505857599999</v>
      </c>
      <c r="I53" s="35">
        <f>SUMIFS(СВЦЭМ!$C$34:$C$777,СВЦЭМ!$A$34:$A$777,$A53,СВЦЭМ!$B$34:$B$777,I$47)+'СЕТ СН'!$G$9+СВЦЭМ!$D$10+'СЕТ СН'!$G$6-'СЕТ СН'!$G$19</f>
        <v>1145.0156435899999</v>
      </c>
      <c r="J53" s="35">
        <f>SUMIFS(СВЦЭМ!$C$34:$C$777,СВЦЭМ!$A$34:$A$777,$A53,СВЦЭМ!$B$34:$B$777,J$47)+'СЕТ СН'!$G$9+СВЦЭМ!$D$10+'СЕТ СН'!$G$6-'СЕТ СН'!$G$19</f>
        <v>1098.5176041199998</v>
      </c>
      <c r="K53" s="35">
        <f>SUMIFS(СВЦЭМ!$C$34:$C$777,СВЦЭМ!$A$34:$A$777,$A53,СВЦЭМ!$B$34:$B$777,K$47)+'СЕТ СН'!$G$9+СВЦЭМ!$D$10+'СЕТ СН'!$G$6-'СЕТ СН'!$G$19</f>
        <v>976.44529777000002</v>
      </c>
      <c r="L53" s="35">
        <f>SUMIFS(СВЦЭМ!$C$34:$C$777,СВЦЭМ!$A$34:$A$777,$A53,СВЦЭМ!$B$34:$B$777,L$47)+'СЕТ СН'!$G$9+СВЦЭМ!$D$10+'СЕТ СН'!$G$6-'СЕТ СН'!$G$19</f>
        <v>915.25244024999984</v>
      </c>
      <c r="M53" s="35">
        <f>SUMIFS(СВЦЭМ!$C$34:$C$777,СВЦЭМ!$A$34:$A$777,$A53,СВЦЭМ!$B$34:$B$777,M$47)+'СЕТ СН'!$G$9+СВЦЭМ!$D$10+'СЕТ СН'!$G$6-'СЕТ СН'!$G$19</f>
        <v>896.04093317000002</v>
      </c>
      <c r="N53" s="35">
        <f>SUMIFS(СВЦЭМ!$C$34:$C$777,СВЦЭМ!$A$34:$A$777,$A53,СВЦЭМ!$B$34:$B$777,N$47)+'СЕТ СН'!$G$9+СВЦЭМ!$D$10+'СЕТ СН'!$G$6-'СЕТ СН'!$G$19</f>
        <v>919.71263146000001</v>
      </c>
      <c r="O53" s="35">
        <f>SUMIFS(СВЦЭМ!$C$34:$C$777,СВЦЭМ!$A$34:$A$777,$A53,СВЦЭМ!$B$34:$B$777,O$47)+'СЕТ СН'!$G$9+СВЦЭМ!$D$10+'СЕТ СН'!$G$6-'СЕТ СН'!$G$19</f>
        <v>922.91273038000008</v>
      </c>
      <c r="P53" s="35">
        <f>SUMIFS(СВЦЭМ!$C$34:$C$777,СВЦЭМ!$A$34:$A$777,$A53,СВЦЭМ!$B$34:$B$777,P$47)+'СЕТ СН'!$G$9+СВЦЭМ!$D$10+'СЕТ СН'!$G$6-'СЕТ СН'!$G$19</f>
        <v>928.29761529999996</v>
      </c>
      <c r="Q53" s="35">
        <f>SUMIFS(СВЦЭМ!$C$34:$C$777,СВЦЭМ!$A$34:$A$777,$A53,СВЦЭМ!$B$34:$B$777,Q$47)+'СЕТ СН'!$G$9+СВЦЭМ!$D$10+'СЕТ СН'!$G$6-'СЕТ СН'!$G$19</f>
        <v>930.6493700699998</v>
      </c>
      <c r="R53" s="35">
        <f>SUMIFS(СВЦЭМ!$C$34:$C$777,СВЦЭМ!$A$34:$A$777,$A53,СВЦЭМ!$B$34:$B$777,R$47)+'СЕТ СН'!$G$9+СВЦЭМ!$D$10+'СЕТ СН'!$G$6-'СЕТ СН'!$G$19</f>
        <v>930.45865301999993</v>
      </c>
      <c r="S53" s="35">
        <f>SUMIFS(СВЦЭМ!$C$34:$C$777,СВЦЭМ!$A$34:$A$777,$A53,СВЦЭМ!$B$34:$B$777,S$47)+'СЕТ СН'!$G$9+СВЦЭМ!$D$10+'СЕТ СН'!$G$6-'СЕТ СН'!$G$19</f>
        <v>922.61358745999996</v>
      </c>
      <c r="T53" s="35">
        <f>SUMIFS(СВЦЭМ!$C$34:$C$777,СВЦЭМ!$A$34:$A$777,$A53,СВЦЭМ!$B$34:$B$777,T$47)+'СЕТ СН'!$G$9+СВЦЭМ!$D$10+'СЕТ СН'!$G$6-'СЕТ СН'!$G$19</f>
        <v>925.55822824000006</v>
      </c>
      <c r="U53" s="35">
        <f>SUMIFS(СВЦЭМ!$C$34:$C$777,СВЦЭМ!$A$34:$A$777,$A53,СВЦЭМ!$B$34:$B$777,U$47)+'СЕТ СН'!$G$9+СВЦЭМ!$D$10+'СЕТ СН'!$G$6-'СЕТ СН'!$G$19</f>
        <v>901.03401351000002</v>
      </c>
      <c r="V53" s="35">
        <f>SUMIFS(СВЦЭМ!$C$34:$C$777,СВЦЭМ!$A$34:$A$777,$A53,СВЦЭМ!$B$34:$B$777,V$47)+'СЕТ СН'!$G$9+СВЦЭМ!$D$10+'СЕТ СН'!$G$6-'СЕТ СН'!$G$19</f>
        <v>916.72489502999997</v>
      </c>
      <c r="W53" s="35">
        <f>SUMIFS(СВЦЭМ!$C$34:$C$777,СВЦЭМ!$A$34:$A$777,$A53,СВЦЭМ!$B$34:$B$777,W$47)+'СЕТ СН'!$G$9+СВЦЭМ!$D$10+'СЕТ СН'!$G$6-'СЕТ СН'!$G$19</f>
        <v>950.24631930999999</v>
      </c>
      <c r="X53" s="35">
        <f>SUMIFS(СВЦЭМ!$C$34:$C$777,СВЦЭМ!$A$34:$A$777,$A53,СВЦЭМ!$B$34:$B$777,X$47)+'СЕТ СН'!$G$9+СВЦЭМ!$D$10+'СЕТ СН'!$G$6-'СЕТ СН'!$G$19</f>
        <v>1037.47621237</v>
      </c>
      <c r="Y53" s="35">
        <f>SUMIFS(СВЦЭМ!$C$34:$C$777,СВЦЭМ!$A$34:$A$777,$A53,СВЦЭМ!$B$34:$B$777,Y$47)+'СЕТ СН'!$G$9+СВЦЭМ!$D$10+'СЕТ СН'!$G$6-'СЕТ СН'!$G$19</f>
        <v>1194.3363285699998</v>
      </c>
    </row>
    <row r="54" spans="1:25" ht="15.75" x14ac:dyDescent="0.2">
      <c r="A54" s="34">
        <f t="shared" si="1"/>
        <v>42893</v>
      </c>
      <c r="B54" s="35">
        <f>SUMIFS(СВЦЭМ!$C$34:$C$777,СВЦЭМ!$A$34:$A$777,$A54,СВЦЭМ!$B$34:$B$777,B$47)+'СЕТ СН'!$G$9+СВЦЭМ!$D$10+'СЕТ СН'!$G$6-'СЕТ СН'!$G$19</f>
        <v>1215.56525809</v>
      </c>
      <c r="C54" s="35">
        <f>SUMIFS(СВЦЭМ!$C$34:$C$777,СВЦЭМ!$A$34:$A$777,$A54,СВЦЭМ!$B$34:$B$777,C$47)+'СЕТ СН'!$G$9+СВЦЭМ!$D$10+'СЕТ СН'!$G$6-'СЕТ СН'!$G$19</f>
        <v>1301.6945835199999</v>
      </c>
      <c r="D54" s="35">
        <f>SUMIFS(СВЦЭМ!$C$34:$C$777,СВЦЭМ!$A$34:$A$777,$A54,СВЦЭМ!$B$34:$B$777,D$47)+'СЕТ СН'!$G$9+СВЦЭМ!$D$10+'СЕТ СН'!$G$6-'СЕТ СН'!$G$19</f>
        <v>1368.5501147199998</v>
      </c>
      <c r="E54" s="35">
        <f>SUMIFS(СВЦЭМ!$C$34:$C$777,СВЦЭМ!$A$34:$A$777,$A54,СВЦЭМ!$B$34:$B$777,E$47)+'СЕТ СН'!$G$9+СВЦЭМ!$D$10+'СЕТ СН'!$G$6-'СЕТ СН'!$G$19</f>
        <v>1363.3606023699999</v>
      </c>
      <c r="F54" s="35">
        <f>SUMIFS(СВЦЭМ!$C$34:$C$777,СВЦЭМ!$A$34:$A$777,$A54,СВЦЭМ!$B$34:$B$777,F$47)+'СЕТ СН'!$G$9+СВЦЭМ!$D$10+'СЕТ СН'!$G$6-'СЕТ СН'!$G$19</f>
        <v>1375.8471524500001</v>
      </c>
      <c r="G54" s="35">
        <f>SUMIFS(СВЦЭМ!$C$34:$C$777,СВЦЭМ!$A$34:$A$777,$A54,СВЦЭМ!$B$34:$B$777,G$47)+'СЕТ СН'!$G$9+СВЦЭМ!$D$10+'СЕТ СН'!$G$6-'СЕТ СН'!$G$19</f>
        <v>1370.3341229799998</v>
      </c>
      <c r="H54" s="35">
        <f>SUMIFS(СВЦЭМ!$C$34:$C$777,СВЦЭМ!$A$34:$A$777,$A54,СВЦЭМ!$B$34:$B$777,H$47)+'СЕТ СН'!$G$9+СВЦЭМ!$D$10+'СЕТ СН'!$G$6-'СЕТ СН'!$G$19</f>
        <v>1374.8073739500001</v>
      </c>
      <c r="I54" s="35">
        <f>SUMIFS(СВЦЭМ!$C$34:$C$777,СВЦЭМ!$A$34:$A$777,$A54,СВЦЭМ!$B$34:$B$777,I$47)+'СЕТ СН'!$G$9+СВЦЭМ!$D$10+'СЕТ СН'!$G$6-'СЕТ СН'!$G$19</f>
        <v>1265.23453118</v>
      </c>
      <c r="J54" s="35">
        <f>SUMIFS(СВЦЭМ!$C$34:$C$777,СВЦЭМ!$A$34:$A$777,$A54,СВЦЭМ!$B$34:$B$777,J$47)+'СЕТ СН'!$G$9+СВЦЭМ!$D$10+'СЕТ СН'!$G$6-'СЕТ СН'!$G$19</f>
        <v>1114.3952797900001</v>
      </c>
      <c r="K54" s="35">
        <f>SUMIFS(СВЦЭМ!$C$34:$C$777,СВЦЭМ!$A$34:$A$777,$A54,СВЦЭМ!$B$34:$B$777,K$47)+'СЕТ СН'!$G$9+СВЦЭМ!$D$10+'СЕТ СН'!$G$6-'СЕТ СН'!$G$19</f>
        <v>1008.49927471</v>
      </c>
      <c r="L54" s="35">
        <f>SUMIFS(СВЦЭМ!$C$34:$C$777,СВЦЭМ!$A$34:$A$777,$A54,СВЦЭМ!$B$34:$B$777,L$47)+'СЕТ СН'!$G$9+СВЦЭМ!$D$10+'СЕТ СН'!$G$6-'СЕТ СН'!$G$19</f>
        <v>937.25764824999987</v>
      </c>
      <c r="M54" s="35">
        <f>SUMIFS(СВЦЭМ!$C$34:$C$777,СВЦЭМ!$A$34:$A$777,$A54,СВЦЭМ!$B$34:$B$777,M$47)+'СЕТ СН'!$G$9+СВЦЭМ!$D$10+'СЕТ СН'!$G$6-'СЕТ СН'!$G$19</f>
        <v>927.52132338999991</v>
      </c>
      <c r="N54" s="35">
        <f>SUMIFS(СВЦЭМ!$C$34:$C$777,СВЦЭМ!$A$34:$A$777,$A54,СВЦЭМ!$B$34:$B$777,N$47)+'СЕТ СН'!$G$9+СВЦЭМ!$D$10+'СЕТ СН'!$G$6-'СЕТ СН'!$G$19</f>
        <v>928.98610140999995</v>
      </c>
      <c r="O54" s="35">
        <f>SUMIFS(СВЦЭМ!$C$34:$C$777,СВЦЭМ!$A$34:$A$777,$A54,СВЦЭМ!$B$34:$B$777,O$47)+'СЕТ СН'!$G$9+СВЦЭМ!$D$10+'СЕТ СН'!$G$6-'СЕТ СН'!$G$19</f>
        <v>929.46571456999982</v>
      </c>
      <c r="P54" s="35">
        <f>SUMIFS(СВЦЭМ!$C$34:$C$777,СВЦЭМ!$A$34:$A$777,$A54,СВЦЭМ!$B$34:$B$777,P$47)+'СЕТ СН'!$G$9+СВЦЭМ!$D$10+'СЕТ СН'!$G$6-'СЕТ СН'!$G$19</f>
        <v>930.54150985000001</v>
      </c>
      <c r="Q54" s="35">
        <f>SUMIFS(СВЦЭМ!$C$34:$C$777,СВЦЭМ!$A$34:$A$777,$A54,СВЦЭМ!$B$34:$B$777,Q$47)+'СЕТ СН'!$G$9+СВЦЭМ!$D$10+'СЕТ СН'!$G$6-'СЕТ СН'!$G$19</f>
        <v>932.72735175999992</v>
      </c>
      <c r="R54" s="35">
        <f>SUMIFS(СВЦЭМ!$C$34:$C$777,СВЦЭМ!$A$34:$A$777,$A54,СВЦЭМ!$B$34:$B$777,R$47)+'СЕТ СН'!$G$9+СВЦЭМ!$D$10+'СЕТ СН'!$G$6-'СЕТ СН'!$G$19</f>
        <v>930.73649146999992</v>
      </c>
      <c r="S54" s="35">
        <f>SUMIFS(СВЦЭМ!$C$34:$C$777,СВЦЭМ!$A$34:$A$777,$A54,СВЦЭМ!$B$34:$B$777,S$47)+'СЕТ СН'!$G$9+СВЦЭМ!$D$10+'СЕТ СН'!$G$6-'СЕТ СН'!$G$19</f>
        <v>931.66542327999991</v>
      </c>
      <c r="T54" s="35">
        <f>SUMIFS(СВЦЭМ!$C$34:$C$777,СВЦЭМ!$A$34:$A$777,$A54,СВЦЭМ!$B$34:$B$777,T$47)+'СЕТ СН'!$G$9+СВЦЭМ!$D$10+'СЕТ СН'!$G$6-'СЕТ СН'!$G$19</f>
        <v>931.21874860999992</v>
      </c>
      <c r="U54" s="35">
        <f>SUMIFS(СВЦЭМ!$C$34:$C$777,СВЦЭМ!$A$34:$A$777,$A54,СВЦЭМ!$B$34:$B$777,U$47)+'СЕТ СН'!$G$9+СВЦЭМ!$D$10+'СЕТ СН'!$G$6-'СЕТ СН'!$G$19</f>
        <v>930.62090480999996</v>
      </c>
      <c r="V54" s="35">
        <f>SUMIFS(СВЦЭМ!$C$34:$C$777,СВЦЭМ!$A$34:$A$777,$A54,СВЦЭМ!$B$34:$B$777,V$47)+'СЕТ СН'!$G$9+СВЦЭМ!$D$10+'СЕТ СН'!$G$6-'СЕТ СН'!$G$19</f>
        <v>953.43170084999997</v>
      </c>
      <c r="W54" s="35">
        <f>SUMIFS(СВЦЭМ!$C$34:$C$777,СВЦЭМ!$A$34:$A$777,$A54,СВЦЭМ!$B$34:$B$777,W$47)+'СЕТ СН'!$G$9+СВЦЭМ!$D$10+'СЕТ СН'!$G$6-'СЕТ СН'!$G$19</f>
        <v>1008.40925879</v>
      </c>
      <c r="X54" s="35">
        <f>SUMIFS(СВЦЭМ!$C$34:$C$777,СВЦЭМ!$A$34:$A$777,$A54,СВЦЭМ!$B$34:$B$777,X$47)+'СЕТ СН'!$G$9+СВЦЭМ!$D$10+'СЕТ СН'!$G$6-'СЕТ СН'!$G$19</f>
        <v>1089.9086520299998</v>
      </c>
      <c r="Y54" s="35">
        <f>SUMIFS(СВЦЭМ!$C$34:$C$777,СВЦЭМ!$A$34:$A$777,$A54,СВЦЭМ!$B$34:$B$777,Y$47)+'СЕТ СН'!$G$9+СВЦЭМ!$D$10+'СЕТ СН'!$G$6-'СЕТ СН'!$G$19</f>
        <v>1204.5220196199998</v>
      </c>
    </row>
    <row r="55" spans="1:25" ht="15.75" x14ac:dyDescent="0.2">
      <c r="A55" s="34">
        <f t="shared" si="1"/>
        <v>42894</v>
      </c>
      <c r="B55" s="35">
        <f>SUMIFS(СВЦЭМ!$C$34:$C$777,СВЦЭМ!$A$34:$A$777,$A55,СВЦЭМ!$B$34:$B$777,B$47)+'СЕТ СН'!$G$9+СВЦЭМ!$D$10+'СЕТ СН'!$G$6-'СЕТ СН'!$G$19</f>
        <v>1266.0516383199997</v>
      </c>
      <c r="C55" s="35">
        <f>SUMIFS(СВЦЭМ!$C$34:$C$777,СВЦЭМ!$A$34:$A$777,$A55,СВЦЭМ!$B$34:$B$777,C$47)+'СЕТ СН'!$G$9+СВЦЭМ!$D$10+'СЕТ СН'!$G$6-'СЕТ СН'!$G$19</f>
        <v>1329.6546472099999</v>
      </c>
      <c r="D55" s="35">
        <f>SUMIFS(СВЦЭМ!$C$34:$C$777,СВЦЭМ!$A$34:$A$777,$A55,СВЦЭМ!$B$34:$B$777,D$47)+'СЕТ СН'!$G$9+СВЦЭМ!$D$10+'СЕТ СН'!$G$6-'СЕТ СН'!$G$19</f>
        <v>1405.44639379</v>
      </c>
      <c r="E55" s="35">
        <f>SUMIFS(СВЦЭМ!$C$34:$C$777,СВЦЭМ!$A$34:$A$777,$A55,СВЦЭМ!$B$34:$B$777,E$47)+'СЕТ СН'!$G$9+СВЦЭМ!$D$10+'СЕТ СН'!$G$6-'СЕТ СН'!$G$19</f>
        <v>1411.32951856</v>
      </c>
      <c r="F55" s="35">
        <f>SUMIFS(СВЦЭМ!$C$34:$C$777,СВЦЭМ!$A$34:$A$777,$A55,СВЦЭМ!$B$34:$B$777,F$47)+'СЕТ СН'!$G$9+СВЦЭМ!$D$10+'СЕТ СН'!$G$6-'СЕТ СН'!$G$19</f>
        <v>1410.0848474099998</v>
      </c>
      <c r="G55" s="35">
        <f>SUMIFS(СВЦЭМ!$C$34:$C$777,СВЦЭМ!$A$34:$A$777,$A55,СВЦЭМ!$B$34:$B$777,G$47)+'СЕТ СН'!$G$9+СВЦЭМ!$D$10+'СЕТ СН'!$G$6-'СЕТ СН'!$G$19</f>
        <v>1398.8553176</v>
      </c>
      <c r="H55" s="35">
        <f>SUMIFS(СВЦЭМ!$C$34:$C$777,СВЦЭМ!$A$34:$A$777,$A55,СВЦЭМ!$B$34:$B$777,H$47)+'СЕТ СН'!$G$9+СВЦЭМ!$D$10+'СЕТ СН'!$G$6-'СЕТ СН'!$G$19</f>
        <v>1411.4156823100002</v>
      </c>
      <c r="I55" s="35">
        <f>SUMIFS(СВЦЭМ!$C$34:$C$777,СВЦЭМ!$A$34:$A$777,$A55,СВЦЭМ!$B$34:$B$777,I$47)+'СЕТ СН'!$G$9+СВЦЭМ!$D$10+'СЕТ СН'!$G$6-'СЕТ СН'!$G$19</f>
        <v>1279.93509627</v>
      </c>
      <c r="J55" s="35">
        <f>SUMIFS(СВЦЭМ!$C$34:$C$777,СВЦЭМ!$A$34:$A$777,$A55,СВЦЭМ!$B$34:$B$777,J$47)+'СЕТ СН'!$G$9+СВЦЭМ!$D$10+'СЕТ СН'!$G$6-'СЕТ СН'!$G$19</f>
        <v>1157.4581785699997</v>
      </c>
      <c r="K55" s="35">
        <f>SUMIFS(СВЦЭМ!$C$34:$C$777,СВЦЭМ!$A$34:$A$777,$A55,СВЦЭМ!$B$34:$B$777,K$47)+'СЕТ СН'!$G$9+СВЦЭМ!$D$10+'СЕТ СН'!$G$6-'СЕТ СН'!$G$19</f>
        <v>1036.2714028199998</v>
      </c>
      <c r="L55" s="35">
        <f>SUMIFS(СВЦЭМ!$C$34:$C$777,СВЦЭМ!$A$34:$A$777,$A55,СВЦЭМ!$B$34:$B$777,L$47)+'СЕТ СН'!$G$9+СВЦЭМ!$D$10+'СЕТ СН'!$G$6-'СЕТ СН'!$G$19</f>
        <v>965.44906003999995</v>
      </c>
      <c r="M55" s="35">
        <f>SUMIFS(СВЦЭМ!$C$34:$C$777,СВЦЭМ!$A$34:$A$777,$A55,СВЦЭМ!$B$34:$B$777,M$47)+'СЕТ СН'!$G$9+СВЦЭМ!$D$10+'СЕТ СН'!$G$6-'СЕТ СН'!$G$19</f>
        <v>966.86720695999998</v>
      </c>
      <c r="N55" s="35">
        <f>SUMIFS(СВЦЭМ!$C$34:$C$777,СВЦЭМ!$A$34:$A$777,$A55,СВЦЭМ!$B$34:$B$777,N$47)+'СЕТ СН'!$G$9+СВЦЭМ!$D$10+'СЕТ СН'!$G$6-'СЕТ СН'!$G$19</f>
        <v>970.90772611000011</v>
      </c>
      <c r="O55" s="35">
        <f>SUMIFS(СВЦЭМ!$C$34:$C$777,СВЦЭМ!$A$34:$A$777,$A55,СВЦЭМ!$B$34:$B$777,O$47)+'СЕТ СН'!$G$9+СВЦЭМ!$D$10+'СЕТ СН'!$G$6-'СЕТ СН'!$G$19</f>
        <v>973.96055088000003</v>
      </c>
      <c r="P55" s="35">
        <f>SUMIFS(СВЦЭМ!$C$34:$C$777,СВЦЭМ!$A$34:$A$777,$A55,СВЦЭМ!$B$34:$B$777,P$47)+'СЕТ СН'!$G$9+СВЦЭМ!$D$10+'СЕТ СН'!$G$6-'СЕТ СН'!$G$19</f>
        <v>974.86398907000012</v>
      </c>
      <c r="Q55" s="35">
        <f>SUMIFS(СВЦЭМ!$C$34:$C$777,СВЦЭМ!$A$34:$A$777,$A55,СВЦЭМ!$B$34:$B$777,Q$47)+'СЕТ СН'!$G$9+СВЦЭМ!$D$10+'СЕТ СН'!$G$6-'СЕТ СН'!$G$19</f>
        <v>972.33854032999989</v>
      </c>
      <c r="R55" s="35">
        <f>SUMIFS(СВЦЭМ!$C$34:$C$777,СВЦЭМ!$A$34:$A$777,$A55,СВЦЭМ!$B$34:$B$777,R$47)+'СЕТ СН'!$G$9+СВЦЭМ!$D$10+'СЕТ СН'!$G$6-'СЕТ СН'!$G$19</f>
        <v>971.28228463000005</v>
      </c>
      <c r="S55" s="35">
        <f>SUMIFS(СВЦЭМ!$C$34:$C$777,СВЦЭМ!$A$34:$A$777,$A55,СВЦЭМ!$B$34:$B$777,S$47)+'СЕТ СН'!$G$9+СВЦЭМ!$D$10+'СЕТ СН'!$G$6-'СЕТ СН'!$G$19</f>
        <v>971.32526542000005</v>
      </c>
      <c r="T55" s="35">
        <f>SUMIFS(СВЦЭМ!$C$34:$C$777,СВЦЭМ!$A$34:$A$777,$A55,СВЦЭМ!$B$34:$B$777,T$47)+'СЕТ СН'!$G$9+СВЦЭМ!$D$10+'СЕТ СН'!$G$6-'СЕТ СН'!$G$19</f>
        <v>978.88196784000002</v>
      </c>
      <c r="U55" s="35">
        <f>SUMIFS(СВЦЭМ!$C$34:$C$777,СВЦЭМ!$A$34:$A$777,$A55,СВЦЭМ!$B$34:$B$777,U$47)+'СЕТ СН'!$G$9+СВЦЭМ!$D$10+'СЕТ СН'!$G$6-'СЕТ СН'!$G$19</f>
        <v>974.04488562999995</v>
      </c>
      <c r="V55" s="35">
        <f>SUMIFS(СВЦЭМ!$C$34:$C$777,СВЦЭМ!$A$34:$A$777,$A55,СВЦЭМ!$B$34:$B$777,V$47)+'СЕТ СН'!$G$9+СВЦЭМ!$D$10+'СЕТ СН'!$G$6-'СЕТ СН'!$G$19</f>
        <v>978.09501515000011</v>
      </c>
      <c r="W55" s="35">
        <f>SUMIFS(СВЦЭМ!$C$34:$C$777,СВЦЭМ!$A$34:$A$777,$A55,СВЦЭМ!$B$34:$B$777,W$47)+'СЕТ СН'!$G$9+СВЦЭМ!$D$10+'СЕТ СН'!$G$6-'СЕТ СН'!$G$19</f>
        <v>1011.6556726399999</v>
      </c>
      <c r="X55" s="35">
        <f>SUMIFS(СВЦЭМ!$C$34:$C$777,СВЦЭМ!$A$34:$A$777,$A55,СВЦЭМ!$B$34:$B$777,X$47)+'СЕТ СН'!$G$9+СВЦЭМ!$D$10+'СЕТ СН'!$G$6-'СЕТ СН'!$G$19</f>
        <v>1122.59369234</v>
      </c>
      <c r="Y55" s="35">
        <f>SUMIFS(СВЦЭМ!$C$34:$C$777,СВЦЭМ!$A$34:$A$777,$A55,СВЦЭМ!$B$34:$B$777,Y$47)+'СЕТ СН'!$G$9+СВЦЭМ!$D$10+'СЕТ СН'!$G$6-'СЕТ СН'!$G$19</f>
        <v>1171.5218761299998</v>
      </c>
    </row>
    <row r="56" spans="1:25" ht="15.75" x14ac:dyDescent="0.2">
      <c r="A56" s="34">
        <f t="shared" si="1"/>
        <v>42895</v>
      </c>
      <c r="B56" s="35">
        <f>SUMIFS(СВЦЭМ!$C$34:$C$777,СВЦЭМ!$A$34:$A$777,$A56,СВЦЭМ!$B$34:$B$777,B$47)+'СЕТ СН'!$G$9+СВЦЭМ!$D$10+'СЕТ СН'!$G$6-'СЕТ СН'!$G$19</f>
        <v>1253.50126692</v>
      </c>
      <c r="C56" s="35">
        <f>SUMIFS(СВЦЭМ!$C$34:$C$777,СВЦЭМ!$A$34:$A$777,$A56,СВЦЭМ!$B$34:$B$777,C$47)+'СЕТ СН'!$G$9+СВЦЭМ!$D$10+'СЕТ СН'!$G$6-'СЕТ СН'!$G$19</f>
        <v>1321.5729083199999</v>
      </c>
      <c r="D56" s="35">
        <f>SUMIFS(СВЦЭМ!$C$34:$C$777,СВЦЭМ!$A$34:$A$777,$A56,СВЦЭМ!$B$34:$B$777,D$47)+'СЕТ СН'!$G$9+СВЦЭМ!$D$10+'СЕТ СН'!$G$6-'СЕТ СН'!$G$19</f>
        <v>1400.07626286</v>
      </c>
      <c r="E56" s="35">
        <f>SUMIFS(СВЦЭМ!$C$34:$C$777,СВЦЭМ!$A$34:$A$777,$A56,СВЦЭМ!$B$34:$B$777,E$47)+'СЕТ СН'!$G$9+СВЦЭМ!$D$10+'СЕТ СН'!$G$6-'СЕТ СН'!$G$19</f>
        <v>1407.3221274299999</v>
      </c>
      <c r="F56" s="35">
        <f>SUMIFS(СВЦЭМ!$C$34:$C$777,СВЦЭМ!$A$34:$A$777,$A56,СВЦЭМ!$B$34:$B$777,F$47)+'СЕТ СН'!$G$9+СВЦЭМ!$D$10+'СЕТ СН'!$G$6-'СЕТ СН'!$G$19</f>
        <v>1405.2782742099998</v>
      </c>
      <c r="G56" s="35">
        <f>SUMIFS(СВЦЭМ!$C$34:$C$777,СВЦЭМ!$A$34:$A$777,$A56,СВЦЭМ!$B$34:$B$777,G$47)+'СЕТ СН'!$G$9+СВЦЭМ!$D$10+'СЕТ СН'!$G$6-'СЕТ СН'!$G$19</f>
        <v>1398.7881305800001</v>
      </c>
      <c r="H56" s="35">
        <f>SUMIFS(СВЦЭМ!$C$34:$C$777,СВЦЭМ!$A$34:$A$777,$A56,СВЦЭМ!$B$34:$B$777,H$47)+'СЕТ СН'!$G$9+СВЦЭМ!$D$10+'СЕТ СН'!$G$6-'СЕТ СН'!$G$19</f>
        <v>1372.1571604999999</v>
      </c>
      <c r="I56" s="35">
        <f>SUMIFS(СВЦЭМ!$C$34:$C$777,СВЦЭМ!$A$34:$A$777,$A56,СВЦЭМ!$B$34:$B$777,I$47)+'СЕТ СН'!$G$9+СВЦЭМ!$D$10+'СЕТ СН'!$G$6-'СЕТ СН'!$G$19</f>
        <v>1259.9179881</v>
      </c>
      <c r="J56" s="35">
        <f>SUMIFS(СВЦЭМ!$C$34:$C$777,СВЦЭМ!$A$34:$A$777,$A56,СВЦЭМ!$B$34:$B$777,J$47)+'СЕТ СН'!$G$9+СВЦЭМ!$D$10+'СЕТ СН'!$G$6-'СЕТ СН'!$G$19</f>
        <v>1176.0173908799998</v>
      </c>
      <c r="K56" s="35">
        <f>SUMIFS(СВЦЭМ!$C$34:$C$777,СВЦЭМ!$A$34:$A$777,$A56,СВЦЭМ!$B$34:$B$777,K$47)+'СЕТ СН'!$G$9+СВЦЭМ!$D$10+'СЕТ СН'!$G$6-'СЕТ СН'!$G$19</f>
        <v>1048.8969515899998</v>
      </c>
      <c r="L56" s="35">
        <f>SUMIFS(СВЦЭМ!$C$34:$C$777,СВЦЭМ!$A$34:$A$777,$A56,СВЦЭМ!$B$34:$B$777,L$47)+'СЕТ СН'!$G$9+СВЦЭМ!$D$10+'СЕТ СН'!$G$6-'СЕТ СН'!$G$19</f>
        <v>974.77841256000011</v>
      </c>
      <c r="M56" s="35">
        <f>SUMIFS(СВЦЭМ!$C$34:$C$777,СВЦЭМ!$A$34:$A$777,$A56,СВЦЭМ!$B$34:$B$777,M$47)+'СЕТ СН'!$G$9+СВЦЭМ!$D$10+'СЕТ СН'!$G$6-'СЕТ СН'!$G$19</f>
        <v>962.74792449000006</v>
      </c>
      <c r="N56" s="35">
        <f>SUMIFS(СВЦЭМ!$C$34:$C$777,СВЦЭМ!$A$34:$A$777,$A56,СВЦЭМ!$B$34:$B$777,N$47)+'СЕТ СН'!$G$9+СВЦЭМ!$D$10+'СЕТ СН'!$G$6-'СЕТ СН'!$G$19</f>
        <v>969.80606433999992</v>
      </c>
      <c r="O56" s="35">
        <f>SUMIFS(СВЦЭМ!$C$34:$C$777,СВЦЭМ!$A$34:$A$777,$A56,СВЦЭМ!$B$34:$B$777,O$47)+'СЕТ СН'!$G$9+СВЦЭМ!$D$10+'СЕТ СН'!$G$6-'СЕТ СН'!$G$19</f>
        <v>968.24535555000011</v>
      </c>
      <c r="P56" s="35">
        <f>SUMIFS(СВЦЭМ!$C$34:$C$777,СВЦЭМ!$A$34:$A$777,$A56,СВЦЭМ!$B$34:$B$777,P$47)+'СЕТ СН'!$G$9+СВЦЭМ!$D$10+'СЕТ СН'!$G$6-'СЕТ СН'!$G$19</f>
        <v>975.58202722999999</v>
      </c>
      <c r="Q56" s="35">
        <f>SUMIFS(СВЦЭМ!$C$34:$C$777,СВЦЭМ!$A$34:$A$777,$A56,СВЦЭМ!$B$34:$B$777,Q$47)+'СЕТ СН'!$G$9+СВЦЭМ!$D$10+'СЕТ СН'!$G$6-'СЕТ СН'!$G$19</f>
        <v>987.56560528999989</v>
      </c>
      <c r="R56" s="35">
        <f>SUMIFS(СВЦЭМ!$C$34:$C$777,СВЦЭМ!$A$34:$A$777,$A56,СВЦЭМ!$B$34:$B$777,R$47)+'СЕТ СН'!$G$9+СВЦЭМ!$D$10+'СЕТ СН'!$G$6-'СЕТ СН'!$G$19</f>
        <v>994.65198450999992</v>
      </c>
      <c r="S56" s="35">
        <f>SUMIFS(СВЦЭМ!$C$34:$C$777,СВЦЭМ!$A$34:$A$777,$A56,СВЦЭМ!$B$34:$B$777,S$47)+'СЕТ СН'!$G$9+СВЦЭМ!$D$10+'СЕТ СН'!$G$6-'СЕТ СН'!$G$19</f>
        <v>1016.60091442</v>
      </c>
      <c r="T56" s="35">
        <f>SUMIFS(СВЦЭМ!$C$34:$C$777,СВЦЭМ!$A$34:$A$777,$A56,СВЦЭМ!$B$34:$B$777,T$47)+'СЕТ СН'!$G$9+СВЦЭМ!$D$10+'СЕТ СН'!$G$6-'СЕТ СН'!$G$19</f>
        <v>1039.9666034500001</v>
      </c>
      <c r="U56" s="35">
        <f>SUMIFS(СВЦЭМ!$C$34:$C$777,СВЦЭМ!$A$34:$A$777,$A56,СВЦЭМ!$B$34:$B$777,U$47)+'СЕТ СН'!$G$9+СВЦЭМ!$D$10+'СЕТ СН'!$G$6-'СЕТ СН'!$G$19</f>
        <v>1027.5090924400001</v>
      </c>
      <c r="V56" s="35">
        <f>SUMIFS(СВЦЭМ!$C$34:$C$777,СВЦЭМ!$A$34:$A$777,$A56,СВЦЭМ!$B$34:$B$777,V$47)+'СЕТ СН'!$G$9+СВЦЭМ!$D$10+'СЕТ СН'!$G$6-'СЕТ СН'!$G$19</f>
        <v>1014.55213364</v>
      </c>
      <c r="W56" s="35">
        <f>SUMIFS(СВЦЭМ!$C$34:$C$777,СВЦЭМ!$A$34:$A$777,$A56,СВЦЭМ!$B$34:$B$777,W$47)+'СЕТ СН'!$G$9+СВЦЭМ!$D$10+'СЕТ СН'!$G$6-'СЕТ СН'!$G$19</f>
        <v>1062.5067325300001</v>
      </c>
      <c r="X56" s="35">
        <f>SUMIFS(СВЦЭМ!$C$34:$C$777,СВЦЭМ!$A$34:$A$777,$A56,СВЦЭМ!$B$34:$B$777,X$47)+'СЕТ СН'!$G$9+СВЦЭМ!$D$10+'СЕТ СН'!$G$6-'СЕТ СН'!$G$19</f>
        <v>1141.5075090199998</v>
      </c>
      <c r="Y56" s="35">
        <f>SUMIFS(СВЦЭМ!$C$34:$C$777,СВЦЭМ!$A$34:$A$777,$A56,СВЦЭМ!$B$34:$B$777,Y$47)+'СЕТ СН'!$G$9+СВЦЭМ!$D$10+'СЕТ СН'!$G$6-'СЕТ СН'!$G$19</f>
        <v>1197.9109263800001</v>
      </c>
    </row>
    <row r="57" spans="1:25" ht="15.75" x14ac:dyDescent="0.2">
      <c r="A57" s="34">
        <f t="shared" si="1"/>
        <v>42896</v>
      </c>
      <c r="B57" s="35">
        <f>SUMIFS(СВЦЭМ!$C$34:$C$777,СВЦЭМ!$A$34:$A$777,$A57,СВЦЭМ!$B$34:$B$777,B$47)+'СЕТ СН'!$G$9+СВЦЭМ!$D$10+'СЕТ СН'!$G$6-'СЕТ СН'!$G$19</f>
        <v>1229.7874078300001</v>
      </c>
      <c r="C57" s="35">
        <f>SUMIFS(СВЦЭМ!$C$34:$C$777,СВЦЭМ!$A$34:$A$777,$A57,СВЦЭМ!$B$34:$B$777,C$47)+'СЕТ СН'!$G$9+СВЦЭМ!$D$10+'СЕТ СН'!$G$6-'СЕТ СН'!$G$19</f>
        <v>1295.0746976199998</v>
      </c>
      <c r="D57" s="35">
        <f>SUMIFS(СВЦЭМ!$C$34:$C$777,СВЦЭМ!$A$34:$A$777,$A57,СВЦЭМ!$B$34:$B$777,D$47)+'СЕТ СН'!$G$9+СВЦЭМ!$D$10+'СЕТ СН'!$G$6-'СЕТ СН'!$G$19</f>
        <v>1405.0263719599998</v>
      </c>
      <c r="E57" s="35">
        <f>SUMIFS(СВЦЭМ!$C$34:$C$777,СВЦЭМ!$A$34:$A$777,$A57,СВЦЭМ!$B$34:$B$777,E$47)+'СЕТ СН'!$G$9+СВЦЭМ!$D$10+'СЕТ СН'!$G$6-'СЕТ СН'!$G$19</f>
        <v>1414.61751611</v>
      </c>
      <c r="F57" s="35">
        <f>SUMIFS(СВЦЭМ!$C$34:$C$777,СВЦЭМ!$A$34:$A$777,$A57,СВЦЭМ!$B$34:$B$777,F$47)+'СЕТ СН'!$G$9+СВЦЭМ!$D$10+'СЕТ СН'!$G$6-'СЕТ СН'!$G$19</f>
        <v>1416.0513839400001</v>
      </c>
      <c r="G57" s="35">
        <f>SUMIFS(СВЦЭМ!$C$34:$C$777,СВЦЭМ!$A$34:$A$777,$A57,СВЦЭМ!$B$34:$B$777,G$47)+'СЕТ СН'!$G$9+СВЦЭМ!$D$10+'СЕТ СН'!$G$6-'СЕТ СН'!$G$19</f>
        <v>1405.1136232999997</v>
      </c>
      <c r="H57" s="35">
        <f>SUMIFS(СВЦЭМ!$C$34:$C$777,СВЦЭМ!$A$34:$A$777,$A57,СВЦЭМ!$B$34:$B$777,H$47)+'СЕТ СН'!$G$9+СВЦЭМ!$D$10+'СЕТ СН'!$G$6-'СЕТ СН'!$G$19</f>
        <v>1410.1094856700001</v>
      </c>
      <c r="I57" s="35">
        <f>SUMIFS(СВЦЭМ!$C$34:$C$777,СВЦЭМ!$A$34:$A$777,$A57,СВЦЭМ!$B$34:$B$777,I$47)+'СЕТ СН'!$G$9+СВЦЭМ!$D$10+'СЕТ СН'!$G$6-'СЕТ СН'!$G$19</f>
        <v>1264.6603459499997</v>
      </c>
      <c r="J57" s="35">
        <f>SUMIFS(СВЦЭМ!$C$34:$C$777,СВЦЭМ!$A$34:$A$777,$A57,СВЦЭМ!$B$34:$B$777,J$47)+'СЕТ СН'!$G$9+СВЦЭМ!$D$10+'СЕТ СН'!$G$6-'СЕТ СН'!$G$19</f>
        <v>1137.56722915</v>
      </c>
      <c r="K57" s="35">
        <f>SUMIFS(СВЦЭМ!$C$34:$C$777,СВЦЭМ!$A$34:$A$777,$A57,СВЦЭМ!$B$34:$B$777,K$47)+'СЕТ СН'!$G$9+СВЦЭМ!$D$10+'СЕТ СН'!$G$6-'СЕТ СН'!$G$19</f>
        <v>1061.4140316600001</v>
      </c>
      <c r="L57" s="35">
        <f>SUMIFS(СВЦЭМ!$C$34:$C$777,СВЦЭМ!$A$34:$A$777,$A57,СВЦЭМ!$B$34:$B$777,L$47)+'СЕТ СН'!$G$9+СВЦЭМ!$D$10+'СЕТ СН'!$G$6-'СЕТ СН'!$G$19</f>
        <v>993.74195809000003</v>
      </c>
      <c r="M57" s="35">
        <f>SUMIFS(СВЦЭМ!$C$34:$C$777,СВЦЭМ!$A$34:$A$777,$A57,СВЦЭМ!$B$34:$B$777,M$47)+'СЕТ СН'!$G$9+СВЦЭМ!$D$10+'СЕТ СН'!$G$6-'СЕТ СН'!$G$19</f>
        <v>960.77575918999992</v>
      </c>
      <c r="N57" s="35">
        <f>SUMIFS(СВЦЭМ!$C$34:$C$777,СВЦЭМ!$A$34:$A$777,$A57,СВЦЭМ!$B$34:$B$777,N$47)+'СЕТ СН'!$G$9+СВЦЭМ!$D$10+'СЕТ СН'!$G$6-'СЕТ СН'!$G$19</f>
        <v>959.54817453999999</v>
      </c>
      <c r="O57" s="35">
        <f>SUMIFS(СВЦЭМ!$C$34:$C$777,СВЦЭМ!$A$34:$A$777,$A57,СВЦЭМ!$B$34:$B$777,O$47)+'СЕТ СН'!$G$9+СВЦЭМ!$D$10+'СЕТ СН'!$G$6-'СЕТ СН'!$G$19</f>
        <v>968.08677828000009</v>
      </c>
      <c r="P57" s="35">
        <f>SUMIFS(СВЦЭМ!$C$34:$C$777,СВЦЭМ!$A$34:$A$777,$A57,СВЦЭМ!$B$34:$B$777,P$47)+'СЕТ СН'!$G$9+СВЦЭМ!$D$10+'СЕТ СН'!$G$6-'СЕТ СН'!$G$19</f>
        <v>977.16390376999993</v>
      </c>
      <c r="Q57" s="35">
        <f>SUMIFS(СВЦЭМ!$C$34:$C$777,СВЦЭМ!$A$34:$A$777,$A57,СВЦЭМ!$B$34:$B$777,Q$47)+'СЕТ СН'!$G$9+СВЦЭМ!$D$10+'СЕТ СН'!$G$6-'СЕТ СН'!$G$19</f>
        <v>982.47757382999998</v>
      </c>
      <c r="R57" s="35">
        <f>SUMIFS(СВЦЭМ!$C$34:$C$777,СВЦЭМ!$A$34:$A$777,$A57,СВЦЭМ!$B$34:$B$777,R$47)+'СЕТ СН'!$G$9+СВЦЭМ!$D$10+'СЕТ СН'!$G$6-'СЕТ СН'!$G$19</f>
        <v>978.24767595999992</v>
      </c>
      <c r="S57" s="35">
        <f>SUMIFS(СВЦЭМ!$C$34:$C$777,СВЦЭМ!$A$34:$A$777,$A57,СВЦЭМ!$B$34:$B$777,S$47)+'СЕТ СН'!$G$9+СВЦЭМ!$D$10+'СЕТ СН'!$G$6-'СЕТ СН'!$G$19</f>
        <v>968.59565104000012</v>
      </c>
      <c r="T57" s="35">
        <f>SUMIFS(СВЦЭМ!$C$34:$C$777,СВЦЭМ!$A$34:$A$777,$A57,СВЦЭМ!$B$34:$B$777,T$47)+'СЕТ СН'!$G$9+СВЦЭМ!$D$10+'СЕТ СН'!$G$6-'СЕТ СН'!$G$19</f>
        <v>968.65402743000004</v>
      </c>
      <c r="U57" s="35">
        <f>SUMIFS(СВЦЭМ!$C$34:$C$777,СВЦЭМ!$A$34:$A$777,$A57,СВЦЭМ!$B$34:$B$777,U$47)+'СЕТ СН'!$G$9+СВЦЭМ!$D$10+'СЕТ СН'!$G$6-'СЕТ СН'!$G$19</f>
        <v>969.51605927999981</v>
      </c>
      <c r="V57" s="35">
        <f>SUMIFS(СВЦЭМ!$C$34:$C$777,СВЦЭМ!$A$34:$A$777,$A57,СВЦЭМ!$B$34:$B$777,V$47)+'СЕТ СН'!$G$9+СВЦЭМ!$D$10+'СЕТ СН'!$G$6-'СЕТ СН'!$G$19</f>
        <v>988.62560426999994</v>
      </c>
      <c r="W57" s="35">
        <f>SUMIFS(СВЦЭМ!$C$34:$C$777,СВЦЭМ!$A$34:$A$777,$A57,СВЦЭМ!$B$34:$B$777,W$47)+'СЕТ СН'!$G$9+СВЦЭМ!$D$10+'СЕТ СН'!$G$6-'СЕТ СН'!$G$19</f>
        <v>1019.83157712</v>
      </c>
      <c r="X57" s="35">
        <f>SUMIFS(СВЦЭМ!$C$34:$C$777,СВЦЭМ!$A$34:$A$777,$A57,СВЦЭМ!$B$34:$B$777,X$47)+'СЕТ СН'!$G$9+СВЦЭМ!$D$10+'СЕТ СН'!$G$6-'СЕТ СН'!$G$19</f>
        <v>1085.8756269800001</v>
      </c>
      <c r="Y57" s="35">
        <f>SUMIFS(СВЦЭМ!$C$34:$C$777,СВЦЭМ!$A$34:$A$777,$A57,СВЦЭМ!$B$34:$B$777,Y$47)+'СЕТ СН'!$G$9+СВЦЭМ!$D$10+'СЕТ СН'!$G$6-'СЕТ СН'!$G$19</f>
        <v>1198.12727464</v>
      </c>
    </row>
    <row r="58" spans="1:25" ht="15.75" x14ac:dyDescent="0.2">
      <c r="A58" s="34">
        <f t="shared" si="1"/>
        <v>42897</v>
      </c>
      <c r="B58" s="35">
        <f>SUMIFS(СВЦЭМ!$C$34:$C$777,СВЦЭМ!$A$34:$A$777,$A58,СВЦЭМ!$B$34:$B$777,B$47)+'СЕТ СН'!$G$9+СВЦЭМ!$D$10+'СЕТ СН'!$G$6-'СЕТ СН'!$G$19</f>
        <v>1292.6355537499999</v>
      </c>
      <c r="C58" s="35">
        <f>SUMIFS(СВЦЭМ!$C$34:$C$777,СВЦЭМ!$A$34:$A$777,$A58,СВЦЭМ!$B$34:$B$777,C$47)+'СЕТ СН'!$G$9+СВЦЭМ!$D$10+'СЕТ СН'!$G$6-'СЕТ СН'!$G$19</f>
        <v>1354.6421981399999</v>
      </c>
      <c r="D58" s="35">
        <f>SUMIFS(СВЦЭМ!$C$34:$C$777,СВЦЭМ!$A$34:$A$777,$A58,СВЦЭМ!$B$34:$B$777,D$47)+'СЕТ СН'!$G$9+СВЦЭМ!$D$10+'СЕТ СН'!$G$6-'СЕТ СН'!$G$19</f>
        <v>1426.4658995499999</v>
      </c>
      <c r="E58" s="35">
        <f>SUMIFS(СВЦЭМ!$C$34:$C$777,СВЦЭМ!$A$34:$A$777,$A58,СВЦЭМ!$B$34:$B$777,E$47)+'СЕТ СН'!$G$9+СВЦЭМ!$D$10+'СЕТ СН'!$G$6-'СЕТ СН'!$G$19</f>
        <v>1419.4906752000002</v>
      </c>
      <c r="F58" s="35">
        <f>SUMIFS(СВЦЭМ!$C$34:$C$777,СВЦЭМ!$A$34:$A$777,$A58,СВЦЭМ!$B$34:$B$777,F$47)+'СЕТ СН'!$G$9+СВЦЭМ!$D$10+'СЕТ СН'!$G$6-'СЕТ СН'!$G$19</f>
        <v>1418.8007317400002</v>
      </c>
      <c r="G58" s="35">
        <f>SUMIFS(СВЦЭМ!$C$34:$C$777,СВЦЭМ!$A$34:$A$777,$A58,СВЦЭМ!$B$34:$B$777,G$47)+'СЕТ СН'!$G$9+СВЦЭМ!$D$10+'СЕТ СН'!$G$6-'СЕТ СН'!$G$19</f>
        <v>1418.2457918199998</v>
      </c>
      <c r="H58" s="35">
        <f>SUMIFS(СВЦЭМ!$C$34:$C$777,СВЦЭМ!$A$34:$A$777,$A58,СВЦЭМ!$B$34:$B$777,H$47)+'СЕТ СН'!$G$9+СВЦЭМ!$D$10+'СЕТ СН'!$G$6-'СЕТ СН'!$G$19</f>
        <v>1420.9236754899998</v>
      </c>
      <c r="I58" s="35">
        <f>SUMIFS(СВЦЭМ!$C$34:$C$777,СВЦЭМ!$A$34:$A$777,$A58,СВЦЭМ!$B$34:$B$777,I$47)+'СЕТ СН'!$G$9+СВЦЭМ!$D$10+'СЕТ СН'!$G$6-'СЕТ СН'!$G$19</f>
        <v>1310.0314054699998</v>
      </c>
      <c r="J58" s="35">
        <f>SUMIFS(СВЦЭМ!$C$34:$C$777,СВЦЭМ!$A$34:$A$777,$A58,СВЦЭМ!$B$34:$B$777,J$47)+'СЕТ СН'!$G$9+СВЦЭМ!$D$10+'СЕТ СН'!$G$6-'СЕТ СН'!$G$19</f>
        <v>1165.89878168</v>
      </c>
      <c r="K58" s="35">
        <f>SUMIFS(СВЦЭМ!$C$34:$C$777,СВЦЭМ!$A$34:$A$777,$A58,СВЦЭМ!$B$34:$B$777,K$47)+'СЕТ СН'!$G$9+СВЦЭМ!$D$10+'СЕТ СН'!$G$6-'СЕТ СН'!$G$19</f>
        <v>1017.54923667</v>
      </c>
      <c r="L58" s="35">
        <f>SUMIFS(СВЦЭМ!$C$34:$C$777,СВЦЭМ!$A$34:$A$777,$A58,СВЦЭМ!$B$34:$B$777,L$47)+'СЕТ СН'!$G$9+СВЦЭМ!$D$10+'СЕТ СН'!$G$6-'СЕТ СН'!$G$19</f>
        <v>990.28522785999985</v>
      </c>
      <c r="M58" s="35">
        <f>SUMIFS(СВЦЭМ!$C$34:$C$777,СВЦЭМ!$A$34:$A$777,$A58,СВЦЭМ!$B$34:$B$777,M$47)+'СЕТ СН'!$G$9+СВЦЭМ!$D$10+'СЕТ СН'!$G$6-'СЕТ СН'!$G$19</f>
        <v>953.51691492000009</v>
      </c>
      <c r="N58" s="35">
        <f>SUMIFS(СВЦЭМ!$C$34:$C$777,СВЦЭМ!$A$34:$A$777,$A58,СВЦЭМ!$B$34:$B$777,N$47)+'СЕТ СН'!$G$9+СВЦЭМ!$D$10+'СЕТ СН'!$G$6-'СЕТ СН'!$G$19</f>
        <v>958.45679696000002</v>
      </c>
      <c r="O58" s="35">
        <f>SUMIFS(СВЦЭМ!$C$34:$C$777,СВЦЭМ!$A$34:$A$777,$A58,СВЦЭМ!$B$34:$B$777,O$47)+'СЕТ СН'!$G$9+СВЦЭМ!$D$10+'СЕТ СН'!$G$6-'СЕТ СН'!$G$19</f>
        <v>954.63069778999989</v>
      </c>
      <c r="P58" s="35">
        <f>SUMIFS(СВЦЭМ!$C$34:$C$777,СВЦЭМ!$A$34:$A$777,$A58,СВЦЭМ!$B$34:$B$777,P$47)+'СЕТ СН'!$G$9+СВЦЭМ!$D$10+'СЕТ СН'!$G$6-'СЕТ СН'!$G$19</f>
        <v>950.59167742999989</v>
      </c>
      <c r="Q58" s="35">
        <f>SUMIFS(СВЦЭМ!$C$34:$C$777,СВЦЭМ!$A$34:$A$777,$A58,СВЦЭМ!$B$34:$B$777,Q$47)+'СЕТ СН'!$G$9+СВЦЭМ!$D$10+'СЕТ СН'!$G$6-'СЕТ СН'!$G$19</f>
        <v>946.72121130000005</v>
      </c>
      <c r="R58" s="35">
        <f>SUMIFS(СВЦЭМ!$C$34:$C$777,СВЦЭМ!$A$34:$A$777,$A58,СВЦЭМ!$B$34:$B$777,R$47)+'СЕТ СН'!$G$9+СВЦЭМ!$D$10+'СЕТ СН'!$G$6-'СЕТ СН'!$G$19</f>
        <v>945.69717119999996</v>
      </c>
      <c r="S58" s="35">
        <f>SUMIFS(СВЦЭМ!$C$34:$C$777,СВЦЭМ!$A$34:$A$777,$A58,СВЦЭМ!$B$34:$B$777,S$47)+'СЕТ СН'!$G$9+СВЦЭМ!$D$10+'СЕТ СН'!$G$6-'СЕТ СН'!$G$19</f>
        <v>938.61689659000012</v>
      </c>
      <c r="T58" s="35">
        <f>SUMIFS(СВЦЭМ!$C$34:$C$777,СВЦЭМ!$A$34:$A$777,$A58,СВЦЭМ!$B$34:$B$777,T$47)+'СЕТ СН'!$G$9+СВЦЭМ!$D$10+'СЕТ СН'!$G$6-'СЕТ СН'!$G$19</f>
        <v>936.98048763999986</v>
      </c>
      <c r="U58" s="35">
        <f>SUMIFS(СВЦЭМ!$C$34:$C$777,СВЦЭМ!$A$34:$A$777,$A58,СВЦЭМ!$B$34:$B$777,U$47)+'СЕТ СН'!$G$9+СВЦЭМ!$D$10+'СЕТ СН'!$G$6-'СЕТ СН'!$G$19</f>
        <v>942.76937740999983</v>
      </c>
      <c r="V58" s="35">
        <f>SUMIFS(СВЦЭМ!$C$34:$C$777,СВЦЭМ!$A$34:$A$777,$A58,СВЦЭМ!$B$34:$B$777,V$47)+'СЕТ СН'!$G$9+СВЦЭМ!$D$10+'СЕТ СН'!$G$6-'СЕТ СН'!$G$19</f>
        <v>986.54916183</v>
      </c>
      <c r="W58" s="35">
        <f>SUMIFS(СВЦЭМ!$C$34:$C$777,СВЦЭМ!$A$34:$A$777,$A58,СВЦЭМ!$B$34:$B$777,W$47)+'СЕТ СН'!$G$9+СВЦЭМ!$D$10+'СЕТ СН'!$G$6-'СЕТ СН'!$G$19</f>
        <v>999.39163832999998</v>
      </c>
      <c r="X58" s="35">
        <f>SUMIFS(СВЦЭМ!$C$34:$C$777,СВЦЭМ!$A$34:$A$777,$A58,СВЦЭМ!$B$34:$B$777,X$47)+'СЕТ СН'!$G$9+СВЦЭМ!$D$10+'СЕТ СН'!$G$6-'СЕТ СН'!$G$19</f>
        <v>1070.9800737599999</v>
      </c>
      <c r="Y58" s="35">
        <f>SUMIFS(СВЦЭМ!$C$34:$C$777,СВЦЭМ!$A$34:$A$777,$A58,СВЦЭМ!$B$34:$B$777,Y$47)+'СЕТ СН'!$G$9+СВЦЭМ!$D$10+'СЕТ СН'!$G$6-'СЕТ СН'!$G$19</f>
        <v>1214.7308118999999</v>
      </c>
    </row>
    <row r="59" spans="1:25" ht="15.75" x14ac:dyDescent="0.2">
      <c r="A59" s="34">
        <f t="shared" si="1"/>
        <v>42898</v>
      </c>
      <c r="B59" s="35">
        <f>SUMIFS(СВЦЭМ!$C$34:$C$777,СВЦЭМ!$A$34:$A$777,$A59,СВЦЭМ!$B$34:$B$777,B$47)+'СЕТ СН'!$G$9+СВЦЭМ!$D$10+'СЕТ СН'!$G$6-'СЕТ СН'!$G$19</f>
        <v>1270.2291948699999</v>
      </c>
      <c r="C59" s="35">
        <f>SUMIFS(СВЦЭМ!$C$34:$C$777,СВЦЭМ!$A$34:$A$777,$A59,СВЦЭМ!$B$34:$B$777,C$47)+'СЕТ СН'!$G$9+СВЦЭМ!$D$10+'СЕТ СН'!$G$6-'СЕТ СН'!$G$19</f>
        <v>1345.9786116</v>
      </c>
      <c r="D59" s="35">
        <f>SUMIFS(СВЦЭМ!$C$34:$C$777,СВЦЭМ!$A$34:$A$777,$A59,СВЦЭМ!$B$34:$B$777,D$47)+'СЕТ СН'!$G$9+СВЦЭМ!$D$10+'СЕТ СН'!$G$6-'СЕТ СН'!$G$19</f>
        <v>1402.4334770199998</v>
      </c>
      <c r="E59" s="35">
        <f>SUMIFS(СВЦЭМ!$C$34:$C$777,СВЦЭМ!$A$34:$A$777,$A59,СВЦЭМ!$B$34:$B$777,E$47)+'СЕТ СН'!$G$9+СВЦЭМ!$D$10+'СЕТ СН'!$G$6-'СЕТ СН'!$G$19</f>
        <v>1403.9032566999999</v>
      </c>
      <c r="F59" s="35">
        <f>SUMIFS(СВЦЭМ!$C$34:$C$777,СВЦЭМ!$A$34:$A$777,$A59,СВЦЭМ!$B$34:$B$777,F$47)+'СЕТ СН'!$G$9+СВЦЭМ!$D$10+'СЕТ СН'!$G$6-'СЕТ СН'!$G$19</f>
        <v>1399.99286557</v>
      </c>
      <c r="G59" s="35">
        <f>SUMIFS(СВЦЭМ!$C$34:$C$777,СВЦЭМ!$A$34:$A$777,$A59,СВЦЭМ!$B$34:$B$777,G$47)+'СЕТ СН'!$G$9+СВЦЭМ!$D$10+'СЕТ СН'!$G$6-'СЕТ СН'!$G$19</f>
        <v>1406.9806278599999</v>
      </c>
      <c r="H59" s="35">
        <f>SUMIFS(СВЦЭМ!$C$34:$C$777,СВЦЭМ!$A$34:$A$777,$A59,СВЦЭМ!$B$34:$B$777,H$47)+'СЕТ СН'!$G$9+СВЦЭМ!$D$10+'СЕТ СН'!$G$6-'СЕТ СН'!$G$19</f>
        <v>1388.7812748900001</v>
      </c>
      <c r="I59" s="35">
        <f>SUMIFS(СВЦЭМ!$C$34:$C$777,СВЦЭМ!$A$34:$A$777,$A59,СВЦЭМ!$B$34:$B$777,I$47)+'СЕТ СН'!$G$9+СВЦЭМ!$D$10+'СЕТ СН'!$G$6-'СЕТ СН'!$G$19</f>
        <v>1260.4704333700001</v>
      </c>
      <c r="J59" s="35">
        <f>SUMIFS(СВЦЭМ!$C$34:$C$777,СВЦЭМ!$A$34:$A$777,$A59,СВЦЭМ!$B$34:$B$777,J$47)+'СЕТ СН'!$G$9+СВЦЭМ!$D$10+'СЕТ СН'!$G$6-'СЕТ СН'!$G$19</f>
        <v>1149.6607077799999</v>
      </c>
      <c r="K59" s="35">
        <f>SUMIFS(СВЦЭМ!$C$34:$C$777,СВЦЭМ!$A$34:$A$777,$A59,СВЦЭМ!$B$34:$B$777,K$47)+'СЕТ СН'!$G$9+СВЦЭМ!$D$10+'СЕТ СН'!$G$6-'СЕТ СН'!$G$19</f>
        <v>1018.24432529</v>
      </c>
      <c r="L59" s="35">
        <f>SUMIFS(СВЦЭМ!$C$34:$C$777,СВЦЭМ!$A$34:$A$777,$A59,СВЦЭМ!$B$34:$B$777,L$47)+'СЕТ СН'!$G$9+СВЦЭМ!$D$10+'СЕТ СН'!$G$6-'СЕТ СН'!$G$19</f>
        <v>965.25482839000006</v>
      </c>
      <c r="M59" s="35">
        <f>SUMIFS(СВЦЭМ!$C$34:$C$777,СВЦЭМ!$A$34:$A$777,$A59,СВЦЭМ!$B$34:$B$777,M$47)+'СЕТ СН'!$G$9+СВЦЭМ!$D$10+'СЕТ СН'!$G$6-'СЕТ СН'!$G$19</f>
        <v>947.10208779999994</v>
      </c>
      <c r="N59" s="35">
        <f>SUMIFS(СВЦЭМ!$C$34:$C$777,СВЦЭМ!$A$34:$A$777,$A59,СВЦЭМ!$B$34:$B$777,N$47)+'СЕТ СН'!$G$9+СВЦЭМ!$D$10+'СЕТ СН'!$G$6-'СЕТ СН'!$G$19</f>
        <v>948.1978072500001</v>
      </c>
      <c r="O59" s="35">
        <f>SUMIFS(СВЦЭМ!$C$34:$C$777,СВЦЭМ!$A$34:$A$777,$A59,СВЦЭМ!$B$34:$B$777,O$47)+'СЕТ СН'!$G$9+СВЦЭМ!$D$10+'СЕТ СН'!$G$6-'СЕТ СН'!$G$19</f>
        <v>940.65050808000001</v>
      </c>
      <c r="P59" s="35">
        <f>SUMIFS(СВЦЭМ!$C$34:$C$777,СВЦЭМ!$A$34:$A$777,$A59,СВЦЭМ!$B$34:$B$777,P$47)+'СЕТ СН'!$G$9+СВЦЭМ!$D$10+'СЕТ СН'!$G$6-'СЕТ СН'!$G$19</f>
        <v>931.78938407999999</v>
      </c>
      <c r="Q59" s="35">
        <f>SUMIFS(СВЦЭМ!$C$34:$C$777,СВЦЭМ!$A$34:$A$777,$A59,СВЦЭМ!$B$34:$B$777,Q$47)+'СЕТ СН'!$G$9+СВЦЭМ!$D$10+'СЕТ СН'!$G$6-'СЕТ СН'!$G$19</f>
        <v>928.07240038999998</v>
      </c>
      <c r="R59" s="35">
        <f>SUMIFS(СВЦЭМ!$C$34:$C$777,СВЦЭМ!$A$34:$A$777,$A59,СВЦЭМ!$B$34:$B$777,R$47)+'СЕТ СН'!$G$9+СВЦЭМ!$D$10+'СЕТ СН'!$G$6-'СЕТ СН'!$G$19</f>
        <v>925.87014469999986</v>
      </c>
      <c r="S59" s="35">
        <f>SUMIFS(СВЦЭМ!$C$34:$C$777,СВЦЭМ!$A$34:$A$777,$A59,СВЦЭМ!$B$34:$B$777,S$47)+'СЕТ СН'!$G$9+СВЦЭМ!$D$10+'СЕТ СН'!$G$6-'СЕТ СН'!$G$19</f>
        <v>927.79344577999996</v>
      </c>
      <c r="T59" s="35">
        <f>SUMIFS(СВЦЭМ!$C$34:$C$777,СВЦЭМ!$A$34:$A$777,$A59,СВЦЭМ!$B$34:$B$777,T$47)+'СЕТ СН'!$G$9+СВЦЭМ!$D$10+'СЕТ СН'!$G$6-'СЕТ СН'!$G$19</f>
        <v>922.63448883000001</v>
      </c>
      <c r="U59" s="35">
        <f>SUMIFS(СВЦЭМ!$C$34:$C$777,СВЦЭМ!$A$34:$A$777,$A59,СВЦЭМ!$B$34:$B$777,U$47)+'СЕТ СН'!$G$9+СВЦЭМ!$D$10+'СЕТ СН'!$G$6-'СЕТ СН'!$G$19</f>
        <v>921.12744054999985</v>
      </c>
      <c r="V59" s="35">
        <f>SUMIFS(СВЦЭМ!$C$34:$C$777,СВЦЭМ!$A$34:$A$777,$A59,СВЦЭМ!$B$34:$B$777,V$47)+'СЕТ СН'!$G$9+СВЦЭМ!$D$10+'СЕТ СН'!$G$6-'СЕТ СН'!$G$19</f>
        <v>962.36163828000008</v>
      </c>
      <c r="W59" s="35">
        <f>SUMIFS(СВЦЭМ!$C$34:$C$777,СВЦЭМ!$A$34:$A$777,$A59,СВЦЭМ!$B$34:$B$777,W$47)+'СЕТ СН'!$G$9+СВЦЭМ!$D$10+'СЕТ СН'!$G$6-'СЕТ СН'!$G$19</f>
        <v>1022.2938174999999</v>
      </c>
      <c r="X59" s="35">
        <f>SUMIFS(СВЦЭМ!$C$34:$C$777,СВЦЭМ!$A$34:$A$777,$A59,СВЦЭМ!$B$34:$B$777,X$47)+'СЕТ СН'!$G$9+СВЦЭМ!$D$10+'СЕТ СН'!$G$6-'СЕТ СН'!$G$19</f>
        <v>1089.71729065</v>
      </c>
      <c r="Y59" s="35">
        <f>SUMIFS(СВЦЭМ!$C$34:$C$777,СВЦЭМ!$A$34:$A$777,$A59,СВЦЭМ!$B$34:$B$777,Y$47)+'СЕТ СН'!$G$9+СВЦЭМ!$D$10+'СЕТ СН'!$G$6-'СЕТ СН'!$G$19</f>
        <v>1185.3770410399998</v>
      </c>
    </row>
    <row r="60" spans="1:25" ht="15.75" x14ac:dyDescent="0.2">
      <c r="A60" s="34">
        <f t="shared" si="1"/>
        <v>42899</v>
      </c>
      <c r="B60" s="35">
        <f>SUMIFS(СВЦЭМ!$C$34:$C$777,СВЦЭМ!$A$34:$A$777,$A60,СВЦЭМ!$B$34:$B$777,B$47)+'СЕТ СН'!$G$9+СВЦЭМ!$D$10+'СЕТ СН'!$G$6-'СЕТ СН'!$G$19</f>
        <v>1168.8134148700001</v>
      </c>
      <c r="C60" s="35">
        <f>SUMIFS(СВЦЭМ!$C$34:$C$777,СВЦЭМ!$A$34:$A$777,$A60,СВЦЭМ!$B$34:$B$777,C$47)+'СЕТ СН'!$G$9+СВЦЭМ!$D$10+'СЕТ СН'!$G$6-'СЕТ СН'!$G$19</f>
        <v>1227.60324713</v>
      </c>
      <c r="D60" s="35">
        <f>SUMIFS(СВЦЭМ!$C$34:$C$777,СВЦЭМ!$A$34:$A$777,$A60,СВЦЭМ!$B$34:$B$777,D$47)+'СЕТ СН'!$G$9+СВЦЭМ!$D$10+'СЕТ СН'!$G$6-'СЕТ СН'!$G$19</f>
        <v>1351.1311043699998</v>
      </c>
      <c r="E60" s="35">
        <f>SUMIFS(СВЦЭМ!$C$34:$C$777,СВЦЭМ!$A$34:$A$777,$A60,СВЦЭМ!$B$34:$B$777,E$47)+'СЕТ СН'!$G$9+СВЦЭМ!$D$10+'СЕТ СН'!$G$6-'СЕТ СН'!$G$19</f>
        <v>1367.3383045400001</v>
      </c>
      <c r="F60" s="35">
        <f>SUMIFS(СВЦЭМ!$C$34:$C$777,СВЦЭМ!$A$34:$A$777,$A60,СВЦЭМ!$B$34:$B$777,F$47)+'СЕТ СН'!$G$9+СВЦЭМ!$D$10+'СЕТ СН'!$G$6-'СЕТ СН'!$G$19</f>
        <v>1377.0290426500001</v>
      </c>
      <c r="G60" s="35">
        <f>SUMIFS(СВЦЭМ!$C$34:$C$777,СВЦЭМ!$A$34:$A$777,$A60,СВЦЭМ!$B$34:$B$777,G$47)+'СЕТ СН'!$G$9+СВЦЭМ!$D$10+'СЕТ СН'!$G$6-'СЕТ СН'!$G$19</f>
        <v>1371.50503596</v>
      </c>
      <c r="H60" s="35">
        <f>SUMIFS(СВЦЭМ!$C$34:$C$777,СВЦЭМ!$A$34:$A$777,$A60,СВЦЭМ!$B$34:$B$777,H$47)+'СЕТ СН'!$G$9+СВЦЭМ!$D$10+'СЕТ СН'!$G$6-'СЕТ СН'!$G$19</f>
        <v>1298.6471496300001</v>
      </c>
      <c r="I60" s="35">
        <f>SUMIFS(СВЦЭМ!$C$34:$C$777,СВЦЭМ!$A$34:$A$777,$A60,СВЦЭМ!$B$34:$B$777,I$47)+'СЕТ СН'!$G$9+СВЦЭМ!$D$10+'СЕТ СН'!$G$6-'СЕТ СН'!$G$19</f>
        <v>1139.6138886599997</v>
      </c>
      <c r="J60" s="35">
        <f>SUMIFS(СВЦЭМ!$C$34:$C$777,СВЦЭМ!$A$34:$A$777,$A60,СВЦЭМ!$B$34:$B$777,J$47)+'СЕТ СН'!$G$9+СВЦЭМ!$D$10+'СЕТ СН'!$G$6-'СЕТ СН'!$G$19</f>
        <v>1025.7921926700001</v>
      </c>
      <c r="K60" s="35">
        <f>SUMIFS(СВЦЭМ!$C$34:$C$777,СВЦЭМ!$A$34:$A$777,$A60,СВЦЭМ!$B$34:$B$777,K$47)+'СЕТ СН'!$G$9+СВЦЭМ!$D$10+'СЕТ СН'!$G$6-'СЕТ СН'!$G$19</f>
        <v>931.15369353999995</v>
      </c>
      <c r="L60" s="35">
        <f>SUMIFS(СВЦЭМ!$C$34:$C$777,СВЦЭМ!$A$34:$A$777,$A60,СВЦЭМ!$B$34:$B$777,L$47)+'СЕТ СН'!$G$9+СВЦЭМ!$D$10+'СЕТ СН'!$G$6-'СЕТ СН'!$G$19</f>
        <v>940.76413213000001</v>
      </c>
      <c r="M60" s="35">
        <f>SUMIFS(СВЦЭМ!$C$34:$C$777,СВЦЭМ!$A$34:$A$777,$A60,СВЦЭМ!$B$34:$B$777,M$47)+'СЕТ СН'!$G$9+СВЦЭМ!$D$10+'СЕТ СН'!$G$6-'СЕТ СН'!$G$19</f>
        <v>969.68993862000002</v>
      </c>
      <c r="N60" s="35">
        <f>SUMIFS(СВЦЭМ!$C$34:$C$777,СВЦЭМ!$A$34:$A$777,$A60,СВЦЭМ!$B$34:$B$777,N$47)+'СЕТ СН'!$G$9+СВЦЭМ!$D$10+'СЕТ СН'!$G$6-'СЕТ СН'!$G$19</f>
        <v>969.95610224999996</v>
      </c>
      <c r="O60" s="35">
        <f>SUMIFS(СВЦЭМ!$C$34:$C$777,СВЦЭМ!$A$34:$A$777,$A60,СВЦЭМ!$B$34:$B$777,O$47)+'СЕТ СН'!$G$9+СВЦЭМ!$D$10+'СЕТ СН'!$G$6-'СЕТ СН'!$G$19</f>
        <v>968.45627013000012</v>
      </c>
      <c r="P60" s="35">
        <f>SUMIFS(СВЦЭМ!$C$34:$C$777,СВЦЭМ!$A$34:$A$777,$A60,СВЦЭМ!$B$34:$B$777,P$47)+'СЕТ СН'!$G$9+СВЦЭМ!$D$10+'СЕТ СН'!$G$6-'СЕТ СН'!$G$19</f>
        <v>969.35798454999986</v>
      </c>
      <c r="Q60" s="35">
        <f>SUMIFS(СВЦЭМ!$C$34:$C$777,СВЦЭМ!$A$34:$A$777,$A60,СВЦЭМ!$B$34:$B$777,Q$47)+'СЕТ СН'!$G$9+СВЦЭМ!$D$10+'СЕТ СН'!$G$6-'СЕТ СН'!$G$19</f>
        <v>976.04606134000005</v>
      </c>
      <c r="R60" s="35">
        <f>SUMIFS(СВЦЭМ!$C$34:$C$777,СВЦЭМ!$A$34:$A$777,$A60,СВЦЭМ!$B$34:$B$777,R$47)+'СЕТ СН'!$G$9+СВЦЭМ!$D$10+'СЕТ СН'!$G$6-'СЕТ СН'!$G$19</f>
        <v>974.74005396999996</v>
      </c>
      <c r="S60" s="35">
        <f>SUMIFS(СВЦЭМ!$C$34:$C$777,СВЦЭМ!$A$34:$A$777,$A60,СВЦЭМ!$B$34:$B$777,S$47)+'СЕТ СН'!$G$9+СВЦЭМ!$D$10+'СЕТ СН'!$G$6-'СЕТ СН'!$G$19</f>
        <v>976.1376574599999</v>
      </c>
      <c r="T60" s="35">
        <f>SUMIFS(СВЦЭМ!$C$34:$C$777,СВЦЭМ!$A$34:$A$777,$A60,СВЦЭМ!$B$34:$B$777,T$47)+'СЕТ СН'!$G$9+СВЦЭМ!$D$10+'СЕТ СН'!$G$6-'СЕТ СН'!$G$19</f>
        <v>967.37700307</v>
      </c>
      <c r="U60" s="35">
        <f>SUMIFS(СВЦЭМ!$C$34:$C$777,СВЦЭМ!$A$34:$A$777,$A60,СВЦЭМ!$B$34:$B$777,U$47)+'СЕТ СН'!$G$9+СВЦЭМ!$D$10+'СЕТ СН'!$G$6-'СЕТ СН'!$G$19</f>
        <v>968.34023047999995</v>
      </c>
      <c r="V60" s="35">
        <f>SUMIFS(СВЦЭМ!$C$34:$C$777,СВЦЭМ!$A$34:$A$777,$A60,СВЦЭМ!$B$34:$B$777,V$47)+'СЕТ СН'!$G$9+СВЦЭМ!$D$10+'СЕТ СН'!$G$6-'СЕТ СН'!$G$19</f>
        <v>939.19157042000006</v>
      </c>
      <c r="W60" s="35">
        <f>SUMIFS(СВЦЭМ!$C$34:$C$777,СВЦЭМ!$A$34:$A$777,$A60,СВЦЭМ!$B$34:$B$777,W$47)+'СЕТ СН'!$G$9+СВЦЭМ!$D$10+'СЕТ СН'!$G$6-'СЕТ СН'!$G$19</f>
        <v>931.09130649999997</v>
      </c>
      <c r="X60" s="35">
        <f>SUMIFS(СВЦЭМ!$C$34:$C$777,СВЦЭМ!$A$34:$A$777,$A60,СВЦЭМ!$B$34:$B$777,X$47)+'СЕТ СН'!$G$9+СВЦЭМ!$D$10+'СЕТ СН'!$G$6-'СЕТ СН'!$G$19</f>
        <v>978.32520352999995</v>
      </c>
      <c r="Y60" s="35">
        <f>SUMIFS(СВЦЭМ!$C$34:$C$777,СВЦЭМ!$A$34:$A$777,$A60,СВЦЭМ!$B$34:$B$777,Y$47)+'СЕТ СН'!$G$9+СВЦЭМ!$D$10+'СЕТ СН'!$G$6-'СЕТ СН'!$G$19</f>
        <v>1092.1053784699998</v>
      </c>
    </row>
    <row r="61" spans="1:25" ht="15.75" x14ac:dyDescent="0.2">
      <c r="A61" s="34">
        <f t="shared" si="1"/>
        <v>42900</v>
      </c>
      <c r="B61" s="35">
        <f>SUMIFS(СВЦЭМ!$C$34:$C$777,СВЦЭМ!$A$34:$A$777,$A61,СВЦЭМ!$B$34:$B$777,B$47)+'СЕТ СН'!$G$9+СВЦЭМ!$D$10+'СЕТ СН'!$G$6-'СЕТ СН'!$G$19</f>
        <v>1301.8331898000001</v>
      </c>
      <c r="C61" s="35">
        <f>SUMIFS(СВЦЭМ!$C$34:$C$777,СВЦЭМ!$A$34:$A$777,$A61,СВЦЭМ!$B$34:$B$777,C$47)+'СЕТ СН'!$G$9+СВЦЭМ!$D$10+'СЕТ СН'!$G$6-'СЕТ СН'!$G$19</f>
        <v>1335.4805950300001</v>
      </c>
      <c r="D61" s="35">
        <f>SUMIFS(СВЦЭМ!$C$34:$C$777,СВЦЭМ!$A$34:$A$777,$A61,СВЦЭМ!$B$34:$B$777,D$47)+'СЕТ СН'!$G$9+СВЦЭМ!$D$10+'СЕТ СН'!$G$6-'СЕТ СН'!$G$19</f>
        <v>1358.6640519600001</v>
      </c>
      <c r="E61" s="35">
        <f>SUMIFS(СВЦЭМ!$C$34:$C$777,СВЦЭМ!$A$34:$A$777,$A61,СВЦЭМ!$B$34:$B$777,E$47)+'СЕТ СН'!$G$9+СВЦЭМ!$D$10+'СЕТ СН'!$G$6-'СЕТ СН'!$G$19</f>
        <v>1364.7855821399999</v>
      </c>
      <c r="F61" s="35">
        <f>SUMIFS(СВЦЭМ!$C$34:$C$777,СВЦЭМ!$A$34:$A$777,$A61,СВЦЭМ!$B$34:$B$777,F$47)+'СЕТ СН'!$G$9+СВЦЭМ!$D$10+'СЕТ СН'!$G$6-'СЕТ СН'!$G$19</f>
        <v>1368.1196515500001</v>
      </c>
      <c r="G61" s="35">
        <f>SUMIFS(СВЦЭМ!$C$34:$C$777,СВЦЭМ!$A$34:$A$777,$A61,СВЦЭМ!$B$34:$B$777,G$47)+'СЕТ СН'!$G$9+СВЦЭМ!$D$10+'СЕТ СН'!$G$6-'СЕТ СН'!$G$19</f>
        <v>1346.1805505799998</v>
      </c>
      <c r="H61" s="35">
        <f>SUMIFS(СВЦЭМ!$C$34:$C$777,СВЦЭМ!$A$34:$A$777,$A61,СВЦЭМ!$B$34:$B$777,H$47)+'СЕТ СН'!$G$9+СВЦЭМ!$D$10+'СЕТ СН'!$G$6-'СЕТ СН'!$G$19</f>
        <v>1265.0541674699998</v>
      </c>
      <c r="I61" s="35">
        <f>SUMIFS(СВЦЭМ!$C$34:$C$777,СВЦЭМ!$A$34:$A$777,$A61,СВЦЭМ!$B$34:$B$777,I$47)+'СЕТ СН'!$G$9+СВЦЭМ!$D$10+'СЕТ СН'!$G$6-'СЕТ СН'!$G$19</f>
        <v>1138.4302806999999</v>
      </c>
      <c r="J61" s="35">
        <f>SUMIFS(СВЦЭМ!$C$34:$C$777,СВЦЭМ!$A$34:$A$777,$A61,СВЦЭМ!$B$34:$B$777,J$47)+'СЕТ СН'!$G$9+СВЦЭМ!$D$10+'СЕТ СН'!$G$6-'СЕТ СН'!$G$19</f>
        <v>1104.0787997699999</v>
      </c>
      <c r="K61" s="35">
        <f>SUMIFS(СВЦЭМ!$C$34:$C$777,СВЦЭМ!$A$34:$A$777,$A61,СВЦЭМ!$B$34:$B$777,K$47)+'СЕТ СН'!$G$9+СВЦЭМ!$D$10+'СЕТ СН'!$G$6-'СЕТ СН'!$G$19</f>
        <v>996.78474547999986</v>
      </c>
      <c r="L61" s="35">
        <f>SUMIFS(СВЦЭМ!$C$34:$C$777,СВЦЭМ!$A$34:$A$777,$A61,СВЦЭМ!$B$34:$B$777,L$47)+'СЕТ СН'!$G$9+СВЦЭМ!$D$10+'СЕТ СН'!$G$6-'СЕТ СН'!$G$19</f>
        <v>929.87473939999995</v>
      </c>
      <c r="M61" s="35">
        <f>SUMIFS(СВЦЭМ!$C$34:$C$777,СВЦЭМ!$A$34:$A$777,$A61,СВЦЭМ!$B$34:$B$777,M$47)+'СЕТ СН'!$G$9+СВЦЭМ!$D$10+'СЕТ СН'!$G$6-'СЕТ СН'!$G$19</f>
        <v>921.90962039999999</v>
      </c>
      <c r="N61" s="35">
        <f>SUMIFS(СВЦЭМ!$C$34:$C$777,СВЦЭМ!$A$34:$A$777,$A61,СВЦЭМ!$B$34:$B$777,N$47)+'СЕТ СН'!$G$9+СВЦЭМ!$D$10+'СЕТ СН'!$G$6-'СЕТ СН'!$G$19</f>
        <v>931.52490005999994</v>
      </c>
      <c r="O61" s="35">
        <f>SUMIFS(СВЦЭМ!$C$34:$C$777,СВЦЭМ!$A$34:$A$777,$A61,СВЦЭМ!$B$34:$B$777,O$47)+'СЕТ СН'!$G$9+СВЦЭМ!$D$10+'СЕТ СН'!$G$6-'СЕТ СН'!$G$19</f>
        <v>922.18884797999999</v>
      </c>
      <c r="P61" s="35">
        <f>SUMIFS(СВЦЭМ!$C$34:$C$777,СВЦЭМ!$A$34:$A$777,$A61,СВЦЭМ!$B$34:$B$777,P$47)+'СЕТ СН'!$G$9+СВЦЭМ!$D$10+'СЕТ СН'!$G$6-'СЕТ СН'!$G$19</f>
        <v>934.35741619999999</v>
      </c>
      <c r="Q61" s="35">
        <f>SUMIFS(СВЦЭМ!$C$34:$C$777,СВЦЭМ!$A$34:$A$777,$A61,СВЦЭМ!$B$34:$B$777,Q$47)+'СЕТ СН'!$G$9+СВЦЭМ!$D$10+'СЕТ СН'!$G$6-'СЕТ СН'!$G$19</f>
        <v>933.67672218999996</v>
      </c>
      <c r="R61" s="35">
        <f>SUMIFS(СВЦЭМ!$C$34:$C$777,СВЦЭМ!$A$34:$A$777,$A61,СВЦЭМ!$B$34:$B$777,R$47)+'СЕТ СН'!$G$9+СВЦЭМ!$D$10+'СЕТ СН'!$G$6-'СЕТ СН'!$G$19</f>
        <v>939.22434011999985</v>
      </c>
      <c r="S61" s="35">
        <f>SUMIFS(СВЦЭМ!$C$34:$C$777,СВЦЭМ!$A$34:$A$777,$A61,СВЦЭМ!$B$34:$B$777,S$47)+'СЕТ СН'!$G$9+СВЦЭМ!$D$10+'СЕТ СН'!$G$6-'СЕТ СН'!$G$19</f>
        <v>938.86249808000002</v>
      </c>
      <c r="T61" s="35">
        <f>SUMIFS(СВЦЭМ!$C$34:$C$777,СВЦЭМ!$A$34:$A$777,$A61,СВЦЭМ!$B$34:$B$777,T$47)+'СЕТ СН'!$G$9+СВЦЭМ!$D$10+'СЕТ СН'!$G$6-'СЕТ СН'!$G$19</f>
        <v>935.96511740999995</v>
      </c>
      <c r="U61" s="35">
        <f>SUMIFS(СВЦЭМ!$C$34:$C$777,СВЦЭМ!$A$34:$A$777,$A61,СВЦЭМ!$B$34:$B$777,U$47)+'СЕТ СН'!$G$9+СВЦЭМ!$D$10+'СЕТ СН'!$G$6-'СЕТ СН'!$G$19</f>
        <v>917.69028192999986</v>
      </c>
      <c r="V61" s="35">
        <f>SUMIFS(СВЦЭМ!$C$34:$C$777,СВЦЭМ!$A$34:$A$777,$A61,СВЦЭМ!$B$34:$B$777,V$47)+'СЕТ СН'!$G$9+СВЦЭМ!$D$10+'СЕТ СН'!$G$6-'СЕТ СН'!$G$19</f>
        <v>931.02505724999992</v>
      </c>
      <c r="W61" s="35">
        <f>SUMIFS(СВЦЭМ!$C$34:$C$777,СВЦЭМ!$A$34:$A$777,$A61,СВЦЭМ!$B$34:$B$777,W$47)+'СЕТ СН'!$G$9+СВЦЭМ!$D$10+'СЕТ СН'!$G$6-'СЕТ СН'!$G$19</f>
        <v>977.12953128999993</v>
      </c>
      <c r="X61" s="35">
        <f>SUMIFS(СВЦЭМ!$C$34:$C$777,СВЦЭМ!$A$34:$A$777,$A61,СВЦЭМ!$B$34:$B$777,X$47)+'СЕТ СН'!$G$9+СВЦЭМ!$D$10+'СЕТ СН'!$G$6-'СЕТ СН'!$G$19</f>
        <v>1069.6440097899999</v>
      </c>
      <c r="Y61" s="35">
        <f>SUMIFS(СВЦЭМ!$C$34:$C$777,СВЦЭМ!$A$34:$A$777,$A61,СВЦЭМ!$B$34:$B$777,Y$47)+'СЕТ СН'!$G$9+СВЦЭМ!$D$10+'СЕТ СН'!$G$6-'СЕТ СН'!$G$19</f>
        <v>1161.29073853</v>
      </c>
    </row>
    <row r="62" spans="1:25" ht="15.75" x14ac:dyDescent="0.2">
      <c r="A62" s="34">
        <f t="shared" si="1"/>
        <v>42901</v>
      </c>
      <c r="B62" s="35">
        <f>SUMIFS(СВЦЭМ!$C$34:$C$777,СВЦЭМ!$A$34:$A$777,$A62,СВЦЭМ!$B$34:$B$777,B$47)+'СЕТ СН'!$G$9+СВЦЭМ!$D$10+'СЕТ СН'!$G$6-'СЕТ СН'!$G$19</f>
        <v>1266.04348183</v>
      </c>
      <c r="C62" s="35">
        <f>SUMIFS(СВЦЭМ!$C$34:$C$777,СВЦЭМ!$A$34:$A$777,$A62,СВЦЭМ!$B$34:$B$777,C$47)+'СЕТ СН'!$G$9+СВЦЭМ!$D$10+'СЕТ СН'!$G$6-'СЕТ СН'!$G$19</f>
        <v>1345.6006694399998</v>
      </c>
      <c r="D62" s="35">
        <f>SUMIFS(СВЦЭМ!$C$34:$C$777,СВЦЭМ!$A$34:$A$777,$A62,СВЦЭМ!$B$34:$B$777,D$47)+'СЕТ СН'!$G$9+СВЦЭМ!$D$10+'СЕТ СН'!$G$6-'СЕТ СН'!$G$19</f>
        <v>1379.1776577199998</v>
      </c>
      <c r="E62" s="35">
        <f>SUMIFS(СВЦЭМ!$C$34:$C$777,СВЦЭМ!$A$34:$A$777,$A62,СВЦЭМ!$B$34:$B$777,E$47)+'СЕТ СН'!$G$9+СВЦЭМ!$D$10+'СЕТ СН'!$G$6-'СЕТ СН'!$G$19</f>
        <v>1373.0941990400001</v>
      </c>
      <c r="F62" s="35">
        <f>SUMIFS(СВЦЭМ!$C$34:$C$777,СВЦЭМ!$A$34:$A$777,$A62,СВЦЭМ!$B$34:$B$777,F$47)+'СЕТ СН'!$G$9+СВЦЭМ!$D$10+'СЕТ СН'!$G$6-'СЕТ СН'!$G$19</f>
        <v>1368.5854781799999</v>
      </c>
      <c r="G62" s="35">
        <f>SUMIFS(СВЦЭМ!$C$34:$C$777,СВЦЭМ!$A$34:$A$777,$A62,СВЦЭМ!$B$34:$B$777,G$47)+'СЕТ СН'!$G$9+СВЦЭМ!$D$10+'СЕТ СН'!$G$6-'СЕТ СН'!$G$19</f>
        <v>1373.93074097</v>
      </c>
      <c r="H62" s="35">
        <f>SUMIFS(СВЦЭМ!$C$34:$C$777,СВЦЭМ!$A$34:$A$777,$A62,СВЦЭМ!$B$34:$B$777,H$47)+'СЕТ СН'!$G$9+СВЦЭМ!$D$10+'СЕТ СН'!$G$6-'СЕТ СН'!$G$19</f>
        <v>1385.6730378500001</v>
      </c>
      <c r="I62" s="35">
        <f>SUMIFS(СВЦЭМ!$C$34:$C$777,СВЦЭМ!$A$34:$A$777,$A62,СВЦЭМ!$B$34:$B$777,I$47)+'СЕТ СН'!$G$9+СВЦЭМ!$D$10+'СЕТ СН'!$G$6-'СЕТ СН'!$G$19</f>
        <v>1250.0420965999997</v>
      </c>
      <c r="J62" s="35">
        <f>SUMIFS(СВЦЭМ!$C$34:$C$777,СВЦЭМ!$A$34:$A$777,$A62,СВЦЭМ!$B$34:$B$777,J$47)+'СЕТ СН'!$G$9+СВЦЭМ!$D$10+'СЕТ СН'!$G$6-'СЕТ СН'!$G$19</f>
        <v>1128.5615051599998</v>
      </c>
      <c r="K62" s="35">
        <f>SUMIFS(СВЦЭМ!$C$34:$C$777,СВЦЭМ!$A$34:$A$777,$A62,СВЦЭМ!$B$34:$B$777,K$47)+'СЕТ СН'!$G$9+СВЦЭМ!$D$10+'СЕТ СН'!$G$6-'СЕТ СН'!$G$19</f>
        <v>1032.5913352</v>
      </c>
      <c r="L62" s="35">
        <f>SUMIFS(СВЦЭМ!$C$34:$C$777,СВЦЭМ!$A$34:$A$777,$A62,СВЦЭМ!$B$34:$B$777,L$47)+'СЕТ СН'!$G$9+СВЦЭМ!$D$10+'СЕТ СН'!$G$6-'СЕТ СН'!$G$19</f>
        <v>949.74505611999984</v>
      </c>
      <c r="M62" s="35">
        <f>SUMIFS(СВЦЭМ!$C$34:$C$777,СВЦЭМ!$A$34:$A$777,$A62,СВЦЭМ!$B$34:$B$777,M$47)+'СЕТ СН'!$G$9+СВЦЭМ!$D$10+'СЕТ СН'!$G$6-'СЕТ СН'!$G$19</f>
        <v>929.08934346000001</v>
      </c>
      <c r="N62" s="35">
        <f>SUMIFS(СВЦЭМ!$C$34:$C$777,СВЦЭМ!$A$34:$A$777,$A62,СВЦЭМ!$B$34:$B$777,N$47)+'СЕТ СН'!$G$9+СВЦЭМ!$D$10+'СЕТ СН'!$G$6-'СЕТ СН'!$G$19</f>
        <v>917.10155037999994</v>
      </c>
      <c r="O62" s="35">
        <f>SUMIFS(СВЦЭМ!$C$34:$C$777,СВЦЭМ!$A$34:$A$777,$A62,СВЦЭМ!$B$34:$B$777,O$47)+'СЕТ СН'!$G$9+СВЦЭМ!$D$10+'СЕТ СН'!$G$6-'СЕТ СН'!$G$19</f>
        <v>916.46259837999992</v>
      </c>
      <c r="P62" s="35">
        <f>SUMIFS(СВЦЭМ!$C$34:$C$777,СВЦЭМ!$A$34:$A$777,$A62,СВЦЭМ!$B$34:$B$777,P$47)+'СЕТ СН'!$G$9+СВЦЭМ!$D$10+'СЕТ СН'!$G$6-'СЕТ СН'!$G$19</f>
        <v>918.66521207999995</v>
      </c>
      <c r="Q62" s="35">
        <f>SUMIFS(СВЦЭМ!$C$34:$C$777,СВЦЭМ!$A$34:$A$777,$A62,СВЦЭМ!$B$34:$B$777,Q$47)+'СЕТ СН'!$G$9+СВЦЭМ!$D$10+'СЕТ СН'!$G$6-'СЕТ СН'!$G$19</f>
        <v>919.6003574299998</v>
      </c>
      <c r="R62" s="35">
        <f>SUMIFS(СВЦЭМ!$C$34:$C$777,СВЦЭМ!$A$34:$A$777,$A62,СВЦЭМ!$B$34:$B$777,R$47)+'СЕТ СН'!$G$9+СВЦЭМ!$D$10+'СЕТ СН'!$G$6-'СЕТ СН'!$G$19</f>
        <v>924.02212989999998</v>
      </c>
      <c r="S62" s="35">
        <f>SUMIFS(СВЦЭМ!$C$34:$C$777,СВЦЭМ!$A$34:$A$777,$A62,СВЦЭМ!$B$34:$B$777,S$47)+'СЕТ СН'!$G$9+СВЦЭМ!$D$10+'СЕТ СН'!$G$6-'СЕТ СН'!$G$19</f>
        <v>928.59725524999999</v>
      </c>
      <c r="T62" s="35">
        <f>SUMIFS(СВЦЭМ!$C$34:$C$777,СВЦЭМ!$A$34:$A$777,$A62,СВЦЭМ!$B$34:$B$777,T$47)+'СЕТ СН'!$G$9+СВЦЭМ!$D$10+'СЕТ СН'!$G$6-'СЕТ СН'!$G$19</f>
        <v>934.0701493900001</v>
      </c>
      <c r="U62" s="35">
        <f>SUMIFS(СВЦЭМ!$C$34:$C$777,СВЦЭМ!$A$34:$A$777,$A62,СВЦЭМ!$B$34:$B$777,U$47)+'СЕТ СН'!$G$9+СВЦЭМ!$D$10+'СЕТ СН'!$G$6-'СЕТ СН'!$G$19</f>
        <v>939.18847389999996</v>
      </c>
      <c r="V62" s="35">
        <f>SUMIFS(СВЦЭМ!$C$34:$C$777,СВЦЭМ!$A$34:$A$777,$A62,СВЦЭМ!$B$34:$B$777,V$47)+'СЕТ СН'!$G$9+СВЦЭМ!$D$10+'СЕТ СН'!$G$6-'СЕТ СН'!$G$19</f>
        <v>937.2687592100001</v>
      </c>
      <c r="W62" s="35">
        <f>SUMIFS(СВЦЭМ!$C$34:$C$777,СВЦЭМ!$A$34:$A$777,$A62,СВЦЭМ!$B$34:$B$777,W$47)+'СЕТ СН'!$G$9+СВЦЭМ!$D$10+'СЕТ СН'!$G$6-'СЕТ СН'!$G$19</f>
        <v>991.35994926000012</v>
      </c>
      <c r="X62" s="35">
        <f>SUMIFS(СВЦЭМ!$C$34:$C$777,СВЦЭМ!$A$34:$A$777,$A62,СВЦЭМ!$B$34:$B$777,X$47)+'СЕТ СН'!$G$9+СВЦЭМ!$D$10+'СЕТ СН'!$G$6-'СЕТ СН'!$G$19</f>
        <v>1079.7161828500002</v>
      </c>
      <c r="Y62" s="35">
        <f>SUMIFS(СВЦЭМ!$C$34:$C$777,СВЦЭМ!$A$34:$A$777,$A62,СВЦЭМ!$B$34:$B$777,Y$47)+'СЕТ СН'!$G$9+СВЦЭМ!$D$10+'СЕТ СН'!$G$6-'СЕТ СН'!$G$19</f>
        <v>1185.2581906999999</v>
      </c>
    </row>
    <row r="63" spans="1:25" ht="15.75" x14ac:dyDescent="0.2">
      <c r="A63" s="34">
        <f t="shared" si="1"/>
        <v>42902</v>
      </c>
      <c r="B63" s="35">
        <f>SUMIFS(СВЦЭМ!$C$34:$C$777,СВЦЭМ!$A$34:$A$777,$A63,СВЦЭМ!$B$34:$B$777,B$47)+'СЕТ СН'!$G$9+СВЦЭМ!$D$10+'СЕТ СН'!$G$6-'СЕТ СН'!$G$19</f>
        <v>1256.3457782099999</v>
      </c>
      <c r="C63" s="35">
        <f>SUMIFS(СВЦЭМ!$C$34:$C$777,СВЦЭМ!$A$34:$A$777,$A63,СВЦЭМ!$B$34:$B$777,C$47)+'СЕТ СН'!$G$9+СВЦЭМ!$D$10+'СЕТ СН'!$G$6-'СЕТ СН'!$G$19</f>
        <v>1327.6080740899997</v>
      </c>
      <c r="D63" s="35">
        <f>SUMIFS(СВЦЭМ!$C$34:$C$777,СВЦЭМ!$A$34:$A$777,$A63,СВЦЭМ!$B$34:$B$777,D$47)+'СЕТ СН'!$G$9+СВЦЭМ!$D$10+'СЕТ СН'!$G$6-'СЕТ СН'!$G$19</f>
        <v>1364.3004180500002</v>
      </c>
      <c r="E63" s="35">
        <f>SUMIFS(СВЦЭМ!$C$34:$C$777,СВЦЭМ!$A$34:$A$777,$A63,СВЦЭМ!$B$34:$B$777,E$47)+'СЕТ СН'!$G$9+СВЦЭМ!$D$10+'СЕТ СН'!$G$6-'СЕТ СН'!$G$19</f>
        <v>1395.9436608199999</v>
      </c>
      <c r="F63" s="35">
        <f>SUMIFS(СВЦЭМ!$C$34:$C$777,СВЦЭМ!$A$34:$A$777,$A63,СВЦЭМ!$B$34:$B$777,F$47)+'СЕТ СН'!$G$9+СВЦЭМ!$D$10+'СЕТ СН'!$G$6-'СЕТ СН'!$G$19</f>
        <v>1394.08839326</v>
      </c>
      <c r="G63" s="35">
        <f>SUMIFS(СВЦЭМ!$C$34:$C$777,СВЦЭМ!$A$34:$A$777,$A63,СВЦЭМ!$B$34:$B$777,G$47)+'СЕТ СН'!$G$9+СВЦЭМ!$D$10+'СЕТ СН'!$G$6-'СЕТ СН'!$G$19</f>
        <v>1397.5830097499997</v>
      </c>
      <c r="H63" s="35">
        <f>SUMIFS(СВЦЭМ!$C$34:$C$777,СВЦЭМ!$A$34:$A$777,$A63,СВЦЭМ!$B$34:$B$777,H$47)+'СЕТ СН'!$G$9+СВЦЭМ!$D$10+'СЕТ СН'!$G$6-'СЕТ СН'!$G$19</f>
        <v>1403.0707115599998</v>
      </c>
      <c r="I63" s="35">
        <f>SUMIFS(СВЦЭМ!$C$34:$C$777,СВЦЭМ!$A$34:$A$777,$A63,СВЦЭМ!$B$34:$B$777,I$47)+'СЕТ СН'!$G$9+СВЦЭМ!$D$10+'СЕТ СН'!$G$6-'СЕТ СН'!$G$19</f>
        <v>1268.7162036</v>
      </c>
      <c r="J63" s="35">
        <f>SUMIFS(СВЦЭМ!$C$34:$C$777,СВЦЭМ!$A$34:$A$777,$A63,СВЦЭМ!$B$34:$B$777,J$47)+'СЕТ СН'!$G$9+СВЦЭМ!$D$10+'СЕТ СН'!$G$6-'СЕТ СН'!$G$19</f>
        <v>1150.8278324799999</v>
      </c>
      <c r="K63" s="35">
        <f>SUMIFS(СВЦЭМ!$C$34:$C$777,СВЦЭМ!$A$34:$A$777,$A63,СВЦЭМ!$B$34:$B$777,K$47)+'СЕТ СН'!$G$9+СВЦЭМ!$D$10+'СЕТ СН'!$G$6-'СЕТ СН'!$G$19</f>
        <v>1017.9826218799999</v>
      </c>
      <c r="L63" s="35">
        <f>SUMIFS(СВЦЭМ!$C$34:$C$777,СВЦЭМ!$A$34:$A$777,$A63,СВЦЭМ!$B$34:$B$777,L$47)+'СЕТ СН'!$G$9+СВЦЭМ!$D$10+'СЕТ СН'!$G$6-'СЕТ СН'!$G$19</f>
        <v>965.30071012999997</v>
      </c>
      <c r="M63" s="35">
        <f>SUMIFS(СВЦЭМ!$C$34:$C$777,СВЦЭМ!$A$34:$A$777,$A63,СВЦЭМ!$B$34:$B$777,M$47)+'СЕТ СН'!$G$9+СВЦЭМ!$D$10+'СЕТ СН'!$G$6-'СЕТ СН'!$G$19</f>
        <v>944.54380778999985</v>
      </c>
      <c r="N63" s="35">
        <f>SUMIFS(СВЦЭМ!$C$34:$C$777,СВЦЭМ!$A$34:$A$777,$A63,СВЦЭМ!$B$34:$B$777,N$47)+'СЕТ СН'!$G$9+СВЦЭМ!$D$10+'СЕТ СН'!$G$6-'СЕТ СН'!$G$19</f>
        <v>952.79431255999998</v>
      </c>
      <c r="O63" s="35">
        <f>SUMIFS(СВЦЭМ!$C$34:$C$777,СВЦЭМ!$A$34:$A$777,$A63,СВЦЭМ!$B$34:$B$777,O$47)+'СЕТ СН'!$G$9+СВЦЭМ!$D$10+'СЕТ СН'!$G$6-'СЕТ СН'!$G$19</f>
        <v>943.91107883999985</v>
      </c>
      <c r="P63" s="35">
        <f>SUMIFS(СВЦЭМ!$C$34:$C$777,СВЦЭМ!$A$34:$A$777,$A63,СВЦЭМ!$B$34:$B$777,P$47)+'СЕТ СН'!$G$9+СВЦЭМ!$D$10+'СЕТ СН'!$G$6-'СЕТ СН'!$G$19</f>
        <v>921.14505604999999</v>
      </c>
      <c r="Q63" s="35">
        <f>SUMIFS(СВЦЭМ!$C$34:$C$777,СВЦЭМ!$A$34:$A$777,$A63,СВЦЭМ!$B$34:$B$777,Q$47)+'СЕТ СН'!$G$9+СВЦЭМ!$D$10+'СЕТ СН'!$G$6-'СЕТ СН'!$G$19</f>
        <v>936.16909544000009</v>
      </c>
      <c r="R63" s="35">
        <f>SUMIFS(СВЦЭМ!$C$34:$C$777,СВЦЭМ!$A$34:$A$777,$A63,СВЦЭМ!$B$34:$B$777,R$47)+'СЕТ СН'!$G$9+СВЦЭМ!$D$10+'СЕТ СН'!$G$6-'СЕТ СН'!$G$19</f>
        <v>941.51127671999984</v>
      </c>
      <c r="S63" s="35">
        <f>SUMIFS(СВЦЭМ!$C$34:$C$777,СВЦЭМ!$A$34:$A$777,$A63,СВЦЭМ!$B$34:$B$777,S$47)+'СЕТ СН'!$G$9+СВЦЭМ!$D$10+'СЕТ СН'!$G$6-'СЕТ СН'!$G$19</f>
        <v>956.57042653999997</v>
      </c>
      <c r="T63" s="35">
        <f>SUMIFS(СВЦЭМ!$C$34:$C$777,СВЦЭМ!$A$34:$A$777,$A63,СВЦЭМ!$B$34:$B$777,T$47)+'СЕТ СН'!$G$9+СВЦЭМ!$D$10+'СЕТ СН'!$G$6-'СЕТ СН'!$G$19</f>
        <v>952.31964560000006</v>
      </c>
      <c r="U63" s="35">
        <f>SUMIFS(СВЦЭМ!$C$34:$C$777,СВЦЭМ!$A$34:$A$777,$A63,СВЦЭМ!$B$34:$B$777,U$47)+'СЕТ СН'!$G$9+СВЦЭМ!$D$10+'СЕТ СН'!$G$6-'СЕТ СН'!$G$19</f>
        <v>942.28575249999994</v>
      </c>
      <c r="V63" s="35">
        <f>SUMIFS(СВЦЭМ!$C$34:$C$777,СВЦЭМ!$A$34:$A$777,$A63,СВЦЭМ!$B$34:$B$777,V$47)+'СЕТ СН'!$G$9+СВЦЭМ!$D$10+'СЕТ СН'!$G$6-'СЕТ СН'!$G$19</f>
        <v>958.05368984999996</v>
      </c>
      <c r="W63" s="35">
        <f>SUMIFS(СВЦЭМ!$C$34:$C$777,СВЦЭМ!$A$34:$A$777,$A63,СВЦЭМ!$B$34:$B$777,W$47)+'СЕТ СН'!$G$9+СВЦЭМ!$D$10+'СЕТ СН'!$G$6-'СЕТ СН'!$G$19</f>
        <v>1030.3426350099999</v>
      </c>
      <c r="X63" s="35">
        <f>SUMIFS(СВЦЭМ!$C$34:$C$777,СВЦЭМ!$A$34:$A$777,$A63,СВЦЭМ!$B$34:$B$777,X$47)+'СЕТ СН'!$G$9+СВЦЭМ!$D$10+'СЕТ СН'!$G$6-'СЕТ СН'!$G$19</f>
        <v>1013.0705223800001</v>
      </c>
      <c r="Y63" s="35">
        <f>SUMIFS(СВЦЭМ!$C$34:$C$777,СВЦЭМ!$A$34:$A$777,$A63,СВЦЭМ!$B$34:$B$777,Y$47)+'СЕТ СН'!$G$9+СВЦЭМ!$D$10+'СЕТ СН'!$G$6-'СЕТ СН'!$G$19</f>
        <v>1033.5126696699999</v>
      </c>
    </row>
    <row r="64" spans="1:25" ht="15.75" x14ac:dyDescent="0.2">
      <c r="A64" s="34">
        <f t="shared" si="1"/>
        <v>42903</v>
      </c>
      <c r="B64" s="35">
        <f>SUMIFS(СВЦЭМ!$C$34:$C$777,СВЦЭМ!$A$34:$A$777,$A64,СВЦЭМ!$B$34:$B$777,B$47)+'СЕТ СН'!$G$9+СВЦЭМ!$D$10+'СЕТ СН'!$G$6-'СЕТ СН'!$G$19</f>
        <v>1161.0992372299997</v>
      </c>
      <c r="C64" s="35">
        <f>SUMIFS(СВЦЭМ!$C$34:$C$777,СВЦЭМ!$A$34:$A$777,$A64,СВЦЭМ!$B$34:$B$777,C$47)+'СЕТ СН'!$G$9+СВЦЭМ!$D$10+'СЕТ СН'!$G$6-'СЕТ СН'!$G$19</f>
        <v>1214.7206805599999</v>
      </c>
      <c r="D64" s="35">
        <f>SUMIFS(СВЦЭМ!$C$34:$C$777,СВЦЭМ!$A$34:$A$777,$A64,СВЦЭМ!$B$34:$B$777,D$47)+'СЕТ СН'!$G$9+СВЦЭМ!$D$10+'СЕТ СН'!$G$6-'СЕТ СН'!$G$19</f>
        <v>1354.0438597799998</v>
      </c>
      <c r="E64" s="35">
        <f>SUMIFS(СВЦЭМ!$C$34:$C$777,СВЦЭМ!$A$34:$A$777,$A64,СВЦЭМ!$B$34:$B$777,E$47)+'СЕТ СН'!$G$9+СВЦЭМ!$D$10+'СЕТ СН'!$G$6-'СЕТ СН'!$G$19</f>
        <v>1368.2760035599999</v>
      </c>
      <c r="F64" s="35">
        <f>SUMIFS(СВЦЭМ!$C$34:$C$777,СВЦЭМ!$A$34:$A$777,$A64,СВЦЭМ!$B$34:$B$777,F$47)+'СЕТ СН'!$G$9+СВЦЭМ!$D$10+'СЕТ СН'!$G$6-'СЕТ СН'!$G$19</f>
        <v>1390.5002223299998</v>
      </c>
      <c r="G64" s="35">
        <f>SUMIFS(СВЦЭМ!$C$34:$C$777,СВЦЭМ!$A$34:$A$777,$A64,СВЦЭМ!$B$34:$B$777,G$47)+'СЕТ СН'!$G$9+СВЦЭМ!$D$10+'СЕТ СН'!$G$6-'СЕТ СН'!$G$19</f>
        <v>1386.7136500000001</v>
      </c>
      <c r="H64" s="35">
        <f>SUMIFS(СВЦЭМ!$C$34:$C$777,СВЦЭМ!$A$34:$A$777,$A64,СВЦЭМ!$B$34:$B$777,H$47)+'СЕТ СН'!$G$9+СВЦЭМ!$D$10+'СЕТ СН'!$G$6-'СЕТ СН'!$G$19</f>
        <v>1355.5576660799998</v>
      </c>
      <c r="I64" s="35">
        <f>SUMIFS(СВЦЭМ!$C$34:$C$777,СВЦЭМ!$A$34:$A$777,$A64,СВЦЭМ!$B$34:$B$777,I$47)+'СЕТ СН'!$G$9+СВЦЭМ!$D$10+'СЕТ СН'!$G$6-'СЕТ СН'!$G$19</f>
        <v>1212.9720316399998</v>
      </c>
      <c r="J64" s="35">
        <f>SUMIFS(СВЦЭМ!$C$34:$C$777,СВЦЭМ!$A$34:$A$777,$A64,СВЦЭМ!$B$34:$B$777,J$47)+'СЕТ СН'!$G$9+СВЦЭМ!$D$10+'СЕТ СН'!$G$6-'СЕТ СН'!$G$19</f>
        <v>1098.9571555799998</v>
      </c>
      <c r="K64" s="35">
        <f>SUMIFS(СВЦЭМ!$C$34:$C$777,СВЦЭМ!$A$34:$A$777,$A64,СВЦЭМ!$B$34:$B$777,K$47)+'СЕТ СН'!$G$9+СВЦЭМ!$D$10+'СЕТ СН'!$G$6-'СЕТ СН'!$G$19</f>
        <v>1010.0304736600001</v>
      </c>
      <c r="L64" s="35">
        <f>SUMIFS(СВЦЭМ!$C$34:$C$777,СВЦЭМ!$A$34:$A$777,$A64,СВЦЭМ!$B$34:$B$777,L$47)+'СЕТ СН'!$G$9+СВЦЭМ!$D$10+'СЕТ СН'!$G$6-'СЕТ СН'!$G$19</f>
        <v>956.43554026999982</v>
      </c>
      <c r="M64" s="35">
        <f>SUMIFS(СВЦЭМ!$C$34:$C$777,СВЦЭМ!$A$34:$A$777,$A64,СВЦЭМ!$B$34:$B$777,M$47)+'СЕТ СН'!$G$9+СВЦЭМ!$D$10+'СЕТ СН'!$G$6-'СЕТ СН'!$G$19</f>
        <v>956.70140188999994</v>
      </c>
      <c r="N64" s="35">
        <f>SUMIFS(СВЦЭМ!$C$34:$C$777,СВЦЭМ!$A$34:$A$777,$A64,СВЦЭМ!$B$34:$B$777,N$47)+'СЕТ СН'!$G$9+СВЦЭМ!$D$10+'СЕТ СН'!$G$6-'СЕТ СН'!$G$19</f>
        <v>956.05895741999984</v>
      </c>
      <c r="O64" s="35">
        <f>SUMIFS(СВЦЭМ!$C$34:$C$777,СВЦЭМ!$A$34:$A$777,$A64,СВЦЭМ!$B$34:$B$777,O$47)+'СЕТ СН'!$G$9+СВЦЭМ!$D$10+'СЕТ СН'!$G$6-'СЕТ СН'!$G$19</f>
        <v>952.48197849000007</v>
      </c>
      <c r="P64" s="35">
        <f>SUMIFS(СВЦЭМ!$C$34:$C$777,СВЦЭМ!$A$34:$A$777,$A64,СВЦЭМ!$B$34:$B$777,P$47)+'СЕТ СН'!$G$9+СВЦЭМ!$D$10+'СЕТ СН'!$G$6-'СЕТ СН'!$G$19</f>
        <v>951.96434485000009</v>
      </c>
      <c r="Q64" s="35">
        <f>SUMIFS(СВЦЭМ!$C$34:$C$777,СВЦЭМ!$A$34:$A$777,$A64,СВЦЭМ!$B$34:$B$777,Q$47)+'СЕТ СН'!$G$9+СВЦЭМ!$D$10+'СЕТ СН'!$G$6-'СЕТ СН'!$G$19</f>
        <v>959.07627627000011</v>
      </c>
      <c r="R64" s="35">
        <f>SUMIFS(СВЦЭМ!$C$34:$C$777,СВЦЭМ!$A$34:$A$777,$A64,СВЦЭМ!$B$34:$B$777,R$47)+'СЕТ СН'!$G$9+СВЦЭМ!$D$10+'СЕТ СН'!$G$6-'СЕТ СН'!$G$19</f>
        <v>963.61153388000002</v>
      </c>
      <c r="S64" s="35">
        <f>SUMIFS(СВЦЭМ!$C$34:$C$777,СВЦЭМ!$A$34:$A$777,$A64,СВЦЭМ!$B$34:$B$777,S$47)+'СЕТ СН'!$G$9+СВЦЭМ!$D$10+'СЕТ СН'!$G$6-'СЕТ СН'!$G$19</f>
        <v>962.12570411000002</v>
      </c>
      <c r="T64" s="35">
        <f>SUMIFS(СВЦЭМ!$C$34:$C$777,СВЦЭМ!$A$34:$A$777,$A64,СВЦЭМ!$B$34:$B$777,T$47)+'СЕТ СН'!$G$9+СВЦЭМ!$D$10+'СЕТ СН'!$G$6-'СЕТ СН'!$G$19</f>
        <v>957.79540558999997</v>
      </c>
      <c r="U64" s="35">
        <f>SUMIFS(СВЦЭМ!$C$34:$C$777,СВЦЭМ!$A$34:$A$777,$A64,СВЦЭМ!$B$34:$B$777,U$47)+'СЕТ СН'!$G$9+СВЦЭМ!$D$10+'СЕТ СН'!$G$6-'СЕТ СН'!$G$19</f>
        <v>951.49942168999996</v>
      </c>
      <c r="V64" s="35">
        <f>SUMIFS(СВЦЭМ!$C$34:$C$777,СВЦЭМ!$A$34:$A$777,$A64,СВЦЭМ!$B$34:$B$777,V$47)+'СЕТ СН'!$G$9+СВЦЭМ!$D$10+'СЕТ СН'!$G$6-'СЕТ СН'!$G$19</f>
        <v>967.06503034999992</v>
      </c>
      <c r="W64" s="35">
        <f>SUMIFS(СВЦЭМ!$C$34:$C$777,СВЦЭМ!$A$34:$A$777,$A64,СВЦЭМ!$B$34:$B$777,W$47)+'СЕТ СН'!$G$9+СВЦЭМ!$D$10+'СЕТ СН'!$G$6-'СЕТ СН'!$G$19</f>
        <v>994.22522600000002</v>
      </c>
      <c r="X64" s="35">
        <f>SUMIFS(СВЦЭМ!$C$34:$C$777,СВЦЭМ!$A$34:$A$777,$A64,СВЦЭМ!$B$34:$B$777,X$47)+'СЕТ СН'!$G$9+СВЦЭМ!$D$10+'СЕТ СН'!$G$6-'СЕТ СН'!$G$19</f>
        <v>1022.8024631799999</v>
      </c>
      <c r="Y64" s="35">
        <f>SUMIFS(СВЦЭМ!$C$34:$C$777,СВЦЭМ!$A$34:$A$777,$A64,СВЦЭМ!$B$34:$B$777,Y$47)+'СЕТ СН'!$G$9+СВЦЭМ!$D$10+'СЕТ СН'!$G$6-'СЕТ СН'!$G$19</f>
        <v>1152.6237668200001</v>
      </c>
    </row>
    <row r="65" spans="1:27" ht="15.75" x14ac:dyDescent="0.2">
      <c r="A65" s="34">
        <f t="shared" si="1"/>
        <v>42904</v>
      </c>
      <c r="B65" s="35">
        <f>SUMIFS(СВЦЭМ!$C$34:$C$777,СВЦЭМ!$A$34:$A$777,$A65,СВЦЭМ!$B$34:$B$777,B$47)+'СЕТ СН'!$G$9+СВЦЭМ!$D$10+'СЕТ СН'!$G$6-'СЕТ СН'!$G$19</f>
        <v>1254.01311063</v>
      </c>
      <c r="C65" s="35">
        <f>SUMIFS(СВЦЭМ!$C$34:$C$777,СВЦЭМ!$A$34:$A$777,$A65,СВЦЭМ!$B$34:$B$777,C$47)+'СЕТ СН'!$G$9+СВЦЭМ!$D$10+'СЕТ СН'!$G$6-'СЕТ СН'!$G$19</f>
        <v>1304.3567904199999</v>
      </c>
      <c r="D65" s="35">
        <f>SUMIFS(СВЦЭМ!$C$34:$C$777,СВЦЭМ!$A$34:$A$777,$A65,СВЦЭМ!$B$34:$B$777,D$47)+'СЕТ СН'!$G$9+СВЦЭМ!$D$10+'СЕТ СН'!$G$6-'СЕТ СН'!$G$19</f>
        <v>1373.0224610999999</v>
      </c>
      <c r="E65" s="35">
        <f>SUMIFS(СВЦЭМ!$C$34:$C$777,СВЦЭМ!$A$34:$A$777,$A65,СВЦЭМ!$B$34:$B$777,E$47)+'СЕТ СН'!$G$9+СВЦЭМ!$D$10+'СЕТ СН'!$G$6-'СЕТ СН'!$G$19</f>
        <v>1385.8262217800002</v>
      </c>
      <c r="F65" s="35">
        <f>SUMIFS(СВЦЭМ!$C$34:$C$777,СВЦЭМ!$A$34:$A$777,$A65,СВЦЭМ!$B$34:$B$777,F$47)+'СЕТ СН'!$G$9+СВЦЭМ!$D$10+'СЕТ СН'!$G$6-'СЕТ СН'!$G$19</f>
        <v>1398.80610763</v>
      </c>
      <c r="G65" s="35">
        <f>SUMIFS(СВЦЭМ!$C$34:$C$777,СВЦЭМ!$A$34:$A$777,$A65,СВЦЭМ!$B$34:$B$777,G$47)+'СЕТ СН'!$G$9+СВЦЭМ!$D$10+'СЕТ СН'!$G$6-'СЕТ СН'!$G$19</f>
        <v>1395.3443084800001</v>
      </c>
      <c r="H65" s="35">
        <f>SUMIFS(СВЦЭМ!$C$34:$C$777,СВЦЭМ!$A$34:$A$777,$A65,СВЦЭМ!$B$34:$B$777,H$47)+'СЕТ СН'!$G$9+СВЦЭМ!$D$10+'СЕТ СН'!$G$6-'СЕТ СН'!$G$19</f>
        <v>1372.1581227299998</v>
      </c>
      <c r="I65" s="35">
        <f>SUMIFS(СВЦЭМ!$C$34:$C$777,СВЦЭМ!$A$34:$A$777,$A65,СВЦЭМ!$B$34:$B$777,I$47)+'СЕТ СН'!$G$9+СВЦЭМ!$D$10+'СЕТ СН'!$G$6-'СЕТ СН'!$G$19</f>
        <v>1227.1065152699998</v>
      </c>
      <c r="J65" s="35">
        <f>SUMIFS(СВЦЭМ!$C$34:$C$777,СВЦЭМ!$A$34:$A$777,$A65,СВЦЭМ!$B$34:$B$777,J$47)+'СЕТ СН'!$G$9+СВЦЭМ!$D$10+'СЕТ СН'!$G$6-'СЕТ СН'!$G$19</f>
        <v>1088.5160035099998</v>
      </c>
      <c r="K65" s="35">
        <f>SUMIFS(СВЦЭМ!$C$34:$C$777,СВЦЭМ!$A$34:$A$777,$A65,СВЦЭМ!$B$34:$B$777,K$47)+'СЕТ СН'!$G$9+СВЦЭМ!$D$10+'СЕТ СН'!$G$6-'СЕТ СН'!$G$19</f>
        <v>972.21922619999987</v>
      </c>
      <c r="L65" s="35">
        <f>SUMIFS(СВЦЭМ!$C$34:$C$777,СВЦЭМ!$A$34:$A$777,$A65,СВЦЭМ!$B$34:$B$777,L$47)+'СЕТ СН'!$G$9+СВЦЭМ!$D$10+'СЕТ СН'!$G$6-'СЕТ СН'!$G$19</f>
        <v>934.52387668999995</v>
      </c>
      <c r="M65" s="35">
        <f>SUMIFS(СВЦЭМ!$C$34:$C$777,СВЦЭМ!$A$34:$A$777,$A65,СВЦЭМ!$B$34:$B$777,M$47)+'СЕТ СН'!$G$9+СВЦЭМ!$D$10+'СЕТ СН'!$G$6-'СЕТ СН'!$G$19</f>
        <v>956.55516382999986</v>
      </c>
      <c r="N65" s="35">
        <f>SUMIFS(СВЦЭМ!$C$34:$C$777,СВЦЭМ!$A$34:$A$777,$A65,СВЦЭМ!$B$34:$B$777,N$47)+'СЕТ СН'!$G$9+СВЦЭМ!$D$10+'СЕТ СН'!$G$6-'СЕТ СН'!$G$19</f>
        <v>957.99830183999984</v>
      </c>
      <c r="O65" s="35">
        <f>SUMIFS(СВЦЭМ!$C$34:$C$777,СВЦЭМ!$A$34:$A$777,$A65,СВЦЭМ!$B$34:$B$777,O$47)+'СЕТ СН'!$G$9+СВЦЭМ!$D$10+'СЕТ СН'!$G$6-'СЕТ СН'!$G$19</f>
        <v>957.5251091099999</v>
      </c>
      <c r="P65" s="35">
        <f>SUMIFS(СВЦЭМ!$C$34:$C$777,СВЦЭМ!$A$34:$A$777,$A65,СВЦЭМ!$B$34:$B$777,P$47)+'СЕТ СН'!$G$9+СВЦЭМ!$D$10+'СЕТ СН'!$G$6-'СЕТ СН'!$G$19</f>
        <v>955.59717350999995</v>
      </c>
      <c r="Q65" s="35">
        <f>SUMIFS(СВЦЭМ!$C$34:$C$777,СВЦЭМ!$A$34:$A$777,$A65,СВЦЭМ!$B$34:$B$777,Q$47)+'СЕТ СН'!$G$9+СВЦЭМ!$D$10+'СЕТ СН'!$G$6-'СЕТ СН'!$G$19</f>
        <v>963.88068810999994</v>
      </c>
      <c r="R65" s="35">
        <f>SUMIFS(СВЦЭМ!$C$34:$C$777,СВЦЭМ!$A$34:$A$777,$A65,СВЦЭМ!$B$34:$B$777,R$47)+'СЕТ СН'!$G$9+СВЦЭМ!$D$10+'СЕТ СН'!$G$6-'СЕТ СН'!$G$19</f>
        <v>971.99717016</v>
      </c>
      <c r="S65" s="35">
        <f>SUMIFS(СВЦЭМ!$C$34:$C$777,СВЦЭМ!$A$34:$A$777,$A65,СВЦЭМ!$B$34:$B$777,S$47)+'СЕТ СН'!$G$9+СВЦЭМ!$D$10+'СЕТ СН'!$G$6-'СЕТ СН'!$G$19</f>
        <v>972.31917541999997</v>
      </c>
      <c r="T65" s="35">
        <f>SUMIFS(СВЦЭМ!$C$34:$C$777,СВЦЭМ!$A$34:$A$777,$A65,СВЦЭМ!$B$34:$B$777,T$47)+'СЕТ СН'!$G$9+СВЦЭМ!$D$10+'СЕТ СН'!$G$6-'СЕТ СН'!$G$19</f>
        <v>963.20270601999982</v>
      </c>
      <c r="U65" s="35">
        <f>SUMIFS(СВЦЭМ!$C$34:$C$777,СВЦЭМ!$A$34:$A$777,$A65,СВЦЭМ!$B$34:$B$777,U$47)+'СЕТ СН'!$G$9+СВЦЭМ!$D$10+'СЕТ СН'!$G$6-'СЕТ СН'!$G$19</f>
        <v>958.72828351999988</v>
      </c>
      <c r="V65" s="35">
        <f>SUMIFS(СВЦЭМ!$C$34:$C$777,СВЦЭМ!$A$34:$A$777,$A65,СВЦЭМ!$B$34:$B$777,V$47)+'СЕТ СН'!$G$9+СВЦЭМ!$D$10+'СЕТ СН'!$G$6-'СЕТ СН'!$G$19</f>
        <v>950.13986399999999</v>
      </c>
      <c r="W65" s="35">
        <f>SUMIFS(СВЦЭМ!$C$34:$C$777,СВЦЭМ!$A$34:$A$777,$A65,СВЦЭМ!$B$34:$B$777,W$47)+'СЕТ СН'!$G$9+СВЦЭМ!$D$10+'СЕТ СН'!$G$6-'СЕТ СН'!$G$19</f>
        <v>969.77725460000011</v>
      </c>
      <c r="X65" s="35">
        <f>SUMIFS(СВЦЭМ!$C$34:$C$777,СВЦЭМ!$A$34:$A$777,$A65,СВЦЭМ!$B$34:$B$777,X$47)+'СЕТ СН'!$G$9+СВЦЭМ!$D$10+'СЕТ СН'!$G$6-'СЕТ СН'!$G$19</f>
        <v>1025.1032740999999</v>
      </c>
      <c r="Y65" s="35">
        <f>SUMIFS(СВЦЭМ!$C$34:$C$777,СВЦЭМ!$A$34:$A$777,$A65,СВЦЭМ!$B$34:$B$777,Y$47)+'СЕТ СН'!$G$9+СВЦЭМ!$D$10+'СЕТ СН'!$G$6-'СЕТ СН'!$G$19</f>
        <v>1091.0744620599999</v>
      </c>
    </row>
    <row r="66" spans="1:27" ht="15.75" x14ac:dyDescent="0.2">
      <c r="A66" s="34">
        <f t="shared" si="1"/>
        <v>42905</v>
      </c>
      <c r="B66" s="35">
        <f>SUMIFS(СВЦЭМ!$C$34:$C$777,СВЦЭМ!$A$34:$A$777,$A66,СВЦЭМ!$B$34:$B$777,B$47)+'СЕТ СН'!$G$9+СВЦЭМ!$D$10+'СЕТ СН'!$G$6-'СЕТ СН'!$G$19</f>
        <v>1143.0151095599999</v>
      </c>
      <c r="C66" s="35">
        <f>SUMIFS(СВЦЭМ!$C$34:$C$777,СВЦЭМ!$A$34:$A$777,$A66,СВЦЭМ!$B$34:$B$777,C$47)+'СЕТ СН'!$G$9+СВЦЭМ!$D$10+'СЕТ СН'!$G$6-'СЕТ СН'!$G$19</f>
        <v>1191.27718645</v>
      </c>
      <c r="D66" s="35">
        <f>SUMIFS(СВЦЭМ!$C$34:$C$777,СВЦЭМ!$A$34:$A$777,$A66,СВЦЭМ!$B$34:$B$777,D$47)+'СЕТ СН'!$G$9+СВЦЭМ!$D$10+'СЕТ СН'!$G$6-'СЕТ СН'!$G$19</f>
        <v>1323.9398828499998</v>
      </c>
      <c r="E66" s="35">
        <f>SUMIFS(СВЦЭМ!$C$34:$C$777,СВЦЭМ!$A$34:$A$777,$A66,СВЦЭМ!$B$34:$B$777,E$47)+'СЕТ СН'!$G$9+СВЦЭМ!$D$10+'СЕТ СН'!$G$6-'СЕТ СН'!$G$19</f>
        <v>1332.8609128200001</v>
      </c>
      <c r="F66" s="35">
        <f>SUMIFS(СВЦЭМ!$C$34:$C$777,СВЦЭМ!$A$34:$A$777,$A66,СВЦЭМ!$B$34:$B$777,F$47)+'СЕТ СН'!$G$9+СВЦЭМ!$D$10+'СЕТ СН'!$G$6-'СЕТ СН'!$G$19</f>
        <v>1336.59554192</v>
      </c>
      <c r="G66" s="35">
        <f>SUMIFS(СВЦЭМ!$C$34:$C$777,СВЦЭМ!$A$34:$A$777,$A66,СВЦЭМ!$B$34:$B$777,G$47)+'СЕТ СН'!$G$9+СВЦЭМ!$D$10+'СЕТ СН'!$G$6-'СЕТ СН'!$G$19</f>
        <v>1342.5013784600001</v>
      </c>
      <c r="H66" s="35">
        <f>SUMIFS(СВЦЭМ!$C$34:$C$777,СВЦЭМ!$A$34:$A$777,$A66,СВЦЭМ!$B$34:$B$777,H$47)+'СЕТ СН'!$G$9+СВЦЭМ!$D$10+'СЕТ СН'!$G$6-'СЕТ СН'!$G$19</f>
        <v>1220.6875020799998</v>
      </c>
      <c r="I66" s="35">
        <f>SUMIFS(СВЦЭМ!$C$34:$C$777,СВЦЭМ!$A$34:$A$777,$A66,СВЦЭМ!$B$34:$B$777,I$47)+'СЕТ СН'!$G$9+СВЦЭМ!$D$10+'СЕТ СН'!$G$6-'СЕТ СН'!$G$19</f>
        <v>1096.44280557</v>
      </c>
      <c r="J66" s="35">
        <f>SUMIFS(СВЦЭМ!$C$34:$C$777,СВЦЭМ!$A$34:$A$777,$A66,СВЦЭМ!$B$34:$B$777,J$47)+'СЕТ СН'!$G$9+СВЦЭМ!$D$10+'СЕТ СН'!$G$6-'СЕТ СН'!$G$19</f>
        <v>981.11081303999981</v>
      </c>
      <c r="K66" s="35">
        <f>SUMIFS(СВЦЭМ!$C$34:$C$777,СВЦЭМ!$A$34:$A$777,$A66,СВЦЭМ!$B$34:$B$777,K$47)+'СЕТ СН'!$G$9+СВЦЭМ!$D$10+'СЕТ СН'!$G$6-'СЕТ СН'!$G$19</f>
        <v>1012.97059982</v>
      </c>
      <c r="L66" s="35">
        <f>SUMIFS(СВЦЭМ!$C$34:$C$777,СВЦЭМ!$A$34:$A$777,$A66,СВЦЭМ!$B$34:$B$777,L$47)+'СЕТ СН'!$G$9+СВЦЭМ!$D$10+'СЕТ СН'!$G$6-'СЕТ СН'!$G$19</f>
        <v>990.41135843999996</v>
      </c>
      <c r="M66" s="35">
        <f>SUMIFS(СВЦЭМ!$C$34:$C$777,СВЦЭМ!$A$34:$A$777,$A66,СВЦЭМ!$B$34:$B$777,M$47)+'СЕТ СН'!$G$9+СВЦЭМ!$D$10+'СЕТ СН'!$G$6-'СЕТ СН'!$G$19</f>
        <v>996.42113300999995</v>
      </c>
      <c r="N66" s="35">
        <f>SUMIFS(СВЦЭМ!$C$34:$C$777,СВЦЭМ!$A$34:$A$777,$A66,СВЦЭМ!$B$34:$B$777,N$47)+'СЕТ СН'!$G$9+СВЦЭМ!$D$10+'СЕТ СН'!$G$6-'СЕТ СН'!$G$19</f>
        <v>992.81558252000013</v>
      </c>
      <c r="O66" s="35">
        <f>SUMIFS(СВЦЭМ!$C$34:$C$777,СВЦЭМ!$A$34:$A$777,$A66,СВЦЭМ!$B$34:$B$777,O$47)+'СЕТ СН'!$G$9+СВЦЭМ!$D$10+'СЕТ СН'!$G$6-'СЕТ СН'!$G$19</f>
        <v>983.18150260999982</v>
      </c>
      <c r="P66" s="35">
        <f>SUMIFS(СВЦЭМ!$C$34:$C$777,СВЦЭМ!$A$34:$A$777,$A66,СВЦЭМ!$B$34:$B$777,P$47)+'СЕТ СН'!$G$9+СВЦЭМ!$D$10+'СЕТ СН'!$G$6-'СЕТ СН'!$G$19</f>
        <v>967.28333735000001</v>
      </c>
      <c r="Q66" s="35">
        <f>SUMIFS(СВЦЭМ!$C$34:$C$777,СВЦЭМ!$A$34:$A$777,$A66,СВЦЭМ!$B$34:$B$777,Q$47)+'СЕТ СН'!$G$9+СВЦЭМ!$D$10+'СЕТ СН'!$G$6-'СЕТ СН'!$G$19</f>
        <v>991.94769664</v>
      </c>
      <c r="R66" s="35">
        <f>SUMIFS(СВЦЭМ!$C$34:$C$777,СВЦЭМ!$A$34:$A$777,$A66,СВЦЭМ!$B$34:$B$777,R$47)+'СЕТ СН'!$G$9+СВЦЭМ!$D$10+'СЕТ СН'!$G$6-'СЕТ СН'!$G$19</f>
        <v>986.16635756999995</v>
      </c>
      <c r="S66" s="35">
        <f>SUMIFS(СВЦЭМ!$C$34:$C$777,СВЦЭМ!$A$34:$A$777,$A66,СВЦЭМ!$B$34:$B$777,S$47)+'СЕТ СН'!$G$9+СВЦЭМ!$D$10+'СЕТ СН'!$G$6-'СЕТ СН'!$G$19</f>
        <v>984.28465953</v>
      </c>
      <c r="T66" s="35">
        <f>SUMIFS(СВЦЭМ!$C$34:$C$777,СВЦЭМ!$A$34:$A$777,$A66,СВЦЭМ!$B$34:$B$777,T$47)+'СЕТ СН'!$G$9+СВЦЭМ!$D$10+'СЕТ СН'!$G$6-'СЕТ СН'!$G$19</f>
        <v>1023.7958482499998</v>
      </c>
      <c r="U66" s="35">
        <f>SUMIFS(СВЦЭМ!$C$34:$C$777,СВЦЭМ!$A$34:$A$777,$A66,СВЦЭМ!$B$34:$B$777,U$47)+'СЕТ СН'!$G$9+СВЦЭМ!$D$10+'СЕТ СН'!$G$6-'СЕТ СН'!$G$19</f>
        <v>1061.6955175200001</v>
      </c>
      <c r="V66" s="35">
        <f>SUMIFS(СВЦЭМ!$C$34:$C$777,СВЦЭМ!$A$34:$A$777,$A66,СВЦЭМ!$B$34:$B$777,V$47)+'СЕТ СН'!$G$9+СВЦЭМ!$D$10+'СЕТ СН'!$G$6-'СЕТ СН'!$G$19</f>
        <v>1066.05259153</v>
      </c>
      <c r="W66" s="35">
        <f>SUMIFS(СВЦЭМ!$C$34:$C$777,СВЦЭМ!$A$34:$A$777,$A66,СВЦЭМ!$B$34:$B$777,W$47)+'СЕТ СН'!$G$9+СВЦЭМ!$D$10+'СЕТ СН'!$G$6-'СЕТ СН'!$G$19</f>
        <v>1071.9146568199999</v>
      </c>
      <c r="X66" s="35">
        <f>SUMIFS(СВЦЭМ!$C$34:$C$777,СВЦЭМ!$A$34:$A$777,$A66,СВЦЭМ!$B$34:$B$777,X$47)+'СЕТ СН'!$G$9+СВЦЭМ!$D$10+'СЕТ СН'!$G$6-'СЕТ СН'!$G$19</f>
        <v>1014.7698257</v>
      </c>
      <c r="Y66" s="35">
        <f>SUMIFS(СВЦЭМ!$C$34:$C$777,СВЦЭМ!$A$34:$A$777,$A66,СВЦЭМ!$B$34:$B$777,Y$47)+'СЕТ СН'!$G$9+СВЦЭМ!$D$10+'СЕТ СН'!$G$6-'СЕТ СН'!$G$19</f>
        <v>1063.1809382199999</v>
      </c>
    </row>
    <row r="67" spans="1:27" ht="15.75" x14ac:dyDescent="0.2">
      <c r="A67" s="34">
        <f t="shared" si="1"/>
        <v>42906</v>
      </c>
      <c r="B67" s="35">
        <f>SUMIFS(СВЦЭМ!$C$34:$C$777,СВЦЭМ!$A$34:$A$777,$A67,СВЦЭМ!$B$34:$B$777,B$47)+'СЕТ СН'!$G$9+СВЦЭМ!$D$10+'СЕТ СН'!$G$6-'СЕТ СН'!$G$19</f>
        <v>1325.9253860200001</v>
      </c>
      <c r="C67" s="35">
        <f>SUMIFS(СВЦЭМ!$C$34:$C$777,СВЦЭМ!$A$34:$A$777,$A67,СВЦЭМ!$B$34:$B$777,C$47)+'СЕТ СН'!$G$9+СВЦЭМ!$D$10+'СЕТ СН'!$G$6-'СЕТ СН'!$G$19</f>
        <v>1252.5701920399997</v>
      </c>
      <c r="D67" s="35">
        <f>SUMIFS(СВЦЭМ!$C$34:$C$777,СВЦЭМ!$A$34:$A$777,$A67,СВЦЭМ!$B$34:$B$777,D$47)+'СЕТ СН'!$G$9+СВЦЭМ!$D$10+'СЕТ СН'!$G$6-'СЕТ СН'!$G$19</f>
        <v>1426.3569105500001</v>
      </c>
      <c r="E67" s="35">
        <f>SUMIFS(СВЦЭМ!$C$34:$C$777,СВЦЭМ!$A$34:$A$777,$A67,СВЦЭМ!$B$34:$B$777,E$47)+'СЕТ СН'!$G$9+СВЦЭМ!$D$10+'СЕТ СН'!$G$6-'СЕТ СН'!$G$19</f>
        <v>1420.16026259</v>
      </c>
      <c r="F67" s="35">
        <f>SUMIFS(СВЦЭМ!$C$34:$C$777,СВЦЭМ!$A$34:$A$777,$A67,СВЦЭМ!$B$34:$B$777,F$47)+'СЕТ СН'!$G$9+СВЦЭМ!$D$10+'СЕТ СН'!$G$6-'СЕТ СН'!$G$19</f>
        <v>1417.16881844</v>
      </c>
      <c r="G67" s="35">
        <f>SUMIFS(СВЦЭМ!$C$34:$C$777,СВЦЭМ!$A$34:$A$777,$A67,СВЦЭМ!$B$34:$B$777,G$47)+'СЕТ СН'!$G$9+СВЦЭМ!$D$10+'СЕТ СН'!$G$6-'СЕТ СН'!$G$19</f>
        <v>1421.0539877800002</v>
      </c>
      <c r="H67" s="35">
        <f>SUMIFS(СВЦЭМ!$C$34:$C$777,СВЦЭМ!$A$34:$A$777,$A67,СВЦЭМ!$B$34:$B$777,H$47)+'СЕТ СН'!$G$9+СВЦЭМ!$D$10+'СЕТ СН'!$G$6-'СЕТ СН'!$G$19</f>
        <v>1422.57257837</v>
      </c>
      <c r="I67" s="35">
        <f>SUMIFS(СВЦЭМ!$C$34:$C$777,СВЦЭМ!$A$34:$A$777,$A67,СВЦЭМ!$B$34:$B$777,I$47)+'СЕТ СН'!$G$9+СВЦЭМ!$D$10+'СЕТ СН'!$G$6-'СЕТ СН'!$G$19</f>
        <v>1234.1608521099997</v>
      </c>
      <c r="J67" s="35">
        <f>SUMIFS(СВЦЭМ!$C$34:$C$777,СВЦЭМ!$A$34:$A$777,$A67,СВЦЭМ!$B$34:$B$777,J$47)+'СЕТ СН'!$G$9+СВЦЭМ!$D$10+'СЕТ СН'!$G$6-'СЕТ СН'!$G$19</f>
        <v>1116.9840011199999</v>
      </c>
      <c r="K67" s="35">
        <f>SUMIFS(СВЦЭМ!$C$34:$C$777,СВЦЭМ!$A$34:$A$777,$A67,СВЦЭМ!$B$34:$B$777,K$47)+'СЕТ СН'!$G$9+СВЦЭМ!$D$10+'СЕТ СН'!$G$6-'СЕТ СН'!$G$19</f>
        <v>1040.8439453400001</v>
      </c>
      <c r="L67" s="35">
        <f>SUMIFS(СВЦЭМ!$C$34:$C$777,СВЦЭМ!$A$34:$A$777,$A67,СВЦЭМ!$B$34:$B$777,L$47)+'СЕТ СН'!$G$9+СВЦЭМ!$D$10+'СЕТ СН'!$G$6-'СЕТ СН'!$G$19</f>
        <v>994.2902875499999</v>
      </c>
      <c r="M67" s="35">
        <f>SUMIFS(СВЦЭМ!$C$34:$C$777,СВЦЭМ!$A$34:$A$777,$A67,СВЦЭМ!$B$34:$B$777,M$47)+'СЕТ СН'!$G$9+СВЦЭМ!$D$10+'СЕТ СН'!$G$6-'СЕТ СН'!$G$19</f>
        <v>971.59299519000001</v>
      </c>
      <c r="N67" s="35">
        <f>SUMIFS(СВЦЭМ!$C$34:$C$777,СВЦЭМ!$A$34:$A$777,$A67,СВЦЭМ!$B$34:$B$777,N$47)+'СЕТ СН'!$G$9+СВЦЭМ!$D$10+'СЕТ СН'!$G$6-'СЕТ СН'!$G$19</f>
        <v>976.87441709999985</v>
      </c>
      <c r="O67" s="35">
        <f>SUMIFS(СВЦЭМ!$C$34:$C$777,СВЦЭМ!$A$34:$A$777,$A67,СВЦЭМ!$B$34:$B$777,O$47)+'СЕТ СН'!$G$9+СВЦЭМ!$D$10+'СЕТ СН'!$G$6-'СЕТ СН'!$G$19</f>
        <v>979.49612324000009</v>
      </c>
      <c r="P67" s="35">
        <f>SUMIFS(СВЦЭМ!$C$34:$C$777,СВЦЭМ!$A$34:$A$777,$A67,СВЦЭМ!$B$34:$B$777,P$47)+'СЕТ СН'!$G$9+СВЦЭМ!$D$10+'СЕТ СН'!$G$6-'СЕТ СН'!$G$19</f>
        <v>985.75326571999994</v>
      </c>
      <c r="Q67" s="35">
        <f>SUMIFS(СВЦЭМ!$C$34:$C$777,СВЦЭМ!$A$34:$A$777,$A67,СВЦЭМ!$B$34:$B$777,Q$47)+'СЕТ СН'!$G$9+СВЦЭМ!$D$10+'СЕТ СН'!$G$6-'СЕТ СН'!$G$19</f>
        <v>980.56302957999992</v>
      </c>
      <c r="R67" s="35">
        <f>SUMIFS(СВЦЭМ!$C$34:$C$777,СВЦЭМ!$A$34:$A$777,$A67,СВЦЭМ!$B$34:$B$777,R$47)+'СЕТ СН'!$G$9+СВЦЭМ!$D$10+'СЕТ СН'!$G$6-'СЕТ СН'!$G$19</f>
        <v>972.09404891999998</v>
      </c>
      <c r="S67" s="35">
        <f>SUMIFS(СВЦЭМ!$C$34:$C$777,СВЦЭМ!$A$34:$A$777,$A67,СВЦЭМ!$B$34:$B$777,S$47)+'СЕТ СН'!$G$9+СВЦЭМ!$D$10+'СЕТ СН'!$G$6-'СЕТ СН'!$G$19</f>
        <v>974.33676336000008</v>
      </c>
      <c r="T67" s="35">
        <f>SUMIFS(СВЦЭМ!$C$34:$C$777,СВЦЭМ!$A$34:$A$777,$A67,СВЦЭМ!$B$34:$B$777,T$47)+'СЕТ СН'!$G$9+СВЦЭМ!$D$10+'СЕТ СН'!$G$6-'СЕТ СН'!$G$19</f>
        <v>974.61005101000001</v>
      </c>
      <c r="U67" s="35">
        <f>SUMIFS(СВЦЭМ!$C$34:$C$777,СВЦЭМ!$A$34:$A$777,$A67,СВЦЭМ!$B$34:$B$777,U$47)+'СЕТ СН'!$G$9+СВЦЭМ!$D$10+'СЕТ СН'!$G$6-'СЕТ СН'!$G$19</f>
        <v>975.06345383000007</v>
      </c>
      <c r="V67" s="35">
        <f>SUMIFS(СВЦЭМ!$C$34:$C$777,СВЦЭМ!$A$34:$A$777,$A67,СВЦЭМ!$B$34:$B$777,V$47)+'СЕТ СН'!$G$9+СВЦЭМ!$D$10+'СЕТ СН'!$G$6-'СЕТ СН'!$G$19</f>
        <v>995.67129398999987</v>
      </c>
      <c r="W67" s="35">
        <f>SUMIFS(СВЦЭМ!$C$34:$C$777,СВЦЭМ!$A$34:$A$777,$A67,СВЦЭМ!$B$34:$B$777,W$47)+'СЕТ СН'!$G$9+СВЦЭМ!$D$10+'СЕТ СН'!$G$6-'СЕТ СН'!$G$19</f>
        <v>1013.35399334</v>
      </c>
      <c r="X67" s="35">
        <f>SUMIFS(СВЦЭМ!$C$34:$C$777,СВЦЭМ!$A$34:$A$777,$A67,СВЦЭМ!$B$34:$B$777,X$47)+'СЕТ СН'!$G$9+СВЦЭМ!$D$10+'СЕТ СН'!$G$6-'СЕТ СН'!$G$19</f>
        <v>1085.2648719700001</v>
      </c>
      <c r="Y67" s="35">
        <f>SUMIFS(СВЦЭМ!$C$34:$C$777,СВЦЭМ!$A$34:$A$777,$A67,СВЦЭМ!$B$34:$B$777,Y$47)+'СЕТ СН'!$G$9+СВЦЭМ!$D$10+'СЕТ СН'!$G$6-'СЕТ СН'!$G$19</f>
        <v>1165.5189666699998</v>
      </c>
    </row>
    <row r="68" spans="1:27" ht="15.75" x14ac:dyDescent="0.2">
      <c r="A68" s="34">
        <f t="shared" si="1"/>
        <v>42907</v>
      </c>
      <c r="B68" s="35">
        <f>SUMIFS(СВЦЭМ!$C$34:$C$777,СВЦЭМ!$A$34:$A$777,$A68,СВЦЭМ!$B$34:$B$777,B$47)+'СЕТ СН'!$G$9+СВЦЭМ!$D$10+'СЕТ СН'!$G$6-'СЕТ СН'!$G$19</f>
        <v>1348.7813074800001</v>
      </c>
      <c r="C68" s="35">
        <f>SUMIFS(СВЦЭМ!$C$34:$C$777,СВЦЭМ!$A$34:$A$777,$A68,СВЦЭМ!$B$34:$B$777,C$47)+'СЕТ СН'!$G$9+СВЦЭМ!$D$10+'СЕТ СН'!$G$6-'СЕТ СН'!$G$19</f>
        <v>1347.3790134999999</v>
      </c>
      <c r="D68" s="35">
        <f>SUMIFS(СВЦЭМ!$C$34:$C$777,СВЦЭМ!$A$34:$A$777,$A68,СВЦЭМ!$B$34:$B$777,D$47)+'СЕТ СН'!$G$9+СВЦЭМ!$D$10+'СЕТ СН'!$G$6-'СЕТ СН'!$G$19</f>
        <v>1407.7405686699999</v>
      </c>
      <c r="E68" s="35">
        <f>SUMIFS(СВЦЭМ!$C$34:$C$777,СВЦЭМ!$A$34:$A$777,$A68,СВЦЭМ!$B$34:$B$777,E$47)+'СЕТ СН'!$G$9+СВЦЭМ!$D$10+'СЕТ СН'!$G$6-'СЕТ СН'!$G$19</f>
        <v>1398.2053949699998</v>
      </c>
      <c r="F68" s="35">
        <f>SUMIFS(СВЦЭМ!$C$34:$C$777,СВЦЭМ!$A$34:$A$777,$A68,СВЦЭМ!$B$34:$B$777,F$47)+'СЕТ СН'!$G$9+СВЦЭМ!$D$10+'СЕТ СН'!$G$6-'СЕТ СН'!$G$19</f>
        <v>1395.0053640400001</v>
      </c>
      <c r="G68" s="35">
        <f>SUMIFS(СВЦЭМ!$C$34:$C$777,СВЦЭМ!$A$34:$A$777,$A68,СВЦЭМ!$B$34:$B$777,G$47)+'СЕТ СН'!$G$9+СВЦЭМ!$D$10+'СЕТ СН'!$G$6-'СЕТ СН'!$G$19</f>
        <v>1401.0789750600002</v>
      </c>
      <c r="H68" s="35">
        <f>SUMIFS(СВЦЭМ!$C$34:$C$777,СВЦЭМ!$A$34:$A$777,$A68,СВЦЭМ!$B$34:$B$777,H$47)+'СЕТ СН'!$G$9+СВЦЭМ!$D$10+'СЕТ СН'!$G$6-'СЕТ СН'!$G$19</f>
        <v>1416.05860889</v>
      </c>
      <c r="I68" s="35">
        <f>SUMIFS(СВЦЭМ!$C$34:$C$777,СВЦЭМ!$A$34:$A$777,$A68,СВЦЭМ!$B$34:$B$777,I$47)+'СЕТ СН'!$G$9+СВЦЭМ!$D$10+'СЕТ СН'!$G$6-'СЕТ СН'!$G$19</f>
        <v>1250.29509766</v>
      </c>
      <c r="J68" s="35">
        <f>SUMIFS(СВЦЭМ!$C$34:$C$777,СВЦЭМ!$A$34:$A$777,$A68,СВЦЭМ!$B$34:$B$777,J$47)+'СЕТ СН'!$G$9+СВЦЭМ!$D$10+'СЕТ СН'!$G$6-'СЕТ СН'!$G$19</f>
        <v>1094.7323628199997</v>
      </c>
      <c r="K68" s="35">
        <f>SUMIFS(СВЦЭМ!$C$34:$C$777,СВЦЭМ!$A$34:$A$777,$A68,СВЦЭМ!$B$34:$B$777,K$47)+'СЕТ СН'!$G$9+СВЦЭМ!$D$10+'СЕТ СН'!$G$6-'СЕТ СН'!$G$19</f>
        <v>1022.8561878800001</v>
      </c>
      <c r="L68" s="35">
        <f>SUMIFS(СВЦЭМ!$C$34:$C$777,СВЦЭМ!$A$34:$A$777,$A68,СВЦЭМ!$B$34:$B$777,L$47)+'СЕТ СН'!$G$9+СВЦЭМ!$D$10+'СЕТ СН'!$G$6-'СЕТ СН'!$G$19</f>
        <v>966.81169898999997</v>
      </c>
      <c r="M68" s="35">
        <f>SUMIFS(СВЦЭМ!$C$34:$C$777,СВЦЭМ!$A$34:$A$777,$A68,СВЦЭМ!$B$34:$B$777,M$47)+'СЕТ СН'!$G$9+СВЦЭМ!$D$10+'СЕТ СН'!$G$6-'СЕТ СН'!$G$19</f>
        <v>942.9460703499999</v>
      </c>
      <c r="N68" s="35">
        <f>SUMIFS(СВЦЭМ!$C$34:$C$777,СВЦЭМ!$A$34:$A$777,$A68,СВЦЭМ!$B$34:$B$777,N$47)+'СЕТ СН'!$G$9+СВЦЭМ!$D$10+'СЕТ СН'!$G$6-'СЕТ СН'!$G$19</f>
        <v>948.27194083999984</v>
      </c>
      <c r="O68" s="35">
        <f>SUMIFS(СВЦЭМ!$C$34:$C$777,СВЦЭМ!$A$34:$A$777,$A68,СВЦЭМ!$B$34:$B$777,O$47)+'СЕТ СН'!$G$9+СВЦЭМ!$D$10+'СЕТ СН'!$G$6-'СЕТ СН'!$G$19</f>
        <v>948.56335128000001</v>
      </c>
      <c r="P68" s="35">
        <f>SUMIFS(СВЦЭМ!$C$34:$C$777,СВЦЭМ!$A$34:$A$777,$A68,СВЦЭМ!$B$34:$B$777,P$47)+'СЕТ СН'!$G$9+СВЦЭМ!$D$10+'СЕТ СН'!$G$6-'СЕТ СН'!$G$19</f>
        <v>955.28029231999994</v>
      </c>
      <c r="Q68" s="35">
        <f>SUMIFS(СВЦЭМ!$C$34:$C$777,СВЦЭМ!$A$34:$A$777,$A68,СВЦЭМ!$B$34:$B$777,Q$47)+'СЕТ СН'!$G$9+СВЦЭМ!$D$10+'СЕТ СН'!$G$6-'СЕТ СН'!$G$19</f>
        <v>949.66680082999983</v>
      </c>
      <c r="R68" s="35">
        <f>SUMIFS(СВЦЭМ!$C$34:$C$777,СВЦЭМ!$A$34:$A$777,$A68,СВЦЭМ!$B$34:$B$777,R$47)+'СЕТ СН'!$G$9+СВЦЭМ!$D$10+'СЕТ СН'!$G$6-'СЕТ СН'!$G$19</f>
        <v>945.63025210000001</v>
      </c>
      <c r="S68" s="35">
        <f>SUMIFS(СВЦЭМ!$C$34:$C$777,СВЦЭМ!$A$34:$A$777,$A68,СВЦЭМ!$B$34:$B$777,S$47)+'СЕТ СН'!$G$9+СВЦЭМ!$D$10+'СЕТ СН'!$G$6-'СЕТ СН'!$G$19</f>
        <v>943.72254500999998</v>
      </c>
      <c r="T68" s="35">
        <f>SUMIFS(СВЦЭМ!$C$34:$C$777,СВЦЭМ!$A$34:$A$777,$A68,СВЦЭМ!$B$34:$B$777,T$47)+'СЕТ СН'!$G$9+СВЦЭМ!$D$10+'СЕТ СН'!$G$6-'СЕТ СН'!$G$19</f>
        <v>948.82914936999987</v>
      </c>
      <c r="U68" s="35">
        <f>SUMIFS(СВЦЭМ!$C$34:$C$777,СВЦЭМ!$A$34:$A$777,$A68,СВЦЭМ!$B$34:$B$777,U$47)+'СЕТ СН'!$G$9+СВЦЭМ!$D$10+'СЕТ СН'!$G$6-'СЕТ СН'!$G$19</f>
        <v>946.04217296000002</v>
      </c>
      <c r="V68" s="35">
        <f>SUMIFS(СВЦЭМ!$C$34:$C$777,СВЦЭМ!$A$34:$A$777,$A68,СВЦЭМ!$B$34:$B$777,V$47)+'СЕТ СН'!$G$9+СВЦЭМ!$D$10+'СЕТ СН'!$G$6-'СЕТ СН'!$G$19</f>
        <v>970.15432461</v>
      </c>
      <c r="W68" s="35">
        <f>SUMIFS(СВЦЭМ!$C$34:$C$777,СВЦЭМ!$A$34:$A$777,$A68,СВЦЭМ!$B$34:$B$777,W$47)+'СЕТ СН'!$G$9+СВЦЭМ!$D$10+'СЕТ СН'!$G$6-'СЕТ СН'!$G$19</f>
        <v>1020.39405657</v>
      </c>
      <c r="X68" s="35">
        <f>SUMIFS(СВЦЭМ!$C$34:$C$777,СВЦЭМ!$A$34:$A$777,$A68,СВЦЭМ!$B$34:$B$777,X$47)+'СЕТ СН'!$G$9+СВЦЭМ!$D$10+'СЕТ СН'!$G$6-'СЕТ СН'!$G$19</f>
        <v>1090.14235177</v>
      </c>
      <c r="Y68" s="35">
        <f>SUMIFS(СВЦЭМ!$C$34:$C$777,СВЦЭМ!$A$34:$A$777,$A68,СВЦЭМ!$B$34:$B$777,Y$47)+'СЕТ СН'!$G$9+СВЦЭМ!$D$10+'СЕТ СН'!$G$6-'СЕТ СН'!$G$19</f>
        <v>1135.9508099</v>
      </c>
    </row>
    <row r="69" spans="1:27" ht="15.75" x14ac:dyDescent="0.2">
      <c r="A69" s="34">
        <f t="shared" si="1"/>
        <v>42908</v>
      </c>
      <c r="B69" s="35">
        <f>SUMIFS(СВЦЭМ!$C$34:$C$777,СВЦЭМ!$A$34:$A$777,$A69,СВЦЭМ!$B$34:$B$777,B$47)+'СЕТ СН'!$G$9+СВЦЭМ!$D$10+'СЕТ СН'!$G$6-'СЕТ СН'!$G$19</f>
        <v>1187.6866640499998</v>
      </c>
      <c r="C69" s="35">
        <f>SUMIFS(СВЦЭМ!$C$34:$C$777,СВЦЭМ!$A$34:$A$777,$A69,СВЦЭМ!$B$34:$B$777,C$47)+'СЕТ СН'!$G$9+СВЦЭМ!$D$10+'СЕТ СН'!$G$6-'СЕТ СН'!$G$19</f>
        <v>1286.0583786299999</v>
      </c>
      <c r="D69" s="35">
        <f>SUMIFS(СВЦЭМ!$C$34:$C$777,СВЦЭМ!$A$34:$A$777,$A69,СВЦЭМ!$B$34:$B$777,D$47)+'СЕТ СН'!$G$9+СВЦЭМ!$D$10+'СЕТ СН'!$G$6-'СЕТ СН'!$G$19</f>
        <v>1353.6667446799997</v>
      </c>
      <c r="E69" s="35">
        <f>SUMIFS(СВЦЭМ!$C$34:$C$777,СВЦЭМ!$A$34:$A$777,$A69,СВЦЭМ!$B$34:$B$777,E$47)+'СЕТ СН'!$G$9+СВЦЭМ!$D$10+'СЕТ СН'!$G$6-'СЕТ СН'!$G$19</f>
        <v>1358.9286766199998</v>
      </c>
      <c r="F69" s="35">
        <f>SUMIFS(СВЦЭМ!$C$34:$C$777,СВЦЭМ!$A$34:$A$777,$A69,СВЦЭМ!$B$34:$B$777,F$47)+'СЕТ СН'!$G$9+СВЦЭМ!$D$10+'СЕТ СН'!$G$6-'СЕТ СН'!$G$19</f>
        <v>1357.1166275300002</v>
      </c>
      <c r="G69" s="35">
        <f>SUMIFS(СВЦЭМ!$C$34:$C$777,СВЦЭМ!$A$34:$A$777,$A69,СВЦЭМ!$B$34:$B$777,G$47)+'СЕТ СН'!$G$9+СВЦЭМ!$D$10+'СЕТ СН'!$G$6-'СЕТ СН'!$G$19</f>
        <v>1353.1393951300001</v>
      </c>
      <c r="H69" s="35">
        <f>SUMIFS(СВЦЭМ!$C$34:$C$777,СВЦЭМ!$A$34:$A$777,$A69,СВЦЭМ!$B$34:$B$777,H$47)+'СЕТ СН'!$G$9+СВЦЭМ!$D$10+'СЕТ СН'!$G$6-'СЕТ СН'!$G$19</f>
        <v>1324.2313264599998</v>
      </c>
      <c r="I69" s="35">
        <f>SUMIFS(СВЦЭМ!$C$34:$C$777,СВЦЭМ!$A$34:$A$777,$A69,СВЦЭМ!$B$34:$B$777,I$47)+'СЕТ СН'!$G$9+СВЦЭМ!$D$10+'СЕТ СН'!$G$6-'СЕТ СН'!$G$19</f>
        <v>1163.5029568099999</v>
      </c>
      <c r="J69" s="35">
        <f>SUMIFS(СВЦЭМ!$C$34:$C$777,СВЦЭМ!$A$34:$A$777,$A69,СВЦЭМ!$B$34:$B$777,J$47)+'СЕТ СН'!$G$9+СВЦЭМ!$D$10+'СЕТ СН'!$G$6-'СЕТ СН'!$G$19</f>
        <v>1065.84453702</v>
      </c>
      <c r="K69" s="35">
        <f>SUMIFS(СВЦЭМ!$C$34:$C$777,СВЦЭМ!$A$34:$A$777,$A69,СВЦЭМ!$B$34:$B$777,K$47)+'СЕТ СН'!$G$9+СВЦЭМ!$D$10+'СЕТ СН'!$G$6-'СЕТ СН'!$G$19</f>
        <v>1015.4449607699999</v>
      </c>
      <c r="L69" s="35">
        <f>SUMIFS(СВЦЭМ!$C$34:$C$777,СВЦЭМ!$A$34:$A$777,$A69,СВЦЭМ!$B$34:$B$777,L$47)+'СЕТ СН'!$G$9+СВЦЭМ!$D$10+'СЕТ СН'!$G$6-'СЕТ СН'!$G$19</f>
        <v>971.27108055000008</v>
      </c>
      <c r="M69" s="35">
        <f>SUMIFS(СВЦЭМ!$C$34:$C$777,СВЦЭМ!$A$34:$A$777,$A69,СВЦЭМ!$B$34:$B$777,M$47)+'СЕТ СН'!$G$9+СВЦЭМ!$D$10+'СЕТ СН'!$G$6-'СЕТ СН'!$G$19</f>
        <v>952.43819736</v>
      </c>
      <c r="N69" s="35">
        <f>SUMIFS(СВЦЭМ!$C$34:$C$777,СВЦЭМ!$A$34:$A$777,$A69,СВЦЭМ!$B$34:$B$777,N$47)+'СЕТ СН'!$G$9+СВЦЭМ!$D$10+'СЕТ СН'!$G$6-'СЕТ СН'!$G$19</f>
        <v>960.47722324000006</v>
      </c>
      <c r="O69" s="35">
        <f>SUMIFS(СВЦЭМ!$C$34:$C$777,СВЦЭМ!$A$34:$A$777,$A69,СВЦЭМ!$B$34:$B$777,O$47)+'СЕТ СН'!$G$9+СВЦЭМ!$D$10+'СЕТ СН'!$G$6-'СЕТ СН'!$G$19</f>
        <v>961.6549688099999</v>
      </c>
      <c r="P69" s="35">
        <f>SUMIFS(СВЦЭМ!$C$34:$C$777,СВЦЭМ!$A$34:$A$777,$A69,СВЦЭМ!$B$34:$B$777,P$47)+'СЕТ СН'!$G$9+СВЦЭМ!$D$10+'СЕТ СН'!$G$6-'СЕТ СН'!$G$19</f>
        <v>971.93077429000004</v>
      </c>
      <c r="Q69" s="35">
        <f>SUMIFS(СВЦЭМ!$C$34:$C$777,СВЦЭМ!$A$34:$A$777,$A69,СВЦЭМ!$B$34:$B$777,Q$47)+'СЕТ СН'!$G$9+СВЦЭМ!$D$10+'СЕТ СН'!$G$6-'СЕТ СН'!$G$19</f>
        <v>966.45419975000004</v>
      </c>
      <c r="R69" s="35">
        <f>SUMIFS(СВЦЭМ!$C$34:$C$777,СВЦЭМ!$A$34:$A$777,$A69,СВЦЭМ!$B$34:$B$777,R$47)+'СЕТ СН'!$G$9+СВЦЭМ!$D$10+'СЕТ СН'!$G$6-'СЕТ СН'!$G$19</f>
        <v>970.44670172999986</v>
      </c>
      <c r="S69" s="35">
        <f>SUMIFS(СВЦЭМ!$C$34:$C$777,СВЦЭМ!$A$34:$A$777,$A69,СВЦЭМ!$B$34:$B$777,S$47)+'СЕТ СН'!$G$9+СВЦЭМ!$D$10+'СЕТ СН'!$G$6-'СЕТ СН'!$G$19</f>
        <v>955.13518316999989</v>
      </c>
      <c r="T69" s="35">
        <f>SUMIFS(СВЦЭМ!$C$34:$C$777,СВЦЭМ!$A$34:$A$777,$A69,СВЦЭМ!$B$34:$B$777,T$47)+'СЕТ СН'!$G$9+СВЦЭМ!$D$10+'СЕТ СН'!$G$6-'СЕТ СН'!$G$19</f>
        <v>973.43436957999984</v>
      </c>
      <c r="U69" s="35">
        <f>SUMIFS(СВЦЭМ!$C$34:$C$777,СВЦЭМ!$A$34:$A$777,$A69,СВЦЭМ!$B$34:$B$777,U$47)+'СЕТ СН'!$G$9+СВЦЭМ!$D$10+'СЕТ СН'!$G$6-'СЕТ СН'!$G$19</f>
        <v>977.03788958999985</v>
      </c>
      <c r="V69" s="35">
        <f>SUMIFS(СВЦЭМ!$C$34:$C$777,СВЦЭМ!$A$34:$A$777,$A69,СВЦЭМ!$B$34:$B$777,V$47)+'СЕТ СН'!$G$9+СВЦЭМ!$D$10+'СЕТ СН'!$G$6-'СЕТ СН'!$G$19</f>
        <v>1000.9786165400001</v>
      </c>
      <c r="W69" s="35">
        <f>SUMIFS(СВЦЭМ!$C$34:$C$777,СВЦЭМ!$A$34:$A$777,$A69,СВЦЭМ!$B$34:$B$777,W$47)+'СЕТ СН'!$G$9+СВЦЭМ!$D$10+'СЕТ СН'!$G$6-'СЕТ СН'!$G$19</f>
        <v>1001.0033615899999</v>
      </c>
      <c r="X69" s="35">
        <f>SUMIFS(СВЦЭМ!$C$34:$C$777,СВЦЭМ!$A$34:$A$777,$A69,СВЦЭМ!$B$34:$B$777,X$47)+'СЕТ СН'!$G$9+СВЦЭМ!$D$10+'СЕТ СН'!$G$6-'СЕТ СН'!$G$19</f>
        <v>1000.8735551</v>
      </c>
      <c r="Y69" s="35">
        <f>SUMIFS(СВЦЭМ!$C$34:$C$777,СВЦЭМ!$A$34:$A$777,$A69,СВЦЭМ!$B$34:$B$777,Y$47)+'СЕТ СН'!$G$9+СВЦЭМ!$D$10+'СЕТ СН'!$G$6-'СЕТ СН'!$G$19</f>
        <v>1078.5927569400001</v>
      </c>
    </row>
    <row r="70" spans="1:27" ht="15.75" x14ac:dyDescent="0.2">
      <c r="A70" s="34">
        <f t="shared" si="1"/>
        <v>42909</v>
      </c>
      <c r="B70" s="35">
        <f>SUMIFS(СВЦЭМ!$C$34:$C$777,СВЦЭМ!$A$34:$A$777,$A70,СВЦЭМ!$B$34:$B$777,B$47)+'СЕТ СН'!$G$9+СВЦЭМ!$D$10+'СЕТ СН'!$G$6-'СЕТ СН'!$G$19</f>
        <v>1325.1040398699997</v>
      </c>
      <c r="C70" s="35">
        <f>SUMIFS(СВЦЭМ!$C$34:$C$777,СВЦЭМ!$A$34:$A$777,$A70,СВЦЭМ!$B$34:$B$777,C$47)+'СЕТ СН'!$G$9+СВЦЭМ!$D$10+'СЕТ СН'!$G$6-'СЕТ СН'!$G$19</f>
        <v>1351.90462703</v>
      </c>
      <c r="D70" s="35">
        <f>SUMIFS(СВЦЭМ!$C$34:$C$777,СВЦЭМ!$A$34:$A$777,$A70,СВЦЭМ!$B$34:$B$777,D$47)+'СЕТ СН'!$G$9+СВЦЭМ!$D$10+'СЕТ СН'!$G$6-'СЕТ СН'!$G$19</f>
        <v>1420.0284797599998</v>
      </c>
      <c r="E70" s="35">
        <f>SUMIFS(СВЦЭМ!$C$34:$C$777,СВЦЭМ!$A$34:$A$777,$A70,СВЦЭМ!$B$34:$B$777,E$47)+'СЕТ СН'!$G$9+СВЦЭМ!$D$10+'СЕТ СН'!$G$6-'СЕТ СН'!$G$19</f>
        <v>1410.4857925599999</v>
      </c>
      <c r="F70" s="35">
        <f>SUMIFS(СВЦЭМ!$C$34:$C$777,СВЦЭМ!$A$34:$A$777,$A70,СВЦЭМ!$B$34:$B$777,F$47)+'СЕТ СН'!$G$9+СВЦЭМ!$D$10+'СЕТ СН'!$G$6-'СЕТ СН'!$G$19</f>
        <v>1407.1875884599999</v>
      </c>
      <c r="G70" s="35">
        <f>SUMIFS(СВЦЭМ!$C$34:$C$777,СВЦЭМ!$A$34:$A$777,$A70,СВЦЭМ!$B$34:$B$777,G$47)+'СЕТ СН'!$G$9+СВЦЭМ!$D$10+'СЕТ СН'!$G$6-'СЕТ СН'!$G$19</f>
        <v>1413.72089026</v>
      </c>
      <c r="H70" s="35">
        <f>SUMIFS(СВЦЭМ!$C$34:$C$777,СВЦЭМ!$A$34:$A$777,$A70,СВЦЭМ!$B$34:$B$777,H$47)+'СЕТ СН'!$G$9+СВЦЭМ!$D$10+'СЕТ СН'!$G$6-'СЕТ СН'!$G$19</f>
        <v>1375.7001657699998</v>
      </c>
      <c r="I70" s="35">
        <f>SUMIFS(СВЦЭМ!$C$34:$C$777,СВЦЭМ!$A$34:$A$777,$A70,СВЦЭМ!$B$34:$B$777,I$47)+'СЕТ СН'!$G$9+СВЦЭМ!$D$10+'СЕТ СН'!$G$6-'СЕТ СН'!$G$19</f>
        <v>1212.16662873</v>
      </c>
      <c r="J70" s="35">
        <f>SUMIFS(СВЦЭМ!$C$34:$C$777,СВЦЭМ!$A$34:$A$777,$A70,СВЦЭМ!$B$34:$B$777,J$47)+'СЕТ СН'!$G$9+СВЦЭМ!$D$10+'СЕТ СН'!$G$6-'СЕТ СН'!$G$19</f>
        <v>1033.9673649199999</v>
      </c>
      <c r="K70" s="35">
        <f>SUMIFS(СВЦЭМ!$C$34:$C$777,СВЦЭМ!$A$34:$A$777,$A70,СВЦЭМ!$B$34:$B$777,K$47)+'СЕТ СН'!$G$9+СВЦЭМ!$D$10+'СЕТ СН'!$G$6-'СЕТ СН'!$G$19</f>
        <v>986.10358327999984</v>
      </c>
      <c r="L70" s="35">
        <f>SUMIFS(СВЦЭМ!$C$34:$C$777,СВЦЭМ!$A$34:$A$777,$A70,СВЦЭМ!$B$34:$B$777,L$47)+'СЕТ СН'!$G$9+СВЦЭМ!$D$10+'СЕТ СН'!$G$6-'СЕТ СН'!$G$19</f>
        <v>929.73628667999992</v>
      </c>
      <c r="M70" s="35">
        <f>SUMIFS(СВЦЭМ!$C$34:$C$777,СВЦЭМ!$A$34:$A$777,$A70,СВЦЭМ!$B$34:$B$777,M$47)+'СЕТ СН'!$G$9+СВЦЭМ!$D$10+'СЕТ СН'!$G$6-'СЕТ СН'!$G$19</f>
        <v>925.83598742999993</v>
      </c>
      <c r="N70" s="35">
        <f>SUMIFS(СВЦЭМ!$C$34:$C$777,СВЦЭМ!$A$34:$A$777,$A70,СВЦЭМ!$B$34:$B$777,N$47)+'СЕТ СН'!$G$9+СВЦЭМ!$D$10+'СЕТ СН'!$G$6-'СЕТ СН'!$G$19</f>
        <v>927.75520477999999</v>
      </c>
      <c r="O70" s="35">
        <f>SUMIFS(СВЦЭМ!$C$34:$C$777,СВЦЭМ!$A$34:$A$777,$A70,СВЦЭМ!$B$34:$B$777,O$47)+'СЕТ СН'!$G$9+СВЦЭМ!$D$10+'СЕТ СН'!$G$6-'СЕТ СН'!$G$19</f>
        <v>925.87649951999992</v>
      </c>
      <c r="P70" s="35">
        <f>SUMIFS(СВЦЭМ!$C$34:$C$777,СВЦЭМ!$A$34:$A$777,$A70,СВЦЭМ!$B$34:$B$777,P$47)+'СЕТ СН'!$G$9+СВЦЭМ!$D$10+'СЕТ СН'!$G$6-'СЕТ СН'!$G$19</f>
        <v>915.66926048999994</v>
      </c>
      <c r="Q70" s="35">
        <f>SUMIFS(СВЦЭМ!$C$34:$C$777,СВЦЭМ!$A$34:$A$777,$A70,СВЦЭМ!$B$34:$B$777,Q$47)+'СЕТ СН'!$G$9+СВЦЭМ!$D$10+'СЕТ СН'!$G$6-'СЕТ СН'!$G$19</f>
        <v>934.04133766999985</v>
      </c>
      <c r="R70" s="35">
        <f>SUMIFS(СВЦЭМ!$C$34:$C$777,СВЦЭМ!$A$34:$A$777,$A70,СВЦЭМ!$B$34:$B$777,R$47)+'СЕТ СН'!$G$9+СВЦЭМ!$D$10+'СЕТ СН'!$G$6-'СЕТ СН'!$G$19</f>
        <v>950.83621537999989</v>
      </c>
      <c r="S70" s="35">
        <f>SUMIFS(СВЦЭМ!$C$34:$C$777,СВЦЭМ!$A$34:$A$777,$A70,СВЦЭМ!$B$34:$B$777,S$47)+'СЕТ СН'!$G$9+СВЦЭМ!$D$10+'СЕТ СН'!$G$6-'СЕТ СН'!$G$19</f>
        <v>963.69269720000011</v>
      </c>
      <c r="T70" s="35">
        <f>SUMIFS(СВЦЭМ!$C$34:$C$777,СВЦЭМ!$A$34:$A$777,$A70,СВЦЭМ!$B$34:$B$777,T$47)+'СЕТ СН'!$G$9+СВЦЭМ!$D$10+'СЕТ СН'!$G$6-'СЕТ СН'!$G$19</f>
        <v>961.70155243999989</v>
      </c>
      <c r="U70" s="35">
        <f>SUMIFS(СВЦЭМ!$C$34:$C$777,СВЦЭМ!$A$34:$A$777,$A70,СВЦЭМ!$B$34:$B$777,U$47)+'СЕТ СН'!$G$9+СВЦЭМ!$D$10+'СЕТ СН'!$G$6-'СЕТ СН'!$G$19</f>
        <v>952.14924332999999</v>
      </c>
      <c r="V70" s="35">
        <f>SUMIFS(СВЦЭМ!$C$34:$C$777,СВЦЭМ!$A$34:$A$777,$A70,СВЦЭМ!$B$34:$B$777,V$47)+'СЕТ СН'!$G$9+СВЦЭМ!$D$10+'СЕТ СН'!$G$6-'СЕТ СН'!$G$19</f>
        <v>957.08130390999986</v>
      </c>
      <c r="W70" s="35">
        <f>SUMIFS(СВЦЭМ!$C$34:$C$777,СВЦЭМ!$A$34:$A$777,$A70,СВЦЭМ!$B$34:$B$777,W$47)+'СЕТ СН'!$G$9+СВЦЭМ!$D$10+'СЕТ СН'!$G$6-'СЕТ СН'!$G$19</f>
        <v>1015.1206018299999</v>
      </c>
      <c r="X70" s="35">
        <f>SUMIFS(СВЦЭМ!$C$34:$C$777,СВЦЭМ!$A$34:$A$777,$A70,СВЦЭМ!$B$34:$B$777,X$47)+'СЕТ СН'!$G$9+СВЦЭМ!$D$10+'СЕТ СН'!$G$6-'СЕТ СН'!$G$19</f>
        <v>1052.0569492700001</v>
      </c>
      <c r="Y70" s="35">
        <f>SUMIFS(СВЦЭМ!$C$34:$C$777,СВЦЭМ!$A$34:$A$777,$A70,СВЦЭМ!$B$34:$B$777,Y$47)+'СЕТ СН'!$G$9+СВЦЭМ!$D$10+'СЕТ СН'!$G$6-'СЕТ СН'!$G$19</f>
        <v>1215.6622932599998</v>
      </c>
    </row>
    <row r="71" spans="1:27" ht="15.75" x14ac:dyDescent="0.2">
      <c r="A71" s="34">
        <f t="shared" si="1"/>
        <v>42910</v>
      </c>
      <c r="B71" s="35">
        <f>SUMIFS(СВЦЭМ!$C$34:$C$777,СВЦЭМ!$A$34:$A$777,$A71,СВЦЭМ!$B$34:$B$777,B$47)+'СЕТ СН'!$G$9+СВЦЭМ!$D$10+'СЕТ СН'!$G$6-'СЕТ СН'!$G$19</f>
        <v>1247.9535329999999</v>
      </c>
      <c r="C71" s="35">
        <f>SUMIFS(СВЦЭМ!$C$34:$C$777,СВЦЭМ!$A$34:$A$777,$A71,СВЦЭМ!$B$34:$B$777,C$47)+'СЕТ СН'!$G$9+СВЦЭМ!$D$10+'СЕТ СН'!$G$6-'СЕТ СН'!$G$19</f>
        <v>1320.5724025199997</v>
      </c>
      <c r="D71" s="35">
        <f>SUMIFS(СВЦЭМ!$C$34:$C$777,СВЦЭМ!$A$34:$A$777,$A71,СВЦЭМ!$B$34:$B$777,D$47)+'СЕТ СН'!$G$9+СВЦЭМ!$D$10+'СЕТ СН'!$G$6-'СЕТ СН'!$G$19</f>
        <v>1396.4854886200001</v>
      </c>
      <c r="E71" s="35">
        <f>SUMIFS(СВЦЭМ!$C$34:$C$777,СВЦЭМ!$A$34:$A$777,$A71,СВЦЭМ!$B$34:$B$777,E$47)+'СЕТ СН'!$G$9+СВЦЭМ!$D$10+'СЕТ СН'!$G$6-'СЕТ СН'!$G$19</f>
        <v>1386.3842692200001</v>
      </c>
      <c r="F71" s="35">
        <f>SUMIFS(СВЦЭМ!$C$34:$C$777,СВЦЭМ!$A$34:$A$777,$A71,СВЦЭМ!$B$34:$B$777,F$47)+'СЕТ СН'!$G$9+СВЦЭМ!$D$10+'СЕТ СН'!$G$6-'СЕТ СН'!$G$19</f>
        <v>1378.2600473900002</v>
      </c>
      <c r="G71" s="35">
        <f>SUMIFS(СВЦЭМ!$C$34:$C$777,СВЦЭМ!$A$34:$A$777,$A71,СВЦЭМ!$B$34:$B$777,G$47)+'СЕТ СН'!$G$9+СВЦЭМ!$D$10+'СЕТ СН'!$G$6-'СЕТ СН'!$G$19</f>
        <v>1371.27542107</v>
      </c>
      <c r="H71" s="35">
        <f>SUMIFS(СВЦЭМ!$C$34:$C$777,СВЦЭМ!$A$34:$A$777,$A71,СВЦЭМ!$B$34:$B$777,H$47)+'СЕТ СН'!$G$9+СВЦЭМ!$D$10+'СЕТ СН'!$G$6-'СЕТ СН'!$G$19</f>
        <v>1388.7825620099998</v>
      </c>
      <c r="I71" s="35">
        <f>SUMIFS(СВЦЭМ!$C$34:$C$777,СВЦЭМ!$A$34:$A$777,$A71,СВЦЭМ!$B$34:$B$777,I$47)+'СЕТ СН'!$G$9+СВЦЭМ!$D$10+'СЕТ СН'!$G$6-'СЕТ СН'!$G$19</f>
        <v>1227.9084684899999</v>
      </c>
      <c r="J71" s="35">
        <f>SUMIFS(СВЦЭМ!$C$34:$C$777,СВЦЭМ!$A$34:$A$777,$A71,СВЦЭМ!$B$34:$B$777,J$47)+'СЕТ СН'!$G$9+СВЦЭМ!$D$10+'СЕТ СН'!$G$6-'СЕТ СН'!$G$19</f>
        <v>1098.3889033299997</v>
      </c>
      <c r="K71" s="35">
        <f>SUMIFS(СВЦЭМ!$C$34:$C$777,СВЦЭМ!$A$34:$A$777,$A71,СВЦЭМ!$B$34:$B$777,K$47)+'СЕТ СН'!$G$9+СВЦЭМ!$D$10+'СЕТ СН'!$G$6-'СЕТ СН'!$G$19</f>
        <v>970.34268707000001</v>
      </c>
      <c r="L71" s="35">
        <f>SUMIFS(СВЦЭМ!$C$34:$C$777,СВЦЭМ!$A$34:$A$777,$A71,СВЦЭМ!$B$34:$B$777,L$47)+'СЕТ СН'!$G$9+СВЦЭМ!$D$10+'СЕТ СН'!$G$6-'СЕТ СН'!$G$19</f>
        <v>904.77514608000001</v>
      </c>
      <c r="M71" s="35">
        <f>SUMIFS(СВЦЭМ!$C$34:$C$777,СВЦЭМ!$A$34:$A$777,$A71,СВЦЭМ!$B$34:$B$777,M$47)+'СЕТ СН'!$G$9+СВЦЭМ!$D$10+'СЕТ СН'!$G$6-'СЕТ СН'!$G$19</f>
        <v>905.44136219999996</v>
      </c>
      <c r="N71" s="35">
        <f>SUMIFS(СВЦЭМ!$C$34:$C$777,СВЦЭМ!$A$34:$A$777,$A71,СВЦЭМ!$B$34:$B$777,N$47)+'СЕТ СН'!$G$9+СВЦЭМ!$D$10+'СЕТ СН'!$G$6-'СЕТ СН'!$G$19</f>
        <v>900.83977950999997</v>
      </c>
      <c r="O71" s="35">
        <f>SUMIFS(СВЦЭМ!$C$34:$C$777,СВЦЭМ!$A$34:$A$777,$A71,СВЦЭМ!$B$34:$B$777,O$47)+'СЕТ СН'!$G$9+СВЦЭМ!$D$10+'СЕТ СН'!$G$6-'СЕТ СН'!$G$19</f>
        <v>912.22274323000011</v>
      </c>
      <c r="P71" s="35">
        <f>SUMIFS(СВЦЭМ!$C$34:$C$777,СВЦЭМ!$A$34:$A$777,$A71,СВЦЭМ!$B$34:$B$777,P$47)+'СЕТ СН'!$G$9+СВЦЭМ!$D$10+'СЕТ СН'!$G$6-'СЕТ СН'!$G$19</f>
        <v>908.67205506999994</v>
      </c>
      <c r="Q71" s="35">
        <f>SUMIFS(СВЦЭМ!$C$34:$C$777,СВЦЭМ!$A$34:$A$777,$A71,СВЦЭМ!$B$34:$B$777,Q$47)+'СЕТ СН'!$G$9+СВЦЭМ!$D$10+'СЕТ СН'!$G$6-'СЕТ СН'!$G$19</f>
        <v>924.24950644</v>
      </c>
      <c r="R71" s="35">
        <f>SUMIFS(СВЦЭМ!$C$34:$C$777,СВЦЭМ!$A$34:$A$777,$A71,СВЦЭМ!$B$34:$B$777,R$47)+'СЕТ СН'!$G$9+СВЦЭМ!$D$10+'СЕТ СН'!$G$6-'СЕТ СН'!$G$19</f>
        <v>928.35525629999984</v>
      </c>
      <c r="S71" s="35">
        <f>SUMIFS(СВЦЭМ!$C$34:$C$777,СВЦЭМ!$A$34:$A$777,$A71,СВЦЭМ!$B$34:$B$777,S$47)+'СЕТ СН'!$G$9+СВЦЭМ!$D$10+'СЕТ СН'!$G$6-'СЕТ СН'!$G$19</f>
        <v>926.6438367400001</v>
      </c>
      <c r="T71" s="35">
        <f>SUMIFS(СВЦЭМ!$C$34:$C$777,СВЦЭМ!$A$34:$A$777,$A71,СВЦЭМ!$B$34:$B$777,T$47)+'СЕТ СН'!$G$9+СВЦЭМ!$D$10+'СЕТ СН'!$G$6-'СЕТ СН'!$G$19</f>
        <v>909.04035504000012</v>
      </c>
      <c r="U71" s="35">
        <f>SUMIFS(СВЦЭМ!$C$34:$C$777,СВЦЭМ!$A$34:$A$777,$A71,СВЦЭМ!$B$34:$B$777,U$47)+'СЕТ СН'!$G$9+СВЦЭМ!$D$10+'СЕТ СН'!$G$6-'СЕТ СН'!$G$19</f>
        <v>915.55607228000008</v>
      </c>
      <c r="V71" s="35">
        <f>SUMIFS(СВЦЭМ!$C$34:$C$777,СВЦЭМ!$A$34:$A$777,$A71,СВЦЭМ!$B$34:$B$777,V$47)+'СЕТ СН'!$G$9+СВЦЭМ!$D$10+'СЕТ СН'!$G$6-'СЕТ СН'!$G$19</f>
        <v>909.84646952999992</v>
      </c>
      <c r="W71" s="35">
        <f>SUMIFS(СВЦЭМ!$C$34:$C$777,СВЦЭМ!$A$34:$A$777,$A71,СВЦЭМ!$B$34:$B$777,W$47)+'СЕТ СН'!$G$9+СВЦЭМ!$D$10+'СЕТ СН'!$G$6-'СЕТ СН'!$G$19</f>
        <v>944.66133472999991</v>
      </c>
      <c r="X71" s="35">
        <f>SUMIFS(СВЦЭМ!$C$34:$C$777,СВЦЭМ!$A$34:$A$777,$A71,СВЦЭМ!$B$34:$B$777,X$47)+'СЕТ СН'!$G$9+СВЦЭМ!$D$10+'СЕТ СН'!$G$6-'СЕТ СН'!$G$19</f>
        <v>986.45244503999993</v>
      </c>
      <c r="Y71" s="35">
        <f>SUMIFS(СВЦЭМ!$C$34:$C$777,СВЦЭМ!$A$34:$A$777,$A71,СВЦЭМ!$B$34:$B$777,Y$47)+'СЕТ СН'!$G$9+СВЦЭМ!$D$10+'СЕТ СН'!$G$6-'СЕТ СН'!$G$19</f>
        <v>1030.87260277</v>
      </c>
    </row>
    <row r="72" spans="1:27" ht="15.75" x14ac:dyDescent="0.2">
      <c r="A72" s="34">
        <f t="shared" si="1"/>
        <v>42911</v>
      </c>
      <c r="B72" s="35">
        <f>SUMIFS(СВЦЭМ!$C$34:$C$777,СВЦЭМ!$A$34:$A$777,$A72,СВЦЭМ!$B$34:$B$777,B$47)+'СЕТ СН'!$G$9+СВЦЭМ!$D$10+'СЕТ СН'!$G$6-'СЕТ СН'!$G$19</f>
        <v>1052.8988882499998</v>
      </c>
      <c r="C72" s="35">
        <f>SUMIFS(СВЦЭМ!$C$34:$C$777,СВЦЭМ!$A$34:$A$777,$A72,СВЦЭМ!$B$34:$B$777,C$47)+'СЕТ СН'!$G$9+СВЦЭМ!$D$10+'СЕТ СН'!$G$6-'СЕТ СН'!$G$19</f>
        <v>1124.1437745399999</v>
      </c>
      <c r="D72" s="35">
        <f>SUMIFS(СВЦЭМ!$C$34:$C$777,СВЦЭМ!$A$34:$A$777,$A72,СВЦЭМ!$B$34:$B$777,D$47)+'СЕТ СН'!$G$9+СВЦЭМ!$D$10+'СЕТ СН'!$G$6-'СЕТ СН'!$G$19</f>
        <v>1144.6774145199997</v>
      </c>
      <c r="E72" s="35">
        <f>SUMIFS(СВЦЭМ!$C$34:$C$777,СВЦЭМ!$A$34:$A$777,$A72,СВЦЭМ!$B$34:$B$777,E$47)+'СЕТ СН'!$G$9+СВЦЭМ!$D$10+'СЕТ СН'!$G$6-'СЕТ СН'!$G$19</f>
        <v>1156.3563393199997</v>
      </c>
      <c r="F72" s="35">
        <f>SUMIFS(СВЦЭМ!$C$34:$C$777,СВЦЭМ!$A$34:$A$777,$A72,СВЦЭМ!$B$34:$B$777,F$47)+'СЕТ СН'!$G$9+СВЦЭМ!$D$10+'СЕТ СН'!$G$6-'СЕТ СН'!$G$19</f>
        <v>1165.08402252</v>
      </c>
      <c r="G72" s="35">
        <f>SUMIFS(СВЦЭМ!$C$34:$C$777,СВЦЭМ!$A$34:$A$777,$A72,СВЦЭМ!$B$34:$B$777,G$47)+'СЕТ СН'!$G$9+СВЦЭМ!$D$10+'СЕТ СН'!$G$6-'СЕТ СН'!$G$19</f>
        <v>1171.7719650499998</v>
      </c>
      <c r="H72" s="35">
        <f>SUMIFS(СВЦЭМ!$C$34:$C$777,СВЦЭМ!$A$34:$A$777,$A72,СВЦЭМ!$B$34:$B$777,H$47)+'СЕТ СН'!$G$9+СВЦЭМ!$D$10+'СЕТ СН'!$G$6-'СЕТ СН'!$G$19</f>
        <v>1143.1891250200001</v>
      </c>
      <c r="I72" s="35">
        <f>SUMIFS(СВЦЭМ!$C$34:$C$777,СВЦЭМ!$A$34:$A$777,$A72,СВЦЭМ!$B$34:$B$777,I$47)+'СЕТ СН'!$G$9+СВЦЭМ!$D$10+'СЕТ СН'!$G$6-'СЕТ СН'!$G$19</f>
        <v>1131.2858086000001</v>
      </c>
      <c r="J72" s="35">
        <f>SUMIFS(СВЦЭМ!$C$34:$C$777,СВЦЭМ!$A$34:$A$777,$A72,СВЦЭМ!$B$34:$B$777,J$47)+'СЕТ СН'!$G$9+СВЦЭМ!$D$10+'СЕТ СН'!$G$6-'СЕТ СН'!$G$19</f>
        <v>1084.9495652599999</v>
      </c>
      <c r="K72" s="35">
        <f>SUMIFS(СВЦЭМ!$C$34:$C$777,СВЦЭМ!$A$34:$A$777,$A72,СВЦЭМ!$B$34:$B$777,K$47)+'СЕТ СН'!$G$9+СВЦЭМ!$D$10+'СЕТ СН'!$G$6-'СЕТ СН'!$G$19</f>
        <v>997.09726618000013</v>
      </c>
      <c r="L72" s="35">
        <f>SUMIFS(СВЦЭМ!$C$34:$C$777,СВЦЭМ!$A$34:$A$777,$A72,СВЦЭМ!$B$34:$B$777,L$47)+'СЕТ СН'!$G$9+СВЦЭМ!$D$10+'СЕТ СН'!$G$6-'СЕТ СН'!$G$19</f>
        <v>969.38608610999995</v>
      </c>
      <c r="M72" s="35">
        <f>SUMIFS(СВЦЭМ!$C$34:$C$777,СВЦЭМ!$A$34:$A$777,$A72,СВЦЭМ!$B$34:$B$777,M$47)+'СЕТ СН'!$G$9+СВЦЭМ!$D$10+'СЕТ СН'!$G$6-'СЕТ СН'!$G$19</f>
        <v>963.73077925000007</v>
      </c>
      <c r="N72" s="35">
        <f>SUMIFS(СВЦЭМ!$C$34:$C$777,СВЦЭМ!$A$34:$A$777,$A72,СВЦЭМ!$B$34:$B$777,N$47)+'СЕТ СН'!$G$9+СВЦЭМ!$D$10+'СЕТ СН'!$G$6-'СЕТ СН'!$G$19</f>
        <v>960.50710587999993</v>
      </c>
      <c r="O72" s="35">
        <f>SUMIFS(СВЦЭМ!$C$34:$C$777,СВЦЭМ!$A$34:$A$777,$A72,СВЦЭМ!$B$34:$B$777,O$47)+'СЕТ СН'!$G$9+СВЦЭМ!$D$10+'СЕТ СН'!$G$6-'СЕТ СН'!$G$19</f>
        <v>974.77397427000005</v>
      </c>
      <c r="P72" s="35">
        <f>SUMIFS(СВЦЭМ!$C$34:$C$777,СВЦЭМ!$A$34:$A$777,$A72,СВЦЭМ!$B$34:$B$777,P$47)+'СЕТ СН'!$G$9+СВЦЭМ!$D$10+'СЕТ СН'!$G$6-'СЕТ СН'!$G$19</f>
        <v>980.52084790999993</v>
      </c>
      <c r="Q72" s="35">
        <f>SUMIFS(СВЦЭМ!$C$34:$C$777,СВЦЭМ!$A$34:$A$777,$A72,СВЦЭМ!$B$34:$B$777,Q$47)+'СЕТ СН'!$G$9+СВЦЭМ!$D$10+'СЕТ СН'!$G$6-'СЕТ СН'!$G$19</f>
        <v>984.14432076000003</v>
      </c>
      <c r="R72" s="35">
        <f>SUMIFS(СВЦЭМ!$C$34:$C$777,СВЦЭМ!$A$34:$A$777,$A72,СВЦЭМ!$B$34:$B$777,R$47)+'СЕТ СН'!$G$9+СВЦЭМ!$D$10+'СЕТ СН'!$G$6-'СЕТ СН'!$G$19</f>
        <v>986.35877327999992</v>
      </c>
      <c r="S72" s="35">
        <f>SUMIFS(СВЦЭМ!$C$34:$C$777,СВЦЭМ!$A$34:$A$777,$A72,СВЦЭМ!$B$34:$B$777,S$47)+'СЕТ СН'!$G$9+СВЦЭМ!$D$10+'СЕТ СН'!$G$6-'СЕТ СН'!$G$19</f>
        <v>984.5017988300001</v>
      </c>
      <c r="T72" s="35">
        <f>SUMIFS(СВЦЭМ!$C$34:$C$777,СВЦЭМ!$A$34:$A$777,$A72,СВЦЭМ!$B$34:$B$777,T$47)+'СЕТ СН'!$G$9+СВЦЭМ!$D$10+'СЕТ СН'!$G$6-'СЕТ СН'!$G$19</f>
        <v>984.6173675</v>
      </c>
      <c r="U72" s="35">
        <f>SUMIFS(СВЦЭМ!$C$34:$C$777,СВЦЭМ!$A$34:$A$777,$A72,СВЦЭМ!$B$34:$B$777,U$47)+'СЕТ СН'!$G$9+СВЦЭМ!$D$10+'СЕТ СН'!$G$6-'СЕТ СН'!$G$19</f>
        <v>980.71591181999997</v>
      </c>
      <c r="V72" s="35">
        <f>SUMIFS(СВЦЭМ!$C$34:$C$777,СВЦЭМ!$A$34:$A$777,$A72,СВЦЭМ!$B$34:$B$777,V$47)+'СЕТ СН'!$G$9+СВЦЭМ!$D$10+'СЕТ СН'!$G$6-'СЕТ СН'!$G$19</f>
        <v>981.85830123000005</v>
      </c>
      <c r="W72" s="35">
        <f>SUMIFS(СВЦЭМ!$C$34:$C$777,СВЦЭМ!$A$34:$A$777,$A72,СВЦЭМ!$B$34:$B$777,W$47)+'СЕТ СН'!$G$9+СВЦЭМ!$D$10+'СЕТ СН'!$G$6-'СЕТ СН'!$G$19</f>
        <v>981.48702831999981</v>
      </c>
      <c r="X72" s="35">
        <f>SUMIFS(СВЦЭМ!$C$34:$C$777,СВЦЭМ!$A$34:$A$777,$A72,СВЦЭМ!$B$34:$B$777,X$47)+'СЕТ СН'!$G$9+СВЦЭМ!$D$10+'СЕТ СН'!$G$6-'СЕТ СН'!$G$19</f>
        <v>995.88953643000013</v>
      </c>
      <c r="Y72" s="35">
        <f>SUMIFS(СВЦЭМ!$C$34:$C$777,СВЦЭМ!$A$34:$A$777,$A72,СВЦЭМ!$B$34:$B$777,Y$47)+'СЕТ СН'!$G$9+СВЦЭМ!$D$10+'СЕТ СН'!$G$6-'СЕТ СН'!$G$19</f>
        <v>1088.9092755299998</v>
      </c>
    </row>
    <row r="73" spans="1:27" ht="15.75" x14ac:dyDescent="0.2">
      <c r="A73" s="34">
        <f t="shared" si="1"/>
        <v>42912</v>
      </c>
      <c r="B73" s="35">
        <f>SUMIFS(СВЦЭМ!$C$34:$C$777,СВЦЭМ!$A$34:$A$777,$A73,СВЦЭМ!$B$34:$B$777,B$47)+'СЕТ СН'!$G$9+СВЦЭМ!$D$10+'СЕТ СН'!$G$6-'СЕТ СН'!$G$19</f>
        <v>1091.53449301</v>
      </c>
      <c r="C73" s="35">
        <f>SUMIFS(СВЦЭМ!$C$34:$C$777,СВЦЭМ!$A$34:$A$777,$A73,СВЦЭМ!$B$34:$B$777,C$47)+'СЕТ СН'!$G$9+СВЦЭМ!$D$10+'СЕТ СН'!$G$6-'СЕТ СН'!$G$19</f>
        <v>1154.3047840300001</v>
      </c>
      <c r="D73" s="35">
        <f>SUMIFS(СВЦЭМ!$C$34:$C$777,СВЦЭМ!$A$34:$A$777,$A73,СВЦЭМ!$B$34:$B$777,D$47)+'СЕТ СН'!$G$9+СВЦЭМ!$D$10+'СЕТ СН'!$G$6-'СЕТ СН'!$G$19</f>
        <v>1156.6469068199999</v>
      </c>
      <c r="E73" s="35">
        <f>SUMIFS(СВЦЭМ!$C$34:$C$777,СВЦЭМ!$A$34:$A$777,$A73,СВЦЭМ!$B$34:$B$777,E$47)+'СЕТ СН'!$G$9+СВЦЭМ!$D$10+'СЕТ СН'!$G$6-'СЕТ СН'!$G$19</f>
        <v>1170.1456075699998</v>
      </c>
      <c r="F73" s="35">
        <f>SUMIFS(СВЦЭМ!$C$34:$C$777,СВЦЭМ!$A$34:$A$777,$A73,СВЦЭМ!$B$34:$B$777,F$47)+'СЕТ СН'!$G$9+СВЦЭМ!$D$10+'СЕТ СН'!$G$6-'СЕТ СН'!$G$19</f>
        <v>1164.2353539199999</v>
      </c>
      <c r="G73" s="35">
        <f>SUMIFS(СВЦЭМ!$C$34:$C$777,СВЦЭМ!$A$34:$A$777,$A73,СВЦЭМ!$B$34:$B$777,G$47)+'СЕТ СН'!$G$9+СВЦЭМ!$D$10+'СЕТ СН'!$G$6-'СЕТ СН'!$G$19</f>
        <v>1170.88857181</v>
      </c>
      <c r="H73" s="35">
        <f>SUMIFS(СВЦЭМ!$C$34:$C$777,СВЦЭМ!$A$34:$A$777,$A73,СВЦЭМ!$B$34:$B$777,H$47)+'СЕТ СН'!$G$9+СВЦЭМ!$D$10+'СЕТ СН'!$G$6-'СЕТ СН'!$G$19</f>
        <v>1196.7529006699997</v>
      </c>
      <c r="I73" s="35">
        <f>SUMIFS(СВЦЭМ!$C$34:$C$777,СВЦЭМ!$A$34:$A$777,$A73,СВЦЭМ!$B$34:$B$777,I$47)+'СЕТ СН'!$G$9+СВЦЭМ!$D$10+'СЕТ СН'!$G$6-'СЕТ СН'!$G$19</f>
        <v>1148.2968368100001</v>
      </c>
      <c r="J73" s="35">
        <f>SUMIFS(СВЦЭМ!$C$34:$C$777,СВЦЭМ!$A$34:$A$777,$A73,СВЦЭМ!$B$34:$B$777,J$47)+'СЕТ СН'!$G$9+СВЦЭМ!$D$10+'СЕТ СН'!$G$6-'СЕТ СН'!$G$19</f>
        <v>1092.1416285400001</v>
      </c>
      <c r="K73" s="35">
        <f>SUMIFS(СВЦЭМ!$C$34:$C$777,СВЦЭМ!$A$34:$A$777,$A73,СВЦЭМ!$B$34:$B$777,K$47)+'СЕТ СН'!$G$9+СВЦЭМ!$D$10+'СЕТ СН'!$G$6-'СЕТ СН'!$G$19</f>
        <v>1009.2145563300001</v>
      </c>
      <c r="L73" s="35">
        <f>SUMIFS(СВЦЭМ!$C$34:$C$777,СВЦЭМ!$A$34:$A$777,$A73,СВЦЭМ!$B$34:$B$777,L$47)+'СЕТ СН'!$G$9+СВЦЭМ!$D$10+'СЕТ СН'!$G$6-'СЕТ СН'!$G$19</f>
        <v>1008.1410309600001</v>
      </c>
      <c r="M73" s="35">
        <f>SUMIFS(СВЦЭМ!$C$34:$C$777,СВЦЭМ!$A$34:$A$777,$A73,СВЦЭМ!$B$34:$B$777,M$47)+'СЕТ СН'!$G$9+СВЦЭМ!$D$10+'СЕТ СН'!$G$6-'СЕТ СН'!$G$19</f>
        <v>1004.2690150600001</v>
      </c>
      <c r="N73" s="35">
        <f>SUMIFS(СВЦЭМ!$C$34:$C$777,СВЦЭМ!$A$34:$A$777,$A73,СВЦЭМ!$B$34:$B$777,N$47)+'СЕТ СН'!$G$9+СВЦЭМ!$D$10+'СЕТ СН'!$G$6-'СЕТ СН'!$G$19</f>
        <v>999.56125915999996</v>
      </c>
      <c r="O73" s="35">
        <f>SUMIFS(СВЦЭМ!$C$34:$C$777,СВЦЭМ!$A$34:$A$777,$A73,СВЦЭМ!$B$34:$B$777,O$47)+'СЕТ СН'!$G$9+СВЦЭМ!$D$10+'СЕТ СН'!$G$6-'СЕТ СН'!$G$19</f>
        <v>995.83354295999993</v>
      </c>
      <c r="P73" s="35">
        <f>SUMIFS(СВЦЭМ!$C$34:$C$777,СВЦЭМ!$A$34:$A$777,$A73,СВЦЭМ!$B$34:$B$777,P$47)+'СЕТ СН'!$G$9+СВЦЭМ!$D$10+'СЕТ СН'!$G$6-'СЕТ СН'!$G$19</f>
        <v>997.19018385999993</v>
      </c>
      <c r="Q73" s="35">
        <f>SUMIFS(СВЦЭМ!$C$34:$C$777,СВЦЭМ!$A$34:$A$777,$A73,СВЦЭМ!$B$34:$B$777,Q$47)+'СЕТ СН'!$G$9+СВЦЭМ!$D$10+'СЕТ СН'!$G$6-'СЕТ СН'!$G$19</f>
        <v>1018.3152184999999</v>
      </c>
      <c r="R73" s="35">
        <f>SUMIFS(СВЦЭМ!$C$34:$C$777,СВЦЭМ!$A$34:$A$777,$A73,СВЦЭМ!$B$34:$B$777,R$47)+'СЕТ СН'!$G$9+СВЦЭМ!$D$10+'СЕТ СН'!$G$6-'СЕТ СН'!$G$19</f>
        <v>1014.4588779400001</v>
      </c>
      <c r="S73" s="35">
        <f>SUMIFS(СВЦЭМ!$C$34:$C$777,СВЦЭМ!$A$34:$A$777,$A73,СВЦЭМ!$B$34:$B$777,S$47)+'СЕТ СН'!$G$9+СВЦЭМ!$D$10+'СЕТ СН'!$G$6-'СЕТ СН'!$G$19</f>
        <v>998.7265883</v>
      </c>
      <c r="T73" s="35">
        <f>SUMIFS(СВЦЭМ!$C$34:$C$777,СВЦЭМ!$A$34:$A$777,$A73,СВЦЭМ!$B$34:$B$777,T$47)+'СЕТ СН'!$G$9+СВЦЭМ!$D$10+'СЕТ СН'!$G$6-'СЕТ СН'!$G$19</f>
        <v>994.60324679999985</v>
      </c>
      <c r="U73" s="35">
        <f>SUMIFS(СВЦЭМ!$C$34:$C$777,СВЦЭМ!$A$34:$A$777,$A73,СВЦЭМ!$B$34:$B$777,U$47)+'СЕТ СН'!$G$9+СВЦЭМ!$D$10+'СЕТ СН'!$G$6-'СЕТ СН'!$G$19</f>
        <v>996.19721200000004</v>
      </c>
      <c r="V73" s="35">
        <f>SUMIFS(СВЦЭМ!$C$34:$C$777,СВЦЭМ!$A$34:$A$777,$A73,СВЦЭМ!$B$34:$B$777,V$47)+'СЕТ СН'!$G$9+СВЦЭМ!$D$10+'СЕТ СН'!$G$6-'СЕТ СН'!$G$19</f>
        <v>1002.5190252299999</v>
      </c>
      <c r="W73" s="35">
        <f>SUMIFS(СВЦЭМ!$C$34:$C$777,СВЦЭМ!$A$34:$A$777,$A73,СВЦЭМ!$B$34:$B$777,W$47)+'СЕТ СН'!$G$9+СВЦЭМ!$D$10+'СЕТ СН'!$G$6-'СЕТ СН'!$G$19</f>
        <v>989.70879646000003</v>
      </c>
      <c r="X73" s="35">
        <f>SUMIFS(СВЦЭМ!$C$34:$C$777,СВЦЭМ!$A$34:$A$777,$A73,СВЦЭМ!$B$34:$B$777,X$47)+'СЕТ СН'!$G$9+СВЦЭМ!$D$10+'СЕТ СН'!$G$6-'СЕТ СН'!$G$19</f>
        <v>994.95458985999994</v>
      </c>
      <c r="Y73" s="35">
        <f>SUMIFS(СВЦЭМ!$C$34:$C$777,СВЦЭМ!$A$34:$A$777,$A73,СВЦЭМ!$B$34:$B$777,Y$47)+'СЕТ СН'!$G$9+СВЦЭМ!$D$10+'СЕТ СН'!$G$6-'СЕТ СН'!$G$19</f>
        <v>1094.6846652199997</v>
      </c>
    </row>
    <row r="74" spans="1:27" ht="15.75" x14ac:dyDescent="0.2">
      <c r="A74" s="34">
        <f t="shared" si="1"/>
        <v>42913</v>
      </c>
      <c r="B74" s="35">
        <f>SUMIFS(СВЦЭМ!$C$34:$C$777,СВЦЭМ!$A$34:$A$777,$A74,СВЦЭМ!$B$34:$B$777,B$47)+'СЕТ СН'!$G$9+СВЦЭМ!$D$10+'СЕТ СН'!$G$6-'СЕТ СН'!$G$19</f>
        <v>1129.6679913899998</v>
      </c>
      <c r="C74" s="35">
        <f>SUMIFS(СВЦЭМ!$C$34:$C$777,СВЦЭМ!$A$34:$A$777,$A74,СВЦЭМ!$B$34:$B$777,C$47)+'СЕТ СН'!$G$9+СВЦЭМ!$D$10+'СЕТ СН'!$G$6-'СЕТ СН'!$G$19</f>
        <v>1178.2916052999999</v>
      </c>
      <c r="D74" s="35">
        <f>SUMIFS(СВЦЭМ!$C$34:$C$777,СВЦЭМ!$A$34:$A$777,$A74,СВЦЭМ!$B$34:$B$777,D$47)+'СЕТ СН'!$G$9+СВЦЭМ!$D$10+'СЕТ СН'!$G$6-'СЕТ СН'!$G$19</f>
        <v>1183.85790894</v>
      </c>
      <c r="E74" s="35">
        <f>SUMIFS(СВЦЭМ!$C$34:$C$777,СВЦЭМ!$A$34:$A$777,$A74,СВЦЭМ!$B$34:$B$777,E$47)+'СЕТ СН'!$G$9+СВЦЭМ!$D$10+'СЕТ СН'!$G$6-'СЕТ СН'!$G$19</f>
        <v>1181.40406622</v>
      </c>
      <c r="F74" s="35">
        <f>SUMIFS(СВЦЭМ!$C$34:$C$777,СВЦЭМ!$A$34:$A$777,$A74,СВЦЭМ!$B$34:$B$777,F$47)+'СЕТ СН'!$G$9+СВЦЭМ!$D$10+'СЕТ СН'!$G$6-'СЕТ СН'!$G$19</f>
        <v>1170.1412835699998</v>
      </c>
      <c r="G74" s="35">
        <f>SUMIFS(СВЦЭМ!$C$34:$C$777,СВЦЭМ!$A$34:$A$777,$A74,СВЦЭМ!$B$34:$B$777,G$47)+'СЕТ СН'!$G$9+СВЦЭМ!$D$10+'СЕТ СН'!$G$6-'СЕТ СН'!$G$19</f>
        <v>1176.12733613</v>
      </c>
      <c r="H74" s="35">
        <f>SUMIFS(СВЦЭМ!$C$34:$C$777,СВЦЭМ!$A$34:$A$777,$A74,СВЦЭМ!$B$34:$B$777,H$47)+'СЕТ СН'!$G$9+СВЦЭМ!$D$10+'СЕТ СН'!$G$6-'СЕТ СН'!$G$19</f>
        <v>1176.8433143899997</v>
      </c>
      <c r="I74" s="35">
        <f>SUMIFS(СВЦЭМ!$C$34:$C$777,СВЦЭМ!$A$34:$A$777,$A74,СВЦЭМ!$B$34:$B$777,I$47)+'СЕТ СН'!$G$9+СВЦЭМ!$D$10+'СЕТ СН'!$G$6-'СЕТ СН'!$G$19</f>
        <v>1143.8070796699999</v>
      </c>
      <c r="J74" s="35">
        <f>SUMIFS(СВЦЭМ!$C$34:$C$777,СВЦЭМ!$A$34:$A$777,$A74,СВЦЭМ!$B$34:$B$777,J$47)+'СЕТ СН'!$G$9+СВЦЭМ!$D$10+'СЕТ СН'!$G$6-'СЕТ СН'!$G$19</f>
        <v>1068.6680147299999</v>
      </c>
      <c r="K74" s="35">
        <f>SUMIFS(СВЦЭМ!$C$34:$C$777,СВЦЭМ!$A$34:$A$777,$A74,СВЦЭМ!$B$34:$B$777,K$47)+'СЕТ СН'!$G$9+СВЦЭМ!$D$10+'СЕТ СН'!$G$6-'СЕТ СН'!$G$19</f>
        <v>994.60962244999996</v>
      </c>
      <c r="L74" s="35">
        <f>SUMIFS(СВЦЭМ!$C$34:$C$777,СВЦЭМ!$A$34:$A$777,$A74,СВЦЭМ!$B$34:$B$777,L$47)+'СЕТ СН'!$G$9+СВЦЭМ!$D$10+'СЕТ СН'!$G$6-'СЕТ СН'!$G$19</f>
        <v>982.86686552999981</v>
      </c>
      <c r="M74" s="35">
        <f>SUMIFS(СВЦЭМ!$C$34:$C$777,СВЦЭМ!$A$34:$A$777,$A74,СВЦЭМ!$B$34:$B$777,M$47)+'СЕТ СН'!$G$9+СВЦЭМ!$D$10+'СЕТ СН'!$G$6-'СЕТ СН'!$G$19</f>
        <v>984.86370540999997</v>
      </c>
      <c r="N74" s="35">
        <f>SUMIFS(СВЦЭМ!$C$34:$C$777,СВЦЭМ!$A$34:$A$777,$A74,СВЦЭМ!$B$34:$B$777,N$47)+'СЕТ СН'!$G$9+СВЦЭМ!$D$10+'СЕТ СН'!$G$6-'СЕТ СН'!$G$19</f>
        <v>977.32089122000002</v>
      </c>
      <c r="O74" s="35">
        <f>SUMIFS(СВЦЭМ!$C$34:$C$777,СВЦЭМ!$A$34:$A$777,$A74,СВЦЭМ!$B$34:$B$777,O$47)+'СЕТ СН'!$G$9+СВЦЭМ!$D$10+'СЕТ СН'!$G$6-'СЕТ СН'!$G$19</f>
        <v>975.56283055999984</v>
      </c>
      <c r="P74" s="35">
        <f>SUMIFS(СВЦЭМ!$C$34:$C$777,СВЦЭМ!$A$34:$A$777,$A74,СВЦЭМ!$B$34:$B$777,P$47)+'СЕТ СН'!$G$9+СВЦЭМ!$D$10+'СЕТ СН'!$G$6-'СЕТ СН'!$G$19</f>
        <v>957.46947384999999</v>
      </c>
      <c r="Q74" s="35">
        <f>SUMIFS(СВЦЭМ!$C$34:$C$777,СВЦЭМ!$A$34:$A$777,$A74,СВЦЭМ!$B$34:$B$777,Q$47)+'СЕТ СН'!$G$9+СВЦЭМ!$D$10+'СЕТ СН'!$G$6-'СЕТ СН'!$G$19</f>
        <v>984.22903060999988</v>
      </c>
      <c r="R74" s="35">
        <f>SUMIFS(СВЦЭМ!$C$34:$C$777,СВЦЭМ!$A$34:$A$777,$A74,СВЦЭМ!$B$34:$B$777,R$47)+'СЕТ СН'!$G$9+СВЦЭМ!$D$10+'СЕТ СН'!$G$6-'СЕТ СН'!$G$19</f>
        <v>993.58984069999997</v>
      </c>
      <c r="S74" s="35">
        <f>SUMIFS(СВЦЭМ!$C$34:$C$777,СВЦЭМ!$A$34:$A$777,$A74,СВЦЭМ!$B$34:$B$777,S$47)+'СЕТ СН'!$G$9+СВЦЭМ!$D$10+'СЕТ СН'!$G$6-'СЕТ СН'!$G$19</f>
        <v>981.6658202399999</v>
      </c>
      <c r="T74" s="35">
        <f>SUMIFS(СВЦЭМ!$C$34:$C$777,СВЦЭМ!$A$34:$A$777,$A74,СВЦЭМ!$B$34:$B$777,T$47)+'СЕТ СН'!$G$9+СВЦЭМ!$D$10+'СЕТ СН'!$G$6-'СЕТ СН'!$G$19</f>
        <v>975.85669871999994</v>
      </c>
      <c r="U74" s="35">
        <f>SUMIFS(СВЦЭМ!$C$34:$C$777,СВЦЭМ!$A$34:$A$777,$A74,СВЦЭМ!$B$34:$B$777,U$47)+'СЕТ СН'!$G$9+СВЦЭМ!$D$10+'СЕТ СН'!$G$6-'СЕТ СН'!$G$19</f>
        <v>973.54212421000011</v>
      </c>
      <c r="V74" s="35">
        <f>SUMIFS(СВЦЭМ!$C$34:$C$777,СВЦЭМ!$A$34:$A$777,$A74,СВЦЭМ!$B$34:$B$777,V$47)+'СЕТ СН'!$G$9+СВЦЭМ!$D$10+'СЕТ СН'!$G$6-'СЕТ СН'!$G$19</f>
        <v>976.55592357</v>
      </c>
      <c r="W74" s="35">
        <f>SUMIFS(СВЦЭМ!$C$34:$C$777,СВЦЭМ!$A$34:$A$777,$A74,СВЦЭМ!$B$34:$B$777,W$47)+'СЕТ СН'!$G$9+СВЦЭМ!$D$10+'СЕТ СН'!$G$6-'СЕТ СН'!$G$19</f>
        <v>967.19972200999996</v>
      </c>
      <c r="X74" s="35">
        <f>SUMIFS(СВЦЭМ!$C$34:$C$777,СВЦЭМ!$A$34:$A$777,$A74,СВЦЭМ!$B$34:$B$777,X$47)+'СЕТ СН'!$G$9+СВЦЭМ!$D$10+'СЕТ СН'!$G$6-'СЕТ СН'!$G$19</f>
        <v>972.75070212999981</v>
      </c>
      <c r="Y74" s="35">
        <f>SUMIFS(СВЦЭМ!$C$34:$C$777,СВЦЭМ!$A$34:$A$777,$A74,СВЦЭМ!$B$34:$B$777,Y$47)+'СЕТ СН'!$G$9+СВЦЭМ!$D$10+'СЕТ СН'!$G$6-'СЕТ СН'!$G$19</f>
        <v>1074.3249514700001</v>
      </c>
    </row>
    <row r="75" spans="1:27" ht="15.75" x14ac:dyDescent="0.2">
      <c r="A75" s="34">
        <f t="shared" si="1"/>
        <v>42914</v>
      </c>
      <c r="B75" s="35">
        <f>SUMIFS(СВЦЭМ!$C$34:$C$777,СВЦЭМ!$A$34:$A$777,$A75,СВЦЭМ!$B$34:$B$777,B$47)+'СЕТ СН'!$G$9+СВЦЭМ!$D$10+'СЕТ СН'!$G$6-'СЕТ СН'!$G$19</f>
        <v>1165.5930605099998</v>
      </c>
      <c r="C75" s="35">
        <f>SUMIFS(СВЦЭМ!$C$34:$C$777,СВЦЭМ!$A$34:$A$777,$A75,СВЦЭМ!$B$34:$B$777,C$47)+'СЕТ СН'!$G$9+СВЦЭМ!$D$10+'СЕТ СН'!$G$6-'СЕТ СН'!$G$19</f>
        <v>1196.8884350799999</v>
      </c>
      <c r="D75" s="35">
        <f>SUMIFS(СВЦЭМ!$C$34:$C$777,СВЦЭМ!$A$34:$A$777,$A75,СВЦЭМ!$B$34:$B$777,D$47)+'СЕТ СН'!$G$9+СВЦЭМ!$D$10+'СЕТ СН'!$G$6-'СЕТ СН'!$G$19</f>
        <v>1227.1472319499999</v>
      </c>
      <c r="E75" s="35">
        <f>SUMIFS(СВЦЭМ!$C$34:$C$777,СВЦЭМ!$A$34:$A$777,$A75,СВЦЭМ!$B$34:$B$777,E$47)+'СЕТ СН'!$G$9+СВЦЭМ!$D$10+'СЕТ СН'!$G$6-'СЕТ СН'!$G$19</f>
        <v>1259.9794802799997</v>
      </c>
      <c r="F75" s="35">
        <f>SUMIFS(СВЦЭМ!$C$34:$C$777,СВЦЭМ!$A$34:$A$777,$A75,СВЦЭМ!$B$34:$B$777,F$47)+'СЕТ СН'!$G$9+СВЦЭМ!$D$10+'СЕТ СН'!$G$6-'СЕТ СН'!$G$19</f>
        <v>1272.4865647900001</v>
      </c>
      <c r="G75" s="35">
        <f>SUMIFS(СВЦЭМ!$C$34:$C$777,СВЦЭМ!$A$34:$A$777,$A75,СВЦЭМ!$B$34:$B$777,G$47)+'СЕТ СН'!$G$9+СВЦЭМ!$D$10+'СЕТ СН'!$G$6-'СЕТ СН'!$G$19</f>
        <v>1274.0151341699998</v>
      </c>
      <c r="H75" s="35">
        <f>SUMIFS(СВЦЭМ!$C$34:$C$777,СВЦЭМ!$A$34:$A$777,$A75,СВЦЭМ!$B$34:$B$777,H$47)+'СЕТ СН'!$G$9+СВЦЭМ!$D$10+'СЕТ СН'!$G$6-'СЕТ СН'!$G$19</f>
        <v>1211.4617437299999</v>
      </c>
      <c r="I75" s="35">
        <f>SUMIFS(СВЦЭМ!$C$34:$C$777,СВЦЭМ!$A$34:$A$777,$A75,СВЦЭМ!$B$34:$B$777,I$47)+'СЕТ СН'!$G$9+СВЦЭМ!$D$10+'СЕТ СН'!$G$6-'СЕТ СН'!$G$19</f>
        <v>1149.6645301799999</v>
      </c>
      <c r="J75" s="35">
        <f>SUMIFS(СВЦЭМ!$C$34:$C$777,СВЦЭМ!$A$34:$A$777,$A75,СВЦЭМ!$B$34:$B$777,J$47)+'СЕТ СН'!$G$9+СВЦЭМ!$D$10+'СЕТ СН'!$G$6-'СЕТ СН'!$G$19</f>
        <v>1072.93826356</v>
      </c>
      <c r="K75" s="35">
        <f>SUMIFS(СВЦЭМ!$C$34:$C$777,СВЦЭМ!$A$34:$A$777,$A75,СВЦЭМ!$B$34:$B$777,K$47)+'СЕТ СН'!$G$9+СВЦЭМ!$D$10+'СЕТ СН'!$G$6-'СЕТ СН'!$G$19</f>
        <v>976.68530622999992</v>
      </c>
      <c r="L75" s="35">
        <f>SUMIFS(СВЦЭМ!$C$34:$C$777,СВЦЭМ!$A$34:$A$777,$A75,СВЦЭМ!$B$34:$B$777,L$47)+'СЕТ СН'!$G$9+СВЦЭМ!$D$10+'СЕТ СН'!$G$6-'СЕТ СН'!$G$19</f>
        <v>968.55763501999991</v>
      </c>
      <c r="M75" s="35">
        <f>SUMIFS(СВЦЭМ!$C$34:$C$777,СВЦЭМ!$A$34:$A$777,$A75,СВЦЭМ!$B$34:$B$777,M$47)+'СЕТ СН'!$G$9+СВЦЭМ!$D$10+'СЕТ СН'!$G$6-'СЕТ СН'!$G$19</f>
        <v>968.64361272999986</v>
      </c>
      <c r="N75" s="35">
        <f>SUMIFS(СВЦЭМ!$C$34:$C$777,СВЦЭМ!$A$34:$A$777,$A75,СВЦЭМ!$B$34:$B$777,N$47)+'СЕТ СН'!$G$9+СВЦЭМ!$D$10+'СЕТ СН'!$G$6-'СЕТ СН'!$G$19</f>
        <v>928.28330858999993</v>
      </c>
      <c r="O75" s="35">
        <f>SUMIFS(СВЦЭМ!$C$34:$C$777,СВЦЭМ!$A$34:$A$777,$A75,СВЦЭМ!$B$34:$B$777,O$47)+'СЕТ СН'!$G$9+СВЦЭМ!$D$10+'СЕТ СН'!$G$6-'СЕТ СН'!$G$19</f>
        <v>921.24321324999983</v>
      </c>
      <c r="P75" s="35">
        <f>SUMIFS(СВЦЭМ!$C$34:$C$777,СВЦЭМ!$A$34:$A$777,$A75,СВЦЭМ!$B$34:$B$777,P$47)+'СЕТ СН'!$G$9+СВЦЭМ!$D$10+'СЕТ СН'!$G$6-'СЕТ СН'!$G$19</f>
        <v>921.45386880000001</v>
      </c>
      <c r="Q75" s="35">
        <f>SUMIFS(СВЦЭМ!$C$34:$C$777,СВЦЭМ!$A$34:$A$777,$A75,СВЦЭМ!$B$34:$B$777,Q$47)+'СЕТ СН'!$G$9+СВЦЭМ!$D$10+'СЕТ СН'!$G$6-'СЕТ СН'!$G$19</f>
        <v>944.59374761999993</v>
      </c>
      <c r="R75" s="35">
        <f>SUMIFS(СВЦЭМ!$C$34:$C$777,СВЦЭМ!$A$34:$A$777,$A75,СВЦЭМ!$B$34:$B$777,R$47)+'СЕТ СН'!$G$9+СВЦЭМ!$D$10+'СЕТ СН'!$G$6-'СЕТ СН'!$G$19</f>
        <v>950.89641710000001</v>
      </c>
      <c r="S75" s="35">
        <f>SUMIFS(СВЦЭМ!$C$34:$C$777,СВЦЭМ!$A$34:$A$777,$A75,СВЦЭМ!$B$34:$B$777,S$47)+'СЕТ СН'!$G$9+СВЦЭМ!$D$10+'СЕТ СН'!$G$6-'СЕТ СН'!$G$19</f>
        <v>936.37295076000009</v>
      </c>
      <c r="T75" s="35">
        <f>SUMIFS(СВЦЭМ!$C$34:$C$777,СВЦЭМ!$A$34:$A$777,$A75,СВЦЭМ!$B$34:$B$777,T$47)+'СЕТ СН'!$G$9+СВЦЭМ!$D$10+'СЕТ СН'!$G$6-'СЕТ СН'!$G$19</f>
        <v>932.19751112999984</v>
      </c>
      <c r="U75" s="35">
        <f>SUMIFS(СВЦЭМ!$C$34:$C$777,СВЦЭМ!$A$34:$A$777,$A75,СВЦЭМ!$B$34:$B$777,U$47)+'СЕТ СН'!$G$9+СВЦЭМ!$D$10+'СЕТ СН'!$G$6-'СЕТ СН'!$G$19</f>
        <v>928.02910952999991</v>
      </c>
      <c r="V75" s="35">
        <f>SUMIFS(СВЦЭМ!$C$34:$C$777,СВЦЭМ!$A$34:$A$777,$A75,СВЦЭМ!$B$34:$B$777,V$47)+'СЕТ СН'!$G$9+СВЦЭМ!$D$10+'СЕТ СН'!$G$6-'СЕТ СН'!$G$19</f>
        <v>936.90813324999999</v>
      </c>
      <c r="W75" s="35">
        <f>SUMIFS(СВЦЭМ!$C$34:$C$777,СВЦЭМ!$A$34:$A$777,$A75,СВЦЭМ!$B$34:$B$777,W$47)+'СЕТ СН'!$G$9+СВЦЭМ!$D$10+'СЕТ СН'!$G$6-'СЕТ СН'!$G$19</f>
        <v>926.65624135999997</v>
      </c>
      <c r="X75" s="35">
        <f>SUMIFS(СВЦЭМ!$C$34:$C$777,СВЦЭМ!$A$34:$A$777,$A75,СВЦЭМ!$B$34:$B$777,X$47)+'СЕТ СН'!$G$9+СВЦЭМ!$D$10+'СЕТ СН'!$G$6-'СЕТ СН'!$G$19</f>
        <v>932.07777304999991</v>
      </c>
      <c r="Y75" s="35">
        <f>SUMIFS(СВЦЭМ!$C$34:$C$777,СВЦЭМ!$A$34:$A$777,$A75,СВЦЭМ!$B$34:$B$777,Y$47)+'СЕТ СН'!$G$9+СВЦЭМ!$D$10+'СЕТ СН'!$G$6-'СЕТ СН'!$G$19</f>
        <v>1015.2079381599999</v>
      </c>
    </row>
    <row r="76" spans="1:27" ht="15.75" x14ac:dyDescent="0.2">
      <c r="A76" s="34">
        <f t="shared" si="1"/>
        <v>42915</v>
      </c>
      <c r="B76" s="35">
        <f>SUMIFS(СВЦЭМ!$C$34:$C$777,СВЦЭМ!$A$34:$A$777,$A76,СВЦЭМ!$B$34:$B$777,B$47)+'СЕТ СН'!$G$9+СВЦЭМ!$D$10+'СЕТ СН'!$G$6-'СЕТ СН'!$G$19</f>
        <v>1079.8645395200001</v>
      </c>
      <c r="C76" s="35">
        <f>SUMIFS(СВЦЭМ!$C$34:$C$777,СВЦЭМ!$A$34:$A$777,$A76,СВЦЭМ!$B$34:$B$777,C$47)+'СЕТ СН'!$G$9+СВЦЭМ!$D$10+'СЕТ СН'!$G$6-'СЕТ СН'!$G$19</f>
        <v>1170.9631870200001</v>
      </c>
      <c r="D76" s="35">
        <f>SUMIFS(СВЦЭМ!$C$34:$C$777,СВЦЭМ!$A$34:$A$777,$A76,СВЦЭМ!$B$34:$B$777,D$47)+'СЕТ СН'!$G$9+СВЦЭМ!$D$10+'СЕТ СН'!$G$6-'СЕТ СН'!$G$19</f>
        <v>1197.9680293699998</v>
      </c>
      <c r="E76" s="35">
        <f>SUMIFS(СВЦЭМ!$C$34:$C$777,СВЦЭМ!$A$34:$A$777,$A76,СВЦЭМ!$B$34:$B$777,E$47)+'СЕТ СН'!$G$9+СВЦЭМ!$D$10+'СЕТ СН'!$G$6-'СЕТ СН'!$G$19</f>
        <v>1217.2777553400001</v>
      </c>
      <c r="F76" s="35">
        <f>SUMIFS(СВЦЭМ!$C$34:$C$777,СВЦЭМ!$A$34:$A$777,$A76,СВЦЭМ!$B$34:$B$777,F$47)+'СЕТ СН'!$G$9+СВЦЭМ!$D$10+'СЕТ СН'!$G$6-'СЕТ СН'!$G$19</f>
        <v>1206.1918056300001</v>
      </c>
      <c r="G76" s="35">
        <f>SUMIFS(СВЦЭМ!$C$34:$C$777,СВЦЭМ!$A$34:$A$777,$A76,СВЦЭМ!$B$34:$B$777,G$47)+'СЕТ СН'!$G$9+СВЦЭМ!$D$10+'СЕТ СН'!$G$6-'СЕТ СН'!$G$19</f>
        <v>1207.7772029399998</v>
      </c>
      <c r="H76" s="35">
        <f>SUMIFS(СВЦЭМ!$C$34:$C$777,СВЦЭМ!$A$34:$A$777,$A76,СВЦЭМ!$B$34:$B$777,H$47)+'СЕТ СН'!$G$9+СВЦЭМ!$D$10+'СЕТ СН'!$G$6-'СЕТ СН'!$G$19</f>
        <v>1155.38057944</v>
      </c>
      <c r="I76" s="35">
        <f>SUMIFS(СВЦЭМ!$C$34:$C$777,СВЦЭМ!$A$34:$A$777,$A76,СВЦЭМ!$B$34:$B$777,I$47)+'СЕТ СН'!$G$9+СВЦЭМ!$D$10+'СЕТ СН'!$G$6-'СЕТ СН'!$G$19</f>
        <v>1110.1657960699999</v>
      </c>
      <c r="J76" s="35">
        <f>SUMIFS(СВЦЭМ!$C$34:$C$777,СВЦЭМ!$A$34:$A$777,$A76,СВЦЭМ!$B$34:$B$777,J$47)+'СЕТ СН'!$G$9+СВЦЭМ!$D$10+'СЕТ СН'!$G$6-'СЕТ СН'!$G$19</f>
        <v>1043.53421131</v>
      </c>
      <c r="K76" s="35">
        <f>SUMIFS(СВЦЭМ!$C$34:$C$777,СВЦЭМ!$A$34:$A$777,$A76,СВЦЭМ!$B$34:$B$777,K$47)+'СЕТ СН'!$G$9+СВЦЭМ!$D$10+'СЕТ СН'!$G$6-'СЕТ СН'!$G$19</f>
        <v>983.65738113999987</v>
      </c>
      <c r="L76" s="35">
        <f>SUMIFS(СВЦЭМ!$C$34:$C$777,СВЦЭМ!$A$34:$A$777,$A76,СВЦЭМ!$B$34:$B$777,L$47)+'СЕТ СН'!$G$9+СВЦЭМ!$D$10+'СЕТ СН'!$G$6-'СЕТ СН'!$G$19</f>
        <v>993.38618762999999</v>
      </c>
      <c r="M76" s="35">
        <f>SUMIFS(СВЦЭМ!$C$34:$C$777,СВЦЭМ!$A$34:$A$777,$A76,СВЦЭМ!$B$34:$B$777,M$47)+'СЕТ СН'!$G$9+СВЦЭМ!$D$10+'СЕТ СН'!$G$6-'СЕТ СН'!$G$19</f>
        <v>1001.2273494000001</v>
      </c>
      <c r="N76" s="35">
        <f>SUMIFS(СВЦЭМ!$C$34:$C$777,СВЦЭМ!$A$34:$A$777,$A76,СВЦЭМ!$B$34:$B$777,N$47)+'СЕТ СН'!$G$9+СВЦЭМ!$D$10+'СЕТ СН'!$G$6-'СЕТ СН'!$G$19</f>
        <v>999.34590168</v>
      </c>
      <c r="O76" s="35">
        <f>SUMIFS(СВЦЭМ!$C$34:$C$777,СВЦЭМ!$A$34:$A$777,$A76,СВЦЭМ!$B$34:$B$777,O$47)+'СЕТ СН'!$G$9+СВЦЭМ!$D$10+'СЕТ СН'!$G$6-'СЕТ СН'!$G$19</f>
        <v>993.54915108</v>
      </c>
      <c r="P76" s="35">
        <f>SUMIFS(СВЦЭМ!$C$34:$C$777,СВЦЭМ!$A$34:$A$777,$A76,СВЦЭМ!$B$34:$B$777,P$47)+'СЕТ СН'!$G$9+СВЦЭМ!$D$10+'СЕТ СН'!$G$6-'СЕТ СН'!$G$19</f>
        <v>997.13926357999981</v>
      </c>
      <c r="Q76" s="35">
        <f>SUMIFS(СВЦЭМ!$C$34:$C$777,СВЦЭМ!$A$34:$A$777,$A76,СВЦЭМ!$B$34:$B$777,Q$47)+'СЕТ СН'!$G$9+СВЦЭМ!$D$10+'СЕТ СН'!$G$6-'СЕТ СН'!$G$19</f>
        <v>1013.60103538</v>
      </c>
      <c r="R76" s="35">
        <f>SUMIFS(СВЦЭМ!$C$34:$C$777,СВЦЭМ!$A$34:$A$777,$A76,СВЦЭМ!$B$34:$B$777,R$47)+'СЕТ СН'!$G$9+СВЦЭМ!$D$10+'СЕТ СН'!$G$6-'СЕТ СН'!$G$19</f>
        <v>1018.2905863999999</v>
      </c>
      <c r="S76" s="35">
        <f>SUMIFS(СВЦЭМ!$C$34:$C$777,СВЦЭМ!$A$34:$A$777,$A76,СВЦЭМ!$B$34:$B$777,S$47)+'СЕТ СН'!$G$9+СВЦЭМ!$D$10+'СЕТ СН'!$G$6-'СЕТ СН'!$G$19</f>
        <v>1003.5860339599999</v>
      </c>
      <c r="T76" s="35">
        <f>SUMIFS(СВЦЭМ!$C$34:$C$777,СВЦЭМ!$A$34:$A$777,$A76,СВЦЭМ!$B$34:$B$777,T$47)+'СЕТ СН'!$G$9+СВЦЭМ!$D$10+'СЕТ СН'!$G$6-'СЕТ СН'!$G$19</f>
        <v>997.20869341999992</v>
      </c>
      <c r="U76" s="35">
        <f>SUMIFS(СВЦЭМ!$C$34:$C$777,СВЦЭМ!$A$34:$A$777,$A76,СВЦЭМ!$B$34:$B$777,U$47)+'СЕТ СН'!$G$9+СВЦЭМ!$D$10+'СЕТ СН'!$G$6-'СЕТ СН'!$G$19</f>
        <v>990.33489254999995</v>
      </c>
      <c r="V76" s="35">
        <f>SUMIFS(СВЦЭМ!$C$34:$C$777,СВЦЭМ!$A$34:$A$777,$A76,СВЦЭМ!$B$34:$B$777,V$47)+'СЕТ СН'!$G$9+СВЦЭМ!$D$10+'СЕТ СН'!$G$6-'СЕТ СН'!$G$19</f>
        <v>996.42831044000013</v>
      </c>
      <c r="W76" s="35">
        <f>SUMIFS(СВЦЭМ!$C$34:$C$777,СВЦЭМ!$A$34:$A$777,$A76,СВЦЭМ!$B$34:$B$777,W$47)+'СЕТ СН'!$G$9+СВЦЭМ!$D$10+'СЕТ СН'!$G$6-'СЕТ СН'!$G$19</f>
        <v>988.33892702000003</v>
      </c>
      <c r="X76" s="35">
        <f>SUMIFS(СВЦЭМ!$C$34:$C$777,СВЦЭМ!$A$34:$A$777,$A76,СВЦЭМ!$B$34:$B$777,X$47)+'СЕТ СН'!$G$9+СВЦЭМ!$D$10+'СЕТ СН'!$G$6-'СЕТ СН'!$G$19</f>
        <v>997.29836376999992</v>
      </c>
      <c r="Y76" s="35">
        <f>SUMIFS(СВЦЭМ!$C$34:$C$777,СВЦЭМ!$A$34:$A$777,$A76,СВЦЭМ!$B$34:$B$777,Y$47)+'СЕТ СН'!$G$9+СВЦЭМ!$D$10+'СЕТ СН'!$G$6-'СЕТ СН'!$G$19</f>
        <v>1041.6370476100001</v>
      </c>
    </row>
    <row r="77" spans="1:27" ht="15.75" x14ac:dyDescent="0.2">
      <c r="A77" s="34">
        <f t="shared" si="1"/>
        <v>42916</v>
      </c>
      <c r="B77" s="35">
        <f>SUMIFS(СВЦЭМ!$C$34:$C$777,СВЦЭМ!$A$34:$A$777,$A77,СВЦЭМ!$B$34:$B$777,B$47)+'СЕТ СН'!$G$9+СВЦЭМ!$D$10+'СЕТ СН'!$G$6-'СЕТ СН'!$G$19</f>
        <v>1072.8457880699998</v>
      </c>
      <c r="C77" s="35">
        <f>SUMIFS(СВЦЭМ!$C$34:$C$777,СВЦЭМ!$A$34:$A$777,$A77,СВЦЭМ!$B$34:$B$777,C$47)+'СЕТ СН'!$G$9+СВЦЭМ!$D$10+'СЕТ СН'!$G$6-'СЕТ СН'!$G$19</f>
        <v>1190.6808074400001</v>
      </c>
      <c r="D77" s="35">
        <f>SUMIFS(СВЦЭМ!$C$34:$C$777,СВЦЭМ!$A$34:$A$777,$A77,СВЦЭМ!$B$34:$B$777,D$47)+'СЕТ СН'!$G$9+СВЦЭМ!$D$10+'СЕТ СН'!$G$6-'СЕТ СН'!$G$19</f>
        <v>1226.7402688699999</v>
      </c>
      <c r="E77" s="35">
        <f>SUMIFS(СВЦЭМ!$C$34:$C$777,СВЦЭМ!$A$34:$A$777,$A77,СВЦЭМ!$B$34:$B$777,E$47)+'СЕТ СН'!$G$9+СВЦЭМ!$D$10+'СЕТ СН'!$G$6-'СЕТ СН'!$G$19</f>
        <v>1241.08718916</v>
      </c>
      <c r="F77" s="35">
        <f>SUMIFS(СВЦЭМ!$C$34:$C$777,СВЦЭМ!$A$34:$A$777,$A77,СВЦЭМ!$B$34:$B$777,F$47)+'СЕТ СН'!$G$9+СВЦЭМ!$D$10+'СЕТ СН'!$G$6-'СЕТ СН'!$G$19</f>
        <v>1238.3754609399998</v>
      </c>
      <c r="G77" s="35">
        <f>SUMIFS(СВЦЭМ!$C$34:$C$777,СВЦЭМ!$A$34:$A$777,$A77,СВЦЭМ!$B$34:$B$777,G$47)+'СЕТ СН'!$G$9+СВЦЭМ!$D$10+'СЕТ СН'!$G$6-'СЕТ СН'!$G$19</f>
        <v>1234.6239396000001</v>
      </c>
      <c r="H77" s="35">
        <f>SUMIFS(СВЦЭМ!$C$34:$C$777,СВЦЭМ!$A$34:$A$777,$A77,СВЦЭМ!$B$34:$B$777,H$47)+'СЕТ СН'!$G$9+СВЦЭМ!$D$10+'СЕТ СН'!$G$6-'СЕТ СН'!$G$19</f>
        <v>1176.4174825099999</v>
      </c>
      <c r="I77" s="35">
        <f>SUMIFS(СВЦЭМ!$C$34:$C$777,СВЦЭМ!$A$34:$A$777,$A77,СВЦЭМ!$B$34:$B$777,I$47)+'СЕТ СН'!$G$9+СВЦЭМ!$D$10+'СЕТ СН'!$G$6-'СЕТ СН'!$G$19</f>
        <v>1149.3226150699998</v>
      </c>
      <c r="J77" s="35">
        <f>SUMIFS(СВЦЭМ!$C$34:$C$777,СВЦЭМ!$A$34:$A$777,$A77,СВЦЭМ!$B$34:$B$777,J$47)+'СЕТ СН'!$G$9+СВЦЭМ!$D$10+'СЕТ СН'!$G$6-'СЕТ СН'!$G$19</f>
        <v>1067.8779855399998</v>
      </c>
      <c r="K77" s="35">
        <f>SUMIFS(СВЦЭМ!$C$34:$C$777,СВЦЭМ!$A$34:$A$777,$A77,СВЦЭМ!$B$34:$B$777,K$47)+'СЕТ СН'!$G$9+СВЦЭМ!$D$10+'СЕТ СН'!$G$6-'СЕТ СН'!$G$19</f>
        <v>977.54411558999982</v>
      </c>
      <c r="L77" s="35">
        <f>SUMIFS(СВЦЭМ!$C$34:$C$777,СВЦЭМ!$A$34:$A$777,$A77,СВЦЭМ!$B$34:$B$777,L$47)+'СЕТ СН'!$G$9+СВЦЭМ!$D$10+'СЕТ СН'!$G$6-'СЕТ СН'!$G$19</f>
        <v>967.13130349999983</v>
      </c>
      <c r="M77" s="35">
        <f>SUMIFS(СВЦЭМ!$C$34:$C$777,СВЦЭМ!$A$34:$A$777,$A77,СВЦЭМ!$B$34:$B$777,M$47)+'СЕТ СН'!$G$9+СВЦЭМ!$D$10+'СЕТ СН'!$G$6-'СЕТ СН'!$G$19</f>
        <v>967.24784077999993</v>
      </c>
      <c r="N77" s="35">
        <f>SUMIFS(СВЦЭМ!$C$34:$C$777,СВЦЭМ!$A$34:$A$777,$A77,СВЦЭМ!$B$34:$B$777,N$47)+'СЕТ СН'!$G$9+СВЦЭМ!$D$10+'СЕТ СН'!$G$6-'СЕТ СН'!$G$19</f>
        <v>964.53727830000003</v>
      </c>
      <c r="O77" s="35">
        <f>SUMIFS(СВЦЭМ!$C$34:$C$777,СВЦЭМ!$A$34:$A$777,$A77,СВЦЭМ!$B$34:$B$777,O$47)+'СЕТ СН'!$G$9+СВЦЭМ!$D$10+'СЕТ СН'!$G$6-'СЕТ СН'!$G$19</f>
        <v>966.99921758999994</v>
      </c>
      <c r="P77" s="35">
        <f>SUMIFS(СВЦЭМ!$C$34:$C$777,СВЦЭМ!$A$34:$A$777,$A77,СВЦЭМ!$B$34:$B$777,P$47)+'СЕТ СН'!$G$9+СВЦЭМ!$D$10+'СЕТ СН'!$G$6-'СЕТ СН'!$G$19</f>
        <v>970.89081637999993</v>
      </c>
      <c r="Q77" s="35">
        <f>SUMIFS(СВЦЭМ!$C$34:$C$777,СВЦЭМ!$A$34:$A$777,$A77,СВЦЭМ!$B$34:$B$777,Q$47)+'СЕТ СН'!$G$9+СВЦЭМ!$D$10+'СЕТ СН'!$G$6-'СЕТ СН'!$G$19</f>
        <v>985.91798543000004</v>
      </c>
      <c r="R77" s="35">
        <f>SUMIFS(СВЦЭМ!$C$34:$C$777,СВЦЭМ!$A$34:$A$777,$A77,СВЦЭМ!$B$34:$B$777,R$47)+'СЕТ СН'!$G$9+СВЦЭМ!$D$10+'СЕТ СН'!$G$6-'СЕТ СН'!$G$19</f>
        <v>990.02527705000011</v>
      </c>
      <c r="S77" s="35">
        <f>SUMIFS(СВЦЭМ!$C$34:$C$777,СВЦЭМ!$A$34:$A$777,$A77,СВЦЭМ!$B$34:$B$777,S$47)+'СЕТ СН'!$G$9+СВЦЭМ!$D$10+'СЕТ СН'!$G$6-'СЕТ СН'!$G$19</f>
        <v>977.30725711000014</v>
      </c>
      <c r="T77" s="35">
        <f>SUMIFS(СВЦЭМ!$C$34:$C$777,СВЦЭМ!$A$34:$A$777,$A77,СВЦЭМ!$B$34:$B$777,T$47)+'СЕТ СН'!$G$9+СВЦЭМ!$D$10+'СЕТ СН'!$G$6-'СЕТ СН'!$G$19</f>
        <v>975.70742760999997</v>
      </c>
      <c r="U77" s="35">
        <f>SUMIFS(СВЦЭМ!$C$34:$C$777,СВЦЭМ!$A$34:$A$777,$A77,СВЦЭМ!$B$34:$B$777,U$47)+'СЕТ СН'!$G$9+СВЦЭМ!$D$10+'СЕТ СН'!$G$6-'СЕТ СН'!$G$19</f>
        <v>971.51332193999997</v>
      </c>
      <c r="V77" s="35">
        <f>SUMIFS(СВЦЭМ!$C$34:$C$777,СВЦЭМ!$A$34:$A$777,$A77,СВЦЭМ!$B$34:$B$777,V$47)+'СЕТ СН'!$G$9+СВЦЭМ!$D$10+'СЕТ СН'!$G$6-'СЕТ СН'!$G$19</f>
        <v>975.88898870999992</v>
      </c>
      <c r="W77" s="35">
        <f>SUMIFS(СВЦЭМ!$C$34:$C$777,СВЦЭМ!$A$34:$A$777,$A77,СВЦЭМ!$B$34:$B$777,W$47)+'СЕТ СН'!$G$9+СВЦЭМ!$D$10+'СЕТ СН'!$G$6-'СЕТ СН'!$G$19</f>
        <v>1020.3395869799999</v>
      </c>
      <c r="X77" s="35">
        <f>SUMIFS(СВЦЭМ!$C$34:$C$777,СВЦЭМ!$A$34:$A$777,$A77,СВЦЭМ!$B$34:$B$777,X$47)+'СЕТ СН'!$G$9+СВЦЭМ!$D$10+'СЕТ СН'!$G$6-'СЕТ СН'!$G$19</f>
        <v>1059.62194039</v>
      </c>
      <c r="Y77" s="35">
        <f>SUMIFS(СВЦЭМ!$C$34:$C$777,СВЦЭМ!$A$34:$A$777,$A77,СВЦЭМ!$B$34:$B$777,Y$47)+'СЕТ СН'!$G$9+СВЦЭМ!$D$10+'СЕТ СН'!$G$6-'СЕТ СН'!$G$19</f>
        <v>1128.9073645200001</v>
      </c>
      <c r="AA77" s="36"/>
    </row>
    <row r="78" spans="1:27" ht="15.75" hidden="1" x14ac:dyDescent="0.2">
      <c r="A78" s="34">
        <f t="shared" si="1"/>
        <v>42917</v>
      </c>
      <c r="B78" s="35">
        <f>SUMIFS(СВЦЭМ!$C$34:$C$777,СВЦЭМ!$A$34:$A$777,$A78,СВЦЭМ!$B$34:$B$777,B$47)+'СЕТ СН'!$G$9+СВЦЭМ!$D$10+'СЕТ СН'!$G$6-'СЕТ СН'!$G$19</f>
        <v>332.51014959000008</v>
      </c>
      <c r="C78" s="35">
        <f>SUMIFS(СВЦЭМ!$C$34:$C$777,СВЦЭМ!$A$34:$A$777,$A78,СВЦЭМ!$B$34:$B$777,C$47)+'СЕТ СН'!$G$9+СВЦЭМ!$D$10+'СЕТ СН'!$G$6-'СЕТ СН'!$G$19</f>
        <v>332.51014959000008</v>
      </c>
      <c r="D78" s="35">
        <f>SUMIFS(СВЦЭМ!$C$34:$C$777,СВЦЭМ!$A$34:$A$777,$A78,СВЦЭМ!$B$34:$B$777,D$47)+'СЕТ СН'!$G$9+СВЦЭМ!$D$10+'СЕТ СН'!$G$6-'СЕТ СН'!$G$19</f>
        <v>332.51014959000008</v>
      </c>
      <c r="E78" s="35">
        <f>SUMIFS(СВЦЭМ!$C$34:$C$777,СВЦЭМ!$A$34:$A$777,$A78,СВЦЭМ!$B$34:$B$777,E$47)+'СЕТ СН'!$G$9+СВЦЭМ!$D$10+'СЕТ СН'!$G$6-'СЕТ СН'!$G$19</f>
        <v>332.51014959000008</v>
      </c>
      <c r="F78" s="35">
        <f>SUMIFS(СВЦЭМ!$C$34:$C$777,СВЦЭМ!$A$34:$A$777,$A78,СВЦЭМ!$B$34:$B$777,F$47)+'СЕТ СН'!$G$9+СВЦЭМ!$D$10+'СЕТ СН'!$G$6-'СЕТ СН'!$G$19</f>
        <v>332.51014959000008</v>
      </c>
      <c r="G78" s="35">
        <f>SUMIFS(СВЦЭМ!$C$34:$C$777,СВЦЭМ!$A$34:$A$777,$A78,СВЦЭМ!$B$34:$B$777,G$47)+'СЕТ СН'!$G$9+СВЦЭМ!$D$10+'СЕТ СН'!$G$6-'СЕТ СН'!$G$19</f>
        <v>332.51014959000008</v>
      </c>
      <c r="H78" s="35">
        <f>SUMIFS(СВЦЭМ!$C$34:$C$777,СВЦЭМ!$A$34:$A$777,$A78,СВЦЭМ!$B$34:$B$777,H$47)+'СЕТ СН'!$G$9+СВЦЭМ!$D$10+'СЕТ СН'!$G$6-'СЕТ СН'!$G$19</f>
        <v>332.51014959000008</v>
      </c>
      <c r="I78" s="35">
        <f>SUMIFS(СВЦЭМ!$C$34:$C$777,СВЦЭМ!$A$34:$A$777,$A78,СВЦЭМ!$B$34:$B$777,I$47)+'СЕТ СН'!$G$9+СВЦЭМ!$D$10+'СЕТ СН'!$G$6-'СЕТ СН'!$G$19</f>
        <v>332.51014959000008</v>
      </c>
      <c r="J78" s="35">
        <f>SUMIFS(СВЦЭМ!$C$34:$C$777,СВЦЭМ!$A$34:$A$777,$A78,СВЦЭМ!$B$34:$B$777,J$47)+'СЕТ СН'!$G$9+СВЦЭМ!$D$10+'СЕТ СН'!$G$6-'СЕТ СН'!$G$19</f>
        <v>332.51014959000008</v>
      </c>
      <c r="K78" s="35">
        <f>SUMIFS(СВЦЭМ!$C$34:$C$777,СВЦЭМ!$A$34:$A$777,$A78,СВЦЭМ!$B$34:$B$777,K$47)+'СЕТ СН'!$G$9+СВЦЭМ!$D$10+'СЕТ СН'!$G$6-'СЕТ СН'!$G$19</f>
        <v>332.51014959000008</v>
      </c>
      <c r="L78" s="35">
        <f>SUMIFS(СВЦЭМ!$C$34:$C$777,СВЦЭМ!$A$34:$A$777,$A78,СВЦЭМ!$B$34:$B$777,L$47)+'СЕТ СН'!$G$9+СВЦЭМ!$D$10+'СЕТ СН'!$G$6-'СЕТ СН'!$G$19</f>
        <v>332.51014959000008</v>
      </c>
      <c r="M78" s="35">
        <f>SUMIFS(СВЦЭМ!$C$34:$C$777,СВЦЭМ!$A$34:$A$777,$A78,СВЦЭМ!$B$34:$B$777,M$47)+'СЕТ СН'!$G$9+СВЦЭМ!$D$10+'СЕТ СН'!$G$6-'СЕТ СН'!$G$19</f>
        <v>332.51014959000008</v>
      </c>
      <c r="N78" s="35">
        <f>SUMIFS(СВЦЭМ!$C$34:$C$777,СВЦЭМ!$A$34:$A$777,$A78,СВЦЭМ!$B$34:$B$777,N$47)+'СЕТ СН'!$G$9+СВЦЭМ!$D$10+'СЕТ СН'!$G$6-'СЕТ СН'!$G$19</f>
        <v>332.51014959000008</v>
      </c>
      <c r="O78" s="35">
        <f>SUMIFS(СВЦЭМ!$C$34:$C$777,СВЦЭМ!$A$34:$A$777,$A78,СВЦЭМ!$B$34:$B$777,O$47)+'СЕТ СН'!$G$9+СВЦЭМ!$D$10+'СЕТ СН'!$G$6-'СЕТ СН'!$G$19</f>
        <v>332.51014959000008</v>
      </c>
      <c r="P78" s="35">
        <f>SUMIFS(СВЦЭМ!$C$34:$C$777,СВЦЭМ!$A$34:$A$777,$A78,СВЦЭМ!$B$34:$B$777,P$47)+'СЕТ СН'!$G$9+СВЦЭМ!$D$10+'СЕТ СН'!$G$6-'СЕТ СН'!$G$19</f>
        <v>332.51014959000008</v>
      </c>
      <c r="Q78" s="35">
        <f>SUMIFS(СВЦЭМ!$C$34:$C$777,СВЦЭМ!$A$34:$A$777,$A78,СВЦЭМ!$B$34:$B$777,Q$47)+'СЕТ СН'!$G$9+СВЦЭМ!$D$10+'СЕТ СН'!$G$6-'СЕТ СН'!$G$19</f>
        <v>332.51014959000008</v>
      </c>
      <c r="R78" s="35">
        <f>SUMIFS(СВЦЭМ!$C$34:$C$777,СВЦЭМ!$A$34:$A$777,$A78,СВЦЭМ!$B$34:$B$777,R$47)+'СЕТ СН'!$G$9+СВЦЭМ!$D$10+'СЕТ СН'!$G$6-'СЕТ СН'!$G$19</f>
        <v>332.51014959000008</v>
      </c>
      <c r="S78" s="35">
        <f>SUMIFS(СВЦЭМ!$C$34:$C$777,СВЦЭМ!$A$34:$A$777,$A78,СВЦЭМ!$B$34:$B$777,S$47)+'СЕТ СН'!$G$9+СВЦЭМ!$D$10+'СЕТ СН'!$G$6-'СЕТ СН'!$G$19</f>
        <v>332.51014959000008</v>
      </c>
      <c r="T78" s="35">
        <f>SUMIFS(СВЦЭМ!$C$34:$C$777,СВЦЭМ!$A$34:$A$777,$A78,СВЦЭМ!$B$34:$B$777,T$47)+'СЕТ СН'!$G$9+СВЦЭМ!$D$10+'СЕТ СН'!$G$6-'СЕТ СН'!$G$19</f>
        <v>332.51014959000008</v>
      </c>
      <c r="U78" s="35">
        <f>SUMIFS(СВЦЭМ!$C$34:$C$777,СВЦЭМ!$A$34:$A$777,$A78,СВЦЭМ!$B$34:$B$777,U$47)+'СЕТ СН'!$G$9+СВЦЭМ!$D$10+'СЕТ СН'!$G$6-'СЕТ СН'!$G$19</f>
        <v>332.51014959000008</v>
      </c>
      <c r="V78" s="35">
        <f>SUMIFS(СВЦЭМ!$C$34:$C$777,СВЦЭМ!$A$34:$A$777,$A78,СВЦЭМ!$B$34:$B$777,V$47)+'СЕТ СН'!$G$9+СВЦЭМ!$D$10+'СЕТ СН'!$G$6-'СЕТ СН'!$G$19</f>
        <v>332.51014959000008</v>
      </c>
      <c r="W78" s="35">
        <f>SUMIFS(СВЦЭМ!$C$34:$C$777,СВЦЭМ!$A$34:$A$777,$A78,СВЦЭМ!$B$34:$B$777,W$47)+'СЕТ СН'!$G$9+СВЦЭМ!$D$10+'СЕТ СН'!$G$6-'СЕТ СН'!$G$19</f>
        <v>332.51014959000008</v>
      </c>
      <c r="X78" s="35">
        <f>SUMIFS(СВЦЭМ!$C$34:$C$777,СВЦЭМ!$A$34:$A$777,$A78,СВЦЭМ!$B$34:$B$777,X$47)+'СЕТ СН'!$G$9+СВЦЭМ!$D$10+'СЕТ СН'!$G$6-'СЕТ СН'!$G$19</f>
        <v>332.51014959000008</v>
      </c>
      <c r="Y78" s="35">
        <f>SUMIFS(СВЦЭМ!$C$34:$C$777,СВЦЭМ!$A$34:$A$777,$A78,СВЦЭМ!$B$34:$B$777,Y$47)+'СЕТ СН'!$G$9+СВЦЭМ!$D$10+'СЕТ СН'!$G$6-'СЕТ СН'!$G$19</f>
        <v>332.51014959000008</v>
      </c>
    </row>
    <row r="79" spans="1:27" ht="15.75"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7" ht="15.75" x14ac:dyDescent="0.25">
      <c r="A80" s="31"/>
      <c r="B80" s="32"/>
      <c r="C80" s="31"/>
      <c r="D80" s="31"/>
      <c r="E80" s="31"/>
      <c r="F80" s="31"/>
      <c r="G80" s="31"/>
      <c r="H80" s="31"/>
      <c r="I80" s="31"/>
      <c r="J80" s="31"/>
      <c r="K80" s="31"/>
      <c r="L80" s="31"/>
      <c r="M80" s="31"/>
      <c r="N80" s="31"/>
      <c r="O80" s="31"/>
      <c r="P80" s="31"/>
      <c r="Q80" s="31"/>
      <c r="R80" s="31"/>
      <c r="S80" s="31"/>
      <c r="T80" s="31"/>
      <c r="U80" s="31"/>
      <c r="V80" s="31"/>
      <c r="W80" s="31"/>
      <c r="X80" s="31"/>
      <c r="Y80" s="31"/>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5" ht="15.75" x14ac:dyDescent="0.2">
      <c r="A84" s="34" t="str">
        <f>A48</f>
        <v>01.06.2017</v>
      </c>
      <c r="B84" s="35">
        <f>SUMIFS(СВЦЭМ!$C$34:$C$777,СВЦЭМ!$A$34:$A$777,$A84,СВЦЭМ!$B$34:$B$777,B$83)+'СЕТ СН'!$H$9+СВЦЭМ!$D$10+'СЕТ СН'!$H$6-'СЕТ СН'!$H$19</f>
        <v>1175.1393776599998</v>
      </c>
      <c r="C84" s="35">
        <f>SUMIFS(СВЦЭМ!$C$34:$C$777,СВЦЭМ!$A$34:$A$777,$A84,СВЦЭМ!$B$34:$B$777,C$83)+'СЕТ СН'!$H$9+СВЦЭМ!$D$10+'СЕТ СН'!$H$6-'СЕТ СН'!$H$19</f>
        <v>1291.63713757</v>
      </c>
      <c r="D84" s="35">
        <f>SUMIFS(СВЦЭМ!$C$34:$C$777,СВЦЭМ!$A$34:$A$777,$A84,СВЦЭМ!$B$34:$B$777,D$83)+'СЕТ СН'!$H$9+СВЦЭМ!$D$10+'СЕТ СН'!$H$6-'СЕТ СН'!$H$19</f>
        <v>1343.4760939799999</v>
      </c>
      <c r="E84" s="35">
        <f>SUMIFS(СВЦЭМ!$C$34:$C$777,СВЦЭМ!$A$34:$A$777,$A84,СВЦЭМ!$B$34:$B$777,E$83)+'СЕТ СН'!$H$9+СВЦЭМ!$D$10+'СЕТ СН'!$H$6-'СЕТ СН'!$H$19</f>
        <v>1350.2654620899998</v>
      </c>
      <c r="F84" s="35">
        <f>SUMIFS(СВЦЭМ!$C$34:$C$777,СВЦЭМ!$A$34:$A$777,$A84,СВЦЭМ!$B$34:$B$777,F$83)+'СЕТ СН'!$H$9+СВЦЭМ!$D$10+'СЕТ СН'!$H$6-'СЕТ СН'!$H$19</f>
        <v>1349.5678077699999</v>
      </c>
      <c r="G84" s="35">
        <f>SUMIFS(СВЦЭМ!$C$34:$C$777,СВЦЭМ!$A$34:$A$777,$A84,СВЦЭМ!$B$34:$B$777,G$83)+'СЕТ СН'!$H$9+СВЦЭМ!$D$10+'СЕТ СН'!$H$6-'СЕТ СН'!$H$19</f>
        <v>1340.33136165</v>
      </c>
      <c r="H84" s="35">
        <f>SUMIFS(СВЦЭМ!$C$34:$C$777,СВЦЭМ!$A$34:$A$777,$A84,СВЦЭМ!$B$34:$B$777,H$83)+'СЕТ СН'!$H$9+СВЦЭМ!$D$10+'СЕТ СН'!$H$6-'СЕТ СН'!$H$19</f>
        <v>1259.2871261599998</v>
      </c>
      <c r="I84" s="35">
        <f>SUMIFS(СВЦЭМ!$C$34:$C$777,СВЦЭМ!$A$34:$A$777,$A84,СВЦЭМ!$B$34:$B$777,I$83)+'СЕТ СН'!$H$9+СВЦЭМ!$D$10+'СЕТ СН'!$H$6-'СЕТ СН'!$H$19</f>
        <v>1180.0870527399998</v>
      </c>
      <c r="J84" s="35">
        <f>SUMIFS(СВЦЭМ!$C$34:$C$777,СВЦЭМ!$A$34:$A$777,$A84,СВЦЭМ!$B$34:$B$777,J$83)+'СЕТ СН'!$H$9+СВЦЭМ!$D$10+'СЕТ СН'!$H$6-'СЕТ СН'!$H$19</f>
        <v>1091.5037100199997</v>
      </c>
      <c r="K84" s="35">
        <f>SUMIFS(СВЦЭМ!$C$34:$C$777,СВЦЭМ!$A$34:$A$777,$A84,СВЦЭМ!$B$34:$B$777,K$83)+'СЕТ СН'!$H$9+СВЦЭМ!$D$10+'СЕТ СН'!$H$6-'СЕТ СН'!$H$19</f>
        <v>1011.1988789299999</v>
      </c>
      <c r="L84" s="35">
        <f>SUMIFS(СВЦЭМ!$C$34:$C$777,СВЦЭМ!$A$34:$A$777,$A84,СВЦЭМ!$B$34:$B$777,L$83)+'СЕТ СН'!$H$9+СВЦЭМ!$D$10+'СЕТ СН'!$H$6-'СЕТ СН'!$H$19</f>
        <v>971.66775482000003</v>
      </c>
      <c r="M84" s="35">
        <f>SUMIFS(СВЦЭМ!$C$34:$C$777,СВЦЭМ!$A$34:$A$777,$A84,СВЦЭМ!$B$34:$B$777,M$83)+'СЕТ СН'!$H$9+СВЦЭМ!$D$10+'СЕТ СН'!$H$6-'СЕТ СН'!$H$19</f>
        <v>944.01916867</v>
      </c>
      <c r="N84" s="35">
        <f>SUMIFS(СВЦЭМ!$C$34:$C$777,СВЦЭМ!$A$34:$A$777,$A84,СВЦЭМ!$B$34:$B$777,N$83)+'СЕТ СН'!$H$9+СВЦЭМ!$D$10+'СЕТ СН'!$H$6-'СЕТ СН'!$H$19</f>
        <v>941.45313463999992</v>
      </c>
      <c r="O84" s="35">
        <f>SUMIFS(СВЦЭМ!$C$34:$C$777,СВЦЭМ!$A$34:$A$777,$A84,СВЦЭМ!$B$34:$B$777,O$83)+'СЕТ СН'!$H$9+СВЦЭМ!$D$10+'СЕТ СН'!$H$6-'СЕТ СН'!$H$19</f>
        <v>940.4834982299999</v>
      </c>
      <c r="P84" s="35">
        <f>SUMIFS(СВЦЭМ!$C$34:$C$777,СВЦЭМ!$A$34:$A$777,$A84,СВЦЭМ!$B$34:$B$777,P$83)+'СЕТ СН'!$H$9+СВЦЭМ!$D$10+'СЕТ СН'!$H$6-'СЕТ СН'!$H$19</f>
        <v>944.60778556000014</v>
      </c>
      <c r="Q84" s="35">
        <f>SUMIFS(СВЦЭМ!$C$34:$C$777,СВЦЭМ!$A$34:$A$777,$A84,СВЦЭМ!$B$34:$B$777,Q$83)+'СЕТ СН'!$H$9+СВЦЭМ!$D$10+'СЕТ СН'!$H$6-'СЕТ СН'!$H$19</f>
        <v>944.95783585000004</v>
      </c>
      <c r="R84" s="35">
        <f>SUMIFS(СВЦЭМ!$C$34:$C$777,СВЦЭМ!$A$34:$A$777,$A84,СВЦЭМ!$B$34:$B$777,R$83)+'СЕТ СН'!$H$9+СВЦЭМ!$D$10+'СЕТ СН'!$H$6-'СЕТ СН'!$H$19</f>
        <v>948.10453752000012</v>
      </c>
      <c r="S84" s="35">
        <f>SUMIFS(СВЦЭМ!$C$34:$C$777,СВЦЭМ!$A$34:$A$777,$A84,СВЦЭМ!$B$34:$B$777,S$83)+'СЕТ СН'!$H$9+СВЦЭМ!$D$10+'СЕТ СН'!$H$6-'СЕТ СН'!$H$19</f>
        <v>944.14691798000013</v>
      </c>
      <c r="T84" s="35">
        <f>SUMIFS(СВЦЭМ!$C$34:$C$777,СВЦЭМ!$A$34:$A$777,$A84,СВЦЭМ!$B$34:$B$777,T$83)+'СЕТ СН'!$H$9+СВЦЭМ!$D$10+'СЕТ СН'!$H$6-'СЕТ СН'!$H$19</f>
        <v>943.06388676999995</v>
      </c>
      <c r="U84" s="35">
        <f>SUMIFS(СВЦЭМ!$C$34:$C$777,СВЦЭМ!$A$34:$A$777,$A84,СВЦЭМ!$B$34:$B$777,U$83)+'СЕТ СН'!$H$9+СВЦЭМ!$D$10+'СЕТ СН'!$H$6-'СЕТ СН'!$H$19</f>
        <v>943.73692318999997</v>
      </c>
      <c r="V84" s="35">
        <f>SUMIFS(СВЦЭМ!$C$34:$C$777,СВЦЭМ!$A$34:$A$777,$A84,СВЦЭМ!$B$34:$B$777,V$83)+'СЕТ СН'!$H$9+СВЦЭМ!$D$10+'СЕТ СН'!$H$6-'СЕТ СН'!$H$19</f>
        <v>989.05038633000004</v>
      </c>
      <c r="W84" s="35">
        <f>SUMIFS(СВЦЭМ!$C$34:$C$777,СВЦЭМ!$A$34:$A$777,$A84,СВЦЭМ!$B$34:$B$777,W$83)+'СЕТ СН'!$H$9+СВЦЭМ!$D$10+'СЕТ СН'!$H$6-'СЕТ СН'!$H$19</f>
        <v>1042.5038010499998</v>
      </c>
      <c r="X84" s="35">
        <f>SUMIFS(СВЦЭМ!$C$34:$C$777,СВЦЭМ!$A$34:$A$777,$A84,СВЦЭМ!$B$34:$B$777,X$83)+'СЕТ СН'!$H$9+СВЦЭМ!$D$10+'СЕТ СН'!$H$6-'СЕТ СН'!$H$19</f>
        <v>1078.4875524999998</v>
      </c>
      <c r="Y84" s="35">
        <f>SUMIFS(СВЦЭМ!$C$34:$C$777,СВЦЭМ!$A$34:$A$777,$A84,СВЦЭМ!$B$34:$B$777,Y$83)+'СЕТ СН'!$H$9+СВЦЭМ!$D$10+'СЕТ СН'!$H$6-'СЕТ СН'!$H$19</f>
        <v>1208.0922141800002</v>
      </c>
    </row>
    <row r="85" spans="1:25" ht="15.75" x14ac:dyDescent="0.2">
      <c r="A85" s="34">
        <f>A84+1</f>
        <v>42888</v>
      </c>
      <c r="B85" s="35">
        <f>SUMIFS(СВЦЭМ!$C$34:$C$777,СВЦЭМ!$A$34:$A$777,$A85,СВЦЭМ!$B$34:$B$777,B$83)+'СЕТ СН'!$H$9+СВЦЭМ!$D$10+'СЕТ СН'!$H$6-'СЕТ СН'!$H$19</f>
        <v>1300.12113795</v>
      </c>
      <c r="C85" s="35">
        <f>SUMIFS(СВЦЭМ!$C$34:$C$777,СВЦЭМ!$A$34:$A$777,$A85,СВЦЭМ!$B$34:$B$777,C$83)+'СЕТ СН'!$H$9+СВЦЭМ!$D$10+'СЕТ СН'!$H$6-'СЕТ СН'!$H$19</f>
        <v>1323.2200318599998</v>
      </c>
      <c r="D85" s="35">
        <f>SUMIFS(СВЦЭМ!$C$34:$C$777,СВЦЭМ!$A$34:$A$777,$A85,СВЦЭМ!$B$34:$B$777,D$83)+'СЕТ СН'!$H$9+СВЦЭМ!$D$10+'СЕТ СН'!$H$6-'СЕТ СН'!$H$19</f>
        <v>1374.3348458599999</v>
      </c>
      <c r="E85" s="35">
        <f>SUMIFS(СВЦЭМ!$C$34:$C$777,СВЦЭМ!$A$34:$A$777,$A85,СВЦЭМ!$B$34:$B$777,E$83)+'СЕТ СН'!$H$9+СВЦЭМ!$D$10+'СЕТ СН'!$H$6-'СЕТ СН'!$H$19</f>
        <v>1366.6900199299998</v>
      </c>
      <c r="F85" s="35">
        <f>SUMIFS(СВЦЭМ!$C$34:$C$777,СВЦЭМ!$A$34:$A$777,$A85,СВЦЭМ!$B$34:$B$777,F$83)+'СЕТ СН'!$H$9+СВЦЭМ!$D$10+'СЕТ СН'!$H$6-'СЕТ СН'!$H$19</f>
        <v>1364.4312194600002</v>
      </c>
      <c r="G85" s="35">
        <f>SUMIFS(СВЦЭМ!$C$34:$C$777,СВЦЭМ!$A$34:$A$777,$A85,СВЦЭМ!$B$34:$B$777,G$83)+'СЕТ СН'!$H$9+СВЦЭМ!$D$10+'СЕТ СН'!$H$6-'СЕТ СН'!$H$19</f>
        <v>1371.72548336</v>
      </c>
      <c r="H85" s="35">
        <f>SUMIFS(СВЦЭМ!$C$34:$C$777,СВЦЭМ!$A$34:$A$777,$A85,СВЦЭМ!$B$34:$B$777,H$83)+'СЕТ СН'!$H$9+СВЦЭМ!$D$10+'СЕТ СН'!$H$6-'СЕТ СН'!$H$19</f>
        <v>1353.2391608200001</v>
      </c>
      <c r="I85" s="35">
        <f>SUMIFS(СВЦЭМ!$C$34:$C$777,СВЦЭМ!$A$34:$A$777,$A85,СВЦЭМ!$B$34:$B$777,I$83)+'СЕТ СН'!$H$9+СВЦЭМ!$D$10+'СЕТ СН'!$H$6-'СЕТ СН'!$H$19</f>
        <v>1218.7219227400001</v>
      </c>
      <c r="J85" s="35">
        <f>SUMIFS(СВЦЭМ!$C$34:$C$777,СВЦЭМ!$A$34:$A$777,$A85,СВЦЭМ!$B$34:$B$777,J$83)+'СЕТ СН'!$H$9+СВЦЭМ!$D$10+'СЕТ СН'!$H$6-'СЕТ СН'!$H$19</f>
        <v>1103.1734927100001</v>
      </c>
      <c r="K85" s="35">
        <f>SUMIFS(СВЦЭМ!$C$34:$C$777,СВЦЭМ!$A$34:$A$777,$A85,СВЦЭМ!$B$34:$B$777,K$83)+'СЕТ СН'!$H$9+СВЦЭМ!$D$10+'СЕТ СН'!$H$6-'СЕТ СН'!$H$19</f>
        <v>997.57890254999984</v>
      </c>
      <c r="L85" s="35">
        <f>SUMIFS(СВЦЭМ!$C$34:$C$777,СВЦЭМ!$A$34:$A$777,$A85,СВЦЭМ!$B$34:$B$777,L$83)+'СЕТ СН'!$H$9+СВЦЭМ!$D$10+'СЕТ СН'!$H$6-'СЕТ СН'!$H$19</f>
        <v>937.72319572000015</v>
      </c>
      <c r="M85" s="35">
        <f>SUMIFS(СВЦЭМ!$C$34:$C$777,СВЦЭМ!$A$34:$A$777,$A85,СВЦЭМ!$B$34:$B$777,M$83)+'СЕТ СН'!$H$9+СВЦЭМ!$D$10+'СЕТ СН'!$H$6-'СЕТ СН'!$H$19</f>
        <v>924.96523273000003</v>
      </c>
      <c r="N85" s="35">
        <f>SUMIFS(СВЦЭМ!$C$34:$C$777,СВЦЭМ!$A$34:$A$777,$A85,СВЦЭМ!$B$34:$B$777,N$83)+'СЕТ СН'!$H$9+СВЦЭМ!$D$10+'СЕТ СН'!$H$6-'СЕТ СН'!$H$19</f>
        <v>937.22961351000004</v>
      </c>
      <c r="O85" s="35">
        <f>SUMIFS(СВЦЭМ!$C$34:$C$777,СВЦЭМ!$A$34:$A$777,$A85,СВЦЭМ!$B$34:$B$777,O$83)+'СЕТ СН'!$H$9+СВЦЭМ!$D$10+'СЕТ СН'!$H$6-'СЕТ СН'!$H$19</f>
        <v>938.64900567999985</v>
      </c>
      <c r="P85" s="35">
        <f>SUMIFS(СВЦЭМ!$C$34:$C$777,СВЦЭМ!$A$34:$A$777,$A85,СВЦЭМ!$B$34:$B$777,P$83)+'СЕТ СН'!$H$9+СВЦЭМ!$D$10+'СЕТ СН'!$H$6-'СЕТ СН'!$H$19</f>
        <v>944.28563697000004</v>
      </c>
      <c r="Q85" s="35">
        <f>SUMIFS(СВЦЭМ!$C$34:$C$777,СВЦЭМ!$A$34:$A$777,$A85,СВЦЭМ!$B$34:$B$777,Q$83)+'СЕТ СН'!$H$9+СВЦЭМ!$D$10+'СЕТ СН'!$H$6-'СЕТ СН'!$H$19</f>
        <v>943.59591898999997</v>
      </c>
      <c r="R85" s="35">
        <f>SUMIFS(СВЦЭМ!$C$34:$C$777,СВЦЭМ!$A$34:$A$777,$A85,СВЦЭМ!$B$34:$B$777,R$83)+'СЕТ СН'!$H$9+СВЦЭМ!$D$10+'СЕТ СН'!$H$6-'СЕТ СН'!$H$19</f>
        <v>984.90258731999984</v>
      </c>
      <c r="S85" s="35">
        <f>SUMIFS(СВЦЭМ!$C$34:$C$777,СВЦЭМ!$A$34:$A$777,$A85,СВЦЭМ!$B$34:$B$777,S$83)+'СЕТ СН'!$H$9+СВЦЭМ!$D$10+'СЕТ СН'!$H$6-'СЕТ СН'!$H$19</f>
        <v>988.76019602999986</v>
      </c>
      <c r="T85" s="35">
        <f>SUMIFS(СВЦЭМ!$C$34:$C$777,СВЦЭМ!$A$34:$A$777,$A85,СВЦЭМ!$B$34:$B$777,T$83)+'СЕТ СН'!$H$9+СВЦЭМ!$D$10+'СЕТ СН'!$H$6-'СЕТ СН'!$H$19</f>
        <v>993.84114274000012</v>
      </c>
      <c r="U85" s="35">
        <f>SUMIFS(СВЦЭМ!$C$34:$C$777,СВЦЭМ!$A$34:$A$777,$A85,СВЦЭМ!$B$34:$B$777,U$83)+'СЕТ СН'!$H$9+СВЦЭМ!$D$10+'СЕТ СН'!$H$6-'СЕТ СН'!$H$19</f>
        <v>997.03349961999993</v>
      </c>
      <c r="V85" s="35">
        <f>SUMIFS(СВЦЭМ!$C$34:$C$777,СВЦЭМ!$A$34:$A$777,$A85,СВЦЭМ!$B$34:$B$777,V$83)+'СЕТ СН'!$H$9+СВЦЭМ!$D$10+'СЕТ СН'!$H$6-'СЕТ СН'!$H$19</f>
        <v>968.93016618000001</v>
      </c>
      <c r="W85" s="35">
        <f>SUMIFS(СВЦЭМ!$C$34:$C$777,СВЦЭМ!$A$34:$A$777,$A85,СВЦЭМ!$B$34:$B$777,W$83)+'СЕТ СН'!$H$9+СВЦЭМ!$D$10+'СЕТ СН'!$H$6-'СЕТ СН'!$H$19</f>
        <v>1021.32152191</v>
      </c>
      <c r="X85" s="35">
        <f>SUMIFS(СВЦЭМ!$C$34:$C$777,СВЦЭМ!$A$34:$A$777,$A85,СВЦЭМ!$B$34:$B$777,X$83)+'СЕТ СН'!$H$9+СВЦЭМ!$D$10+'СЕТ СН'!$H$6-'СЕТ СН'!$H$19</f>
        <v>1078.6528138799999</v>
      </c>
      <c r="Y85" s="35">
        <f>SUMIFS(СВЦЭМ!$C$34:$C$777,СВЦЭМ!$A$34:$A$777,$A85,СВЦЭМ!$B$34:$B$777,Y$83)+'СЕТ СН'!$H$9+СВЦЭМ!$D$10+'СЕТ СН'!$H$6-'СЕТ СН'!$H$19</f>
        <v>1166.6590623399998</v>
      </c>
    </row>
    <row r="86" spans="1:25" ht="15.75" x14ac:dyDescent="0.2">
      <c r="A86" s="34">
        <f t="shared" ref="A86:A114" si="2">A85+1</f>
        <v>42889</v>
      </c>
      <c r="B86" s="35">
        <f>SUMIFS(СВЦЭМ!$C$34:$C$777,СВЦЭМ!$A$34:$A$777,$A86,СВЦЭМ!$B$34:$B$777,B$83)+'СЕТ СН'!$H$9+СВЦЭМ!$D$10+'СЕТ СН'!$H$6-'СЕТ СН'!$H$19</f>
        <v>1207.23377605</v>
      </c>
      <c r="C86" s="35">
        <f>SUMIFS(СВЦЭМ!$C$34:$C$777,СВЦЭМ!$A$34:$A$777,$A86,СВЦЭМ!$B$34:$B$777,C$83)+'СЕТ СН'!$H$9+СВЦЭМ!$D$10+'СЕТ СН'!$H$6-'СЕТ СН'!$H$19</f>
        <v>1256.04434631</v>
      </c>
      <c r="D86" s="35">
        <f>SUMIFS(СВЦЭМ!$C$34:$C$777,СВЦЭМ!$A$34:$A$777,$A86,СВЦЭМ!$B$34:$B$777,D$83)+'СЕТ СН'!$H$9+СВЦЭМ!$D$10+'СЕТ СН'!$H$6-'СЕТ СН'!$H$19</f>
        <v>1370.19835857</v>
      </c>
      <c r="E86" s="35">
        <f>SUMIFS(СВЦЭМ!$C$34:$C$777,СВЦЭМ!$A$34:$A$777,$A86,СВЦЭМ!$B$34:$B$777,E$83)+'СЕТ СН'!$H$9+СВЦЭМ!$D$10+'СЕТ СН'!$H$6-'СЕТ СН'!$H$19</f>
        <v>1368.3003955700001</v>
      </c>
      <c r="F86" s="35">
        <f>SUMIFS(СВЦЭМ!$C$34:$C$777,СВЦЭМ!$A$34:$A$777,$A86,СВЦЭМ!$B$34:$B$777,F$83)+'СЕТ СН'!$H$9+СВЦЭМ!$D$10+'СЕТ СН'!$H$6-'СЕТ СН'!$H$19</f>
        <v>1365.8954926199999</v>
      </c>
      <c r="G86" s="35">
        <f>SUMIFS(СВЦЭМ!$C$34:$C$777,СВЦЭМ!$A$34:$A$777,$A86,СВЦЭМ!$B$34:$B$777,G$83)+'СЕТ СН'!$H$9+СВЦЭМ!$D$10+'СЕТ СН'!$H$6-'СЕТ СН'!$H$19</f>
        <v>1369.6222865200002</v>
      </c>
      <c r="H86" s="35">
        <f>SUMIFS(СВЦЭМ!$C$34:$C$777,СВЦЭМ!$A$34:$A$777,$A86,СВЦЭМ!$B$34:$B$777,H$83)+'СЕТ СН'!$H$9+СВЦЭМ!$D$10+'СЕТ СН'!$H$6-'СЕТ СН'!$H$19</f>
        <v>1333.2271378199998</v>
      </c>
      <c r="I86" s="35">
        <f>SUMIFS(СВЦЭМ!$C$34:$C$777,СВЦЭМ!$A$34:$A$777,$A86,СВЦЭМ!$B$34:$B$777,I$83)+'СЕТ СН'!$H$9+СВЦЭМ!$D$10+'СЕТ СН'!$H$6-'СЕТ СН'!$H$19</f>
        <v>1202.9993440099997</v>
      </c>
      <c r="J86" s="35">
        <f>SUMIFS(СВЦЭМ!$C$34:$C$777,СВЦЭМ!$A$34:$A$777,$A86,СВЦЭМ!$B$34:$B$777,J$83)+'СЕТ СН'!$H$9+СВЦЭМ!$D$10+'СЕТ СН'!$H$6-'СЕТ СН'!$H$19</f>
        <v>1071.25936417</v>
      </c>
      <c r="K86" s="35">
        <f>SUMIFS(СВЦЭМ!$C$34:$C$777,СВЦЭМ!$A$34:$A$777,$A86,СВЦЭМ!$B$34:$B$777,K$83)+'СЕТ СН'!$H$9+СВЦЭМ!$D$10+'СЕТ СН'!$H$6-'СЕТ СН'!$H$19</f>
        <v>990.71760382000002</v>
      </c>
      <c r="L86" s="35">
        <f>SUMIFS(СВЦЭМ!$C$34:$C$777,СВЦЭМ!$A$34:$A$777,$A86,СВЦЭМ!$B$34:$B$777,L$83)+'СЕТ СН'!$H$9+СВЦЭМ!$D$10+'СЕТ СН'!$H$6-'СЕТ СН'!$H$19</f>
        <v>925.10346423999999</v>
      </c>
      <c r="M86" s="35">
        <f>SUMIFS(СВЦЭМ!$C$34:$C$777,СВЦЭМ!$A$34:$A$777,$A86,СВЦЭМ!$B$34:$B$777,M$83)+'СЕТ СН'!$H$9+СВЦЭМ!$D$10+'СЕТ СН'!$H$6-'СЕТ СН'!$H$19</f>
        <v>906.96118467999986</v>
      </c>
      <c r="N86" s="35">
        <f>SUMIFS(СВЦЭМ!$C$34:$C$777,СВЦЭМ!$A$34:$A$777,$A86,СВЦЭМ!$B$34:$B$777,N$83)+'СЕТ СН'!$H$9+СВЦЭМ!$D$10+'СЕТ СН'!$H$6-'СЕТ СН'!$H$19</f>
        <v>897.30534303000013</v>
      </c>
      <c r="O86" s="35">
        <f>SUMIFS(СВЦЭМ!$C$34:$C$777,СВЦЭМ!$A$34:$A$777,$A86,СВЦЭМ!$B$34:$B$777,O$83)+'СЕТ СН'!$H$9+СВЦЭМ!$D$10+'СЕТ СН'!$H$6-'СЕТ СН'!$H$19</f>
        <v>895.24540494999997</v>
      </c>
      <c r="P86" s="35">
        <f>SUMIFS(СВЦЭМ!$C$34:$C$777,СВЦЭМ!$A$34:$A$777,$A86,СВЦЭМ!$B$34:$B$777,P$83)+'СЕТ СН'!$H$9+СВЦЭМ!$D$10+'СЕТ СН'!$H$6-'СЕТ СН'!$H$19</f>
        <v>895.16398073000005</v>
      </c>
      <c r="Q86" s="35">
        <f>SUMIFS(СВЦЭМ!$C$34:$C$777,СВЦЭМ!$A$34:$A$777,$A86,СВЦЭМ!$B$34:$B$777,Q$83)+'СЕТ СН'!$H$9+СВЦЭМ!$D$10+'СЕТ СН'!$H$6-'СЕТ СН'!$H$19</f>
        <v>896.67825501000016</v>
      </c>
      <c r="R86" s="35">
        <f>SUMIFS(СВЦЭМ!$C$34:$C$777,СВЦЭМ!$A$34:$A$777,$A86,СВЦЭМ!$B$34:$B$777,R$83)+'СЕТ СН'!$H$9+СВЦЭМ!$D$10+'СЕТ СН'!$H$6-'СЕТ СН'!$H$19</f>
        <v>897.78371379000009</v>
      </c>
      <c r="S86" s="35">
        <f>SUMIFS(СВЦЭМ!$C$34:$C$777,СВЦЭМ!$A$34:$A$777,$A86,СВЦЭМ!$B$34:$B$777,S$83)+'СЕТ СН'!$H$9+СВЦЭМ!$D$10+'СЕТ СН'!$H$6-'СЕТ СН'!$H$19</f>
        <v>898.76079746999994</v>
      </c>
      <c r="T86" s="35">
        <f>SUMIFS(СВЦЭМ!$C$34:$C$777,СВЦЭМ!$A$34:$A$777,$A86,СВЦЭМ!$B$34:$B$777,T$83)+'СЕТ СН'!$H$9+СВЦЭМ!$D$10+'СЕТ СН'!$H$6-'СЕТ СН'!$H$19</f>
        <v>897.72172079999996</v>
      </c>
      <c r="U86" s="35">
        <f>SUMIFS(СВЦЭМ!$C$34:$C$777,СВЦЭМ!$A$34:$A$777,$A86,СВЦЭМ!$B$34:$B$777,U$83)+'СЕТ СН'!$H$9+СВЦЭМ!$D$10+'СЕТ СН'!$H$6-'СЕТ СН'!$H$19</f>
        <v>895.83614653999985</v>
      </c>
      <c r="V86" s="35">
        <f>SUMIFS(СВЦЭМ!$C$34:$C$777,СВЦЭМ!$A$34:$A$777,$A86,СВЦЭМ!$B$34:$B$777,V$83)+'СЕТ СН'!$H$9+СВЦЭМ!$D$10+'СЕТ СН'!$H$6-'СЕТ СН'!$H$19</f>
        <v>913.46793245000003</v>
      </c>
      <c r="W86" s="35">
        <f>SUMIFS(СВЦЭМ!$C$34:$C$777,СВЦЭМ!$A$34:$A$777,$A86,СВЦЭМ!$B$34:$B$777,W$83)+'СЕТ СН'!$H$9+СВЦЭМ!$D$10+'СЕТ СН'!$H$6-'СЕТ СН'!$H$19</f>
        <v>949.81696100999989</v>
      </c>
      <c r="X86" s="35">
        <f>SUMIFS(СВЦЭМ!$C$34:$C$777,СВЦЭМ!$A$34:$A$777,$A86,СВЦЭМ!$B$34:$B$777,X$83)+'СЕТ СН'!$H$9+СВЦЭМ!$D$10+'СЕТ СН'!$H$6-'СЕТ СН'!$H$19</f>
        <v>1008.8046442</v>
      </c>
      <c r="Y86" s="35">
        <f>SUMIFS(СВЦЭМ!$C$34:$C$777,СВЦЭМ!$A$34:$A$777,$A86,СВЦЭМ!$B$34:$B$777,Y$83)+'СЕТ СН'!$H$9+СВЦЭМ!$D$10+'СЕТ СН'!$H$6-'СЕТ СН'!$H$19</f>
        <v>1110.3609124099999</v>
      </c>
    </row>
    <row r="87" spans="1:25" ht="15.75" x14ac:dyDescent="0.2">
      <c r="A87" s="34">
        <f t="shared" si="2"/>
        <v>42890</v>
      </c>
      <c r="B87" s="35">
        <f>SUMIFS(СВЦЭМ!$C$34:$C$777,СВЦЭМ!$A$34:$A$777,$A87,СВЦЭМ!$B$34:$B$777,B$83)+'СЕТ СН'!$H$9+СВЦЭМ!$D$10+'СЕТ СН'!$H$6-'СЕТ СН'!$H$19</f>
        <v>1175.3733079399999</v>
      </c>
      <c r="C87" s="35">
        <f>SUMIFS(СВЦЭМ!$C$34:$C$777,СВЦЭМ!$A$34:$A$777,$A87,СВЦЭМ!$B$34:$B$777,C$83)+'СЕТ СН'!$H$9+СВЦЭМ!$D$10+'СЕТ СН'!$H$6-'СЕТ СН'!$H$19</f>
        <v>1240.1847558999998</v>
      </c>
      <c r="D87" s="35">
        <f>SUMIFS(СВЦЭМ!$C$34:$C$777,СВЦЭМ!$A$34:$A$777,$A87,СВЦЭМ!$B$34:$B$777,D$83)+'СЕТ СН'!$H$9+СВЦЭМ!$D$10+'СЕТ СН'!$H$6-'СЕТ СН'!$H$19</f>
        <v>1352.7083253000001</v>
      </c>
      <c r="E87" s="35">
        <f>SUMIFS(СВЦЭМ!$C$34:$C$777,СВЦЭМ!$A$34:$A$777,$A87,СВЦЭМ!$B$34:$B$777,E$83)+'СЕТ СН'!$H$9+СВЦЭМ!$D$10+'СЕТ СН'!$H$6-'СЕТ СН'!$H$19</f>
        <v>1348.6758564500001</v>
      </c>
      <c r="F87" s="35">
        <f>SUMIFS(СВЦЭМ!$C$34:$C$777,СВЦЭМ!$A$34:$A$777,$A87,СВЦЭМ!$B$34:$B$777,F$83)+'СЕТ СН'!$H$9+СВЦЭМ!$D$10+'СЕТ СН'!$H$6-'СЕТ СН'!$H$19</f>
        <v>1346.24600113</v>
      </c>
      <c r="G87" s="35">
        <f>SUMIFS(СВЦЭМ!$C$34:$C$777,СВЦЭМ!$A$34:$A$777,$A87,СВЦЭМ!$B$34:$B$777,G$83)+'СЕТ СН'!$H$9+СВЦЭМ!$D$10+'СЕТ СН'!$H$6-'СЕТ СН'!$H$19</f>
        <v>1346.6926248999998</v>
      </c>
      <c r="H87" s="35">
        <f>SUMIFS(СВЦЭМ!$C$34:$C$777,СВЦЭМ!$A$34:$A$777,$A87,СВЦЭМ!$B$34:$B$777,H$83)+'СЕТ СН'!$H$9+СВЦЭМ!$D$10+'СЕТ СН'!$H$6-'СЕТ СН'!$H$19</f>
        <v>1340.51669528</v>
      </c>
      <c r="I87" s="35">
        <f>SUMIFS(СВЦЭМ!$C$34:$C$777,СВЦЭМ!$A$34:$A$777,$A87,СВЦЭМ!$B$34:$B$777,I$83)+'СЕТ СН'!$H$9+СВЦЭМ!$D$10+'СЕТ СН'!$H$6-'СЕТ СН'!$H$19</f>
        <v>1191.75933768</v>
      </c>
      <c r="J87" s="35">
        <f>SUMIFS(СВЦЭМ!$C$34:$C$777,СВЦЭМ!$A$34:$A$777,$A87,СВЦЭМ!$B$34:$B$777,J$83)+'СЕТ СН'!$H$9+СВЦЭМ!$D$10+'СЕТ СН'!$H$6-'СЕТ СН'!$H$19</f>
        <v>1089.2330056999999</v>
      </c>
      <c r="K87" s="35">
        <f>SUMIFS(СВЦЭМ!$C$34:$C$777,СВЦЭМ!$A$34:$A$777,$A87,СВЦЭМ!$B$34:$B$777,K$83)+'СЕТ СН'!$H$9+СВЦЭМ!$D$10+'СЕТ СН'!$H$6-'СЕТ СН'!$H$19</f>
        <v>972.8003705000001</v>
      </c>
      <c r="L87" s="35">
        <f>SUMIFS(СВЦЭМ!$C$34:$C$777,СВЦЭМ!$A$34:$A$777,$A87,СВЦЭМ!$B$34:$B$777,L$83)+'СЕТ СН'!$H$9+СВЦЭМ!$D$10+'СЕТ СН'!$H$6-'СЕТ СН'!$H$19</f>
        <v>905.65706059000013</v>
      </c>
      <c r="M87" s="35">
        <f>SUMIFS(СВЦЭМ!$C$34:$C$777,СВЦЭМ!$A$34:$A$777,$A87,СВЦЭМ!$B$34:$B$777,M$83)+'СЕТ СН'!$H$9+СВЦЭМ!$D$10+'СЕТ СН'!$H$6-'СЕТ СН'!$H$19</f>
        <v>896.91741520999994</v>
      </c>
      <c r="N87" s="35">
        <f>SUMIFS(СВЦЭМ!$C$34:$C$777,СВЦЭМ!$A$34:$A$777,$A87,СВЦЭМ!$B$34:$B$777,N$83)+'СЕТ СН'!$H$9+СВЦЭМ!$D$10+'СЕТ СН'!$H$6-'СЕТ СН'!$H$19</f>
        <v>891.40485441999999</v>
      </c>
      <c r="O87" s="35">
        <f>SUMIFS(СВЦЭМ!$C$34:$C$777,СВЦЭМ!$A$34:$A$777,$A87,СВЦЭМ!$B$34:$B$777,O$83)+'СЕТ СН'!$H$9+СВЦЭМ!$D$10+'СЕТ СН'!$H$6-'СЕТ СН'!$H$19</f>
        <v>880.55062376000001</v>
      </c>
      <c r="P87" s="35">
        <f>SUMIFS(СВЦЭМ!$C$34:$C$777,СВЦЭМ!$A$34:$A$777,$A87,СВЦЭМ!$B$34:$B$777,P$83)+'СЕТ СН'!$H$9+СВЦЭМ!$D$10+'СЕТ СН'!$H$6-'СЕТ СН'!$H$19</f>
        <v>875.10687108000002</v>
      </c>
      <c r="Q87" s="35">
        <f>SUMIFS(СВЦЭМ!$C$34:$C$777,СВЦЭМ!$A$34:$A$777,$A87,СВЦЭМ!$B$34:$B$777,Q$83)+'СЕТ СН'!$H$9+СВЦЭМ!$D$10+'СЕТ СН'!$H$6-'СЕТ СН'!$H$19</f>
        <v>872.60151926000003</v>
      </c>
      <c r="R87" s="35">
        <f>SUMIFS(СВЦЭМ!$C$34:$C$777,СВЦЭМ!$A$34:$A$777,$A87,СВЦЭМ!$B$34:$B$777,R$83)+'СЕТ СН'!$H$9+СВЦЭМ!$D$10+'СЕТ СН'!$H$6-'СЕТ СН'!$H$19</f>
        <v>874.34354600000006</v>
      </c>
      <c r="S87" s="35">
        <f>SUMIFS(СВЦЭМ!$C$34:$C$777,СВЦЭМ!$A$34:$A$777,$A87,СВЦЭМ!$B$34:$B$777,S$83)+'СЕТ СН'!$H$9+СВЦЭМ!$D$10+'СЕТ СН'!$H$6-'СЕТ СН'!$H$19</f>
        <v>874.59787631000017</v>
      </c>
      <c r="T87" s="35">
        <f>SUMIFS(СВЦЭМ!$C$34:$C$777,СВЦЭМ!$A$34:$A$777,$A87,СВЦЭМ!$B$34:$B$777,T$83)+'СЕТ СН'!$H$9+СВЦЭМ!$D$10+'СЕТ СН'!$H$6-'СЕТ СН'!$H$19</f>
        <v>880.54591057000016</v>
      </c>
      <c r="U87" s="35">
        <f>SUMIFS(СВЦЭМ!$C$34:$C$777,СВЦЭМ!$A$34:$A$777,$A87,СВЦЭМ!$B$34:$B$777,U$83)+'СЕТ СН'!$H$9+СВЦЭМ!$D$10+'СЕТ СН'!$H$6-'СЕТ СН'!$H$19</f>
        <v>897.05227100000002</v>
      </c>
      <c r="V87" s="35">
        <f>SUMIFS(СВЦЭМ!$C$34:$C$777,СВЦЭМ!$A$34:$A$777,$A87,СВЦЭМ!$B$34:$B$777,V$83)+'СЕТ СН'!$H$9+СВЦЭМ!$D$10+'СЕТ СН'!$H$6-'СЕТ СН'!$H$19</f>
        <v>899.71905126999991</v>
      </c>
      <c r="W87" s="35">
        <f>SUMIFS(СВЦЭМ!$C$34:$C$777,СВЦЭМ!$A$34:$A$777,$A87,СВЦЭМ!$B$34:$B$777,W$83)+'СЕТ СН'!$H$9+СВЦЭМ!$D$10+'СЕТ СН'!$H$6-'СЕТ СН'!$H$19</f>
        <v>934.12162147000004</v>
      </c>
      <c r="X87" s="35">
        <f>SUMIFS(СВЦЭМ!$C$34:$C$777,СВЦЭМ!$A$34:$A$777,$A87,СВЦЭМ!$B$34:$B$777,X$83)+'СЕТ СН'!$H$9+СВЦЭМ!$D$10+'СЕТ СН'!$H$6-'СЕТ СН'!$H$19</f>
        <v>1038.09961578</v>
      </c>
      <c r="Y87" s="35">
        <f>SUMIFS(СВЦЭМ!$C$34:$C$777,СВЦЭМ!$A$34:$A$777,$A87,СВЦЭМ!$B$34:$B$777,Y$83)+'СЕТ СН'!$H$9+СВЦЭМ!$D$10+'СЕТ СН'!$H$6-'СЕТ СН'!$H$19</f>
        <v>1088.5225330499998</v>
      </c>
    </row>
    <row r="88" spans="1:25" ht="15.75" x14ac:dyDescent="0.2">
      <c r="A88" s="34">
        <f t="shared" si="2"/>
        <v>42891</v>
      </c>
      <c r="B88" s="35">
        <f>SUMIFS(СВЦЭМ!$C$34:$C$777,СВЦЭМ!$A$34:$A$777,$A88,СВЦЭМ!$B$34:$B$777,B$83)+'СЕТ СН'!$H$9+СВЦЭМ!$D$10+'СЕТ СН'!$H$6-'СЕТ СН'!$H$19</f>
        <v>1247.0430337600001</v>
      </c>
      <c r="C88" s="35">
        <f>SUMIFS(СВЦЭМ!$C$34:$C$777,СВЦЭМ!$A$34:$A$777,$A88,СВЦЭМ!$B$34:$B$777,C$83)+'СЕТ СН'!$H$9+СВЦЭМ!$D$10+'СЕТ СН'!$H$6-'СЕТ СН'!$H$19</f>
        <v>1297.3577915000001</v>
      </c>
      <c r="D88" s="35">
        <f>SUMIFS(СВЦЭМ!$C$34:$C$777,СВЦЭМ!$A$34:$A$777,$A88,СВЦЭМ!$B$34:$B$777,D$83)+'СЕТ СН'!$H$9+СВЦЭМ!$D$10+'СЕТ СН'!$H$6-'СЕТ СН'!$H$19</f>
        <v>1333.9580381800001</v>
      </c>
      <c r="E88" s="35">
        <f>SUMIFS(СВЦЭМ!$C$34:$C$777,СВЦЭМ!$A$34:$A$777,$A88,СВЦЭМ!$B$34:$B$777,E$83)+'СЕТ СН'!$H$9+СВЦЭМ!$D$10+'СЕТ СН'!$H$6-'СЕТ СН'!$H$19</f>
        <v>1326.7662376200001</v>
      </c>
      <c r="F88" s="35">
        <f>SUMIFS(СВЦЭМ!$C$34:$C$777,СВЦЭМ!$A$34:$A$777,$A88,СВЦЭМ!$B$34:$B$777,F$83)+'СЕТ СН'!$H$9+СВЦЭМ!$D$10+'СЕТ СН'!$H$6-'СЕТ СН'!$H$19</f>
        <v>1326.5210203900001</v>
      </c>
      <c r="G88" s="35">
        <f>SUMIFS(СВЦЭМ!$C$34:$C$777,СВЦЭМ!$A$34:$A$777,$A88,СВЦЭМ!$B$34:$B$777,G$83)+'СЕТ СН'!$H$9+СВЦЭМ!$D$10+'СЕТ СН'!$H$6-'СЕТ СН'!$H$19</f>
        <v>1332.82541188</v>
      </c>
      <c r="H88" s="35">
        <f>SUMIFS(СВЦЭМ!$C$34:$C$777,СВЦЭМ!$A$34:$A$777,$A88,СВЦЭМ!$B$34:$B$777,H$83)+'СЕТ СН'!$H$9+СВЦЭМ!$D$10+'СЕТ СН'!$H$6-'СЕТ СН'!$H$19</f>
        <v>1264.8083932</v>
      </c>
      <c r="I88" s="35">
        <f>SUMIFS(СВЦЭМ!$C$34:$C$777,СВЦЭМ!$A$34:$A$777,$A88,СВЦЭМ!$B$34:$B$777,I$83)+'СЕТ СН'!$H$9+СВЦЭМ!$D$10+'СЕТ СН'!$H$6-'СЕТ СН'!$H$19</f>
        <v>1129.44521506</v>
      </c>
      <c r="J88" s="35">
        <f>SUMIFS(СВЦЭМ!$C$34:$C$777,СВЦЭМ!$A$34:$A$777,$A88,СВЦЭМ!$B$34:$B$777,J$83)+'СЕТ СН'!$H$9+СВЦЭМ!$D$10+'СЕТ СН'!$H$6-'СЕТ СН'!$H$19</f>
        <v>1039.8452908999998</v>
      </c>
      <c r="K88" s="35">
        <f>SUMIFS(СВЦЭМ!$C$34:$C$777,СВЦЭМ!$A$34:$A$777,$A88,СВЦЭМ!$B$34:$B$777,K$83)+'СЕТ СН'!$H$9+СВЦЭМ!$D$10+'СЕТ СН'!$H$6-'СЕТ СН'!$H$19</f>
        <v>944.45231880000006</v>
      </c>
      <c r="L88" s="35">
        <f>SUMIFS(СВЦЭМ!$C$34:$C$777,СВЦЭМ!$A$34:$A$777,$A88,СВЦЭМ!$B$34:$B$777,L$83)+'СЕТ СН'!$H$9+СВЦЭМ!$D$10+'СЕТ СН'!$H$6-'СЕТ СН'!$H$19</f>
        <v>913.97154995000005</v>
      </c>
      <c r="M88" s="35">
        <f>SUMIFS(СВЦЭМ!$C$34:$C$777,СВЦЭМ!$A$34:$A$777,$A88,СВЦЭМ!$B$34:$B$777,M$83)+'СЕТ СН'!$H$9+СВЦЭМ!$D$10+'СЕТ СН'!$H$6-'СЕТ СН'!$H$19</f>
        <v>915.81778701999997</v>
      </c>
      <c r="N88" s="35">
        <f>SUMIFS(СВЦЭМ!$C$34:$C$777,СВЦЭМ!$A$34:$A$777,$A88,СВЦЭМ!$B$34:$B$777,N$83)+'СЕТ СН'!$H$9+СВЦЭМ!$D$10+'СЕТ СН'!$H$6-'СЕТ СН'!$H$19</f>
        <v>874.42464023999992</v>
      </c>
      <c r="O88" s="35">
        <f>SUMIFS(СВЦЭМ!$C$34:$C$777,СВЦЭМ!$A$34:$A$777,$A88,СВЦЭМ!$B$34:$B$777,O$83)+'СЕТ СН'!$H$9+СВЦЭМ!$D$10+'СЕТ СН'!$H$6-'СЕТ СН'!$H$19</f>
        <v>890.46806304999996</v>
      </c>
      <c r="P88" s="35">
        <f>SUMIFS(СВЦЭМ!$C$34:$C$777,СВЦЭМ!$A$34:$A$777,$A88,СВЦЭМ!$B$34:$B$777,P$83)+'СЕТ СН'!$H$9+СВЦЭМ!$D$10+'СЕТ СН'!$H$6-'СЕТ СН'!$H$19</f>
        <v>899.69748449000008</v>
      </c>
      <c r="Q88" s="35">
        <f>SUMIFS(СВЦЭМ!$C$34:$C$777,СВЦЭМ!$A$34:$A$777,$A88,СВЦЭМ!$B$34:$B$777,Q$83)+'СЕТ СН'!$H$9+СВЦЭМ!$D$10+'СЕТ СН'!$H$6-'СЕТ СН'!$H$19</f>
        <v>866.60843019000004</v>
      </c>
      <c r="R88" s="35">
        <f>SUMIFS(СВЦЭМ!$C$34:$C$777,СВЦЭМ!$A$34:$A$777,$A88,СВЦЭМ!$B$34:$B$777,R$83)+'СЕТ СН'!$H$9+СВЦЭМ!$D$10+'СЕТ СН'!$H$6-'СЕТ СН'!$H$19</f>
        <v>881.31644432999997</v>
      </c>
      <c r="S88" s="35">
        <f>SUMIFS(СВЦЭМ!$C$34:$C$777,СВЦЭМ!$A$34:$A$777,$A88,СВЦЭМ!$B$34:$B$777,S$83)+'СЕТ СН'!$H$9+СВЦЭМ!$D$10+'СЕТ СН'!$H$6-'СЕТ СН'!$H$19</f>
        <v>896.78487804999986</v>
      </c>
      <c r="T88" s="35">
        <f>SUMIFS(СВЦЭМ!$C$34:$C$777,СВЦЭМ!$A$34:$A$777,$A88,СВЦЭМ!$B$34:$B$777,T$83)+'СЕТ СН'!$H$9+СВЦЭМ!$D$10+'СЕТ СН'!$H$6-'СЕТ СН'!$H$19</f>
        <v>892.87405586</v>
      </c>
      <c r="U88" s="35">
        <f>SUMIFS(СВЦЭМ!$C$34:$C$777,СВЦЭМ!$A$34:$A$777,$A88,СВЦЭМ!$B$34:$B$777,U$83)+'СЕТ СН'!$H$9+СВЦЭМ!$D$10+'СЕТ СН'!$H$6-'СЕТ СН'!$H$19</f>
        <v>898.04219863000003</v>
      </c>
      <c r="V88" s="35">
        <f>SUMIFS(СВЦЭМ!$C$34:$C$777,СВЦЭМ!$A$34:$A$777,$A88,СВЦЭМ!$B$34:$B$777,V$83)+'СЕТ СН'!$H$9+СВЦЭМ!$D$10+'СЕТ СН'!$H$6-'СЕТ СН'!$H$19</f>
        <v>909.16408436999996</v>
      </c>
      <c r="W88" s="35">
        <f>SUMIFS(СВЦЭМ!$C$34:$C$777,СВЦЭМ!$A$34:$A$777,$A88,СВЦЭМ!$B$34:$B$777,W$83)+'СЕТ СН'!$H$9+СВЦЭМ!$D$10+'СЕТ СН'!$H$6-'СЕТ СН'!$H$19</f>
        <v>920.09956249000015</v>
      </c>
      <c r="X88" s="35">
        <f>SUMIFS(СВЦЭМ!$C$34:$C$777,СВЦЭМ!$A$34:$A$777,$A88,СВЦЭМ!$B$34:$B$777,X$83)+'СЕТ СН'!$H$9+СВЦЭМ!$D$10+'СЕТ СН'!$H$6-'СЕТ СН'!$H$19</f>
        <v>1019.7902974900001</v>
      </c>
      <c r="Y88" s="35">
        <f>SUMIFS(СВЦЭМ!$C$34:$C$777,СВЦЭМ!$A$34:$A$777,$A88,СВЦЭМ!$B$34:$B$777,Y$83)+'СЕТ СН'!$H$9+СВЦЭМ!$D$10+'СЕТ СН'!$H$6-'СЕТ СН'!$H$19</f>
        <v>1160.6332925799998</v>
      </c>
    </row>
    <row r="89" spans="1:25" ht="15.75" x14ac:dyDescent="0.2">
      <c r="A89" s="34">
        <f t="shared" si="2"/>
        <v>42892</v>
      </c>
      <c r="B89" s="35">
        <f>SUMIFS(СВЦЭМ!$C$34:$C$777,СВЦЭМ!$A$34:$A$777,$A89,СВЦЭМ!$B$34:$B$777,B$83)+'СЕТ СН'!$H$9+СВЦЭМ!$D$10+'СЕТ СН'!$H$6-'СЕТ СН'!$H$19</f>
        <v>1221.02610667</v>
      </c>
      <c r="C89" s="35">
        <f>SUMIFS(СВЦЭМ!$C$34:$C$777,СВЦЭМ!$A$34:$A$777,$A89,СВЦЭМ!$B$34:$B$777,C$83)+'СЕТ СН'!$H$9+СВЦЭМ!$D$10+'СЕТ СН'!$H$6-'СЕТ СН'!$H$19</f>
        <v>1278.6637658099999</v>
      </c>
      <c r="D89" s="35">
        <f>SUMIFS(СВЦЭМ!$C$34:$C$777,СВЦЭМ!$A$34:$A$777,$A89,СВЦЭМ!$B$34:$B$777,D$83)+'СЕТ СН'!$H$9+СВЦЭМ!$D$10+'СЕТ СН'!$H$6-'СЕТ СН'!$H$19</f>
        <v>1301.7895051699998</v>
      </c>
      <c r="E89" s="35">
        <f>SUMIFS(СВЦЭМ!$C$34:$C$777,СВЦЭМ!$A$34:$A$777,$A89,СВЦЭМ!$B$34:$B$777,E$83)+'СЕТ СН'!$H$9+СВЦЭМ!$D$10+'СЕТ СН'!$H$6-'СЕТ СН'!$H$19</f>
        <v>1293.32389711</v>
      </c>
      <c r="F89" s="35">
        <f>SUMIFS(СВЦЭМ!$C$34:$C$777,СВЦЭМ!$A$34:$A$777,$A89,СВЦЭМ!$B$34:$B$777,F$83)+'СЕТ СН'!$H$9+СВЦЭМ!$D$10+'СЕТ СН'!$H$6-'СЕТ СН'!$H$19</f>
        <v>1290.3084274100001</v>
      </c>
      <c r="G89" s="35">
        <f>SUMIFS(СВЦЭМ!$C$34:$C$777,СВЦЭМ!$A$34:$A$777,$A89,СВЦЭМ!$B$34:$B$777,G$83)+'СЕТ СН'!$H$9+СВЦЭМ!$D$10+'СЕТ СН'!$H$6-'СЕТ СН'!$H$19</f>
        <v>1291.9461238499998</v>
      </c>
      <c r="H89" s="35">
        <f>SUMIFS(СВЦЭМ!$C$34:$C$777,СВЦЭМ!$A$34:$A$777,$A89,СВЦЭМ!$B$34:$B$777,H$83)+'СЕТ СН'!$H$9+СВЦЭМ!$D$10+'СЕТ СН'!$H$6-'СЕТ СН'!$H$19</f>
        <v>1276.96058576</v>
      </c>
      <c r="I89" s="35">
        <f>SUMIFS(СВЦЭМ!$C$34:$C$777,СВЦЭМ!$A$34:$A$777,$A89,СВЦЭМ!$B$34:$B$777,I$83)+'СЕТ СН'!$H$9+СВЦЭМ!$D$10+'СЕТ СН'!$H$6-'СЕТ СН'!$H$19</f>
        <v>1104.2256435899999</v>
      </c>
      <c r="J89" s="35">
        <f>SUMIFS(СВЦЭМ!$C$34:$C$777,СВЦЭМ!$A$34:$A$777,$A89,СВЦЭМ!$B$34:$B$777,J$83)+'СЕТ СН'!$H$9+СВЦЭМ!$D$10+'СЕТ СН'!$H$6-'СЕТ СН'!$H$19</f>
        <v>1057.7276041199998</v>
      </c>
      <c r="K89" s="35">
        <f>SUMIFS(СВЦЭМ!$C$34:$C$777,СВЦЭМ!$A$34:$A$777,$A89,СВЦЭМ!$B$34:$B$777,K$83)+'СЕТ СН'!$H$9+СВЦЭМ!$D$10+'СЕТ СН'!$H$6-'СЕТ СН'!$H$19</f>
        <v>935.65529777000006</v>
      </c>
      <c r="L89" s="35">
        <f>SUMIFS(СВЦЭМ!$C$34:$C$777,СВЦЭМ!$A$34:$A$777,$A89,СВЦЭМ!$B$34:$B$777,L$83)+'СЕТ СН'!$H$9+СВЦЭМ!$D$10+'СЕТ СН'!$H$6-'СЕТ СН'!$H$19</f>
        <v>874.46244024999987</v>
      </c>
      <c r="M89" s="35">
        <f>SUMIFS(СВЦЭМ!$C$34:$C$777,СВЦЭМ!$A$34:$A$777,$A89,СВЦЭМ!$B$34:$B$777,M$83)+'СЕТ СН'!$H$9+СВЦЭМ!$D$10+'СЕТ СН'!$H$6-'СЕТ СН'!$H$19</f>
        <v>855.25093317000005</v>
      </c>
      <c r="N89" s="35">
        <f>SUMIFS(СВЦЭМ!$C$34:$C$777,СВЦЭМ!$A$34:$A$777,$A89,СВЦЭМ!$B$34:$B$777,N$83)+'СЕТ СН'!$H$9+СВЦЭМ!$D$10+'СЕТ СН'!$H$6-'СЕТ СН'!$H$19</f>
        <v>878.92263146000005</v>
      </c>
      <c r="O89" s="35">
        <f>SUMIFS(СВЦЭМ!$C$34:$C$777,СВЦЭМ!$A$34:$A$777,$A89,СВЦЭМ!$B$34:$B$777,O$83)+'СЕТ СН'!$H$9+СВЦЭМ!$D$10+'СЕТ СН'!$H$6-'СЕТ СН'!$H$19</f>
        <v>882.12273038000012</v>
      </c>
      <c r="P89" s="35">
        <f>SUMIFS(СВЦЭМ!$C$34:$C$777,СВЦЭМ!$A$34:$A$777,$A89,СВЦЭМ!$B$34:$B$777,P$83)+'СЕТ СН'!$H$9+СВЦЭМ!$D$10+'СЕТ СН'!$H$6-'СЕТ СН'!$H$19</f>
        <v>887.5076153</v>
      </c>
      <c r="Q89" s="35">
        <f>SUMIFS(СВЦЭМ!$C$34:$C$777,СВЦЭМ!$A$34:$A$777,$A89,СВЦЭМ!$B$34:$B$777,Q$83)+'СЕТ СН'!$H$9+СВЦЭМ!$D$10+'СЕТ СН'!$H$6-'СЕТ СН'!$H$19</f>
        <v>889.85937006999984</v>
      </c>
      <c r="R89" s="35">
        <f>SUMIFS(СВЦЭМ!$C$34:$C$777,СВЦЭМ!$A$34:$A$777,$A89,СВЦЭМ!$B$34:$B$777,R$83)+'СЕТ СН'!$H$9+СВЦЭМ!$D$10+'СЕТ СН'!$H$6-'СЕТ СН'!$H$19</f>
        <v>889.66865301999997</v>
      </c>
      <c r="S89" s="35">
        <f>SUMIFS(СВЦЭМ!$C$34:$C$777,СВЦЭМ!$A$34:$A$777,$A89,СВЦЭМ!$B$34:$B$777,S$83)+'СЕТ СН'!$H$9+СВЦЭМ!$D$10+'СЕТ СН'!$H$6-'СЕТ СН'!$H$19</f>
        <v>881.82358746</v>
      </c>
      <c r="T89" s="35">
        <f>SUMIFS(СВЦЭМ!$C$34:$C$777,СВЦЭМ!$A$34:$A$777,$A89,СВЦЭМ!$B$34:$B$777,T$83)+'СЕТ СН'!$H$9+СВЦЭМ!$D$10+'СЕТ СН'!$H$6-'СЕТ СН'!$H$19</f>
        <v>884.7682282400001</v>
      </c>
      <c r="U89" s="35">
        <f>SUMIFS(СВЦЭМ!$C$34:$C$777,СВЦЭМ!$A$34:$A$777,$A89,СВЦЭМ!$B$34:$B$777,U$83)+'СЕТ СН'!$H$9+СВЦЭМ!$D$10+'СЕТ СН'!$H$6-'СЕТ СН'!$H$19</f>
        <v>860.24401351000006</v>
      </c>
      <c r="V89" s="35">
        <f>SUMIFS(СВЦЭМ!$C$34:$C$777,СВЦЭМ!$A$34:$A$777,$A89,СВЦЭМ!$B$34:$B$777,V$83)+'СЕТ СН'!$H$9+СВЦЭМ!$D$10+'СЕТ СН'!$H$6-'СЕТ СН'!$H$19</f>
        <v>875.93489503000001</v>
      </c>
      <c r="W89" s="35">
        <f>SUMIFS(СВЦЭМ!$C$34:$C$777,СВЦЭМ!$A$34:$A$777,$A89,СВЦЭМ!$B$34:$B$777,W$83)+'СЕТ СН'!$H$9+СВЦЭМ!$D$10+'СЕТ СН'!$H$6-'СЕТ СН'!$H$19</f>
        <v>909.45631931000003</v>
      </c>
      <c r="X89" s="35">
        <f>SUMIFS(СВЦЭМ!$C$34:$C$777,СВЦЭМ!$A$34:$A$777,$A89,СВЦЭМ!$B$34:$B$777,X$83)+'СЕТ СН'!$H$9+СВЦЭМ!$D$10+'СЕТ СН'!$H$6-'СЕТ СН'!$H$19</f>
        <v>996.68621237000002</v>
      </c>
      <c r="Y89" s="35">
        <f>SUMIFS(СВЦЭМ!$C$34:$C$777,СВЦЭМ!$A$34:$A$777,$A89,СВЦЭМ!$B$34:$B$777,Y$83)+'СЕТ СН'!$H$9+СВЦЭМ!$D$10+'СЕТ СН'!$H$6-'СЕТ СН'!$H$19</f>
        <v>1153.5463285699998</v>
      </c>
    </row>
    <row r="90" spans="1:25" ht="15.75" x14ac:dyDescent="0.2">
      <c r="A90" s="34">
        <f t="shared" si="2"/>
        <v>42893</v>
      </c>
      <c r="B90" s="35">
        <f>SUMIFS(СВЦЭМ!$C$34:$C$777,СВЦЭМ!$A$34:$A$777,$A90,СВЦЭМ!$B$34:$B$777,B$83)+'СЕТ СН'!$H$9+СВЦЭМ!$D$10+'СЕТ СН'!$H$6-'СЕТ СН'!$H$19</f>
        <v>1174.7752580900001</v>
      </c>
      <c r="C90" s="35">
        <f>SUMIFS(СВЦЭМ!$C$34:$C$777,СВЦЭМ!$A$34:$A$777,$A90,СВЦЭМ!$B$34:$B$777,C$83)+'СЕТ СН'!$H$9+СВЦЭМ!$D$10+'СЕТ СН'!$H$6-'СЕТ СН'!$H$19</f>
        <v>1260.90458352</v>
      </c>
      <c r="D90" s="35">
        <f>SUMIFS(СВЦЭМ!$C$34:$C$777,СВЦЭМ!$A$34:$A$777,$A90,СВЦЭМ!$B$34:$B$777,D$83)+'СЕТ СН'!$H$9+СВЦЭМ!$D$10+'СЕТ СН'!$H$6-'СЕТ СН'!$H$19</f>
        <v>1327.7601147199998</v>
      </c>
      <c r="E90" s="35">
        <f>SUMIFS(СВЦЭМ!$C$34:$C$777,СВЦЭМ!$A$34:$A$777,$A90,СВЦЭМ!$B$34:$B$777,E$83)+'СЕТ СН'!$H$9+СВЦЭМ!$D$10+'СЕТ СН'!$H$6-'СЕТ СН'!$H$19</f>
        <v>1322.57060237</v>
      </c>
      <c r="F90" s="35">
        <f>SUMIFS(СВЦЭМ!$C$34:$C$777,СВЦЭМ!$A$34:$A$777,$A90,СВЦЭМ!$B$34:$B$777,F$83)+'СЕТ СН'!$H$9+СВЦЭМ!$D$10+'СЕТ СН'!$H$6-'СЕТ СН'!$H$19</f>
        <v>1335.0571524500001</v>
      </c>
      <c r="G90" s="35">
        <f>SUMIFS(СВЦЭМ!$C$34:$C$777,СВЦЭМ!$A$34:$A$777,$A90,СВЦЭМ!$B$34:$B$777,G$83)+'СЕТ СН'!$H$9+СВЦЭМ!$D$10+'СЕТ СН'!$H$6-'СЕТ СН'!$H$19</f>
        <v>1329.5441229799999</v>
      </c>
      <c r="H90" s="35">
        <f>SUMIFS(СВЦЭМ!$C$34:$C$777,СВЦЭМ!$A$34:$A$777,$A90,СВЦЭМ!$B$34:$B$777,H$83)+'СЕТ СН'!$H$9+СВЦЭМ!$D$10+'СЕТ СН'!$H$6-'СЕТ СН'!$H$19</f>
        <v>1334.0173739500001</v>
      </c>
      <c r="I90" s="35">
        <f>SUMIFS(СВЦЭМ!$C$34:$C$777,СВЦЭМ!$A$34:$A$777,$A90,СВЦЭМ!$B$34:$B$777,I$83)+'СЕТ СН'!$H$9+СВЦЭМ!$D$10+'СЕТ СН'!$H$6-'СЕТ СН'!$H$19</f>
        <v>1224.44453118</v>
      </c>
      <c r="J90" s="35">
        <f>SUMIFS(СВЦЭМ!$C$34:$C$777,СВЦЭМ!$A$34:$A$777,$A90,СВЦЭМ!$B$34:$B$777,J$83)+'СЕТ СН'!$H$9+СВЦЭМ!$D$10+'СЕТ СН'!$H$6-'СЕТ СН'!$H$19</f>
        <v>1073.6052797900002</v>
      </c>
      <c r="K90" s="35">
        <f>SUMIFS(СВЦЭМ!$C$34:$C$777,СВЦЭМ!$A$34:$A$777,$A90,СВЦЭМ!$B$34:$B$777,K$83)+'СЕТ СН'!$H$9+СВЦЭМ!$D$10+'СЕТ СН'!$H$6-'СЕТ СН'!$H$19</f>
        <v>967.70927471000005</v>
      </c>
      <c r="L90" s="35">
        <f>SUMIFS(СВЦЭМ!$C$34:$C$777,СВЦЭМ!$A$34:$A$777,$A90,СВЦЭМ!$B$34:$B$777,L$83)+'СЕТ СН'!$H$9+СВЦЭМ!$D$10+'СЕТ СН'!$H$6-'СЕТ СН'!$H$19</f>
        <v>896.46764824999991</v>
      </c>
      <c r="M90" s="35">
        <f>SUMIFS(СВЦЭМ!$C$34:$C$777,СВЦЭМ!$A$34:$A$777,$A90,СВЦЭМ!$B$34:$B$777,M$83)+'СЕТ СН'!$H$9+СВЦЭМ!$D$10+'СЕТ СН'!$H$6-'СЕТ СН'!$H$19</f>
        <v>886.73132338999994</v>
      </c>
      <c r="N90" s="35">
        <f>SUMIFS(СВЦЭМ!$C$34:$C$777,СВЦЭМ!$A$34:$A$777,$A90,СВЦЭМ!$B$34:$B$777,N$83)+'СЕТ СН'!$H$9+СВЦЭМ!$D$10+'СЕТ СН'!$H$6-'СЕТ СН'!$H$19</f>
        <v>888.19610140999998</v>
      </c>
      <c r="O90" s="35">
        <f>SUMIFS(СВЦЭМ!$C$34:$C$777,СВЦЭМ!$A$34:$A$777,$A90,СВЦЭМ!$B$34:$B$777,O$83)+'СЕТ СН'!$H$9+СВЦЭМ!$D$10+'СЕТ СН'!$H$6-'СЕТ СН'!$H$19</f>
        <v>888.67571456999985</v>
      </c>
      <c r="P90" s="35">
        <f>SUMIFS(СВЦЭМ!$C$34:$C$777,СВЦЭМ!$A$34:$A$777,$A90,СВЦЭМ!$B$34:$B$777,P$83)+'СЕТ СН'!$H$9+СВЦЭМ!$D$10+'СЕТ СН'!$H$6-'СЕТ СН'!$H$19</f>
        <v>889.75150985000005</v>
      </c>
      <c r="Q90" s="35">
        <f>SUMIFS(СВЦЭМ!$C$34:$C$777,СВЦЭМ!$A$34:$A$777,$A90,СВЦЭМ!$B$34:$B$777,Q$83)+'СЕТ СН'!$H$9+СВЦЭМ!$D$10+'СЕТ СН'!$H$6-'СЕТ СН'!$H$19</f>
        <v>891.93735175999996</v>
      </c>
      <c r="R90" s="35">
        <f>SUMIFS(СВЦЭМ!$C$34:$C$777,СВЦЭМ!$A$34:$A$777,$A90,СВЦЭМ!$B$34:$B$777,R$83)+'СЕТ СН'!$H$9+СВЦЭМ!$D$10+'СЕТ СН'!$H$6-'СЕТ СН'!$H$19</f>
        <v>889.94649146999996</v>
      </c>
      <c r="S90" s="35">
        <f>SUMIFS(СВЦЭМ!$C$34:$C$777,СВЦЭМ!$A$34:$A$777,$A90,СВЦЭМ!$B$34:$B$777,S$83)+'СЕТ СН'!$H$9+СВЦЭМ!$D$10+'СЕТ СН'!$H$6-'СЕТ СН'!$H$19</f>
        <v>890.87542327999995</v>
      </c>
      <c r="T90" s="35">
        <f>SUMIFS(СВЦЭМ!$C$34:$C$777,СВЦЭМ!$A$34:$A$777,$A90,СВЦЭМ!$B$34:$B$777,T$83)+'СЕТ СН'!$H$9+СВЦЭМ!$D$10+'СЕТ СН'!$H$6-'СЕТ СН'!$H$19</f>
        <v>890.42874860999996</v>
      </c>
      <c r="U90" s="35">
        <f>SUMIFS(СВЦЭМ!$C$34:$C$777,СВЦЭМ!$A$34:$A$777,$A90,СВЦЭМ!$B$34:$B$777,U$83)+'СЕТ СН'!$H$9+СВЦЭМ!$D$10+'СЕТ СН'!$H$6-'СЕТ СН'!$H$19</f>
        <v>889.83090480999999</v>
      </c>
      <c r="V90" s="35">
        <f>SUMIFS(СВЦЭМ!$C$34:$C$777,СВЦЭМ!$A$34:$A$777,$A90,СВЦЭМ!$B$34:$B$777,V$83)+'СЕТ СН'!$H$9+СВЦЭМ!$D$10+'СЕТ СН'!$H$6-'СЕТ СН'!$H$19</f>
        <v>912.64170085000001</v>
      </c>
      <c r="W90" s="35">
        <f>SUMIFS(СВЦЭМ!$C$34:$C$777,СВЦЭМ!$A$34:$A$777,$A90,СВЦЭМ!$B$34:$B$777,W$83)+'СЕТ СН'!$H$9+СВЦЭМ!$D$10+'СЕТ СН'!$H$6-'СЕТ СН'!$H$19</f>
        <v>967.61925879</v>
      </c>
      <c r="X90" s="35">
        <f>SUMIFS(СВЦЭМ!$C$34:$C$777,СВЦЭМ!$A$34:$A$777,$A90,СВЦЭМ!$B$34:$B$777,X$83)+'СЕТ СН'!$H$9+СВЦЭМ!$D$10+'СЕТ СН'!$H$6-'СЕТ СН'!$H$19</f>
        <v>1049.1186520299998</v>
      </c>
      <c r="Y90" s="35">
        <f>SUMIFS(СВЦЭМ!$C$34:$C$777,СВЦЭМ!$A$34:$A$777,$A90,СВЦЭМ!$B$34:$B$777,Y$83)+'СЕТ СН'!$H$9+СВЦЭМ!$D$10+'СЕТ СН'!$H$6-'СЕТ СН'!$H$19</f>
        <v>1163.7320196199998</v>
      </c>
    </row>
    <row r="91" spans="1:25" ht="15.75" x14ac:dyDescent="0.2">
      <c r="A91" s="34">
        <f t="shared" si="2"/>
        <v>42894</v>
      </c>
      <c r="B91" s="35">
        <f>SUMIFS(СВЦЭМ!$C$34:$C$777,СВЦЭМ!$A$34:$A$777,$A91,СВЦЭМ!$B$34:$B$777,B$83)+'СЕТ СН'!$H$9+СВЦЭМ!$D$10+'СЕТ СН'!$H$6-'СЕТ СН'!$H$19</f>
        <v>1225.2616383199997</v>
      </c>
      <c r="C91" s="35">
        <f>SUMIFS(СВЦЭМ!$C$34:$C$777,СВЦЭМ!$A$34:$A$777,$A91,СВЦЭМ!$B$34:$B$777,C$83)+'СЕТ СН'!$H$9+СВЦЭМ!$D$10+'СЕТ СН'!$H$6-'СЕТ СН'!$H$19</f>
        <v>1288.8646472099999</v>
      </c>
      <c r="D91" s="35">
        <f>SUMIFS(СВЦЭМ!$C$34:$C$777,СВЦЭМ!$A$34:$A$777,$A91,СВЦЭМ!$B$34:$B$777,D$83)+'СЕТ СН'!$H$9+СВЦЭМ!$D$10+'СЕТ СН'!$H$6-'СЕТ СН'!$H$19</f>
        <v>1364.65639379</v>
      </c>
      <c r="E91" s="35">
        <f>SUMIFS(СВЦЭМ!$C$34:$C$777,СВЦЭМ!$A$34:$A$777,$A91,СВЦЭМ!$B$34:$B$777,E$83)+'СЕТ СН'!$H$9+СВЦЭМ!$D$10+'СЕТ СН'!$H$6-'СЕТ СН'!$H$19</f>
        <v>1370.53951856</v>
      </c>
      <c r="F91" s="35">
        <f>SUMIFS(СВЦЭМ!$C$34:$C$777,СВЦЭМ!$A$34:$A$777,$A91,СВЦЭМ!$B$34:$B$777,F$83)+'СЕТ СН'!$H$9+СВЦЭМ!$D$10+'СЕТ СН'!$H$6-'СЕТ СН'!$H$19</f>
        <v>1369.2948474099999</v>
      </c>
      <c r="G91" s="35">
        <f>SUMIFS(СВЦЭМ!$C$34:$C$777,СВЦЭМ!$A$34:$A$777,$A91,СВЦЭМ!$B$34:$B$777,G$83)+'СЕТ СН'!$H$9+СВЦЭМ!$D$10+'СЕТ СН'!$H$6-'СЕТ СН'!$H$19</f>
        <v>1358.0653176000001</v>
      </c>
      <c r="H91" s="35">
        <f>SUMIFS(СВЦЭМ!$C$34:$C$777,СВЦЭМ!$A$34:$A$777,$A91,СВЦЭМ!$B$34:$B$777,H$83)+'СЕТ СН'!$H$9+СВЦЭМ!$D$10+'СЕТ СН'!$H$6-'СЕТ СН'!$H$19</f>
        <v>1370.6256823100002</v>
      </c>
      <c r="I91" s="35">
        <f>SUMIFS(СВЦЭМ!$C$34:$C$777,СВЦЭМ!$A$34:$A$777,$A91,СВЦЭМ!$B$34:$B$777,I$83)+'СЕТ СН'!$H$9+СВЦЭМ!$D$10+'СЕТ СН'!$H$6-'СЕТ СН'!$H$19</f>
        <v>1239.1450962700001</v>
      </c>
      <c r="J91" s="35">
        <f>SUMIFS(СВЦЭМ!$C$34:$C$777,СВЦЭМ!$A$34:$A$777,$A91,СВЦЭМ!$B$34:$B$777,J$83)+'СЕТ СН'!$H$9+СВЦЭМ!$D$10+'СЕТ СН'!$H$6-'СЕТ СН'!$H$19</f>
        <v>1116.6681785699998</v>
      </c>
      <c r="K91" s="35">
        <f>SUMIFS(СВЦЭМ!$C$34:$C$777,СВЦЭМ!$A$34:$A$777,$A91,СВЦЭМ!$B$34:$B$777,K$83)+'СЕТ СН'!$H$9+СВЦЭМ!$D$10+'СЕТ СН'!$H$6-'СЕТ СН'!$H$19</f>
        <v>995.48140281999986</v>
      </c>
      <c r="L91" s="35">
        <f>SUMIFS(СВЦЭМ!$C$34:$C$777,СВЦЭМ!$A$34:$A$777,$A91,СВЦЭМ!$B$34:$B$777,L$83)+'СЕТ СН'!$H$9+СВЦЭМ!$D$10+'СЕТ СН'!$H$6-'СЕТ СН'!$H$19</f>
        <v>924.65906003999999</v>
      </c>
      <c r="M91" s="35">
        <f>SUMIFS(СВЦЭМ!$C$34:$C$777,СВЦЭМ!$A$34:$A$777,$A91,СВЦЭМ!$B$34:$B$777,M$83)+'СЕТ СН'!$H$9+СВЦЭМ!$D$10+'СЕТ СН'!$H$6-'СЕТ СН'!$H$19</f>
        <v>926.07720696000001</v>
      </c>
      <c r="N91" s="35">
        <f>SUMIFS(СВЦЭМ!$C$34:$C$777,СВЦЭМ!$A$34:$A$777,$A91,СВЦЭМ!$B$34:$B$777,N$83)+'СЕТ СН'!$H$9+СВЦЭМ!$D$10+'СЕТ СН'!$H$6-'СЕТ СН'!$H$19</f>
        <v>930.11772611000015</v>
      </c>
      <c r="O91" s="35">
        <f>SUMIFS(СВЦЭМ!$C$34:$C$777,СВЦЭМ!$A$34:$A$777,$A91,СВЦЭМ!$B$34:$B$777,O$83)+'СЕТ СН'!$H$9+СВЦЭМ!$D$10+'СЕТ СН'!$H$6-'СЕТ СН'!$H$19</f>
        <v>933.17055088000006</v>
      </c>
      <c r="P91" s="35">
        <f>SUMIFS(СВЦЭМ!$C$34:$C$777,СВЦЭМ!$A$34:$A$777,$A91,СВЦЭМ!$B$34:$B$777,P$83)+'СЕТ СН'!$H$9+СВЦЭМ!$D$10+'СЕТ СН'!$H$6-'СЕТ СН'!$H$19</f>
        <v>934.07398907000015</v>
      </c>
      <c r="Q91" s="35">
        <f>SUMIFS(СВЦЭМ!$C$34:$C$777,СВЦЭМ!$A$34:$A$777,$A91,СВЦЭМ!$B$34:$B$777,Q$83)+'СЕТ СН'!$H$9+СВЦЭМ!$D$10+'СЕТ СН'!$H$6-'СЕТ СН'!$H$19</f>
        <v>931.54854032999992</v>
      </c>
      <c r="R91" s="35">
        <f>SUMIFS(СВЦЭМ!$C$34:$C$777,СВЦЭМ!$A$34:$A$777,$A91,СВЦЭМ!$B$34:$B$777,R$83)+'СЕТ СН'!$H$9+СВЦЭМ!$D$10+'СЕТ СН'!$H$6-'СЕТ СН'!$H$19</f>
        <v>930.49228463000009</v>
      </c>
      <c r="S91" s="35">
        <f>SUMIFS(СВЦЭМ!$C$34:$C$777,СВЦЭМ!$A$34:$A$777,$A91,СВЦЭМ!$B$34:$B$777,S$83)+'СЕТ СН'!$H$9+СВЦЭМ!$D$10+'СЕТ СН'!$H$6-'СЕТ СН'!$H$19</f>
        <v>930.53526542000009</v>
      </c>
      <c r="T91" s="35">
        <f>SUMIFS(СВЦЭМ!$C$34:$C$777,СВЦЭМ!$A$34:$A$777,$A91,СВЦЭМ!$B$34:$B$777,T$83)+'СЕТ СН'!$H$9+СВЦЭМ!$D$10+'СЕТ СН'!$H$6-'СЕТ СН'!$H$19</f>
        <v>938.09196784000005</v>
      </c>
      <c r="U91" s="35">
        <f>SUMIFS(СВЦЭМ!$C$34:$C$777,СВЦЭМ!$A$34:$A$777,$A91,СВЦЭМ!$B$34:$B$777,U$83)+'СЕТ СН'!$H$9+СВЦЭМ!$D$10+'СЕТ СН'!$H$6-'СЕТ СН'!$H$19</f>
        <v>933.25488562999999</v>
      </c>
      <c r="V91" s="35">
        <f>SUMIFS(СВЦЭМ!$C$34:$C$777,СВЦЭМ!$A$34:$A$777,$A91,СВЦЭМ!$B$34:$B$777,V$83)+'СЕТ СН'!$H$9+СВЦЭМ!$D$10+'СЕТ СН'!$H$6-'СЕТ СН'!$H$19</f>
        <v>937.30501515000014</v>
      </c>
      <c r="W91" s="35">
        <f>SUMIFS(СВЦЭМ!$C$34:$C$777,СВЦЭМ!$A$34:$A$777,$A91,СВЦЭМ!$B$34:$B$777,W$83)+'СЕТ СН'!$H$9+СВЦЭМ!$D$10+'СЕТ СН'!$H$6-'СЕТ СН'!$H$19</f>
        <v>970.86567263999996</v>
      </c>
      <c r="X91" s="35">
        <f>SUMIFS(СВЦЭМ!$C$34:$C$777,СВЦЭМ!$A$34:$A$777,$A91,СВЦЭМ!$B$34:$B$777,X$83)+'СЕТ СН'!$H$9+СВЦЭМ!$D$10+'СЕТ СН'!$H$6-'СЕТ СН'!$H$19</f>
        <v>1081.80369234</v>
      </c>
      <c r="Y91" s="35">
        <f>SUMIFS(СВЦЭМ!$C$34:$C$777,СВЦЭМ!$A$34:$A$777,$A91,СВЦЭМ!$B$34:$B$777,Y$83)+'СЕТ СН'!$H$9+СВЦЭМ!$D$10+'СЕТ СН'!$H$6-'СЕТ СН'!$H$19</f>
        <v>1130.7318761299998</v>
      </c>
    </row>
    <row r="92" spans="1:25" ht="15.75" x14ac:dyDescent="0.2">
      <c r="A92" s="34">
        <f t="shared" si="2"/>
        <v>42895</v>
      </c>
      <c r="B92" s="35">
        <f>SUMIFS(СВЦЭМ!$C$34:$C$777,СВЦЭМ!$A$34:$A$777,$A92,СВЦЭМ!$B$34:$B$777,B$83)+'СЕТ СН'!$H$9+СВЦЭМ!$D$10+'СЕТ СН'!$H$6-'СЕТ СН'!$H$19</f>
        <v>1212.7112669200001</v>
      </c>
      <c r="C92" s="35">
        <f>SUMIFS(СВЦЭМ!$C$34:$C$777,СВЦЭМ!$A$34:$A$777,$A92,СВЦЭМ!$B$34:$B$777,C$83)+'СЕТ СН'!$H$9+СВЦЭМ!$D$10+'СЕТ СН'!$H$6-'СЕТ СН'!$H$19</f>
        <v>1280.7829083199999</v>
      </c>
      <c r="D92" s="35">
        <f>SUMIFS(СВЦЭМ!$C$34:$C$777,СВЦЭМ!$A$34:$A$777,$A92,СВЦЭМ!$B$34:$B$777,D$83)+'СЕТ СН'!$H$9+СВЦЭМ!$D$10+'СЕТ СН'!$H$6-'СЕТ СН'!$H$19</f>
        <v>1359.2862628600001</v>
      </c>
      <c r="E92" s="35">
        <f>SUMIFS(СВЦЭМ!$C$34:$C$777,СВЦЭМ!$A$34:$A$777,$A92,СВЦЭМ!$B$34:$B$777,E$83)+'СЕТ СН'!$H$9+СВЦЭМ!$D$10+'СЕТ СН'!$H$6-'СЕТ СН'!$H$19</f>
        <v>1366.5321274299999</v>
      </c>
      <c r="F92" s="35">
        <f>SUMIFS(СВЦЭМ!$C$34:$C$777,СВЦЭМ!$A$34:$A$777,$A92,СВЦЭМ!$B$34:$B$777,F$83)+'СЕТ СН'!$H$9+СВЦЭМ!$D$10+'СЕТ СН'!$H$6-'СЕТ СН'!$H$19</f>
        <v>1364.4882742099999</v>
      </c>
      <c r="G92" s="35">
        <f>SUMIFS(СВЦЭМ!$C$34:$C$777,СВЦЭМ!$A$34:$A$777,$A92,СВЦЭМ!$B$34:$B$777,G$83)+'СЕТ СН'!$H$9+СВЦЭМ!$D$10+'СЕТ СН'!$H$6-'СЕТ СН'!$H$19</f>
        <v>1357.9981305800002</v>
      </c>
      <c r="H92" s="35">
        <f>SUMIFS(СВЦЭМ!$C$34:$C$777,СВЦЭМ!$A$34:$A$777,$A92,СВЦЭМ!$B$34:$B$777,H$83)+'СЕТ СН'!$H$9+СВЦЭМ!$D$10+'СЕТ СН'!$H$6-'СЕТ СН'!$H$19</f>
        <v>1331.3671605</v>
      </c>
      <c r="I92" s="35">
        <f>SUMIFS(СВЦЭМ!$C$34:$C$777,СВЦЭМ!$A$34:$A$777,$A92,СВЦЭМ!$B$34:$B$777,I$83)+'СЕТ СН'!$H$9+СВЦЭМ!$D$10+'СЕТ СН'!$H$6-'СЕТ СН'!$H$19</f>
        <v>1219.1279881</v>
      </c>
      <c r="J92" s="35">
        <f>SUMIFS(СВЦЭМ!$C$34:$C$777,СВЦЭМ!$A$34:$A$777,$A92,СВЦЭМ!$B$34:$B$777,J$83)+'СЕТ СН'!$H$9+СВЦЭМ!$D$10+'СЕТ СН'!$H$6-'СЕТ СН'!$H$19</f>
        <v>1135.2273908799998</v>
      </c>
      <c r="K92" s="35">
        <f>SUMIFS(СВЦЭМ!$C$34:$C$777,СВЦЭМ!$A$34:$A$777,$A92,СВЦЭМ!$B$34:$B$777,K$83)+'СЕТ СН'!$H$9+СВЦЭМ!$D$10+'СЕТ СН'!$H$6-'СЕТ СН'!$H$19</f>
        <v>1008.1069515899999</v>
      </c>
      <c r="L92" s="35">
        <f>SUMIFS(СВЦЭМ!$C$34:$C$777,СВЦЭМ!$A$34:$A$777,$A92,СВЦЭМ!$B$34:$B$777,L$83)+'СЕТ СН'!$H$9+СВЦЭМ!$D$10+'СЕТ СН'!$H$6-'СЕТ СН'!$H$19</f>
        <v>933.98841256000014</v>
      </c>
      <c r="M92" s="35">
        <f>SUMIFS(СВЦЭМ!$C$34:$C$777,СВЦЭМ!$A$34:$A$777,$A92,СВЦЭМ!$B$34:$B$777,M$83)+'СЕТ СН'!$H$9+СВЦЭМ!$D$10+'СЕТ СН'!$H$6-'СЕТ СН'!$H$19</f>
        <v>921.9579244900001</v>
      </c>
      <c r="N92" s="35">
        <f>SUMIFS(СВЦЭМ!$C$34:$C$777,СВЦЭМ!$A$34:$A$777,$A92,СВЦЭМ!$B$34:$B$777,N$83)+'СЕТ СН'!$H$9+СВЦЭМ!$D$10+'СЕТ СН'!$H$6-'СЕТ СН'!$H$19</f>
        <v>929.01606433999996</v>
      </c>
      <c r="O92" s="35">
        <f>SUMIFS(СВЦЭМ!$C$34:$C$777,СВЦЭМ!$A$34:$A$777,$A92,СВЦЭМ!$B$34:$B$777,O$83)+'СЕТ СН'!$H$9+СВЦЭМ!$D$10+'СЕТ СН'!$H$6-'СЕТ СН'!$H$19</f>
        <v>927.45535555000015</v>
      </c>
      <c r="P92" s="35">
        <f>SUMIFS(СВЦЭМ!$C$34:$C$777,СВЦЭМ!$A$34:$A$777,$A92,СВЦЭМ!$B$34:$B$777,P$83)+'СЕТ СН'!$H$9+СВЦЭМ!$D$10+'СЕТ СН'!$H$6-'СЕТ СН'!$H$19</f>
        <v>934.79202723000003</v>
      </c>
      <c r="Q92" s="35">
        <f>SUMIFS(СВЦЭМ!$C$34:$C$777,СВЦЭМ!$A$34:$A$777,$A92,СВЦЭМ!$B$34:$B$777,Q$83)+'СЕТ СН'!$H$9+СВЦЭМ!$D$10+'СЕТ СН'!$H$6-'СЕТ СН'!$H$19</f>
        <v>946.77560528999993</v>
      </c>
      <c r="R92" s="35">
        <f>SUMIFS(СВЦЭМ!$C$34:$C$777,СВЦЭМ!$A$34:$A$777,$A92,СВЦЭМ!$B$34:$B$777,R$83)+'СЕТ СН'!$H$9+СВЦЭМ!$D$10+'СЕТ СН'!$H$6-'СЕТ СН'!$H$19</f>
        <v>953.86198450999996</v>
      </c>
      <c r="S92" s="35">
        <f>SUMIFS(СВЦЭМ!$C$34:$C$777,СВЦЭМ!$A$34:$A$777,$A92,СВЦЭМ!$B$34:$B$777,S$83)+'СЕТ СН'!$H$9+СВЦЭМ!$D$10+'СЕТ СН'!$H$6-'СЕТ СН'!$H$19</f>
        <v>975.81091442000002</v>
      </c>
      <c r="T92" s="35">
        <f>SUMIFS(СВЦЭМ!$C$34:$C$777,СВЦЭМ!$A$34:$A$777,$A92,СВЦЭМ!$B$34:$B$777,T$83)+'СЕТ СН'!$H$9+СВЦЭМ!$D$10+'СЕТ СН'!$H$6-'СЕТ СН'!$H$19</f>
        <v>999.17660345000013</v>
      </c>
      <c r="U92" s="35">
        <f>SUMIFS(СВЦЭМ!$C$34:$C$777,СВЦЭМ!$A$34:$A$777,$A92,СВЦЭМ!$B$34:$B$777,U$83)+'СЕТ СН'!$H$9+СВЦЭМ!$D$10+'СЕТ СН'!$H$6-'СЕТ СН'!$H$19</f>
        <v>986.71909244000017</v>
      </c>
      <c r="V92" s="35">
        <f>SUMIFS(СВЦЭМ!$C$34:$C$777,СВЦЭМ!$A$34:$A$777,$A92,СВЦЭМ!$B$34:$B$777,V$83)+'СЕТ СН'!$H$9+СВЦЭМ!$D$10+'СЕТ СН'!$H$6-'СЕТ СН'!$H$19</f>
        <v>973.76213364</v>
      </c>
      <c r="W92" s="35">
        <f>SUMIFS(СВЦЭМ!$C$34:$C$777,СВЦЭМ!$A$34:$A$777,$A92,СВЦЭМ!$B$34:$B$777,W$83)+'СЕТ СН'!$H$9+СВЦЭМ!$D$10+'СЕТ СН'!$H$6-'СЕТ СН'!$H$19</f>
        <v>1021.7167325300002</v>
      </c>
      <c r="X92" s="35">
        <f>SUMIFS(СВЦЭМ!$C$34:$C$777,СВЦЭМ!$A$34:$A$777,$A92,СВЦЭМ!$B$34:$B$777,X$83)+'СЕТ СН'!$H$9+СВЦЭМ!$D$10+'СЕТ СН'!$H$6-'СЕТ СН'!$H$19</f>
        <v>1100.7175090199999</v>
      </c>
      <c r="Y92" s="35">
        <f>SUMIFS(СВЦЭМ!$C$34:$C$777,СВЦЭМ!$A$34:$A$777,$A92,СВЦЭМ!$B$34:$B$777,Y$83)+'СЕТ СН'!$H$9+СВЦЭМ!$D$10+'СЕТ СН'!$H$6-'СЕТ СН'!$H$19</f>
        <v>1157.1209263800001</v>
      </c>
    </row>
    <row r="93" spans="1:25" ht="15.75" x14ac:dyDescent="0.2">
      <c r="A93" s="34">
        <f t="shared" si="2"/>
        <v>42896</v>
      </c>
      <c r="B93" s="35">
        <f>SUMIFS(СВЦЭМ!$C$34:$C$777,СВЦЭМ!$A$34:$A$777,$A93,СВЦЭМ!$B$34:$B$777,B$83)+'СЕТ СН'!$H$9+СВЦЭМ!$D$10+'СЕТ СН'!$H$6-'СЕТ СН'!$H$19</f>
        <v>1188.9974078300002</v>
      </c>
      <c r="C93" s="35">
        <f>SUMIFS(СВЦЭМ!$C$34:$C$777,СВЦЭМ!$A$34:$A$777,$A93,СВЦЭМ!$B$34:$B$777,C$83)+'СЕТ СН'!$H$9+СВЦЭМ!$D$10+'СЕТ СН'!$H$6-'СЕТ СН'!$H$19</f>
        <v>1254.2846976199999</v>
      </c>
      <c r="D93" s="35">
        <f>SUMIFS(СВЦЭМ!$C$34:$C$777,СВЦЭМ!$A$34:$A$777,$A93,СВЦЭМ!$B$34:$B$777,D$83)+'СЕТ СН'!$H$9+СВЦЭМ!$D$10+'СЕТ СН'!$H$6-'СЕТ СН'!$H$19</f>
        <v>1364.2363719599998</v>
      </c>
      <c r="E93" s="35">
        <f>SUMIFS(СВЦЭМ!$C$34:$C$777,СВЦЭМ!$A$34:$A$777,$A93,СВЦЭМ!$B$34:$B$777,E$83)+'СЕТ СН'!$H$9+СВЦЭМ!$D$10+'СЕТ СН'!$H$6-'СЕТ СН'!$H$19</f>
        <v>1373.82751611</v>
      </c>
      <c r="F93" s="35">
        <f>SUMIFS(СВЦЭМ!$C$34:$C$777,СВЦЭМ!$A$34:$A$777,$A93,СВЦЭМ!$B$34:$B$777,F$83)+'СЕТ СН'!$H$9+СВЦЭМ!$D$10+'СЕТ СН'!$H$6-'СЕТ СН'!$H$19</f>
        <v>1375.2613839400001</v>
      </c>
      <c r="G93" s="35">
        <f>SUMIFS(СВЦЭМ!$C$34:$C$777,СВЦЭМ!$A$34:$A$777,$A93,СВЦЭМ!$B$34:$B$777,G$83)+'СЕТ СН'!$H$9+СВЦЭМ!$D$10+'СЕТ СН'!$H$6-'СЕТ СН'!$H$19</f>
        <v>1364.3236232999998</v>
      </c>
      <c r="H93" s="35">
        <f>SUMIFS(СВЦЭМ!$C$34:$C$777,СВЦЭМ!$A$34:$A$777,$A93,СВЦЭМ!$B$34:$B$777,H$83)+'СЕТ СН'!$H$9+СВЦЭМ!$D$10+'СЕТ СН'!$H$6-'СЕТ СН'!$H$19</f>
        <v>1369.3194856700002</v>
      </c>
      <c r="I93" s="35">
        <f>SUMIFS(СВЦЭМ!$C$34:$C$777,СВЦЭМ!$A$34:$A$777,$A93,СВЦЭМ!$B$34:$B$777,I$83)+'СЕТ СН'!$H$9+СВЦЭМ!$D$10+'СЕТ СН'!$H$6-'СЕТ СН'!$H$19</f>
        <v>1223.8703459499998</v>
      </c>
      <c r="J93" s="35">
        <f>SUMIFS(СВЦЭМ!$C$34:$C$777,СВЦЭМ!$A$34:$A$777,$A93,СВЦЭМ!$B$34:$B$777,J$83)+'СЕТ СН'!$H$9+СВЦЭМ!$D$10+'СЕТ СН'!$H$6-'СЕТ СН'!$H$19</f>
        <v>1096.77722915</v>
      </c>
      <c r="K93" s="35">
        <f>SUMIFS(СВЦЭМ!$C$34:$C$777,СВЦЭМ!$A$34:$A$777,$A93,СВЦЭМ!$B$34:$B$777,K$83)+'СЕТ СН'!$H$9+СВЦЭМ!$D$10+'СЕТ СН'!$H$6-'СЕТ СН'!$H$19</f>
        <v>1020.6240316600001</v>
      </c>
      <c r="L93" s="35">
        <f>SUMIFS(СВЦЭМ!$C$34:$C$777,СВЦЭМ!$A$34:$A$777,$A93,СВЦЭМ!$B$34:$B$777,L$83)+'СЕТ СН'!$H$9+СВЦЭМ!$D$10+'СЕТ СН'!$H$6-'СЕТ СН'!$H$19</f>
        <v>952.95195809000006</v>
      </c>
      <c r="M93" s="35">
        <f>SUMIFS(СВЦЭМ!$C$34:$C$777,СВЦЭМ!$A$34:$A$777,$A93,СВЦЭМ!$B$34:$B$777,M$83)+'СЕТ СН'!$H$9+СВЦЭМ!$D$10+'СЕТ СН'!$H$6-'СЕТ СН'!$H$19</f>
        <v>919.98575918999995</v>
      </c>
      <c r="N93" s="35">
        <f>SUMIFS(СВЦЭМ!$C$34:$C$777,СВЦЭМ!$A$34:$A$777,$A93,СВЦЭМ!$B$34:$B$777,N$83)+'СЕТ СН'!$H$9+СВЦЭМ!$D$10+'СЕТ СН'!$H$6-'СЕТ СН'!$H$19</f>
        <v>918.75817454000003</v>
      </c>
      <c r="O93" s="35">
        <f>SUMIFS(СВЦЭМ!$C$34:$C$777,СВЦЭМ!$A$34:$A$777,$A93,СВЦЭМ!$B$34:$B$777,O$83)+'СЕТ СН'!$H$9+СВЦЭМ!$D$10+'СЕТ СН'!$H$6-'СЕТ СН'!$H$19</f>
        <v>927.29677828000013</v>
      </c>
      <c r="P93" s="35">
        <f>SUMIFS(СВЦЭМ!$C$34:$C$777,СВЦЭМ!$A$34:$A$777,$A93,СВЦЭМ!$B$34:$B$777,P$83)+'СЕТ СН'!$H$9+СВЦЭМ!$D$10+'СЕТ СН'!$H$6-'СЕТ СН'!$H$19</f>
        <v>936.37390376999997</v>
      </c>
      <c r="Q93" s="35">
        <f>SUMIFS(СВЦЭМ!$C$34:$C$777,СВЦЭМ!$A$34:$A$777,$A93,СВЦЭМ!$B$34:$B$777,Q$83)+'СЕТ СН'!$H$9+СВЦЭМ!$D$10+'СЕТ СН'!$H$6-'СЕТ СН'!$H$19</f>
        <v>941.68757383000002</v>
      </c>
      <c r="R93" s="35">
        <f>SUMIFS(СВЦЭМ!$C$34:$C$777,СВЦЭМ!$A$34:$A$777,$A93,СВЦЭМ!$B$34:$B$777,R$83)+'СЕТ СН'!$H$9+СВЦЭМ!$D$10+'СЕТ СН'!$H$6-'СЕТ СН'!$H$19</f>
        <v>937.45767595999996</v>
      </c>
      <c r="S93" s="35">
        <f>SUMIFS(СВЦЭМ!$C$34:$C$777,СВЦЭМ!$A$34:$A$777,$A93,СВЦЭМ!$B$34:$B$777,S$83)+'СЕТ СН'!$H$9+СВЦЭМ!$D$10+'СЕТ СН'!$H$6-'СЕТ СН'!$H$19</f>
        <v>927.80565104000016</v>
      </c>
      <c r="T93" s="35">
        <f>SUMIFS(СВЦЭМ!$C$34:$C$777,СВЦЭМ!$A$34:$A$777,$A93,СВЦЭМ!$B$34:$B$777,T$83)+'СЕТ СН'!$H$9+СВЦЭМ!$D$10+'СЕТ СН'!$H$6-'СЕТ СН'!$H$19</f>
        <v>927.86402743000008</v>
      </c>
      <c r="U93" s="35">
        <f>SUMIFS(СВЦЭМ!$C$34:$C$777,СВЦЭМ!$A$34:$A$777,$A93,СВЦЭМ!$B$34:$B$777,U$83)+'СЕТ СН'!$H$9+СВЦЭМ!$D$10+'СЕТ СН'!$H$6-'СЕТ СН'!$H$19</f>
        <v>928.72605927999984</v>
      </c>
      <c r="V93" s="35">
        <f>SUMIFS(СВЦЭМ!$C$34:$C$777,СВЦЭМ!$A$34:$A$777,$A93,СВЦЭМ!$B$34:$B$777,V$83)+'СЕТ СН'!$H$9+СВЦЭМ!$D$10+'СЕТ СН'!$H$6-'СЕТ СН'!$H$19</f>
        <v>947.83560426999998</v>
      </c>
      <c r="W93" s="35">
        <f>SUMIFS(СВЦЭМ!$C$34:$C$777,СВЦЭМ!$A$34:$A$777,$A93,СВЦЭМ!$B$34:$B$777,W$83)+'СЕТ СН'!$H$9+СВЦЭМ!$D$10+'СЕТ СН'!$H$6-'СЕТ СН'!$H$19</f>
        <v>979.04157712000006</v>
      </c>
      <c r="X93" s="35">
        <f>SUMIFS(СВЦЭМ!$C$34:$C$777,СВЦЭМ!$A$34:$A$777,$A93,СВЦЭМ!$B$34:$B$777,X$83)+'СЕТ СН'!$H$9+СВЦЭМ!$D$10+'СЕТ СН'!$H$6-'СЕТ СН'!$H$19</f>
        <v>1045.0856269800001</v>
      </c>
      <c r="Y93" s="35">
        <f>SUMIFS(СВЦЭМ!$C$34:$C$777,СВЦЭМ!$A$34:$A$777,$A93,СВЦЭМ!$B$34:$B$777,Y$83)+'СЕТ СН'!$H$9+СВЦЭМ!$D$10+'СЕТ СН'!$H$6-'СЕТ СН'!$H$19</f>
        <v>1157.33727464</v>
      </c>
    </row>
    <row r="94" spans="1:25" ht="15.75" x14ac:dyDescent="0.2">
      <c r="A94" s="34">
        <f t="shared" si="2"/>
        <v>42897</v>
      </c>
      <c r="B94" s="35">
        <f>SUMIFS(СВЦЭМ!$C$34:$C$777,СВЦЭМ!$A$34:$A$777,$A94,СВЦЭМ!$B$34:$B$777,B$83)+'СЕТ СН'!$H$9+СВЦЭМ!$D$10+'СЕТ СН'!$H$6-'СЕТ СН'!$H$19</f>
        <v>1251.8455537499999</v>
      </c>
      <c r="C94" s="35">
        <f>SUMIFS(СВЦЭМ!$C$34:$C$777,СВЦЭМ!$A$34:$A$777,$A94,СВЦЭМ!$B$34:$B$777,C$83)+'СЕТ СН'!$H$9+СВЦЭМ!$D$10+'СЕТ СН'!$H$6-'СЕТ СН'!$H$19</f>
        <v>1313.8521981399999</v>
      </c>
      <c r="D94" s="35">
        <f>SUMIFS(СВЦЭМ!$C$34:$C$777,СВЦЭМ!$A$34:$A$777,$A94,СВЦЭМ!$B$34:$B$777,D$83)+'СЕТ СН'!$H$9+СВЦЭМ!$D$10+'СЕТ СН'!$H$6-'СЕТ СН'!$H$19</f>
        <v>1385.6758995499999</v>
      </c>
      <c r="E94" s="35">
        <f>SUMIFS(СВЦЭМ!$C$34:$C$777,СВЦЭМ!$A$34:$A$777,$A94,СВЦЭМ!$B$34:$B$777,E$83)+'СЕТ СН'!$H$9+СВЦЭМ!$D$10+'СЕТ СН'!$H$6-'СЕТ СН'!$H$19</f>
        <v>1378.7006752000002</v>
      </c>
      <c r="F94" s="35">
        <f>SUMIFS(СВЦЭМ!$C$34:$C$777,СВЦЭМ!$A$34:$A$777,$A94,СВЦЭМ!$B$34:$B$777,F$83)+'СЕТ СН'!$H$9+СВЦЭМ!$D$10+'СЕТ СН'!$H$6-'СЕТ СН'!$H$19</f>
        <v>1378.0107317400002</v>
      </c>
      <c r="G94" s="35">
        <f>SUMIFS(СВЦЭМ!$C$34:$C$777,СВЦЭМ!$A$34:$A$777,$A94,СВЦЭМ!$B$34:$B$777,G$83)+'СЕТ СН'!$H$9+СВЦЭМ!$D$10+'СЕТ СН'!$H$6-'СЕТ СН'!$H$19</f>
        <v>1377.4557918199998</v>
      </c>
      <c r="H94" s="35">
        <f>SUMIFS(СВЦЭМ!$C$34:$C$777,СВЦЭМ!$A$34:$A$777,$A94,СВЦЭМ!$B$34:$B$777,H$83)+'СЕТ СН'!$H$9+СВЦЭМ!$D$10+'СЕТ СН'!$H$6-'СЕТ СН'!$H$19</f>
        <v>1380.1336754899999</v>
      </c>
      <c r="I94" s="35">
        <f>SUMIFS(СВЦЭМ!$C$34:$C$777,СВЦЭМ!$A$34:$A$777,$A94,СВЦЭМ!$B$34:$B$777,I$83)+'СЕТ СН'!$H$9+СВЦЭМ!$D$10+'СЕТ СН'!$H$6-'СЕТ СН'!$H$19</f>
        <v>1269.2414054699998</v>
      </c>
      <c r="J94" s="35">
        <f>SUMIFS(СВЦЭМ!$C$34:$C$777,СВЦЭМ!$A$34:$A$777,$A94,СВЦЭМ!$B$34:$B$777,J$83)+'СЕТ СН'!$H$9+СВЦЭМ!$D$10+'СЕТ СН'!$H$6-'СЕТ СН'!$H$19</f>
        <v>1125.10878168</v>
      </c>
      <c r="K94" s="35">
        <f>SUMIFS(СВЦЭМ!$C$34:$C$777,СВЦЭМ!$A$34:$A$777,$A94,СВЦЭМ!$B$34:$B$777,K$83)+'СЕТ СН'!$H$9+СВЦЭМ!$D$10+'СЕТ СН'!$H$6-'СЕТ СН'!$H$19</f>
        <v>976.75923667000006</v>
      </c>
      <c r="L94" s="35">
        <f>SUMIFS(СВЦЭМ!$C$34:$C$777,СВЦЭМ!$A$34:$A$777,$A94,СВЦЭМ!$B$34:$B$777,L$83)+'СЕТ СН'!$H$9+СВЦЭМ!$D$10+'СЕТ СН'!$H$6-'СЕТ СН'!$H$19</f>
        <v>949.49522785999989</v>
      </c>
      <c r="M94" s="35">
        <f>SUMIFS(СВЦЭМ!$C$34:$C$777,СВЦЭМ!$A$34:$A$777,$A94,СВЦЭМ!$B$34:$B$777,M$83)+'СЕТ СН'!$H$9+СВЦЭМ!$D$10+'СЕТ СН'!$H$6-'СЕТ СН'!$H$19</f>
        <v>912.72691492000013</v>
      </c>
      <c r="N94" s="35">
        <f>SUMIFS(СВЦЭМ!$C$34:$C$777,СВЦЭМ!$A$34:$A$777,$A94,СВЦЭМ!$B$34:$B$777,N$83)+'СЕТ СН'!$H$9+СВЦЭМ!$D$10+'СЕТ СН'!$H$6-'СЕТ СН'!$H$19</f>
        <v>917.66679696000006</v>
      </c>
      <c r="O94" s="35">
        <f>SUMIFS(СВЦЭМ!$C$34:$C$777,СВЦЭМ!$A$34:$A$777,$A94,СВЦЭМ!$B$34:$B$777,O$83)+'СЕТ СН'!$H$9+СВЦЭМ!$D$10+'СЕТ СН'!$H$6-'СЕТ СН'!$H$19</f>
        <v>913.84069778999992</v>
      </c>
      <c r="P94" s="35">
        <f>SUMIFS(СВЦЭМ!$C$34:$C$777,СВЦЭМ!$A$34:$A$777,$A94,СВЦЭМ!$B$34:$B$777,P$83)+'СЕТ СН'!$H$9+СВЦЭМ!$D$10+'СЕТ СН'!$H$6-'СЕТ СН'!$H$19</f>
        <v>909.80167742999993</v>
      </c>
      <c r="Q94" s="35">
        <f>SUMIFS(СВЦЭМ!$C$34:$C$777,СВЦЭМ!$A$34:$A$777,$A94,СВЦЭМ!$B$34:$B$777,Q$83)+'СЕТ СН'!$H$9+СВЦЭМ!$D$10+'СЕТ СН'!$H$6-'СЕТ СН'!$H$19</f>
        <v>905.93121130000009</v>
      </c>
      <c r="R94" s="35">
        <f>SUMIFS(СВЦЭМ!$C$34:$C$777,СВЦЭМ!$A$34:$A$777,$A94,СВЦЭМ!$B$34:$B$777,R$83)+'СЕТ СН'!$H$9+СВЦЭМ!$D$10+'СЕТ СН'!$H$6-'СЕТ СН'!$H$19</f>
        <v>904.90717119999999</v>
      </c>
      <c r="S94" s="35">
        <f>SUMIFS(СВЦЭМ!$C$34:$C$777,СВЦЭМ!$A$34:$A$777,$A94,СВЦЭМ!$B$34:$B$777,S$83)+'СЕТ СН'!$H$9+СВЦЭМ!$D$10+'СЕТ СН'!$H$6-'СЕТ СН'!$H$19</f>
        <v>897.82689659000016</v>
      </c>
      <c r="T94" s="35">
        <f>SUMIFS(СВЦЭМ!$C$34:$C$777,СВЦЭМ!$A$34:$A$777,$A94,СВЦЭМ!$B$34:$B$777,T$83)+'СЕТ СН'!$H$9+СВЦЭМ!$D$10+'СЕТ СН'!$H$6-'СЕТ СН'!$H$19</f>
        <v>896.1904876399999</v>
      </c>
      <c r="U94" s="35">
        <f>SUMIFS(СВЦЭМ!$C$34:$C$777,СВЦЭМ!$A$34:$A$777,$A94,СВЦЭМ!$B$34:$B$777,U$83)+'СЕТ СН'!$H$9+СВЦЭМ!$D$10+'СЕТ СН'!$H$6-'СЕТ СН'!$H$19</f>
        <v>901.97937740999987</v>
      </c>
      <c r="V94" s="35">
        <f>SUMIFS(СВЦЭМ!$C$34:$C$777,СВЦЭМ!$A$34:$A$777,$A94,СВЦЭМ!$B$34:$B$777,V$83)+'СЕТ СН'!$H$9+СВЦЭМ!$D$10+'СЕТ СН'!$H$6-'СЕТ СН'!$H$19</f>
        <v>945.75916183000004</v>
      </c>
      <c r="W94" s="35">
        <f>SUMIFS(СВЦЭМ!$C$34:$C$777,СВЦЭМ!$A$34:$A$777,$A94,СВЦЭМ!$B$34:$B$777,W$83)+'СЕТ СН'!$H$9+СВЦЭМ!$D$10+'СЕТ СН'!$H$6-'СЕТ СН'!$H$19</f>
        <v>958.60163833000001</v>
      </c>
      <c r="X94" s="35">
        <f>SUMIFS(СВЦЭМ!$C$34:$C$777,СВЦЭМ!$A$34:$A$777,$A94,СВЦЭМ!$B$34:$B$777,X$83)+'СЕТ СН'!$H$9+СВЦЭМ!$D$10+'СЕТ СН'!$H$6-'СЕТ СН'!$H$19</f>
        <v>1030.1900737599999</v>
      </c>
      <c r="Y94" s="35">
        <f>SUMIFS(СВЦЭМ!$C$34:$C$777,СВЦЭМ!$A$34:$A$777,$A94,СВЦЭМ!$B$34:$B$777,Y$83)+'СЕТ СН'!$H$9+СВЦЭМ!$D$10+'СЕТ СН'!$H$6-'СЕТ СН'!$H$19</f>
        <v>1173.9408119</v>
      </c>
    </row>
    <row r="95" spans="1:25" ht="15.75" x14ac:dyDescent="0.2">
      <c r="A95" s="34">
        <f t="shared" si="2"/>
        <v>42898</v>
      </c>
      <c r="B95" s="35">
        <f>SUMIFS(СВЦЭМ!$C$34:$C$777,СВЦЭМ!$A$34:$A$777,$A95,СВЦЭМ!$B$34:$B$777,B$83)+'СЕТ СН'!$H$9+СВЦЭМ!$D$10+'СЕТ СН'!$H$6-'СЕТ СН'!$H$19</f>
        <v>1229.4391948699999</v>
      </c>
      <c r="C95" s="35">
        <f>SUMIFS(СВЦЭМ!$C$34:$C$777,СВЦЭМ!$A$34:$A$777,$A95,СВЦЭМ!$B$34:$B$777,C$83)+'СЕТ СН'!$H$9+СВЦЭМ!$D$10+'СЕТ СН'!$H$6-'СЕТ СН'!$H$19</f>
        <v>1305.1886116000001</v>
      </c>
      <c r="D95" s="35">
        <f>SUMIFS(СВЦЭМ!$C$34:$C$777,СВЦЭМ!$A$34:$A$777,$A95,СВЦЭМ!$B$34:$B$777,D$83)+'СЕТ СН'!$H$9+СВЦЭМ!$D$10+'СЕТ СН'!$H$6-'СЕТ СН'!$H$19</f>
        <v>1361.6434770199999</v>
      </c>
      <c r="E95" s="35">
        <f>SUMIFS(СВЦЭМ!$C$34:$C$777,СВЦЭМ!$A$34:$A$777,$A95,СВЦЭМ!$B$34:$B$777,E$83)+'СЕТ СН'!$H$9+СВЦЭМ!$D$10+'СЕТ СН'!$H$6-'СЕТ СН'!$H$19</f>
        <v>1363.1132567</v>
      </c>
      <c r="F95" s="35">
        <f>SUMIFS(СВЦЭМ!$C$34:$C$777,СВЦЭМ!$A$34:$A$777,$A95,СВЦЭМ!$B$34:$B$777,F$83)+'СЕТ СН'!$H$9+СВЦЭМ!$D$10+'СЕТ СН'!$H$6-'СЕТ СН'!$H$19</f>
        <v>1359.2028655700001</v>
      </c>
      <c r="G95" s="35">
        <f>SUMIFS(СВЦЭМ!$C$34:$C$777,СВЦЭМ!$A$34:$A$777,$A95,СВЦЭМ!$B$34:$B$777,G$83)+'СЕТ СН'!$H$9+СВЦЭМ!$D$10+'СЕТ СН'!$H$6-'СЕТ СН'!$H$19</f>
        <v>1366.1906278599999</v>
      </c>
      <c r="H95" s="35">
        <f>SUMIFS(СВЦЭМ!$C$34:$C$777,СВЦЭМ!$A$34:$A$777,$A95,СВЦЭМ!$B$34:$B$777,H$83)+'СЕТ СН'!$H$9+СВЦЭМ!$D$10+'СЕТ СН'!$H$6-'СЕТ СН'!$H$19</f>
        <v>1347.9912748900001</v>
      </c>
      <c r="I95" s="35">
        <f>SUMIFS(СВЦЭМ!$C$34:$C$777,СВЦЭМ!$A$34:$A$777,$A95,СВЦЭМ!$B$34:$B$777,I$83)+'СЕТ СН'!$H$9+СВЦЭМ!$D$10+'СЕТ СН'!$H$6-'СЕТ СН'!$H$19</f>
        <v>1219.6804333700002</v>
      </c>
      <c r="J95" s="35">
        <f>SUMIFS(СВЦЭМ!$C$34:$C$777,СВЦЭМ!$A$34:$A$777,$A95,СВЦЭМ!$B$34:$B$777,J$83)+'СЕТ СН'!$H$9+СВЦЭМ!$D$10+'СЕТ СН'!$H$6-'СЕТ СН'!$H$19</f>
        <v>1108.87070778</v>
      </c>
      <c r="K95" s="35">
        <f>SUMIFS(СВЦЭМ!$C$34:$C$777,СВЦЭМ!$A$34:$A$777,$A95,СВЦЭМ!$B$34:$B$777,K$83)+'СЕТ СН'!$H$9+СВЦЭМ!$D$10+'СЕТ СН'!$H$6-'СЕТ СН'!$H$19</f>
        <v>977.45432529000004</v>
      </c>
      <c r="L95" s="35">
        <f>SUMIFS(СВЦЭМ!$C$34:$C$777,СВЦЭМ!$A$34:$A$777,$A95,СВЦЭМ!$B$34:$B$777,L$83)+'СЕТ СН'!$H$9+СВЦЭМ!$D$10+'СЕТ СН'!$H$6-'СЕТ СН'!$H$19</f>
        <v>924.46482839000009</v>
      </c>
      <c r="M95" s="35">
        <f>SUMIFS(СВЦЭМ!$C$34:$C$777,СВЦЭМ!$A$34:$A$777,$A95,СВЦЭМ!$B$34:$B$777,M$83)+'СЕТ СН'!$H$9+СВЦЭМ!$D$10+'СЕТ СН'!$H$6-'СЕТ СН'!$H$19</f>
        <v>906.31208779999997</v>
      </c>
      <c r="N95" s="35">
        <f>SUMIFS(СВЦЭМ!$C$34:$C$777,СВЦЭМ!$A$34:$A$777,$A95,СВЦЭМ!$B$34:$B$777,N$83)+'СЕТ СН'!$H$9+СВЦЭМ!$D$10+'СЕТ СН'!$H$6-'СЕТ СН'!$H$19</f>
        <v>907.40780725000013</v>
      </c>
      <c r="O95" s="35">
        <f>SUMIFS(СВЦЭМ!$C$34:$C$777,СВЦЭМ!$A$34:$A$777,$A95,СВЦЭМ!$B$34:$B$777,O$83)+'СЕТ СН'!$H$9+СВЦЭМ!$D$10+'СЕТ СН'!$H$6-'СЕТ СН'!$H$19</f>
        <v>899.86050808000005</v>
      </c>
      <c r="P95" s="35">
        <f>SUMIFS(СВЦЭМ!$C$34:$C$777,СВЦЭМ!$A$34:$A$777,$A95,СВЦЭМ!$B$34:$B$777,P$83)+'СЕТ СН'!$H$9+СВЦЭМ!$D$10+'СЕТ СН'!$H$6-'СЕТ СН'!$H$19</f>
        <v>890.99938408000003</v>
      </c>
      <c r="Q95" s="35">
        <f>SUMIFS(СВЦЭМ!$C$34:$C$777,СВЦЭМ!$A$34:$A$777,$A95,СВЦЭМ!$B$34:$B$777,Q$83)+'СЕТ СН'!$H$9+СВЦЭМ!$D$10+'СЕТ СН'!$H$6-'СЕТ СН'!$H$19</f>
        <v>887.28240039000002</v>
      </c>
      <c r="R95" s="35">
        <f>SUMIFS(СВЦЭМ!$C$34:$C$777,СВЦЭМ!$A$34:$A$777,$A95,СВЦЭМ!$B$34:$B$777,R$83)+'СЕТ СН'!$H$9+СВЦЭМ!$D$10+'СЕТ СН'!$H$6-'СЕТ СН'!$H$19</f>
        <v>885.08014469999989</v>
      </c>
      <c r="S95" s="35">
        <f>SUMIFS(СВЦЭМ!$C$34:$C$777,СВЦЭМ!$A$34:$A$777,$A95,СВЦЭМ!$B$34:$B$777,S$83)+'СЕТ СН'!$H$9+СВЦЭМ!$D$10+'СЕТ СН'!$H$6-'СЕТ СН'!$H$19</f>
        <v>887.00344577999999</v>
      </c>
      <c r="T95" s="35">
        <f>SUMIFS(СВЦЭМ!$C$34:$C$777,СВЦЭМ!$A$34:$A$777,$A95,СВЦЭМ!$B$34:$B$777,T$83)+'СЕТ СН'!$H$9+СВЦЭМ!$D$10+'СЕТ СН'!$H$6-'СЕТ СН'!$H$19</f>
        <v>881.84448883000005</v>
      </c>
      <c r="U95" s="35">
        <f>SUMIFS(СВЦЭМ!$C$34:$C$777,СВЦЭМ!$A$34:$A$777,$A95,СВЦЭМ!$B$34:$B$777,U$83)+'СЕТ СН'!$H$9+СВЦЭМ!$D$10+'СЕТ СН'!$H$6-'СЕТ СН'!$H$19</f>
        <v>880.33744054999988</v>
      </c>
      <c r="V95" s="35">
        <f>SUMIFS(СВЦЭМ!$C$34:$C$777,СВЦЭМ!$A$34:$A$777,$A95,СВЦЭМ!$B$34:$B$777,V$83)+'СЕТ СН'!$H$9+СВЦЭМ!$D$10+'СЕТ СН'!$H$6-'СЕТ СН'!$H$19</f>
        <v>921.57163828000012</v>
      </c>
      <c r="W95" s="35">
        <f>SUMIFS(СВЦЭМ!$C$34:$C$777,СВЦЭМ!$A$34:$A$777,$A95,СВЦЭМ!$B$34:$B$777,W$83)+'СЕТ СН'!$H$9+СВЦЭМ!$D$10+'СЕТ СН'!$H$6-'СЕТ СН'!$H$19</f>
        <v>981.50381749999997</v>
      </c>
      <c r="X95" s="35">
        <f>SUMIFS(СВЦЭМ!$C$34:$C$777,СВЦЭМ!$A$34:$A$777,$A95,СВЦЭМ!$B$34:$B$777,X$83)+'СЕТ СН'!$H$9+СВЦЭМ!$D$10+'СЕТ СН'!$H$6-'СЕТ СН'!$H$19</f>
        <v>1048.92729065</v>
      </c>
      <c r="Y95" s="35">
        <f>SUMIFS(СВЦЭМ!$C$34:$C$777,СВЦЭМ!$A$34:$A$777,$A95,СВЦЭМ!$B$34:$B$777,Y$83)+'СЕТ СН'!$H$9+СВЦЭМ!$D$10+'СЕТ СН'!$H$6-'СЕТ СН'!$H$19</f>
        <v>1144.5870410399998</v>
      </c>
    </row>
    <row r="96" spans="1:25" ht="15.75" x14ac:dyDescent="0.2">
      <c r="A96" s="34">
        <f t="shared" si="2"/>
        <v>42899</v>
      </c>
      <c r="B96" s="35">
        <f>SUMIFS(СВЦЭМ!$C$34:$C$777,СВЦЭМ!$A$34:$A$777,$A96,СВЦЭМ!$B$34:$B$777,B$83)+'СЕТ СН'!$H$9+СВЦЭМ!$D$10+'СЕТ СН'!$H$6-'СЕТ СН'!$H$19</f>
        <v>1128.0234148700001</v>
      </c>
      <c r="C96" s="35">
        <f>SUMIFS(СВЦЭМ!$C$34:$C$777,СВЦЭМ!$A$34:$A$777,$A96,СВЦЭМ!$B$34:$B$777,C$83)+'СЕТ СН'!$H$9+СВЦЭМ!$D$10+'СЕТ СН'!$H$6-'СЕТ СН'!$H$19</f>
        <v>1186.81324713</v>
      </c>
      <c r="D96" s="35">
        <f>SUMIFS(СВЦЭМ!$C$34:$C$777,СВЦЭМ!$A$34:$A$777,$A96,СВЦЭМ!$B$34:$B$777,D$83)+'СЕТ СН'!$H$9+СВЦЭМ!$D$10+'СЕТ СН'!$H$6-'СЕТ СН'!$H$19</f>
        <v>1310.3411043699998</v>
      </c>
      <c r="E96" s="35">
        <f>SUMIFS(СВЦЭМ!$C$34:$C$777,СВЦЭМ!$A$34:$A$777,$A96,СВЦЭМ!$B$34:$B$777,E$83)+'СЕТ СН'!$H$9+СВЦЭМ!$D$10+'СЕТ СН'!$H$6-'СЕТ СН'!$H$19</f>
        <v>1326.5483045400001</v>
      </c>
      <c r="F96" s="35">
        <f>SUMIFS(СВЦЭМ!$C$34:$C$777,СВЦЭМ!$A$34:$A$777,$A96,СВЦЭМ!$B$34:$B$777,F$83)+'СЕТ СН'!$H$9+СВЦЭМ!$D$10+'СЕТ СН'!$H$6-'СЕТ СН'!$H$19</f>
        <v>1336.2390426500001</v>
      </c>
      <c r="G96" s="35">
        <f>SUMIFS(СВЦЭМ!$C$34:$C$777,СВЦЭМ!$A$34:$A$777,$A96,СВЦЭМ!$B$34:$B$777,G$83)+'СЕТ СН'!$H$9+СВЦЭМ!$D$10+'СЕТ СН'!$H$6-'СЕТ СН'!$H$19</f>
        <v>1330.71503596</v>
      </c>
      <c r="H96" s="35">
        <f>SUMIFS(СВЦЭМ!$C$34:$C$777,СВЦЭМ!$A$34:$A$777,$A96,СВЦЭМ!$B$34:$B$777,H$83)+'СЕТ СН'!$H$9+СВЦЭМ!$D$10+'СЕТ СН'!$H$6-'СЕТ СН'!$H$19</f>
        <v>1257.8571496300001</v>
      </c>
      <c r="I96" s="35">
        <f>SUMIFS(СВЦЭМ!$C$34:$C$777,СВЦЭМ!$A$34:$A$777,$A96,СВЦЭМ!$B$34:$B$777,I$83)+'СЕТ СН'!$H$9+СВЦЭМ!$D$10+'СЕТ СН'!$H$6-'СЕТ СН'!$H$19</f>
        <v>1098.8238886599997</v>
      </c>
      <c r="J96" s="35">
        <f>SUMIFS(СВЦЭМ!$C$34:$C$777,СВЦЭМ!$A$34:$A$777,$A96,СВЦЭМ!$B$34:$B$777,J$83)+'СЕТ СН'!$H$9+СВЦЭМ!$D$10+'СЕТ СН'!$H$6-'СЕТ СН'!$H$19</f>
        <v>985.00219267000011</v>
      </c>
      <c r="K96" s="35">
        <f>SUMIFS(СВЦЭМ!$C$34:$C$777,СВЦЭМ!$A$34:$A$777,$A96,СВЦЭМ!$B$34:$B$777,K$83)+'СЕТ СН'!$H$9+СВЦЭМ!$D$10+'СЕТ СН'!$H$6-'СЕТ СН'!$H$19</f>
        <v>890.36369353999999</v>
      </c>
      <c r="L96" s="35">
        <f>SUMIFS(СВЦЭМ!$C$34:$C$777,СВЦЭМ!$A$34:$A$777,$A96,СВЦЭМ!$B$34:$B$777,L$83)+'СЕТ СН'!$H$9+СВЦЭМ!$D$10+'СЕТ СН'!$H$6-'СЕТ СН'!$H$19</f>
        <v>899.97413213000004</v>
      </c>
      <c r="M96" s="35">
        <f>SUMIFS(СВЦЭМ!$C$34:$C$777,СВЦЭМ!$A$34:$A$777,$A96,СВЦЭМ!$B$34:$B$777,M$83)+'СЕТ СН'!$H$9+СВЦЭМ!$D$10+'СЕТ СН'!$H$6-'СЕТ СН'!$H$19</f>
        <v>928.89993862000006</v>
      </c>
      <c r="N96" s="35">
        <f>SUMIFS(СВЦЭМ!$C$34:$C$777,СВЦЭМ!$A$34:$A$777,$A96,СВЦЭМ!$B$34:$B$777,N$83)+'СЕТ СН'!$H$9+СВЦЭМ!$D$10+'СЕТ СН'!$H$6-'СЕТ СН'!$H$19</f>
        <v>929.16610224999999</v>
      </c>
      <c r="O96" s="35">
        <f>SUMIFS(СВЦЭМ!$C$34:$C$777,СВЦЭМ!$A$34:$A$777,$A96,СВЦЭМ!$B$34:$B$777,O$83)+'СЕТ СН'!$H$9+СВЦЭМ!$D$10+'СЕТ СН'!$H$6-'СЕТ СН'!$H$19</f>
        <v>927.66627013000016</v>
      </c>
      <c r="P96" s="35">
        <f>SUMIFS(СВЦЭМ!$C$34:$C$777,СВЦЭМ!$A$34:$A$777,$A96,СВЦЭМ!$B$34:$B$777,P$83)+'СЕТ СН'!$H$9+СВЦЭМ!$D$10+'СЕТ СН'!$H$6-'СЕТ СН'!$H$19</f>
        <v>928.56798454999989</v>
      </c>
      <c r="Q96" s="35">
        <f>SUMIFS(СВЦЭМ!$C$34:$C$777,СВЦЭМ!$A$34:$A$777,$A96,СВЦЭМ!$B$34:$B$777,Q$83)+'СЕТ СН'!$H$9+СВЦЭМ!$D$10+'СЕТ СН'!$H$6-'СЕТ СН'!$H$19</f>
        <v>935.25606134000009</v>
      </c>
      <c r="R96" s="35">
        <f>SUMIFS(СВЦЭМ!$C$34:$C$777,СВЦЭМ!$A$34:$A$777,$A96,СВЦЭМ!$B$34:$B$777,R$83)+'СЕТ СН'!$H$9+СВЦЭМ!$D$10+'СЕТ СН'!$H$6-'СЕТ СН'!$H$19</f>
        <v>933.95005397</v>
      </c>
      <c r="S96" s="35">
        <f>SUMIFS(СВЦЭМ!$C$34:$C$777,СВЦЭМ!$A$34:$A$777,$A96,СВЦЭМ!$B$34:$B$777,S$83)+'СЕТ СН'!$H$9+СВЦЭМ!$D$10+'СЕТ СН'!$H$6-'СЕТ СН'!$H$19</f>
        <v>935.34765745999994</v>
      </c>
      <c r="T96" s="35">
        <f>SUMIFS(СВЦЭМ!$C$34:$C$777,СВЦЭМ!$A$34:$A$777,$A96,СВЦЭМ!$B$34:$B$777,T$83)+'СЕТ СН'!$H$9+СВЦЭМ!$D$10+'СЕТ СН'!$H$6-'СЕТ СН'!$H$19</f>
        <v>926.58700307000004</v>
      </c>
      <c r="U96" s="35">
        <f>SUMIFS(СВЦЭМ!$C$34:$C$777,СВЦЭМ!$A$34:$A$777,$A96,СВЦЭМ!$B$34:$B$777,U$83)+'СЕТ СН'!$H$9+СВЦЭМ!$D$10+'СЕТ СН'!$H$6-'СЕТ СН'!$H$19</f>
        <v>927.55023047999998</v>
      </c>
      <c r="V96" s="35">
        <f>SUMIFS(СВЦЭМ!$C$34:$C$777,СВЦЭМ!$A$34:$A$777,$A96,СВЦЭМ!$B$34:$B$777,V$83)+'СЕТ СН'!$H$9+СВЦЭМ!$D$10+'СЕТ СН'!$H$6-'СЕТ СН'!$H$19</f>
        <v>898.4015704200001</v>
      </c>
      <c r="W96" s="35">
        <f>SUMIFS(СВЦЭМ!$C$34:$C$777,СВЦЭМ!$A$34:$A$777,$A96,СВЦЭМ!$B$34:$B$777,W$83)+'СЕТ СН'!$H$9+СВЦЭМ!$D$10+'СЕТ СН'!$H$6-'СЕТ СН'!$H$19</f>
        <v>890.30130650000001</v>
      </c>
      <c r="X96" s="35">
        <f>SUMIFS(СВЦЭМ!$C$34:$C$777,СВЦЭМ!$A$34:$A$777,$A96,СВЦЭМ!$B$34:$B$777,X$83)+'СЕТ СН'!$H$9+СВЦЭМ!$D$10+'СЕТ СН'!$H$6-'СЕТ СН'!$H$19</f>
        <v>937.53520352999999</v>
      </c>
      <c r="Y96" s="35">
        <f>SUMIFS(СВЦЭМ!$C$34:$C$777,СВЦЭМ!$A$34:$A$777,$A96,СВЦЭМ!$B$34:$B$777,Y$83)+'СЕТ СН'!$H$9+СВЦЭМ!$D$10+'СЕТ СН'!$H$6-'СЕТ СН'!$H$19</f>
        <v>1051.3153784699998</v>
      </c>
    </row>
    <row r="97" spans="1:25" ht="15.75" x14ac:dyDescent="0.2">
      <c r="A97" s="34">
        <f t="shared" si="2"/>
        <v>42900</v>
      </c>
      <c r="B97" s="35">
        <f>SUMIFS(СВЦЭМ!$C$34:$C$777,СВЦЭМ!$A$34:$A$777,$A97,СВЦЭМ!$B$34:$B$777,B$83)+'СЕТ СН'!$H$9+СВЦЭМ!$D$10+'СЕТ СН'!$H$6-'СЕТ СН'!$H$19</f>
        <v>1261.0431898000002</v>
      </c>
      <c r="C97" s="35">
        <f>SUMIFS(СВЦЭМ!$C$34:$C$777,СВЦЭМ!$A$34:$A$777,$A97,СВЦЭМ!$B$34:$B$777,C$83)+'СЕТ СН'!$H$9+СВЦЭМ!$D$10+'СЕТ СН'!$H$6-'СЕТ СН'!$H$19</f>
        <v>1294.6905950300002</v>
      </c>
      <c r="D97" s="35">
        <f>SUMIFS(СВЦЭМ!$C$34:$C$777,СВЦЭМ!$A$34:$A$777,$A97,СВЦЭМ!$B$34:$B$777,D$83)+'СЕТ СН'!$H$9+СВЦЭМ!$D$10+'СЕТ СН'!$H$6-'СЕТ СН'!$H$19</f>
        <v>1317.8740519600001</v>
      </c>
      <c r="E97" s="35">
        <f>SUMIFS(СВЦЭМ!$C$34:$C$777,СВЦЭМ!$A$34:$A$777,$A97,СВЦЭМ!$B$34:$B$777,E$83)+'СЕТ СН'!$H$9+СВЦЭМ!$D$10+'СЕТ СН'!$H$6-'СЕТ СН'!$H$19</f>
        <v>1323.9955821399999</v>
      </c>
      <c r="F97" s="35">
        <f>SUMIFS(СВЦЭМ!$C$34:$C$777,СВЦЭМ!$A$34:$A$777,$A97,СВЦЭМ!$B$34:$B$777,F$83)+'СЕТ СН'!$H$9+СВЦЭМ!$D$10+'СЕТ СН'!$H$6-'СЕТ СН'!$H$19</f>
        <v>1327.3296515500001</v>
      </c>
      <c r="G97" s="35">
        <f>SUMIFS(СВЦЭМ!$C$34:$C$777,СВЦЭМ!$A$34:$A$777,$A97,СВЦЭМ!$B$34:$B$777,G$83)+'СЕТ СН'!$H$9+СВЦЭМ!$D$10+'СЕТ СН'!$H$6-'СЕТ СН'!$H$19</f>
        <v>1305.3905505799999</v>
      </c>
      <c r="H97" s="35">
        <f>SUMIFS(СВЦЭМ!$C$34:$C$777,СВЦЭМ!$A$34:$A$777,$A97,СВЦЭМ!$B$34:$B$777,H$83)+'СЕТ СН'!$H$9+СВЦЭМ!$D$10+'СЕТ СН'!$H$6-'СЕТ СН'!$H$19</f>
        <v>1224.2641674699998</v>
      </c>
      <c r="I97" s="35">
        <f>SUMIFS(СВЦЭМ!$C$34:$C$777,СВЦЭМ!$A$34:$A$777,$A97,СВЦЭМ!$B$34:$B$777,I$83)+'СЕТ СН'!$H$9+СВЦЭМ!$D$10+'СЕТ СН'!$H$6-'СЕТ СН'!$H$19</f>
        <v>1097.6402806999999</v>
      </c>
      <c r="J97" s="35">
        <f>SUMIFS(СВЦЭМ!$C$34:$C$777,СВЦЭМ!$A$34:$A$777,$A97,СВЦЭМ!$B$34:$B$777,J$83)+'СЕТ СН'!$H$9+СВЦЭМ!$D$10+'СЕТ СН'!$H$6-'СЕТ СН'!$H$19</f>
        <v>1063.28879977</v>
      </c>
      <c r="K97" s="35">
        <f>SUMIFS(СВЦЭМ!$C$34:$C$777,СВЦЭМ!$A$34:$A$777,$A97,СВЦЭМ!$B$34:$B$777,K$83)+'СЕТ СН'!$H$9+СВЦЭМ!$D$10+'СЕТ СН'!$H$6-'СЕТ СН'!$H$19</f>
        <v>955.99474547999989</v>
      </c>
      <c r="L97" s="35">
        <f>SUMIFS(СВЦЭМ!$C$34:$C$777,СВЦЭМ!$A$34:$A$777,$A97,СВЦЭМ!$B$34:$B$777,L$83)+'СЕТ СН'!$H$9+СВЦЭМ!$D$10+'СЕТ СН'!$H$6-'СЕТ СН'!$H$19</f>
        <v>889.08473939999999</v>
      </c>
      <c r="M97" s="35">
        <f>SUMIFS(СВЦЭМ!$C$34:$C$777,СВЦЭМ!$A$34:$A$777,$A97,СВЦЭМ!$B$34:$B$777,M$83)+'СЕТ СН'!$H$9+СВЦЭМ!$D$10+'СЕТ СН'!$H$6-'СЕТ СН'!$H$19</f>
        <v>881.11962040000003</v>
      </c>
      <c r="N97" s="35">
        <f>SUMIFS(СВЦЭМ!$C$34:$C$777,СВЦЭМ!$A$34:$A$777,$A97,СВЦЭМ!$B$34:$B$777,N$83)+'СЕТ СН'!$H$9+СВЦЭМ!$D$10+'СЕТ СН'!$H$6-'СЕТ СН'!$H$19</f>
        <v>890.73490005999997</v>
      </c>
      <c r="O97" s="35">
        <f>SUMIFS(СВЦЭМ!$C$34:$C$777,СВЦЭМ!$A$34:$A$777,$A97,СВЦЭМ!$B$34:$B$777,O$83)+'СЕТ СН'!$H$9+СВЦЭМ!$D$10+'СЕТ СН'!$H$6-'СЕТ СН'!$H$19</f>
        <v>881.39884798000003</v>
      </c>
      <c r="P97" s="35">
        <f>SUMIFS(СВЦЭМ!$C$34:$C$777,СВЦЭМ!$A$34:$A$777,$A97,СВЦЭМ!$B$34:$B$777,P$83)+'СЕТ СН'!$H$9+СВЦЭМ!$D$10+'СЕТ СН'!$H$6-'СЕТ СН'!$H$19</f>
        <v>893.56741620000003</v>
      </c>
      <c r="Q97" s="35">
        <f>SUMIFS(СВЦЭМ!$C$34:$C$777,СВЦЭМ!$A$34:$A$777,$A97,СВЦЭМ!$B$34:$B$777,Q$83)+'СЕТ СН'!$H$9+СВЦЭМ!$D$10+'СЕТ СН'!$H$6-'СЕТ СН'!$H$19</f>
        <v>892.88672219</v>
      </c>
      <c r="R97" s="35">
        <f>SUMIFS(СВЦЭМ!$C$34:$C$777,СВЦЭМ!$A$34:$A$777,$A97,СВЦЭМ!$B$34:$B$777,R$83)+'СЕТ СН'!$H$9+СВЦЭМ!$D$10+'СЕТ СН'!$H$6-'СЕТ СН'!$H$19</f>
        <v>898.43434011999989</v>
      </c>
      <c r="S97" s="35">
        <f>SUMIFS(СВЦЭМ!$C$34:$C$777,СВЦЭМ!$A$34:$A$777,$A97,СВЦЭМ!$B$34:$B$777,S$83)+'СЕТ СН'!$H$9+СВЦЭМ!$D$10+'СЕТ СН'!$H$6-'СЕТ СН'!$H$19</f>
        <v>898.07249808000006</v>
      </c>
      <c r="T97" s="35">
        <f>SUMIFS(СВЦЭМ!$C$34:$C$777,СВЦЭМ!$A$34:$A$777,$A97,СВЦЭМ!$B$34:$B$777,T$83)+'СЕТ СН'!$H$9+СВЦЭМ!$D$10+'СЕТ СН'!$H$6-'СЕТ СН'!$H$19</f>
        <v>895.17511740999998</v>
      </c>
      <c r="U97" s="35">
        <f>SUMIFS(СВЦЭМ!$C$34:$C$777,СВЦЭМ!$A$34:$A$777,$A97,СВЦЭМ!$B$34:$B$777,U$83)+'СЕТ СН'!$H$9+СВЦЭМ!$D$10+'СЕТ СН'!$H$6-'СЕТ СН'!$H$19</f>
        <v>876.90028192999989</v>
      </c>
      <c r="V97" s="35">
        <f>SUMIFS(СВЦЭМ!$C$34:$C$777,СВЦЭМ!$A$34:$A$777,$A97,СВЦЭМ!$B$34:$B$777,V$83)+'СЕТ СН'!$H$9+СВЦЭМ!$D$10+'СЕТ СН'!$H$6-'СЕТ СН'!$H$19</f>
        <v>890.23505724999995</v>
      </c>
      <c r="W97" s="35">
        <f>SUMIFS(СВЦЭМ!$C$34:$C$777,СВЦЭМ!$A$34:$A$777,$A97,СВЦЭМ!$B$34:$B$777,W$83)+'СЕТ СН'!$H$9+СВЦЭМ!$D$10+'СЕТ СН'!$H$6-'СЕТ СН'!$H$19</f>
        <v>936.33953128999997</v>
      </c>
      <c r="X97" s="35">
        <f>SUMIFS(СВЦЭМ!$C$34:$C$777,СВЦЭМ!$A$34:$A$777,$A97,СВЦЭМ!$B$34:$B$777,X$83)+'СЕТ СН'!$H$9+СВЦЭМ!$D$10+'СЕТ СН'!$H$6-'СЕТ СН'!$H$19</f>
        <v>1028.85400979</v>
      </c>
      <c r="Y97" s="35">
        <f>SUMIFS(СВЦЭМ!$C$34:$C$777,СВЦЭМ!$A$34:$A$777,$A97,СВЦЭМ!$B$34:$B$777,Y$83)+'СЕТ СН'!$H$9+СВЦЭМ!$D$10+'СЕТ СН'!$H$6-'СЕТ СН'!$H$19</f>
        <v>1120.50073853</v>
      </c>
    </row>
    <row r="98" spans="1:25" ht="15.75" x14ac:dyDescent="0.2">
      <c r="A98" s="34">
        <f t="shared" si="2"/>
        <v>42901</v>
      </c>
      <c r="B98" s="35">
        <f>SUMIFS(СВЦЭМ!$C$34:$C$777,СВЦЭМ!$A$34:$A$777,$A98,СВЦЭМ!$B$34:$B$777,B$83)+'СЕТ СН'!$H$9+СВЦЭМ!$D$10+'СЕТ СН'!$H$6-'СЕТ СН'!$H$19</f>
        <v>1225.2534818300001</v>
      </c>
      <c r="C98" s="35">
        <f>SUMIFS(СВЦЭМ!$C$34:$C$777,СВЦЭМ!$A$34:$A$777,$A98,СВЦЭМ!$B$34:$B$777,C$83)+'СЕТ СН'!$H$9+СВЦЭМ!$D$10+'СЕТ СН'!$H$6-'СЕТ СН'!$H$19</f>
        <v>1304.8106694399999</v>
      </c>
      <c r="D98" s="35">
        <f>SUMIFS(СВЦЭМ!$C$34:$C$777,СВЦЭМ!$A$34:$A$777,$A98,СВЦЭМ!$B$34:$B$777,D$83)+'СЕТ СН'!$H$9+СВЦЭМ!$D$10+'СЕТ СН'!$H$6-'СЕТ СН'!$H$19</f>
        <v>1338.3876577199999</v>
      </c>
      <c r="E98" s="35">
        <f>SUMIFS(СВЦЭМ!$C$34:$C$777,СВЦЭМ!$A$34:$A$777,$A98,СВЦЭМ!$B$34:$B$777,E$83)+'СЕТ СН'!$H$9+СВЦЭМ!$D$10+'СЕТ СН'!$H$6-'СЕТ СН'!$H$19</f>
        <v>1332.3041990400002</v>
      </c>
      <c r="F98" s="35">
        <f>SUMIFS(СВЦЭМ!$C$34:$C$777,СВЦЭМ!$A$34:$A$777,$A98,СВЦЭМ!$B$34:$B$777,F$83)+'СЕТ СН'!$H$9+СВЦЭМ!$D$10+'СЕТ СН'!$H$6-'СЕТ СН'!$H$19</f>
        <v>1327.7954781799999</v>
      </c>
      <c r="G98" s="35">
        <f>SUMIFS(СВЦЭМ!$C$34:$C$777,СВЦЭМ!$A$34:$A$777,$A98,СВЦЭМ!$B$34:$B$777,G$83)+'СЕТ СН'!$H$9+СВЦЭМ!$D$10+'СЕТ СН'!$H$6-'СЕТ СН'!$H$19</f>
        <v>1333.14074097</v>
      </c>
      <c r="H98" s="35">
        <f>SUMIFS(СВЦЭМ!$C$34:$C$777,СВЦЭМ!$A$34:$A$777,$A98,СВЦЭМ!$B$34:$B$777,H$83)+'СЕТ СН'!$H$9+СВЦЭМ!$D$10+'СЕТ СН'!$H$6-'СЕТ СН'!$H$19</f>
        <v>1344.8830378500002</v>
      </c>
      <c r="I98" s="35">
        <f>SUMIFS(СВЦЭМ!$C$34:$C$777,СВЦЭМ!$A$34:$A$777,$A98,СВЦЭМ!$B$34:$B$777,I$83)+'СЕТ СН'!$H$9+СВЦЭМ!$D$10+'СЕТ СН'!$H$6-'СЕТ СН'!$H$19</f>
        <v>1209.2520965999997</v>
      </c>
      <c r="J98" s="35">
        <f>SUMIFS(СВЦЭМ!$C$34:$C$777,СВЦЭМ!$A$34:$A$777,$A98,СВЦЭМ!$B$34:$B$777,J$83)+'СЕТ СН'!$H$9+СВЦЭМ!$D$10+'СЕТ СН'!$H$6-'СЕТ СН'!$H$19</f>
        <v>1087.7715051599998</v>
      </c>
      <c r="K98" s="35">
        <f>SUMIFS(СВЦЭМ!$C$34:$C$777,СВЦЭМ!$A$34:$A$777,$A98,СВЦЭМ!$B$34:$B$777,K$83)+'СЕТ СН'!$H$9+СВЦЭМ!$D$10+'СЕТ СН'!$H$6-'СЕТ СН'!$H$19</f>
        <v>991.80133520000004</v>
      </c>
      <c r="L98" s="35">
        <f>SUMIFS(СВЦЭМ!$C$34:$C$777,СВЦЭМ!$A$34:$A$777,$A98,СВЦЭМ!$B$34:$B$777,L$83)+'СЕТ СН'!$H$9+СВЦЭМ!$D$10+'СЕТ СН'!$H$6-'СЕТ СН'!$H$19</f>
        <v>908.95505611999988</v>
      </c>
      <c r="M98" s="35">
        <f>SUMIFS(СВЦЭМ!$C$34:$C$777,СВЦЭМ!$A$34:$A$777,$A98,СВЦЭМ!$B$34:$B$777,M$83)+'СЕТ СН'!$H$9+СВЦЭМ!$D$10+'СЕТ СН'!$H$6-'СЕТ СН'!$H$19</f>
        <v>888.29934346000005</v>
      </c>
      <c r="N98" s="35">
        <f>SUMIFS(СВЦЭМ!$C$34:$C$777,СВЦЭМ!$A$34:$A$777,$A98,СВЦЭМ!$B$34:$B$777,N$83)+'СЕТ СН'!$H$9+СВЦЭМ!$D$10+'СЕТ СН'!$H$6-'СЕТ СН'!$H$19</f>
        <v>876.31155037999997</v>
      </c>
      <c r="O98" s="35">
        <f>SUMIFS(СВЦЭМ!$C$34:$C$777,СВЦЭМ!$A$34:$A$777,$A98,СВЦЭМ!$B$34:$B$777,O$83)+'СЕТ СН'!$H$9+СВЦЭМ!$D$10+'СЕТ СН'!$H$6-'СЕТ СН'!$H$19</f>
        <v>875.67259837999995</v>
      </c>
      <c r="P98" s="35">
        <f>SUMIFS(СВЦЭМ!$C$34:$C$777,СВЦЭМ!$A$34:$A$777,$A98,СВЦЭМ!$B$34:$B$777,P$83)+'СЕТ СН'!$H$9+СВЦЭМ!$D$10+'СЕТ СН'!$H$6-'СЕТ СН'!$H$19</f>
        <v>877.87521207999998</v>
      </c>
      <c r="Q98" s="35">
        <f>SUMIFS(СВЦЭМ!$C$34:$C$777,СВЦЭМ!$A$34:$A$777,$A98,СВЦЭМ!$B$34:$B$777,Q$83)+'СЕТ СН'!$H$9+СВЦЭМ!$D$10+'СЕТ СН'!$H$6-'СЕТ СН'!$H$19</f>
        <v>878.81035742999984</v>
      </c>
      <c r="R98" s="35">
        <f>SUMIFS(СВЦЭМ!$C$34:$C$777,СВЦЭМ!$A$34:$A$777,$A98,СВЦЭМ!$B$34:$B$777,R$83)+'СЕТ СН'!$H$9+СВЦЭМ!$D$10+'СЕТ СН'!$H$6-'СЕТ СН'!$H$19</f>
        <v>883.23212990000002</v>
      </c>
      <c r="S98" s="35">
        <f>SUMIFS(СВЦЭМ!$C$34:$C$777,СВЦЭМ!$A$34:$A$777,$A98,СВЦЭМ!$B$34:$B$777,S$83)+'СЕТ СН'!$H$9+СВЦЭМ!$D$10+'СЕТ СН'!$H$6-'СЕТ СН'!$H$19</f>
        <v>887.80725525000003</v>
      </c>
      <c r="T98" s="35">
        <f>SUMIFS(СВЦЭМ!$C$34:$C$777,СВЦЭМ!$A$34:$A$777,$A98,СВЦЭМ!$B$34:$B$777,T$83)+'СЕТ СН'!$H$9+СВЦЭМ!$D$10+'СЕТ СН'!$H$6-'СЕТ СН'!$H$19</f>
        <v>893.28014939000013</v>
      </c>
      <c r="U98" s="35">
        <f>SUMIFS(СВЦЭМ!$C$34:$C$777,СВЦЭМ!$A$34:$A$777,$A98,СВЦЭМ!$B$34:$B$777,U$83)+'СЕТ СН'!$H$9+СВЦЭМ!$D$10+'СЕТ СН'!$H$6-'СЕТ СН'!$H$19</f>
        <v>898.3984739</v>
      </c>
      <c r="V98" s="35">
        <f>SUMIFS(СВЦЭМ!$C$34:$C$777,СВЦЭМ!$A$34:$A$777,$A98,СВЦЭМ!$B$34:$B$777,V$83)+'СЕТ СН'!$H$9+СВЦЭМ!$D$10+'СЕТ СН'!$H$6-'СЕТ СН'!$H$19</f>
        <v>896.47875921000013</v>
      </c>
      <c r="W98" s="35">
        <f>SUMIFS(СВЦЭМ!$C$34:$C$777,СВЦЭМ!$A$34:$A$777,$A98,СВЦЭМ!$B$34:$B$777,W$83)+'СЕТ СН'!$H$9+СВЦЭМ!$D$10+'СЕТ СН'!$H$6-'СЕТ СН'!$H$19</f>
        <v>950.56994926000016</v>
      </c>
      <c r="X98" s="35">
        <f>SUMIFS(СВЦЭМ!$C$34:$C$777,СВЦЭМ!$A$34:$A$777,$A98,СВЦЭМ!$B$34:$B$777,X$83)+'СЕТ СН'!$H$9+СВЦЭМ!$D$10+'СЕТ СН'!$H$6-'СЕТ СН'!$H$19</f>
        <v>1038.9261828500003</v>
      </c>
      <c r="Y98" s="35">
        <f>SUMIFS(СВЦЭМ!$C$34:$C$777,СВЦЭМ!$A$34:$A$777,$A98,СВЦЭМ!$B$34:$B$777,Y$83)+'СЕТ СН'!$H$9+СВЦЭМ!$D$10+'СЕТ СН'!$H$6-'СЕТ СН'!$H$19</f>
        <v>1144.4681906999999</v>
      </c>
    </row>
    <row r="99" spans="1:25" ht="15.75" x14ac:dyDescent="0.2">
      <c r="A99" s="34">
        <f t="shared" si="2"/>
        <v>42902</v>
      </c>
      <c r="B99" s="35">
        <f>SUMIFS(СВЦЭМ!$C$34:$C$777,СВЦЭМ!$A$34:$A$777,$A99,СВЦЭМ!$B$34:$B$777,B$83)+'СЕТ СН'!$H$9+СВЦЭМ!$D$10+'СЕТ СН'!$H$6-'СЕТ СН'!$H$19</f>
        <v>1215.55577821</v>
      </c>
      <c r="C99" s="35">
        <f>SUMIFS(СВЦЭМ!$C$34:$C$777,СВЦЭМ!$A$34:$A$777,$A99,СВЦЭМ!$B$34:$B$777,C$83)+'СЕТ СН'!$H$9+СВЦЭМ!$D$10+'СЕТ СН'!$H$6-'СЕТ СН'!$H$19</f>
        <v>1286.8180740899998</v>
      </c>
      <c r="D99" s="35">
        <f>SUMIFS(СВЦЭМ!$C$34:$C$777,СВЦЭМ!$A$34:$A$777,$A99,СВЦЭМ!$B$34:$B$777,D$83)+'СЕТ СН'!$H$9+СВЦЭМ!$D$10+'СЕТ СН'!$H$6-'СЕТ СН'!$H$19</f>
        <v>1323.5104180500002</v>
      </c>
      <c r="E99" s="35">
        <f>SUMIFS(СВЦЭМ!$C$34:$C$777,СВЦЭМ!$A$34:$A$777,$A99,СВЦЭМ!$B$34:$B$777,E$83)+'СЕТ СН'!$H$9+СВЦЭМ!$D$10+'СЕТ СН'!$H$6-'СЕТ СН'!$H$19</f>
        <v>1355.1536608199999</v>
      </c>
      <c r="F99" s="35">
        <f>SUMIFS(СВЦЭМ!$C$34:$C$777,СВЦЭМ!$A$34:$A$777,$A99,СВЦЭМ!$B$34:$B$777,F$83)+'СЕТ СН'!$H$9+СВЦЭМ!$D$10+'СЕТ СН'!$H$6-'СЕТ СН'!$H$19</f>
        <v>1353.29839326</v>
      </c>
      <c r="G99" s="35">
        <f>SUMIFS(СВЦЭМ!$C$34:$C$777,СВЦЭМ!$A$34:$A$777,$A99,СВЦЭМ!$B$34:$B$777,G$83)+'СЕТ СН'!$H$9+СВЦЭМ!$D$10+'СЕТ СН'!$H$6-'СЕТ СН'!$H$19</f>
        <v>1356.7930097499998</v>
      </c>
      <c r="H99" s="35">
        <f>SUMIFS(СВЦЭМ!$C$34:$C$777,СВЦЭМ!$A$34:$A$777,$A99,СВЦЭМ!$B$34:$B$777,H$83)+'СЕТ СН'!$H$9+СВЦЭМ!$D$10+'СЕТ СН'!$H$6-'СЕТ СН'!$H$19</f>
        <v>1362.2807115599999</v>
      </c>
      <c r="I99" s="35">
        <f>SUMIFS(СВЦЭМ!$C$34:$C$777,СВЦЭМ!$A$34:$A$777,$A99,СВЦЭМ!$B$34:$B$777,I$83)+'СЕТ СН'!$H$9+СВЦЭМ!$D$10+'СЕТ СН'!$H$6-'СЕТ СН'!$H$19</f>
        <v>1227.9262036</v>
      </c>
      <c r="J99" s="35">
        <f>SUMIFS(СВЦЭМ!$C$34:$C$777,СВЦЭМ!$A$34:$A$777,$A99,СВЦЭМ!$B$34:$B$777,J$83)+'СЕТ СН'!$H$9+СВЦЭМ!$D$10+'СЕТ СН'!$H$6-'СЕТ СН'!$H$19</f>
        <v>1110.0378324799999</v>
      </c>
      <c r="K99" s="35">
        <f>SUMIFS(СВЦЭМ!$C$34:$C$777,СВЦЭМ!$A$34:$A$777,$A99,СВЦЭМ!$B$34:$B$777,K$83)+'СЕТ СН'!$H$9+СВЦЭМ!$D$10+'СЕТ СН'!$H$6-'СЕТ СН'!$H$19</f>
        <v>977.19262187999993</v>
      </c>
      <c r="L99" s="35">
        <f>SUMIFS(СВЦЭМ!$C$34:$C$777,СВЦЭМ!$A$34:$A$777,$A99,СВЦЭМ!$B$34:$B$777,L$83)+'СЕТ СН'!$H$9+СВЦЭМ!$D$10+'СЕТ СН'!$H$6-'СЕТ СН'!$H$19</f>
        <v>924.51071013000001</v>
      </c>
      <c r="M99" s="35">
        <f>SUMIFS(СВЦЭМ!$C$34:$C$777,СВЦЭМ!$A$34:$A$777,$A99,СВЦЭМ!$B$34:$B$777,M$83)+'СЕТ СН'!$H$9+СВЦЭМ!$D$10+'СЕТ СН'!$H$6-'СЕТ СН'!$H$19</f>
        <v>903.75380778999988</v>
      </c>
      <c r="N99" s="35">
        <f>SUMIFS(СВЦЭМ!$C$34:$C$777,СВЦЭМ!$A$34:$A$777,$A99,СВЦЭМ!$B$34:$B$777,N$83)+'СЕТ СН'!$H$9+СВЦЭМ!$D$10+'СЕТ СН'!$H$6-'СЕТ СН'!$H$19</f>
        <v>912.00431256000002</v>
      </c>
      <c r="O99" s="35">
        <f>SUMIFS(СВЦЭМ!$C$34:$C$777,СВЦЭМ!$A$34:$A$777,$A99,СВЦЭМ!$B$34:$B$777,O$83)+'СЕТ СН'!$H$9+СВЦЭМ!$D$10+'СЕТ СН'!$H$6-'СЕТ СН'!$H$19</f>
        <v>903.12107883999988</v>
      </c>
      <c r="P99" s="35">
        <f>SUMIFS(СВЦЭМ!$C$34:$C$777,СВЦЭМ!$A$34:$A$777,$A99,СВЦЭМ!$B$34:$B$777,P$83)+'СЕТ СН'!$H$9+СВЦЭМ!$D$10+'СЕТ СН'!$H$6-'СЕТ СН'!$H$19</f>
        <v>880.35505605000003</v>
      </c>
      <c r="Q99" s="35">
        <f>SUMIFS(СВЦЭМ!$C$34:$C$777,СВЦЭМ!$A$34:$A$777,$A99,СВЦЭМ!$B$34:$B$777,Q$83)+'СЕТ СН'!$H$9+СВЦЭМ!$D$10+'СЕТ СН'!$H$6-'СЕТ СН'!$H$19</f>
        <v>895.37909544000013</v>
      </c>
      <c r="R99" s="35">
        <f>SUMIFS(СВЦЭМ!$C$34:$C$777,СВЦЭМ!$A$34:$A$777,$A99,СВЦЭМ!$B$34:$B$777,R$83)+'СЕТ СН'!$H$9+СВЦЭМ!$D$10+'СЕТ СН'!$H$6-'СЕТ СН'!$H$19</f>
        <v>900.72127671999988</v>
      </c>
      <c r="S99" s="35">
        <f>SUMIFS(СВЦЭМ!$C$34:$C$777,СВЦЭМ!$A$34:$A$777,$A99,СВЦЭМ!$B$34:$B$777,S$83)+'СЕТ СН'!$H$9+СВЦЭМ!$D$10+'СЕТ СН'!$H$6-'СЕТ СН'!$H$19</f>
        <v>915.78042654000001</v>
      </c>
      <c r="T99" s="35">
        <f>SUMIFS(СВЦЭМ!$C$34:$C$777,СВЦЭМ!$A$34:$A$777,$A99,СВЦЭМ!$B$34:$B$777,T$83)+'СЕТ СН'!$H$9+СВЦЭМ!$D$10+'СЕТ СН'!$H$6-'СЕТ СН'!$H$19</f>
        <v>911.52964560000009</v>
      </c>
      <c r="U99" s="35">
        <f>SUMIFS(СВЦЭМ!$C$34:$C$777,СВЦЭМ!$A$34:$A$777,$A99,СВЦЭМ!$B$34:$B$777,U$83)+'СЕТ СН'!$H$9+СВЦЭМ!$D$10+'СЕТ СН'!$H$6-'СЕТ СН'!$H$19</f>
        <v>901.49575249999998</v>
      </c>
      <c r="V99" s="35">
        <f>SUMIFS(СВЦЭМ!$C$34:$C$777,СВЦЭМ!$A$34:$A$777,$A99,СВЦЭМ!$B$34:$B$777,V$83)+'СЕТ СН'!$H$9+СВЦЭМ!$D$10+'СЕТ СН'!$H$6-'СЕТ СН'!$H$19</f>
        <v>917.26368984999999</v>
      </c>
      <c r="W99" s="35">
        <f>SUMIFS(СВЦЭМ!$C$34:$C$777,СВЦЭМ!$A$34:$A$777,$A99,СВЦЭМ!$B$34:$B$777,W$83)+'СЕТ СН'!$H$9+СВЦЭМ!$D$10+'СЕТ СН'!$H$6-'СЕТ СН'!$H$19</f>
        <v>989.5526350099999</v>
      </c>
      <c r="X99" s="35">
        <f>SUMIFS(СВЦЭМ!$C$34:$C$777,СВЦЭМ!$A$34:$A$777,$A99,СВЦЭМ!$B$34:$B$777,X$83)+'СЕТ СН'!$H$9+СВЦЭМ!$D$10+'СЕТ СН'!$H$6-'СЕТ СН'!$H$19</f>
        <v>972.28052238000009</v>
      </c>
      <c r="Y99" s="35">
        <f>SUMIFS(СВЦЭМ!$C$34:$C$777,СВЦЭМ!$A$34:$A$777,$A99,СВЦЭМ!$B$34:$B$777,Y$83)+'СЕТ СН'!$H$9+СВЦЭМ!$D$10+'СЕТ СН'!$H$6-'СЕТ СН'!$H$19</f>
        <v>992.72266966999996</v>
      </c>
    </row>
    <row r="100" spans="1:25" ht="15.75" x14ac:dyDescent="0.2">
      <c r="A100" s="34">
        <f t="shared" si="2"/>
        <v>42903</v>
      </c>
      <c r="B100" s="35">
        <f>SUMIFS(СВЦЭМ!$C$34:$C$777,СВЦЭМ!$A$34:$A$777,$A100,СВЦЭМ!$B$34:$B$777,B$83)+'СЕТ СН'!$H$9+СВЦЭМ!$D$10+'СЕТ СН'!$H$6-'СЕТ СН'!$H$19</f>
        <v>1120.3092372299998</v>
      </c>
      <c r="C100" s="35">
        <f>SUMIFS(СВЦЭМ!$C$34:$C$777,СВЦЭМ!$A$34:$A$777,$A100,СВЦЭМ!$B$34:$B$777,C$83)+'СЕТ СН'!$H$9+СВЦЭМ!$D$10+'СЕТ СН'!$H$6-'СЕТ СН'!$H$19</f>
        <v>1173.9306805599999</v>
      </c>
      <c r="D100" s="35">
        <f>SUMIFS(СВЦЭМ!$C$34:$C$777,СВЦЭМ!$A$34:$A$777,$A100,СВЦЭМ!$B$34:$B$777,D$83)+'СЕТ СН'!$H$9+СВЦЭМ!$D$10+'СЕТ СН'!$H$6-'СЕТ СН'!$H$19</f>
        <v>1313.2538597799999</v>
      </c>
      <c r="E100" s="35">
        <f>SUMIFS(СВЦЭМ!$C$34:$C$777,СВЦЭМ!$A$34:$A$777,$A100,СВЦЭМ!$B$34:$B$777,E$83)+'СЕТ СН'!$H$9+СВЦЭМ!$D$10+'СЕТ СН'!$H$6-'СЕТ СН'!$H$19</f>
        <v>1327.48600356</v>
      </c>
      <c r="F100" s="35">
        <f>SUMIFS(СВЦЭМ!$C$34:$C$777,СВЦЭМ!$A$34:$A$777,$A100,СВЦЭМ!$B$34:$B$777,F$83)+'СЕТ СН'!$H$9+СВЦЭМ!$D$10+'СЕТ СН'!$H$6-'СЕТ СН'!$H$19</f>
        <v>1349.7102223299999</v>
      </c>
      <c r="G100" s="35">
        <f>SUMIFS(СВЦЭМ!$C$34:$C$777,СВЦЭМ!$A$34:$A$777,$A100,СВЦЭМ!$B$34:$B$777,G$83)+'СЕТ СН'!$H$9+СВЦЭМ!$D$10+'СЕТ СН'!$H$6-'СЕТ СН'!$H$19</f>
        <v>1345.9236500000002</v>
      </c>
      <c r="H100" s="35">
        <f>SUMIFS(СВЦЭМ!$C$34:$C$777,СВЦЭМ!$A$34:$A$777,$A100,СВЦЭМ!$B$34:$B$777,H$83)+'СЕТ СН'!$H$9+СВЦЭМ!$D$10+'СЕТ СН'!$H$6-'СЕТ СН'!$H$19</f>
        <v>1314.7676660799998</v>
      </c>
      <c r="I100" s="35">
        <f>SUMIFS(СВЦЭМ!$C$34:$C$777,СВЦЭМ!$A$34:$A$777,$A100,СВЦЭМ!$B$34:$B$777,I$83)+'СЕТ СН'!$H$9+СВЦЭМ!$D$10+'СЕТ СН'!$H$6-'СЕТ СН'!$H$19</f>
        <v>1172.1820316399999</v>
      </c>
      <c r="J100" s="35">
        <f>SUMIFS(СВЦЭМ!$C$34:$C$777,СВЦЭМ!$A$34:$A$777,$A100,СВЦЭМ!$B$34:$B$777,J$83)+'СЕТ СН'!$H$9+СВЦЭМ!$D$10+'СЕТ СН'!$H$6-'СЕТ СН'!$H$19</f>
        <v>1058.1671555799999</v>
      </c>
      <c r="K100" s="35">
        <f>SUMIFS(СВЦЭМ!$C$34:$C$777,СВЦЭМ!$A$34:$A$777,$A100,СВЦЭМ!$B$34:$B$777,K$83)+'СЕТ СН'!$H$9+СВЦЭМ!$D$10+'СЕТ СН'!$H$6-'СЕТ СН'!$H$19</f>
        <v>969.24047366000013</v>
      </c>
      <c r="L100" s="35">
        <f>SUMIFS(СВЦЭМ!$C$34:$C$777,СВЦЭМ!$A$34:$A$777,$A100,СВЦЭМ!$B$34:$B$777,L$83)+'СЕТ СН'!$H$9+СВЦЭМ!$D$10+'СЕТ СН'!$H$6-'СЕТ СН'!$H$19</f>
        <v>915.64554026999986</v>
      </c>
      <c r="M100" s="35">
        <f>SUMIFS(СВЦЭМ!$C$34:$C$777,СВЦЭМ!$A$34:$A$777,$A100,СВЦЭМ!$B$34:$B$777,M$83)+'СЕТ СН'!$H$9+СВЦЭМ!$D$10+'СЕТ СН'!$H$6-'СЕТ СН'!$H$19</f>
        <v>915.91140188999998</v>
      </c>
      <c r="N100" s="35">
        <f>SUMIFS(СВЦЭМ!$C$34:$C$777,СВЦЭМ!$A$34:$A$777,$A100,СВЦЭМ!$B$34:$B$777,N$83)+'СЕТ СН'!$H$9+СВЦЭМ!$D$10+'СЕТ СН'!$H$6-'СЕТ СН'!$H$19</f>
        <v>915.26895741999988</v>
      </c>
      <c r="O100" s="35">
        <f>SUMIFS(СВЦЭМ!$C$34:$C$777,СВЦЭМ!$A$34:$A$777,$A100,СВЦЭМ!$B$34:$B$777,O$83)+'СЕТ СН'!$H$9+СВЦЭМ!$D$10+'СЕТ СН'!$H$6-'СЕТ СН'!$H$19</f>
        <v>911.69197849000011</v>
      </c>
      <c r="P100" s="35">
        <f>SUMIFS(СВЦЭМ!$C$34:$C$777,СВЦЭМ!$A$34:$A$777,$A100,СВЦЭМ!$B$34:$B$777,P$83)+'СЕТ СН'!$H$9+СВЦЭМ!$D$10+'СЕТ СН'!$H$6-'СЕТ СН'!$H$19</f>
        <v>911.17434485000013</v>
      </c>
      <c r="Q100" s="35">
        <f>SUMIFS(СВЦЭМ!$C$34:$C$777,СВЦЭМ!$A$34:$A$777,$A100,СВЦЭМ!$B$34:$B$777,Q$83)+'СЕТ СН'!$H$9+СВЦЭМ!$D$10+'СЕТ СН'!$H$6-'СЕТ СН'!$H$19</f>
        <v>918.28627627000014</v>
      </c>
      <c r="R100" s="35">
        <f>SUMIFS(СВЦЭМ!$C$34:$C$777,СВЦЭМ!$A$34:$A$777,$A100,СВЦЭМ!$B$34:$B$777,R$83)+'СЕТ СН'!$H$9+СВЦЭМ!$D$10+'СЕТ СН'!$H$6-'СЕТ СН'!$H$19</f>
        <v>922.82153388000006</v>
      </c>
      <c r="S100" s="35">
        <f>SUMIFS(СВЦЭМ!$C$34:$C$777,СВЦЭМ!$A$34:$A$777,$A100,СВЦЭМ!$B$34:$B$777,S$83)+'СЕТ СН'!$H$9+СВЦЭМ!$D$10+'СЕТ СН'!$H$6-'СЕТ СН'!$H$19</f>
        <v>921.33570411000005</v>
      </c>
      <c r="T100" s="35">
        <f>SUMIFS(СВЦЭМ!$C$34:$C$777,СВЦЭМ!$A$34:$A$777,$A100,СВЦЭМ!$B$34:$B$777,T$83)+'СЕТ СН'!$H$9+СВЦЭМ!$D$10+'СЕТ СН'!$H$6-'СЕТ СН'!$H$19</f>
        <v>917.00540559000001</v>
      </c>
      <c r="U100" s="35">
        <f>SUMIFS(СВЦЭМ!$C$34:$C$777,СВЦЭМ!$A$34:$A$777,$A100,СВЦЭМ!$B$34:$B$777,U$83)+'СЕТ СН'!$H$9+СВЦЭМ!$D$10+'СЕТ СН'!$H$6-'СЕТ СН'!$H$19</f>
        <v>910.70942169</v>
      </c>
      <c r="V100" s="35">
        <f>SUMIFS(СВЦЭМ!$C$34:$C$777,СВЦЭМ!$A$34:$A$777,$A100,СВЦЭМ!$B$34:$B$777,V$83)+'СЕТ СН'!$H$9+СВЦЭМ!$D$10+'СЕТ СН'!$H$6-'СЕТ СН'!$H$19</f>
        <v>926.27503034999995</v>
      </c>
      <c r="W100" s="35">
        <f>SUMIFS(СВЦЭМ!$C$34:$C$777,СВЦЭМ!$A$34:$A$777,$A100,СВЦЭМ!$B$34:$B$777,W$83)+'СЕТ СН'!$H$9+СВЦЭМ!$D$10+'СЕТ СН'!$H$6-'СЕТ СН'!$H$19</f>
        <v>953.43522600000006</v>
      </c>
      <c r="X100" s="35">
        <f>SUMIFS(СВЦЭМ!$C$34:$C$777,СВЦЭМ!$A$34:$A$777,$A100,СВЦЭМ!$B$34:$B$777,X$83)+'СЕТ СН'!$H$9+СВЦЭМ!$D$10+'СЕТ СН'!$H$6-'СЕТ СН'!$H$19</f>
        <v>982.01246317999994</v>
      </c>
      <c r="Y100" s="35">
        <f>SUMIFS(СВЦЭМ!$C$34:$C$777,СВЦЭМ!$A$34:$A$777,$A100,СВЦЭМ!$B$34:$B$777,Y$83)+'СЕТ СН'!$H$9+СВЦЭМ!$D$10+'СЕТ СН'!$H$6-'СЕТ СН'!$H$19</f>
        <v>1111.8337668200002</v>
      </c>
    </row>
    <row r="101" spans="1:25" ht="15.75" x14ac:dyDescent="0.2">
      <c r="A101" s="34">
        <f t="shared" si="2"/>
        <v>42904</v>
      </c>
      <c r="B101" s="35">
        <f>SUMIFS(СВЦЭМ!$C$34:$C$777,СВЦЭМ!$A$34:$A$777,$A101,СВЦЭМ!$B$34:$B$777,B$83)+'СЕТ СН'!$H$9+СВЦЭМ!$D$10+'СЕТ СН'!$H$6-'СЕТ СН'!$H$19</f>
        <v>1213.2231106300001</v>
      </c>
      <c r="C101" s="35">
        <f>SUMIFS(СВЦЭМ!$C$34:$C$777,СВЦЭМ!$A$34:$A$777,$A101,СВЦЭМ!$B$34:$B$777,C$83)+'СЕТ СН'!$H$9+СВЦЭМ!$D$10+'СЕТ СН'!$H$6-'СЕТ СН'!$H$19</f>
        <v>1263.56679042</v>
      </c>
      <c r="D101" s="35">
        <f>SUMIFS(СВЦЭМ!$C$34:$C$777,СВЦЭМ!$A$34:$A$777,$A101,СВЦЭМ!$B$34:$B$777,D$83)+'СЕТ СН'!$H$9+СВЦЭМ!$D$10+'СЕТ СН'!$H$6-'СЕТ СН'!$H$19</f>
        <v>1332.2324610999999</v>
      </c>
      <c r="E101" s="35">
        <f>SUMIFS(СВЦЭМ!$C$34:$C$777,СВЦЭМ!$A$34:$A$777,$A101,СВЦЭМ!$B$34:$B$777,E$83)+'СЕТ СН'!$H$9+СВЦЭМ!$D$10+'СЕТ СН'!$H$6-'СЕТ СН'!$H$19</f>
        <v>1345.0362217800002</v>
      </c>
      <c r="F101" s="35">
        <f>SUMIFS(СВЦЭМ!$C$34:$C$777,СВЦЭМ!$A$34:$A$777,$A101,СВЦЭМ!$B$34:$B$777,F$83)+'СЕТ СН'!$H$9+СВЦЭМ!$D$10+'СЕТ СН'!$H$6-'СЕТ СН'!$H$19</f>
        <v>1358.0161076300001</v>
      </c>
      <c r="G101" s="35">
        <f>SUMIFS(СВЦЭМ!$C$34:$C$777,СВЦЭМ!$A$34:$A$777,$A101,СВЦЭМ!$B$34:$B$777,G$83)+'СЕТ СН'!$H$9+СВЦЭМ!$D$10+'СЕТ СН'!$H$6-'СЕТ СН'!$H$19</f>
        <v>1354.5543084800001</v>
      </c>
      <c r="H101" s="35">
        <f>SUMIFS(СВЦЭМ!$C$34:$C$777,СВЦЭМ!$A$34:$A$777,$A101,СВЦЭМ!$B$34:$B$777,H$83)+'СЕТ СН'!$H$9+СВЦЭМ!$D$10+'СЕТ СН'!$H$6-'СЕТ СН'!$H$19</f>
        <v>1331.3681227299999</v>
      </c>
      <c r="I101" s="35">
        <f>SUMIFS(СВЦЭМ!$C$34:$C$777,СВЦЭМ!$A$34:$A$777,$A101,СВЦЭМ!$B$34:$B$777,I$83)+'СЕТ СН'!$H$9+СВЦЭМ!$D$10+'СЕТ СН'!$H$6-'СЕТ СН'!$H$19</f>
        <v>1186.3165152699999</v>
      </c>
      <c r="J101" s="35">
        <f>SUMIFS(СВЦЭМ!$C$34:$C$777,СВЦЭМ!$A$34:$A$777,$A101,СВЦЭМ!$B$34:$B$777,J$83)+'СЕТ СН'!$H$9+СВЦЭМ!$D$10+'СЕТ СН'!$H$6-'СЕТ СН'!$H$19</f>
        <v>1047.7260035099998</v>
      </c>
      <c r="K101" s="35">
        <f>SUMIFS(СВЦЭМ!$C$34:$C$777,СВЦЭМ!$A$34:$A$777,$A101,СВЦЭМ!$B$34:$B$777,K$83)+'СЕТ СН'!$H$9+СВЦЭМ!$D$10+'СЕТ СН'!$H$6-'СЕТ СН'!$H$19</f>
        <v>931.4292261999999</v>
      </c>
      <c r="L101" s="35">
        <f>SUMIFS(СВЦЭМ!$C$34:$C$777,СВЦЭМ!$A$34:$A$777,$A101,СВЦЭМ!$B$34:$B$777,L$83)+'СЕТ СН'!$H$9+СВЦЭМ!$D$10+'СЕТ СН'!$H$6-'СЕТ СН'!$H$19</f>
        <v>893.73387668999999</v>
      </c>
      <c r="M101" s="35">
        <f>SUMIFS(СВЦЭМ!$C$34:$C$777,СВЦЭМ!$A$34:$A$777,$A101,СВЦЭМ!$B$34:$B$777,M$83)+'СЕТ СН'!$H$9+СВЦЭМ!$D$10+'СЕТ СН'!$H$6-'СЕТ СН'!$H$19</f>
        <v>915.76516382999989</v>
      </c>
      <c r="N101" s="35">
        <f>SUMIFS(СВЦЭМ!$C$34:$C$777,СВЦЭМ!$A$34:$A$777,$A101,СВЦЭМ!$B$34:$B$777,N$83)+'СЕТ СН'!$H$9+СВЦЭМ!$D$10+'СЕТ СН'!$H$6-'СЕТ СН'!$H$19</f>
        <v>917.20830183999988</v>
      </c>
      <c r="O101" s="35">
        <f>SUMIFS(СВЦЭМ!$C$34:$C$777,СВЦЭМ!$A$34:$A$777,$A101,СВЦЭМ!$B$34:$B$777,O$83)+'СЕТ СН'!$H$9+СВЦЭМ!$D$10+'СЕТ СН'!$H$6-'СЕТ СН'!$H$19</f>
        <v>916.73510910999994</v>
      </c>
      <c r="P101" s="35">
        <f>SUMIFS(СВЦЭМ!$C$34:$C$777,СВЦЭМ!$A$34:$A$777,$A101,СВЦЭМ!$B$34:$B$777,P$83)+'СЕТ СН'!$H$9+СВЦЭМ!$D$10+'СЕТ СН'!$H$6-'СЕТ СН'!$H$19</f>
        <v>914.80717350999998</v>
      </c>
      <c r="Q101" s="35">
        <f>SUMIFS(СВЦЭМ!$C$34:$C$777,СВЦЭМ!$A$34:$A$777,$A101,СВЦЭМ!$B$34:$B$777,Q$83)+'СЕТ СН'!$H$9+СВЦЭМ!$D$10+'СЕТ СН'!$H$6-'СЕТ СН'!$H$19</f>
        <v>923.09068810999997</v>
      </c>
      <c r="R101" s="35">
        <f>SUMIFS(СВЦЭМ!$C$34:$C$777,СВЦЭМ!$A$34:$A$777,$A101,СВЦЭМ!$B$34:$B$777,R$83)+'СЕТ СН'!$H$9+СВЦЭМ!$D$10+'СЕТ СН'!$H$6-'СЕТ СН'!$H$19</f>
        <v>931.20717016000003</v>
      </c>
      <c r="S101" s="35">
        <f>SUMIFS(СВЦЭМ!$C$34:$C$777,СВЦЭМ!$A$34:$A$777,$A101,СВЦЭМ!$B$34:$B$777,S$83)+'СЕТ СН'!$H$9+СВЦЭМ!$D$10+'СЕТ СН'!$H$6-'СЕТ СН'!$H$19</f>
        <v>931.52917542</v>
      </c>
      <c r="T101" s="35">
        <f>SUMIFS(СВЦЭМ!$C$34:$C$777,СВЦЭМ!$A$34:$A$777,$A101,СВЦЭМ!$B$34:$B$777,T$83)+'СЕТ СН'!$H$9+СВЦЭМ!$D$10+'СЕТ СН'!$H$6-'СЕТ СН'!$H$19</f>
        <v>922.41270601999986</v>
      </c>
      <c r="U101" s="35">
        <f>SUMIFS(СВЦЭМ!$C$34:$C$777,СВЦЭМ!$A$34:$A$777,$A101,СВЦЭМ!$B$34:$B$777,U$83)+'СЕТ СН'!$H$9+СВЦЭМ!$D$10+'СЕТ СН'!$H$6-'СЕТ СН'!$H$19</f>
        <v>917.93828351999991</v>
      </c>
      <c r="V101" s="35">
        <f>SUMIFS(СВЦЭМ!$C$34:$C$777,СВЦЭМ!$A$34:$A$777,$A101,СВЦЭМ!$B$34:$B$777,V$83)+'СЕТ СН'!$H$9+СВЦЭМ!$D$10+'СЕТ СН'!$H$6-'СЕТ СН'!$H$19</f>
        <v>909.34986400000003</v>
      </c>
      <c r="W101" s="35">
        <f>SUMIFS(СВЦЭМ!$C$34:$C$777,СВЦЭМ!$A$34:$A$777,$A101,СВЦЭМ!$B$34:$B$777,W$83)+'СЕТ СН'!$H$9+СВЦЭМ!$D$10+'СЕТ СН'!$H$6-'СЕТ СН'!$H$19</f>
        <v>928.98725460000014</v>
      </c>
      <c r="X101" s="35">
        <f>SUMIFS(СВЦЭМ!$C$34:$C$777,СВЦЭМ!$A$34:$A$777,$A101,СВЦЭМ!$B$34:$B$777,X$83)+'СЕТ СН'!$H$9+СВЦЭМ!$D$10+'СЕТ СН'!$H$6-'СЕТ СН'!$H$19</f>
        <v>984.31327409999994</v>
      </c>
      <c r="Y101" s="35">
        <f>SUMIFS(СВЦЭМ!$C$34:$C$777,СВЦЭМ!$A$34:$A$777,$A101,СВЦЭМ!$B$34:$B$777,Y$83)+'СЕТ СН'!$H$9+СВЦЭМ!$D$10+'СЕТ СН'!$H$6-'СЕТ СН'!$H$19</f>
        <v>1050.2844620599999</v>
      </c>
    </row>
    <row r="102" spans="1:25" ht="15.75" x14ac:dyDescent="0.2">
      <c r="A102" s="34">
        <f t="shared" si="2"/>
        <v>42905</v>
      </c>
      <c r="B102" s="35">
        <f>SUMIFS(СВЦЭМ!$C$34:$C$777,СВЦЭМ!$A$34:$A$777,$A102,СВЦЭМ!$B$34:$B$777,B$83)+'СЕТ СН'!$H$9+СВЦЭМ!$D$10+'СЕТ СН'!$H$6-'СЕТ СН'!$H$19</f>
        <v>1102.22510956</v>
      </c>
      <c r="C102" s="35">
        <f>SUMIFS(СВЦЭМ!$C$34:$C$777,СВЦЭМ!$A$34:$A$777,$A102,СВЦЭМ!$B$34:$B$777,C$83)+'СЕТ СН'!$H$9+СВЦЭМ!$D$10+'СЕТ СН'!$H$6-'СЕТ СН'!$H$19</f>
        <v>1150.4871864500001</v>
      </c>
      <c r="D102" s="35">
        <f>SUMIFS(СВЦЭМ!$C$34:$C$777,СВЦЭМ!$A$34:$A$777,$A102,СВЦЭМ!$B$34:$B$777,D$83)+'СЕТ СН'!$H$9+СВЦЭМ!$D$10+'СЕТ СН'!$H$6-'СЕТ СН'!$H$19</f>
        <v>1283.1498828499998</v>
      </c>
      <c r="E102" s="35">
        <f>SUMIFS(СВЦЭМ!$C$34:$C$777,СВЦЭМ!$A$34:$A$777,$A102,СВЦЭМ!$B$34:$B$777,E$83)+'СЕТ СН'!$H$9+СВЦЭМ!$D$10+'СЕТ СН'!$H$6-'СЕТ СН'!$H$19</f>
        <v>1292.0709128200001</v>
      </c>
      <c r="F102" s="35">
        <f>SUMIFS(СВЦЭМ!$C$34:$C$777,СВЦЭМ!$A$34:$A$777,$A102,СВЦЭМ!$B$34:$B$777,F$83)+'СЕТ СН'!$H$9+СВЦЭМ!$D$10+'СЕТ СН'!$H$6-'СЕТ СН'!$H$19</f>
        <v>1295.80554192</v>
      </c>
      <c r="G102" s="35">
        <f>SUMIFS(СВЦЭМ!$C$34:$C$777,СВЦЭМ!$A$34:$A$777,$A102,СВЦЭМ!$B$34:$B$777,G$83)+'СЕТ СН'!$H$9+СВЦЭМ!$D$10+'СЕТ СН'!$H$6-'СЕТ СН'!$H$19</f>
        <v>1301.7113784600001</v>
      </c>
      <c r="H102" s="35">
        <f>SUMIFS(СВЦЭМ!$C$34:$C$777,СВЦЭМ!$A$34:$A$777,$A102,СВЦЭМ!$B$34:$B$777,H$83)+'СЕТ СН'!$H$9+СВЦЭМ!$D$10+'СЕТ СН'!$H$6-'СЕТ СН'!$H$19</f>
        <v>1179.8975020799999</v>
      </c>
      <c r="I102" s="35">
        <f>SUMIFS(СВЦЭМ!$C$34:$C$777,СВЦЭМ!$A$34:$A$777,$A102,СВЦЭМ!$B$34:$B$777,I$83)+'СЕТ СН'!$H$9+СВЦЭМ!$D$10+'СЕТ СН'!$H$6-'СЕТ СН'!$H$19</f>
        <v>1055.6528055700001</v>
      </c>
      <c r="J102" s="35">
        <f>SUMIFS(СВЦЭМ!$C$34:$C$777,СВЦЭМ!$A$34:$A$777,$A102,СВЦЭМ!$B$34:$B$777,J$83)+'СЕТ СН'!$H$9+СВЦЭМ!$D$10+'СЕТ СН'!$H$6-'СЕТ СН'!$H$19</f>
        <v>940.32081303999985</v>
      </c>
      <c r="K102" s="35">
        <f>SUMIFS(СВЦЭМ!$C$34:$C$777,СВЦЭМ!$A$34:$A$777,$A102,СВЦЭМ!$B$34:$B$777,K$83)+'СЕТ СН'!$H$9+СВЦЭМ!$D$10+'СЕТ СН'!$H$6-'СЕТ СН'!$H$19</f>
        <v>972.18059982</v>
      </c>
      <c r="L102" s="35">
        <f>SUMIFS(СВЦЭМ!$C$34:$C$777,СВЦЭМ!$A$34:$A$777,$A102,СВЦЭМ!$B$34:$B$777,L$83)+'СЕТ СН'!$H$9+СВЦЭМ!$D$10+'СЕТ СН'!$H$6-'СЕТ СН'!$H$19</f>
        <v>949.62135843999999</v>
      </c>
      <c r="M102" s="35">
        <f>SUMIFS(СВЦЭМ!$C$34:$C$777,СВЦЭМ!$A$34:$A$777,$A102,СВЦЭМ!$B$34:$B$777,M$83)+'СЕТ СН'!$H$9+СВЦЭМ!$D$10+'СЕТ СН'!$H$6-'СЕТ СН'!$H$19</f>
        <v>955.63113300999999</v>
      </c>
      <c r="N102" s="35">
        <f>SUMIFS(СВЦЭМ!$C$34:$C$777,СВЦЭМ!$A$34:$A$777,$A102,СВЦЭМ!$B$34:$B$777,N$83)+'СЕТ СН'!$H$9+СВЦЭМ!$D$10+'СЕТ СН'!$H$6-'СЕТ СН'!$H$19</f>
        <v>952.02558252000017</v>
      </c>
      <c r="O102" s="35">
        <f>SUMIFS(СВЦЭМ!$C$34:$C$777,СВЦЭМ!$A$34:$A$777,$A102,СВЦЭМ!$B$34:$B$777,O$83)+'СЕТ СН'!$H$9+СВЦЭМ!$D$10+'СЕТ СН'!$H$6-'СЕТ СН'!$H$19</f>
        <v>942.39150260999986</v>
      </c>
      <c r="P102" s="35">
        <f>SUMIFS(СВЦЭМ!$C$34:$C$777,СВЦЭМ!$A$34:$A$777,$A102,СВЦЭМ!$B$34:$B$777,P$83)+'СЕТ СН'!$H$9+СВЦЭМ!$D$10+'СЕТ СН'!$H$6-'СЕТ СН'!$H$19</f>
        <v>926.49333735000005</v>
      </c>
      <c r="Q102" s="35">
        <f>SUMIFS(СВЦЭМ!$C$34:$C$777,СВЦЭМ!$A$34:$A$777,$A102,СВЦЭМ!$B$34:$B$777,Q$83)+'СЕТ СН'!$H$9+СВЦЭМ!$D$10+'СЕТ СН'!$H$6-'СЕТ СН'!$H$19</f>
        <v>951.15769664000004</v>
      </c>
      <c r="R102" s="35">
        <f>SUMIFS(СВЦЭМ!$C$34:$C$777,СВЦЭМ!$A$34:$A$777,$A102,СВЦЭМ!$B$34:$B$777,R$83)+'СЕТ СН'!$H$9+СВЦЭМ!$D$10+'СЕТ СН'!$H$6-'СЕТ СН'!$H$19</f>
        <v>945.37635756999998</v>
      </c>
      <c r="S102" s="35">
        <f>SUMIFS(СВЦЭМ!$C$34:$C$777,СВЦЭМ!$A$34:$A$777,$A102,СВЦЭМ!$B$34:$B$777,S$83)+'СЕТ СН'!$H$9+СВЦЭМ!$D$10+'СЕТ СН'!$H$6-'СЕТ СН'!$H$19</f>
        <v>943.49465953000004</v>
      </c>
      <c r="T102" s="35">
        <f>SUMIFS(СВЦЭМ!$C$34:$C$777,СВЦЭМ!$A$34:$A$777,$A102,СВЦЭМ!$B$34:$B$777,T$83)+'СЕТ СН'!$H$9+СВЦЭМ!$D$10+'СЕТ СН'!$H$6-'СЕТ СН'!$H$19</f>
        <v>983.00584824999987</v>
      </c>
      <c r="U102" s="35">
        <f>SUMIFS(СВЦЭМ!$C$34:$C$777,СВЦЭМ!$A$34:$A$777,$A102,СВЦЭМ!$B$34:$B$777,U$83)+'СЕТ СН'!$H$9+СВЦЭМ!$D$10+'СЕТ СН'!$H$6-'СЕТ СН'!$H$19</f>
        <v>1020.9055175200001</v>
      </c>
      <c r="V102" s="35">
        <f>SUMIFS(СВЦЭМ!$C$34:$C$777,СВЦЭМ!$A$34:$A$777,$A102,СВЦЭМ!$B$34:$B$777,V$83)+'СЕТ СН'!$H$9+СВЦЭМ!$D$10+'СЕТ СН'!$H$6-'СЕТ СН'!$H$19</f>
        <v>1025.26259153</v>
      </c>
      <c r="W102" s="35">
        <f>SUMIFS(СВЦЭМ!$C$34:$C$777,СВЦЭМ!$A$34:$A$777,$A102,СВЦЭМ!$B$34:$B$777,W$83)+'СЕТ СН'!$H$9+СВЦЭМ!$D$10+'СЕТ СН'!$H$6-'СЕТ СН'!$H$19</f>
        <v>1031.1246568199999</v>
      </c>
      <c r="X102" s="35">
        <f>SUMIFS(СВЦЭМ!$C$34:$C$777,СВЦЭМ!$A$34:$A$777,$A102,СВЦЭМ!$B$34:$B$777,X$83)+'СЕТ СН'!$H$9+СВЦЭМ!$D$10+'СЕТ СН'!$H$6-'СЕТ СН'!$H$19</f>
        <v>973.97982569999999</v>
      </c>
      <c r="Y102" s="35">
        <f>SUMIFS(СВЦЭМ!$C$34:$C$777,СВЦЭМ!$A$34:$A$777,$A102,СВЦЭМ!$B$34:$B$777,Y$83)+'СЕТ СН'!$H$9+СВЦЭМ!$D$10+'СЕТ СН'!$H$6-'СЕТ СН'!$H$19</f>
        <v>1022.39093822</v>
      </c>
    </row>
    <row r="103" spans="1:25" ht="15.75" x14ac:dyDescent="0.2">
      <c r="A103" s="34">
        <f t="shared" si="2"/>
        <v>42906</v>
      </c>
      <c r="B103" s="35">
        <f>SUMIFS(СВЦЭМ!$C$34:$C$777,СВЦЭМ!$A$34:$A$777,$A103,СВЦЭМ!$B$34:$B$777,B$83)+'СЕТ СН'!$H$9+СВЦЭМ!$D$10+'СЕТ СН'!$H$6-'СЕТ СН'!$H$19</f>
        <v>1285.1353860200002</v>
      </c>
      <c r="C103" s="35">
        <f>SUMIFS(СВЦЭМ!$C$34:$C$777,СВЦЭМ!$A$34:$A$777,$A103,СВЦЭМ!$B$34:$B$777,C$83)+'СЕТ СН'!$H$9+СВЦЭМ!$D$10+'СЕТ СН'!$H$6-'СЕТ СН'!$H$19</f>
        <v>1211.7801920399997</v>
      </c>
      <c r="D103" s="35">
        <f>SUMIFS(СВЦЭМ!$C$34:$C$777,СВЦЭМ!$A$34:$A$777,$A103,СВЦЭМ!$B$34:$B$777,D$83)+'СЕТ СН'!$H$9+СВЦЭМ!$D$10+'СЕТ СН'!$H$6-'СЕТ СН'!$H$19</f>
        <v>1385.5669105500001</v>
      </c>
      <c r="E103" s="35">
        <f>SUMIFS(СВЦЭМ!$C$34:$C$777,СВЦЭМ!$A$34:$A$777,$A103,СВЦЭМ!$B$34:$B$777,E$83)+'СЕТ СН'!$H$9+СВЦЭМ!$D$10+'СЕТ СН'!$H$6-'СЕТ СН'!$H$19</f>
        <v>1379.37026259</v>
      </c>
      <c r="F103" s="35">
        <f>SUMIFS(СВЦЭМ!$C$34:$C$777,СВЦЭМ!$A$34:$A$777,$A103,СВЦЭМ!$B$34:$B$777,F$83)+'СЕТ СН'!$H$9+СВЦЭМ!$D$10+'СЕТ СН'!$H$6-'СЕТ СН'!$H$19</f>
        <v>1376.37881844</v>
      </c>
      <c r="G103" s="35">
        <f>SUMIFS(СВЦЭМ!$C$34:$C$777,СВЦЭМ!$A$34:$A$777,$A103,СВЦЭМ!$B$34:$B$777,G$83)+'СЕТ СН'!$H$9+СВЦЭМ!$D$10+'СЕТ СН'!$H$6-'СЕТ СН'!$H$19</f>
        <v>1380.2639877800002</v>
      </c>
      <c r="H103" s="35">
        <f>SUMIFS(СВЦЭМ!$C$34:$C$777,СВЦЭМ!$A$34:$A$777,$A103,СВЦЭМ!$B$34:$B$777,H$83)+'СЕТ СН'!$H$9+СВЦЭМ!$D$10+'СЕТ СН'!$H$6-'СЕТ СН'!$H$19</f>
        <v>1381.78257837</v>
      </c>
      <c r="I103" s="35">
        <f>SUMIFS(СВЦЭМ!$C$34:$C$777,СВЦЭМ!$A$34:$A$777,$A103,СВЦЭМ!$B$34:$B$777,I$83)+'СЕТ СН'!$H$9+СВЦЭМ!$D$10+'СЕТ СН'!$H$6-'СЕТ СН'!$H$19</f>
        <v>1193.3708521099998</v>
      </c>
      <c r="J103" s="35">
        <f>SUMIFS(СВЦЭМ!$C$34:$C$777,СВЦЭМ!$A$34:$A$777,$A103,СВЦЭМ!$B$34:$B$777,J$83)+'СЕТ СН'!$H$9+СВЦЭМ!$D$10+'СЕТ СН'!$H$6-'СЕТ СН'!$H$19</f>
        <v>1076.1940011199999</v>
      </c>
      <c r="K103" s="35">
        <f>SUMIFS(СВЦЭМ!$C$34:$C$777,СВЦЭМ!$A$34:$A$777,$A103,СВЦЭМ!$B$34:$B$777,K$83)+'СЕТ СН'!$H$9+СВЦЭМ!$D$10+'СЕТ СН'!$H$6-'СЕТ СН'!$H$19</f>
        <v>1000.0539453400002</v>
      </c>
      <c r="L103" s="35">
        <f>SUMIFS(СВЦЭМ!$C$34:$C$777,СВЦЭМ!$A$34:$A$777,$A103,СВЦЭМ!$B$34:$B$777,L$83)+'СЕТ СН'!$H$9+СВЦЭМ!$D$10+'СЕТ СН'!$H$6-'СЕТ СН'!$H$19</f>
        <v>953.50028754999994</v>
      </c>
      <c r="M103" s="35">
        <f>SUMIFS(СВЦЭМ!$C$34:$C$777,СВЦЭМ!$A$34:$A$777,$A103,СВЦЭМ!$B$34:$B$777,M$83)+'СЕТ СН'!$H$9+СВЦЭМ!$D$10+'СЕТ СН'!$H$6-'СЕТ СН'!$H$19</f>
        <v>930.80299519000005</v>
      </c>
      <c r="N103" s="35">
        <f>SUMIFS(СВЦЭМ!$C$34:$C$777,СВЦЭМ!$A$34:$A$777,$A103,СВЦЭМ!$B$34:$B$777,N$83)+'СЕТ СН'!$H$9+СВЦЭМ!$D$10+'СЕТ СН'!$H$6-'СЕТ СН'!$H$19</f>
        <v>936.08441709999988</v>
      </c>
      <c r="O103" s="35">
        <f>SUMIFS(СВЦЭМ!$C$34:$C$777,СВЦЭМ!$A$34:$A$777,$A103,СВЦЭМ!$B$34:$B$777,O$83)+'СЕТ СН'!$H$9+СВЦЭМ!$D$10+'СЕТ СН'!$H$6-'СЕТ СН'!$H$19</f>
        <v>938.70612324000012</v>
      </c>
      <c r="P103" s="35">
        <f>SUMIFS(СВЦЭМ!$C$34:$C$777,СВЦЭМ!$A$34:$A$777,$A103,СВЦЭМ!$B$34:$B$777,P$83)+'СЕТ СН'!$H$9+СВЦЭМ!$D$10+'СЕТ СН'!$H$6-'СЕТ СН'!$H$19</f>
        <v>944.96326571999998</v>
      </c>
      <c r="Q103" s="35">
        <f>SUMIFS(СВЦЭМ!$C$34:$C$777,СВЦЭМ!$A$34:$A$777,$A103,СВЦЭМ!$B$34:$B$777,Q$83)+'СЕТ СН'!$H$9+СВЦЭМ!$D$10+'СЕТ СН'!$H$6-'СЕТ СН'!$H$19</f>
        <v>939.77302957999996</v>
      </c>
      <c r="R103" s="35">
        <f>SUMIFS(СВЦЭМ!$C$34:$C$777,СВЦЭМ!$A$34:$A$777,$A103,СВЦЭМ!$B$34:$B$777,R$83)+'СЕТ СН'!$H$9+СВЦЭМ!$D$10+'СЕТ СН'!$H$6-'СЕТ СН'!$H$19</f>
        <v>931.30404892000001</v>
      </c>
      <c r="S103" s="35">
        <f>SUMIFS(СВЦЭМ!$C$34:$C$777,СВЦЭМ!$A$34:$A$777,$A103,СВЦЭМ!$B$34:$B$777,S$83)+'СЕТ СН'!$H$9+СВЦЭМ!$D$10+'СЕТ СН'!$H$6-'СЕТ СН'!$H$19</f>
        <v>933.54676336000011</v>
      </c>
      <c r="T103" s="35">
        <f>SUMIFS(СВЦЭМ!$C$34:$C$777,СВЦЭМ!$A$34:$A$777,$A103,СВЦЭМ!$B$34:$B$777,T$83)+'СЕТ СН'!$H$9+СВЦЭМ!$D$10+'СЕТ СН'!$H$6-'СЕТ СН'!$H$19</f>
        <v>933.82005101000004</v>
      </c>
      <c r="U103" s="35">
        <f>SUMIFS(СВЦЭМ!$C$34:$C$777,СВЦЭМ!$A$34:$A$777,$A103,СВЦЭМ!$B$34:$B$777,U$83)+'СЕТ СН'!$H$9+СВЦЭМ!$D$10+'СЕТ СН'!$H$6-'СЕТ СН'!$H$19</f>
        <v>934.27345383000011</v>
      </c>
      <c r="V103" s="35">
        <f>SUMIFS(СВЦЭМ!$C$34:$C$777,СВЦЭМ!$A$34:$A$777,$A103,СВЦЭМ!$B$34:$B$777,V$83)+'СЕТ СН'!$H$9+СВЦЭМ!$D$10+'СЕТ СН'!$H$6-'СЕТ СН'!$H$19</f>
        <v>954.8812939899999</v>
      </c>
      <c r="W103" s="35">
        <f>SUMIFS(СВЦЭМ!$C$34:$C$777,СВЦЭМ!$A$34:$A$777,$A103,СВЦЭМ!$B$34:$B$777,W$83)+'СЕТ СН'!$H$9+СВЦЭМ!$D$10+'СЕТ СН'!$H$6-'СЕТ СН'!$H$19</f>
        <v>972.56399334000002</v>
      </c>
      <c r="X103" s="35">
        <f>SUMIFS(СВЦЭМ!$C$34:$C$777,СВЦЭМ!$A$34:$A$777,$A103,СВЦЭМ!$B$34:$B$777,X$83)+'СЕТ СН'!$H$9+СВЦЭМ!$D$10+'СЕТ СН'!$H$6-'СЕТ СН'!$H$19</f>
        <v>1044.4748719700001</v>
      </c>
      <c r="Y103" s="35">
        <f>SUMIFS(СВЦЭМ!$C$34:$C$777,СВЦЭМ!$A$34:$A$777,$A103,СВЦЭМ!$B$34:$B$777,Y$83)+'СЕТ СН'!$H$9+СВЦЭМ!$D$10+'СЕТ СН'!$H$6-'СЕТ СН'!$H$19</f>
        <v>1124.7289666699999</v>
      </c>
    </row>
    <row r="104" spans="1:25" ht="15.75" x14ac:dyDescent="0.2">
      <c r="A104" s="34">
        <f t="shared" si="2"/>
        <v>42907</v>
      </c>
      <c r="B104" s="35">
        <f>SUMIFS(СВЦЭМ!$C$34:$C$777,СВЦЭМ!$A$34:$A$777,$A104,СВЦЭМ!$B$34:$B$777,B$83)+'СЕТ СН'!$H$9+СВЦЭМ!$D$10+'СЕТ СН'!$H$6-'СЕТ СН'!$H$19</f>
        <v>1307.9913074800002</v>
      </c>
      <c r="C104" s="35">
        <f>SUMIFS(СВЦЭМ!$C$34:$C$777,СВЦЭМ!$A$34:$A$777,$A104,СВЦЭМ!$B$34:$B$777,C$83)+'СЕТ СН'!$H$9+СВЦЭМ!$D$10+'СЕТ СН'!$H$6-'СЕТ СН'!$H$19</f>
        <v>1306.5890135</v>
      </c>
      <c r="D104" s="35">
        <f>SUMIFS(СВЦЭМ!$C$34:$C$777,СВЦЭМ!$A$34:$A$777,$A104,СВЦЭМ!$B$34:$B$777,D$83)+'СЕТ СН'!$H$9+СВЦЭМ!$D$10+'СЕТ СН'!$H$6-'СЕТ СН'!$H$19</f>
        <v>1366.9505686699999</v>
      </c>
      <c r="E104" s="35">
        <f>SUMIFS(СВЦЭМ!$C$34:$C$777,СВЦЭМ!$A$34:$A$777,$A104,СВЦЭМ!$B$34:$B$777,E$83)+'СЕТ СН'!$H$9+СВЦЭМ!$D$10+'СЕТ СН'!$H$6-'СЕТ СН'!$H$19</f>
        <v>1357.4153949699999</v>
      </c>
      <c r="F104" s="35">
        <f>SUMIFS(СВЦЭМ!$C$34:$C$777,СВЦЭМ!$A$34:$A$777,$A104,СВЦЭМ!$B$34:$B$777,F$83)+'СЕТ СН'!$H$9+СВЦЭМ!$D$10+'СЕТ СН'!$H$6-'СЕТ СН'!$H$19</f>
        <v>1354.2153640400002</v>
      </c>
      <c r="G104" s="35">
        <f>SUMIFS(СВЦЭМ!$C$34:$C$777,СВЦЭМ!$A$34:$A$777,$A104,СВЦЭМ!$B$34:$B$777,G$83)+'СЕТ СН'!$H$9+СВЦЭМ!$D$10+'СЕТ СН'!$H$6-'СЕТ СН'!$H$19</f>
        <v>1360.2889750600002</v>
      </c>
      <c r="H104" s="35">
        <f>SUMIFS(СВЦЭМ!$C$34:$C$777,СВЦЭМ!$A$34:$A$777,$A104,СВЦЭМ!$B$34:$B$777,H$83)+'СЕТ СН'!$H$9+СВЦЭМ!$D$10+'СЕТ СН'!$H$6-'СЕТ СН'!$H$19</f>
        <v>1375.26860889</v>
      </c>
      <c r="I104" s="35">
        <f>SUMIFS(СВЦЭМ!$C$34:$C$777,СВЦЭМ!$A$34:$A$777,$A104,СВЦЭМ!$B$34:$B$777,I$83)+'СЕТ СН'!$H$9+СВЦЭМ!$D$10+'СЕТ СН'!$H$6-'СЕТ СН'!$H$19</f>
        <v>1209.50509766</v>
      </c>
      <c r="J104" s="35">
        <f>SUMIFS(СВЦЭМ!$C$34:$C$777,СВЦЭМ!$A$34:$A$777,$A104,СВЦЭМ!$B$34:$B$777,J$83)+'СЕТ СН'!$H$9+СВЦЭМ!$D$10+'СЕТ СН'!$H$6-'СЕТ СН'!$H$19</f>
        <v>1053.9423628199997</v>
      </c>
      <c r="K104" s="35">
        <f>SUMIFS(СВЦЭМ!$C$34:$C$777,СВЦЭМ!$A$34:$A$777,$A104,СВЦЭМ!$B$34:$B$777,K$83)+'СЕТ СН'!$H$9+СВЦЭМ!$D$10+'СЕТ СН'!$H$6-'СЕТ СН'!$H$19</f>
        <v>982.06618788000014</v>
      </c>
      <c r="L104" s="35">
        <f>SUMIFS(СВЦЭМ!$C$34:$C$777,СВЦЭМ!$A$34:$A$777,$A104,СВЦЭМ!$B$34:$B$777,L$83)+'СЕТ СН'!$H$9+СВЦЭМ!$D$10+'СЕТ СН'!$H$6-'СЕТ СН'!$H$19</f>
        <v>926.02169899</v>
      </c>
      <c r="M104" s="35">
        <f>SUMIFS(СВЦЭМ!$C$34:$C$777,СВЦЭМ!$A$34:$A$777,$A104,СВЦЭМ!$B$34:$B$777,M$83)+'СЕТ СН'!$H$9+СВЦЭМ!$D$10+'СЕТ СН'!$H$6-'СЕТ СН'!$H$19</f>
        <v>902.15607034999994</v>
      </c>
      <c r="N104" s="35">
        <f>SUMIFS(СВЦЭМ!$C$34:$C$777,СВЦЭМ!$A$34:$A$777,$A104,СВЦЭМ!$B$34:$B$777,N$83)+'СЕТ СН'!$H$9+СВЦЭМ!$D$10+'СЕТ СН'!$H$6-'СЕТ СН'!$H$19</f>
        <v>907.48194083999988</v>
      </c>
      <c r="O104" s="35">
        <f>SUMIFS(СВЦЭМ!$C$34:$C$777,СВЦЭМ!$A$34:$A$777,$A104,СВЦЭМ!$B$34:$B$777,O$83)+'СЕТ СН'!$H$9+СВЦЭМ!$D$10+'СЕТ СН'!$H$6-'СЕТ СН'!$H$19</f>
        <v>907.77335128000004</v>
      </c>
      <c r="P104" s="35">
        <f>SUMIFS(СВЦЭМ!$C$34:$C$777,СВЦЭМ!$A$34:$A$777,$A104,СВЦЭМ!$B$34:$B$777,P$83)+'СЕТ СН'!$H$9+СВЦЭМ!$D$10+'СЕТ СН'!$H$6-'СЕТ СН'!$H$19</f>
        <v>914.49029231999998</v>
      </c>
      <c r="Q104" s="35">
        <f>SUMIFS(СВЦЭМ!$C$34:$C$777,СВЦЭМ!$A$34:$A$777,$A104,СВЦЭМ!$B$34:$B$777,Q$83)+'СЕТ СН'!$H$9+СВЦЭМ!$D$10+'СЕТ СН'!$H$6-'СЕТ СН'!$H$19</f>
        <v>908.87680082999987</v>
      </c>
      <c r="R104" s="35">
        <f>SUMIFS(СВЦЭМ!$C$34:$C$777,СВЦЭМ!$A$34:$A$777,$A104,СВЦЭМ!$B$34:$B$777,R$83)+'СЕТ СН'!$H$9+СВЦЭМ!$D$10+'СЕТ СН'!$H$6-'СЕТ СН'!$H$19</f>
        <v>904.84025210000004</v>
      </c>
      <c r="S104" s="35">
        <f>SUMIFS(СВЦЭМ!$C$34:$C$777,СВЦЭМ!$A$34:$A$777,$A104,СВЦЭМ!$B$34:$B$777,S$83)+'СЕТ СН'!$H$9+СВЦЭМ!$D$10+'СЕТ СН'!$H$6-'СЕТ СН'!$H$19</f>
        <v>902.93254501000001</v>
      </c>
      <c r="T104" s="35">
        <f>SUMIFS(СВЦЭМ!$C$34:$C$777,СВЦЭМ!$A$34:$A$777,$A104,СВЦЭМ!$B$34:$B$777,T$83)+'СЕТ СН'!$H$9+СВЦЭМ!$D$10+'СЕТ СН'!$H$6-'СЕТ СН'!$H$19</f>
        <v>908.0391493699999</v>
      </c>
      <c r="U104" s="35">
        <f>SUMIFS(СВЦЭМ!$C$34:$C$777,СВЦЭМ!$A$34:$A$777,$A104,СВЦЭМ!$B$34:$B$777,U$83)+'СЕТ СН'!$H$9+СВЦЭМ!$D$10+'СЕТ СН'!$H$6-'СЕТ СН'!$H$19</f>
        <v>905.25217296000005</v>
      </c>
      <c r="V104" s="35">
        <f>SUMIFS(СВЦЭМ!$C$34:$C$777,СВЦЭМ!$A$34:$A$777,$A104,СВЦЭМ!$B$34:$B$777,V$83)+'СЕТ СН'!$H$9+СВЦЭМ!$D$10+'СЕТ СН'!$H$6-'СЕТ СН'!$H$19</f>
        <v>929.36432461000004</v>
      </c>
      <c r="W104" s="35">
        <f>SUMIFS(СВЦЭМ!$C$34:$C$777,СВЦЭМ!$A$34:$A$777,$A104,СВЦЭМ!$B$34:$B$777,W$83)+'СЕТ СН'!$H$9+СВЦЭМ!$D$10+'СЕТ СН'!$H$6-'СЕТ СН'!$H$19</f>
        <v>979.60405657000001</v>
      </c>
      <c r="X104" s="35">
        <f>SUMIFS(СВЦЭМ!$C$34:$C$777,СВЦЭМ!$A$34:$A$777,$A104,СВЦЭМ!$B$34:$B$777,X$83)+'СЕТ СН'!$H$9+СВЦЭМ!$D$10+'СЕТ СН'!$H$6-'СЕТ СН'!$H$19</f>
        <v>1049.35235177</v>
      </c>
      <c r="Y104" s="35">
        <f>SUMIFS(СВЦЭМ!$C$34:$C$777,СВЦЭМ!$A$34:$A$777,$A104,СВЦЭМ!$B$34:$B$777,Y$83)+'СЕТ СН'!$H$9+СВЦЭМ!$D$10+'СЕТ СН'!$H$6-'СЕТ СН'!$H$19</f>
        <v>1095.1608099</v>
      </c>
    </row>
    <row r="105" spans="1:25" ht="15.75" x14ac:dyDescent="0.2">
      <c r="A105" s="34">
        <f t="shared" si="2"/>
        <v>42908</v>
      </c>
      <c r="B105" s="35">
        <f>SUMIFS(СВЦЭМ!$C$34:$C$777,СВЦЭМ!$A$34:$A$777,$A105,СВЦЭМ!$B$34:$B$777,B$83)+'СЕТ СН'!$H$9+СВЦЭМ!$D$10+'СЕТ СН'!$H$6-'СЕТ СН'!$H$19</f>
        <v>1146.8966640499998</v>
      </c>
      <c r="C105" s="35">
        <f>SUMIFS(СВЦЭМ!$C$34:$C$777,СВЦЭМ!$A$34:$A$777,$A105,СВЦЭМ!$B$34:$B$777,C$83)+'СЕТ СН'!$H$9+СВЦЭМ!$D$10+'СЕТ СН'!$H$6-'СЕТ СН'!$H$19</f>
        <v>1245.2683786299999</v>
      </c>
      <c r="D105" s="35">
        <f>SUMIFS(СВЦЭМ!$C$34:$C$777,СВЦЭМ!$A$34:$A$777,$A105,СВЦЭМ!$B$34:$B$777,D$83)+'СЕТ СН'!$H$9+СВЦЭМ!$D$10+'СЕТ СН'!$H$6-'СЕТ СН'!$H$19</f>
        <v>1312.8767446799998</v>
      </c>
      <c r="E105" s="35">
        <f>SUMIFS(СВЦЭМ!$C$34:$C$777,СВЦЭМ!$A$34:$A$777,$A105,СВЦЭМ!$B$34:$B$777,E$83)+'СЕТ СН'!$H$9+СВЦЭМ!$D$10+'СЕТ СН'!$H$6-'СЕТ СН'!$H$19</f>
        <v>1318.1386766199998</v>
      </c>
      <c r="F105" s="35">
        <f>SUMIFS(СВЦЭМ!$C$34:$C$777,СВЦЭМ!$A$34:$A$777,$A105,СВЦЭМ!$B$34:$B$777,F$83)+'СЕТ СН'!$H$9+СВЦЭМ!$D$10+'СЕТ СН'!$H$6-'СЕТ СН'!$H$19</f>
        <v>1316.3266275300002</v>
      </c>
      <c r="G105" s="35">
        <f>SUMIFS(СВЦЭМ!$C$34:$C$777,СВЦЭМ!$A$34:$A$777,$A105,СВЦЭМ!$B$34:$B$777,G$83)+'СЕТ СН'!$H$9+СВЦЭМ!$D$10+'СЕТ СН'!$H$6-'СЕТ СН'!$H$19</f>
        <v>1312.3493951300002</v>
      </c>
      <c r="H105" s="35">
        <f>SUMIFS(СВЦЭМ!$C$34:$C$777,СВЦЭМ!$A$34:$A$777,$A105,СВЦЭМ!$B$34:$B$777,H$83)+'СЕТ СН'!$H$9+СВЦЭМ!$D$10+'СЕТ СН'!$H$6-'СЕТ СН'!$H$19</f>
        <v>1283.4413264599998</v>
      </c>
      <c r="I105" s="35">
        <f>SUMIFS(СВЦЭМ!$C$34:$C$777,СВЦЭМ!$A$34:$A$777,$A105,СВЦЭМ!$B$34:$B$777,I$83)+'СЕТ СН'!$H$9+СВЦЭМ!$D$10+'СЕТ СН'!$H$6-'СЕТ СН'!$H$19</f>
        <v>1122.7129568099999</v>
      </c>
      <c r="J105" s="35">
        <f>SUMIFS(СВЦЭМ!$C$34:$C$777,СВЦЭМ!$A$34:$A$777,$A105,СВЦЭМ!$B$34:$B$777,J$83)+'СЕТ СН'!$H$9+СВЦЭМ!$D$10+'СЕТ СН'!$H$6-'СЕТ СН'!$H$19</f>
        <v>1025.05453702</v>
      </c>
      <c r="K105" s="35">
        <f>SUMIFS(СВЦЭМ!$C$34:$C$777,СВЦЭМ!$A$34:$A$777,$A105,СВЦЭМ!$B$34:$B$777,K$83)+'СЕТ СН'!$H$9+СВЦЭМ!$D$10+'СЕТ СН'!$H$6-'СЕТ СН'!$H$19</f>
        <v>974.65496076999989</v>
      </c>
      <c r="L105" s="35">
        <f>SUMIFS(СВЦЭМ!$C$34:$C$777,СВЦЭМ!$A$34:$A$777,$A105,СВЦЭМ!$B$34:$B$777,L$83)+'СЕТ СН'!$H$9+СВЦЭМ!$D$10+'СЕТ СН'!$H$6-'СЕТ СН'!$H$19</f>
        <v>930.48108055000012</v>
      </c>
      <c r="M105" s="35">
        <f>SUMIFS(СВЦЭМ!$C$34:$C$777,СВЦЭМ!$A$34:$A$777,$A105,СВЦЭМ!$B$34:$B$777,M$83)+'СЕТ СН'!$H$9+СВЦЭМ!$D$10+'СЕТ СН'!$H$6-'СЕТ СН'!$H$19</f>
        <v>911.64819736000004</v>
      </c>
      <c r="N105" s="35">
        <f>SUMIFS(СВЦЭМ!$C$34:$C$777,СВЦЭМ!$A$34:$A$777,$A105,СВЦЭМ!$B$34:$B$777,N$83)+'СЕТ СН'!$H$9+СВЦЭМ!$D$10+'СЕТ СН'!$H$6-'СЕТ СН'!$H$19</f>
        <v>919.68722324000009</v>
      </c>
      <c r="O105" s="35">
        <f>SUMIFS(СВЦЭМ!$C$34:$C$777,СВЦЭМ!$A$34:$A$777,$A105,СВЦЭМ!$B$34:$B$777,O$83)+'СЕТ СН'!$H$9+СВЦЭМ!$D$10+'СЕТ СН'!$H$6-'СЕТ СН'!$H$19</f>
        <v>920.86496880999994</v>
      </c>
      <c r="P105" s="35">
        <f>SUMIFS(СВЦЭМ!$C$34:$C$777,СВЦЭМ!$A$34:$A$777,$A105,СВЦЭМ!$B$34:$B$777,P$83)+'СЕТ СН'!$H$9+СВЦЭМ!$D$10+'СЕТ СН'!$H$6-'СЕТ СН'!$H$19</f>
        <v>931.14077429000008</v>
      </c>
      <c r="Q105" s="35">
        <f>SUMIFS(СВЦЭМ!$C$34:$C$777,СВЦЭМ!$A$34:$A$777,$A105,СВЦЭМ!$B$34:$B$777,Q$83)+'СЕТ СН'!$H$9+СВЦЭМ!$D$10+'СЕТ СН'!$H$6-'СЕТ СН'!$H$19</f>
        <v>925.66419975000008</v>
      </c>
      <c r="R105" s="35">
        <f>SUMIFS(СВЦЭМ!$C$34:$C$777,СВЦЭМ!$A$34:$A$777,$A105,СВЦЭМ!$B$34:$B$777,R$83)+'СЕТ СН'!$H$9+СВЦЭМ!$D$10+'СЕТ СН'!$H$6-'СЕТ СН'!$H$19</f>
        <v>929.6567017299999</v>
      </c>
      <c r="S105" s="35">
        <f>SUMIFS(СВЦЭМ!$C$34:$C$777,СВЦЭМ!$A$34:$A$777,$A105,СВЦЭМ!$B$34:$B$777,S$83)+'СЕТ СН'!$H$9+СВЦЭМ!$D$10+'СЕТ СН'!$H$6-'СЕТ СН'!$H$19</f>
        <v>914.34518316999993</v>
      </c>
      <c r="T105" s="35">
        <f>SUMIFS(СВЦЭМ!$C$34:$C$777,СВЦЭМ!$A$34:$A$777,$A105,СВЦЭМ!$B$34:$B$777,T$83)+'СЕТ СН'!$H$9+СВЦЭМ!$D$10+'СЕТ СН'!$H$6-'СЕТ СН'!$H$19</f>
        <v>932.64436957999987</v>
      </c>
      <c r="U105" s="35">
        <f>SUMIFS(СВЦЭМ!$C$34:$C$777,СВЦЭМ!$A$34:$A$777,$A105,СВЦЭМ!$B$34:$B$777,U$83)+'СЕТ СН'!$H$9+СВЦЭМ!$D$10+'СЕТ СН'!$H$6-'СЕТ СН'!$H$19</f>
        <v>936.24788958999989</v>
      </c>
      <c r="V105" s="35">
        <f>SUMIFS(СВЦЭМ!$C$34:$C$777,СВЦЭМ!$A$34:$A$777,$A105,СВЦЭМ!$B$34:$B$777,V$83)+'СЕТ СН'!$H$9+СВЦЭМ!$D$10+'СЕТ СН'!$H$6-'СЕТ СН'!$H$19</f>
        <v>960.18861654000011</v>
      </c>
      <c r="W105" s="35">
        <f>SUMIFS(СВЦЭМ!$C$34:$C$777,СВЦЭМ!$A$34:$A$777,$A105,СВЦЭМ!$B$34:$B$777,W$83)+'СЕТ СН'!$H$9+СВЦЭМ!$D$10+'СЕТ СН'!$H$6-'СЕТ СН'!$H$19</f>
        <v>960.21336158999998</v>
      </c>
      <c r="X105" s="35">
        <f>SUMIFS(СВЦЭМ!$C$34:$C$777,СВЦЭМ!$A$34:$A$777,$A105,СВЦЭМ!$B$34:$B$777,X$83)+'СЕТ СН'!$H$9+СВЦЭМ!$D$10+'СЕТ СН'!$H$6-'СЕТ СН'!$H$19</f>
        <v>960.08355510000001</v>
      </c>
      <c r="Y105" s="35">
        <f>SUMIFS(СВЦЭМ!$C$34:$C$777,СВЦЭМ!$A$34:$A$777,$A105,СВЦЭМ!$B$34:$B$777,Y$83)+'СЕТ СН'!$H$9+СВЦЭМ!$D$10+'СЕТ СН'!$H$6-'СЕТ СН'!$H$19</f>
        <v>1037.8027569400001</v>
      </c>
    </row>
    <row r="106" spans="1:25" ht="15.75" x14ac:dyDescent="0.2">
      <c r="A106" s="34">
        <f t="shared" si="2"/>
        <v>42909</v>
      </c>
      <c r="B106" s="35">
        <f>SUMIFS(СВЦЭМ!$C$34:$C$777,СВЦЭМ!$A$34:$A$777,$A106,СВЦЭМ!$B$34:$B$777,B$83)+'СЕТ СН'!$H$9+СВЦЭМ!$D$10+'СЕТ СН'!$H$6-'СЕТ СН'!$H$19</f>
        <v>1284.3140398699998</v>
      </c>
      <c r="C106" s="35">
        <f>SUMIFS(СВЦЭМ!$C$34:$C$777,СВЦЭМ!$A$34:$A$777,$A106,СВЦЭМ!$B$34:$B$777,C$83)+'СЕТ СН'!$H$9+СВЦЭМ!$D$10+'СЕТ СН'!$H$6-'СЕТ СН'!$H$19</f>
        <v>1311.1146270300001</v>
      </c>
      <c r="D106" s="35">
        <f>SUMIFS(СВЦЭМ!$C$34:$C$777,СВЦЭМ!$A$34:$A$777,$A106,СВЦЭМ!$B$34:$B$777,D$83)+'СЕТ СН'!$H$9+СВЦЭМ!$D$10+'СЕТ СН'!$H$6-'СЕТ СН'!$H$19</f>
        <v>1379.2384797599998</v>
      </c>
      <c r="E106" s="35">
        <f>SUMIFS(СВЦЭМ!$C$34:$C$777,СВЦЭМ!$A$34:$A$777,$A106,СВЦЭМ!$B$34:$B$777,E$83)+'СЕТ СН'!$H$9+СВЦЭМ!$D$10+'СЕТ СН'!$H$6-'СЕТ СН'!$H$19</f>
        <v>1369.69579256</v>
      </c>
      <c r="F106" s="35">
        <f>SUMIFS(СВЦЭМ!$C$34:$C$777,СВЦЭМ!$A$34:$A$777,$A106,СВЦЭМ!$B$34:$B$777,F$83)+'СЕТ СН'!$H$9+СВЦЭМ!$D$10+'СЕТ СН'!$H$6-'СЕТ СН'!$H$19</f>
        <v>1366.39758846</v>
      </c>
      <c r="G106" s="35">
        <f>SUMIFS(СВЦЭМ!$C$34:$C$777,СВЦЭМ!$A$34:$A$777,$A106,СВЦЭМ!$B$34:$B$777,G$83)+'СЕТ СН'!$H$9+СВЦЭМ!$D$10+'СЕТ СН'!$H$6-'СЕТ СН'!$H$19</f>
        <v>1372.9308902600001</v>
      </c>
      <c r="H106" s="35">
        <f>SUMIFS(СВЦЭМ!$C$34:$C$777,СВЦЭМ!$A$34:$A$777,$A106,СВЦЭМ!$B$34:$B$777,H$83)+'СЕТ СН'!$H$9+СВЦЭМ!$D$10+'СЕТ СН'!$H$6-'СЕТ СН'!$H$19</f>
        <v>1334.9101657699998</v>
      </c>
      <c r="I106" s="35">
        <f>SUMIFS(СВЦЭМ!$C$34:$C$777,СВЦЭМ!$A$34:$A$777,$A106,СВЦЭМ!$B$34:$B$777,I$83)+'СЕТ СН'!$H$9+СВЦЭМ!$D$10+'СЕТ СН'!$H$6-'СЕТ СН'!$H$19</f>
        <v>1171.37662873</v>
      </c>
      <c r="J106" s="35">
        <f>SUMIFS(СВЦЭМ!$C$34:$C$777,СВЦЭМ!$A$34:$A$777,$A106,СВЦЭМ!$B$34:$B$777,J$83)+'СЕТ СН'!$H$9+СВЦЭМ!$D$10+'СЕТ СН'!$H$6-'СЕТ СН'!$H$19</f>
        <v>993.17736491999995</v>
      </c>
      <c r="K106" s="35">
        <f>SUMIFS(СВЦЭМ!$C$34:$C$777,СВЦЭМ!$A$34:$A$777,$A106,СВЦЭМ!$B$34:$B$777,K$83)+'СЕТ СН'!$H$9+СВЦЭМ!$D$10+'СЕТ СН'!$H$6-'СЕТ СН'!$H$19</f>
        <v>945.31358327999988</v>
      </c>
      <c r="L106" s="35">
        <f>SUMIFS(СВЦЭМ!$C$34:$C$777,СВЦЭМ!$A$34:$A$777,$A106,СВЦЭМ!$B$34:$B$777,L$83)+'СЕТ СН'!$H$9+СВЦЭМ!$D$10+'СЕТ СН'!$H$6-'СЕТ СН'!$H$19</f>
        <v>888.94628667999996</v>
      </c>
      <c r="M106" s="35">
        <f>SUMIFS(СВЦЭМ!$C$34:$C$777,СВЦЭМ!$A$34:$A$777,$A106,СВЦЭМ!$B$34:$B$777,M$83)+'СЕТ СН'!$H$9+СВЦЭМ!$D$10+'СЕТ СН'!$H$6-'СЕТ СН'!$H$19</f>
        <v>885.04598742999997</v>
      </c>
      <c r="N106" s="35">
        <f>SUMIFS(СВЦЭМ!$C$34:$C$777,СВЦЭМ!$A$34:$A$777,$A106,СВЦЭМ!$B$34:$B$777,N$83)+'СЕТ СН'!$H$9+СВЦЭМ!$D$10+'СЕТ СН'!$H$6-'СЕТ СН'!$H$19</f>
        <v>886.96520478000002</v>
      </c>
      <c r="O106" s="35">
        <f>SUMIFS(СВЦЭМ!$C$34:$C$777,СВЦЭМ!$A$34:$A$777,$A106,СВЦЭМ!$B$34:$B$777,O$83)+'СЕТ СН'!$H$9+СВЦЭМ!$D$10+'СЕТ СН'!$H$6-'СЕТ СН'!$H$19</f>
        <v>885.08649951999996</v>
      </c>
      <c r="P106" s="35">
        <f>SUMIFS(СВЦЭМ!$C$34:$C$777,СВЦЭМ!$A$34:$A$777,$A106,СВЦЭМ!$B$34:$B$777,P$83)+'СЕТ СН'!$H$9+СВЦЭМ!$D$10+'СЕТ СН'!$H$6-'СЕТ СН'!$H$19</f>
        <v>874.87926048999998</v>
      </c>
      <c r="Q106" s="35">
        <f>SUMIFS(СВЦЭМ!$C$34:$C$777,СВЦЭМ!$A$34:$A$777,$A106,СВЦЭМ!$B$34:$B$777,Q$83)+'СЕТ СН'!$H$9+СВЦЭМ!$D$10+'СЕТ СН'!$H$6-'СЕТ СН'!$H$19</f>
        <v>893.25133766999988</v>
      </c>
      <c r="R106" s="35">
        <f>SUMIFS(СВЦЭМ!$C$34:$C$777,СВЦЭМ!$A$34:$A$777,$A106,СВЦЭМ!$B$34:$B$777,R$83)+'СЕТ СН'!$H$9+СВЦЭМ!$D$10+'СЕТ СН'!$H$6-'СЕТ СН'!$H$19</f>
        <v>910.04621537999992</v>
      </c>
      <c r="S106" s="35">
        <f>SUMIFS(СВЦЭМ!$C$34:$C$777,СВЦЭМ!$A$34:$A$777,$A106,СВЦЭМ!$B$34:$B$777,S$83)+'СЕТ СН'!$H$9+СВЦЭМ!$D$10+'СЕТ СН'!$H$6-'СЕТ СН'!$H$19</f>
        <v>922.90269720000015</v>
      </c>
      <c r="T106" s="35">
        <f>SUMIFS(СВЦЭМ!$C$34:$C$777,СВЦЭМ!$A$34:$A$777,$A106,СВЦЭМ!$B$34:$B$777,T$83)+'СЕТ СН'!$H$9+СВЦЭМ!$D$10+'СЕТ СН'!$H$6-'СЕТ СН'!$H$19</f>
        <v>920.91155243999992</v>
      </c>
      <c r="U106" s="35">
        <f>SUMIFS(СВЦЭМ!$C$34:$C$777,СВЦЭМ!$A$34:$A$777,$A106,СВЦЭМ!$B$34:$B$777,U$83)+'СЕТ СН'!$H$9+СВЦЭМ!$D$10+'СЕТ СН'!$H$6-'СЕТ СН'!$H$19</f>
        <v>911.35924333000003</v>
      </c>
      <c r="V106" s="35">
        <f>SUMIFS(СВЦЭМ!$C$34:$C$777,СВЦЭМ!$A$34:$A$777,$A106,СВЦЭМ!$B$34:$B$777,V$83)+'СЕТ СН'!$H$9+СВЦЭМ!$D$10+'СЕТ СН'!$H$6-'СЕТ СН'!$H$19</f>
        <v>916.2913039099999</v>
      </c>
      <c r="W106" s="35">
        <f>SUMIFS(СВЦЭМ!$C$34:$C$777,СВЦЭМ!$A$34:$A$777,$A106,СВЦЭМ!$B$34:$B$777,W$83)+'СЕТ СН'!$H$9+СВЦЭМ!$D$10+'СЕТ СН'!$H$6-'СЕТ СН'!$H$19</f>
        <v>974.33060182999998</v>
      </c>
      <c r="X106" s="35">
        <f>SUMIFS(СВЦЭМ!$C$34:$C$777,СВЦЭМ!$A$34:$A$777,$A106,СВЦЭМ!$B$34:$B$777,X$83)+'СЕТ СН'!$H$9+СВЦЭМ!$D$10+'СЕТ СН'!$H$6-'СЕТ СН'!$H$19</f>
        <v>1011.2669492700002</v>
      </c>
      <c r="Y106" s="35">
        <f>SUMIFS(СВЦЭМ!$C$34:$C$777,СВЦЭМ!$A$34:$A$777,$A106,СВЦЭМ!$B$34:$B$777,Y$83)+'СЕТ СН'!$H$9+СВЦЭМ!$D$10+'СЕТ СН'!$H$6-'СЕТ СН'!$H$19</f>
        <v>1174.8722932599999</v>
      </c>
    </row>
    <row r="107" spans="1:25" ht="15.75" x14ac:dyDescent="0.2">
      <c r="A107" s="34">
        <f t="shared" si="2"/>
        <v>42910</v>
      </c>
      <c r="B107" s="35">
        <f>SUMIFS(СВЦЭМ!$C$34:$C$777,СВЦЭМ!$A$34:$A$777,$A107,СВЦЭМ!$B$34:$B$777,B$83)+'СЕТ СН'!$H$9+СВЦЭМ!$D$10+'СЕТ СН'!$H$6-'СЕТ СН'!$H$19</f>
        <v>1207.1635329999999</v>
      </c>
      <c r="C107" s="35">
        <f>SUMIFS(СВЦЭМ!$C$34:$C$777,СВЦЭМ!$A$34:$A$777,$A107,СВЦЭМ!$B$34:$B$777,C$83)+'СЕТ СН'!$H$9+СВЦЭМ!$D$10+'СЕТ СН'!$H$6-'СЕТ СН'!$H$19</f>
        <v>1279.7824025199998</v>
      </c>
      <c r="D107" s="35">
        <f>SUMIFS(СВЦЭМ!$C$34:$C$777,СВЦЭМ!$A$34:$A$777,$A107,СВЦЭМ!$B$34:$B$777,D$83)+'СЕТ СН'!$H$9+СВЦЭМ!$D$10+'СЕТ СН'!$H$6-'СЕТ СН'!$H$19</f>
        <v>1355.6954886200001</v>
      </c>
      <c r="E107" s="35">
        <f>SUMIFS(СВЦЭМ!$C$34:$C$777,СВЦЭМ!$A$34:$A$777,$A107,СВЦЭМ!$B$34:$B$777,E$83)+'СЕТ СН'!$H$9+СВЦЭМ!$D$10+'СЕТ СН'!$H$6-'СЕТ СН'!$H$19</f>
        <v>1345.5942692200001</v>
      </c>
      <c r="F107" s="35">
        <f>SUMIFS(СВЦЭМ!$C$34:$C$777,СВЦЭМ!$A$34:$A$777,$A107,СВЦЭМ!$B$34:$B$777,F$83)+'СЕТ СН'!$H$9+СВЦЭМ!$D$10+'СЕТ СН'!$H$6-'СЕТ СН'!$H$19</f>
        <v>1337.4700473900002</v>
      </c>
      <c r="G107" s="35">
        <f>SUMIFS(СВЦЭМ!$C$34:$C$777,СВЦЭМ!$A$34:$A$777,$A107,СВЦЭМ!$B$34:$B$777,G$83)+'СЕТ СН'!$H$9+СВЦЭМ!$D$10+'СЕТ СН'!$H$6-'СЕТ СН'!$H$19</f>
        <v>1330.48542107</v>
      </c>
      <c r="H107" s="35">
        <f>SUMIFS(СВЦЭМ!$C$34:$C$777,СВЦЭМ!$A$34:$A$777,$A107,СВЦЭМ!$B$34:$B$777,H$83)+'СЕТ СН'!$H$9+СВЦЭМ!$D$10+'СЕТ СН'!$H$6-'СЕТ СН'!$H$19</f>
        <v>1347.9925620099998</v>
      </c>
      <c r="I107" s="35">
        <f>SUMIFS(СВЦЭМ!$C$34:$C$777,СВЦЭМ!$A$34:$A$777,$A107,СВЦЭМ!$B$34:$B$777,I$83)+'СЕТ СН'!$H$9+СВЦЭМ!$D$10+'СЕТ СН'!$H$6-'СЕТ СН'!$H$19</f>
        <v>1187.1184684899999</v>
      </c>
      <c r="J107" s="35">
        <f>SUMIFS(СВЦЭМ!$C$34:$C$777,СВЦЭМ!$A$34:$A$777,$A107,СВЦЭМ!$B$34:$B$777,J$83)+'СЕТ СН'!$H$9+СВЦЭМ!$D$10+'СЕТ СН'!$H$6-'СЕТ СН'!$H$19</f>
        <v>1057.5989033299998</v>
      </c>
      <c r="K107" s="35">
        <f>SUMIFS(СВЦЭМ!$C$34:$C$777,СВЦЭМ!$A$34:$A$777,$A107,СВЦЭМ!$B$34:$B$777,K$83)+'СЕТ СН'!$H$9+СВЦЭМ!$D$10+'СЕТ СН'!$H$6-'СЕТ СН'!$H$19</f>
        <v>929.55268707000005</v>
      </c>
      <c r="L107" s="35">
        <f>SUMIFS(СВЦЭМ!$C$34:$C$777,СВЦЭМ!$A$34:$A$777,$A107,СВЦЭМ!$B$34:$B$777,L$83)+'СЕТ СН'!$H$9+СВЦЭМ!$D$10+'СЕТ СН'!$H$6-'СЕТ СН'!$H$19</f>
        <v>863.98514608000005</v>
      </c>
      <c r="M107" s="35">
        <f>SUMIFS(СВЦЭМ!$C$34:$C$777,СВЦЭМ!$A$34:$A$777,$A107,СВЦЭМ!$B$34:$B$777,M$83)+'СЕТ СН'!$H$9+СВЦЭМ!$D$10+'СЕТ СН'!$H$6-'СЕТ СН'!$H$19</f>
        <v>864.65136219999999</v>
      </c>
      <c r="N107" s="35">
        <f>SUMIFS(СВЦЭМ!$C$34:$C$777,СВЦЭМ!$A$34:$A$777,$A107,СВЦЭМ!$B$34:$B$777,N$83)+'СЕТ СН'!$H$9+СВЦЭМ!$D$10+'СЕТ СН'!$H$6-'СЕТ СН'!$H$19</f>
        <v>860.04977951000001</v>
      </c>
      <c r="O107" s="35">
        <f>SUMIFS(СВЦЭМ!$C$34:$C$777,СВЦЭМ!$A$34:$A$777,$A107,СВЦЭМ!$B$34:$B$777,O$83)+'СЕТ СН'!$H$9+СВЦЭМ!$D$10+'СЕТ СН'!$H$6-'СЕТ СН'!$H$19</f>
        <v>871.43274323000014</v>
      </c>
      <c r="P107" s="35">
        <f>SUMIFS(СВЦЭМ!$C$34:$C$777,СВЦЭМ!$A$34:$A$777,$A107,СВЦЭМ!$B$34:$B$777,P$83)+'СЕТ СН'!$H$9+СВЦЭМ!$D$10+'СЕТ СН'!$H$6-'СЕТ СН'!$H$19</f>
        <v>867.88205506999998</v>
      </c>
      <c r="Q107" s="35">
        <f>SUMIFS(СВЦЭМ!$C$34:$C$777,СВЦЭМ!$A$34:$A$777,$A107,СВЦЭМ!$B$34:$B$777,Q$83)+'СЕТ СН'!$H$9+СВЦЭМ!$D$10+'СЕТ СН'!$H$6-'СЕТ СН'!$H$19</f>
        <v>883.45950644000004</v>
      </c>
      <c r="R107" s="35">
        <f>SUMIFS(СВЦЭМ!$C$34:$C$777,СВЦЭМ!$A$34:$A$777,$A107,СВЦЭМ!$B$34:$B$777,R$83)+'СЕТ СН'!$H$9+СВЦЭМ!$D$10+'СЕТ СН'!$H$6-'СЕТ СН'!$H$19</f>
        <v>887.56525629999987</v>
      </c>
      <c r="S107" s="35">
        <f>SUMIFS(СВЦЭМ!$C$34:$C$777,СВЦЭМ!$A$34:$A$777,$A107,СВЦЭМ!$B$34:$B$777,S$83)+'СЕТ СН'!$H$9+СВЦЭМ!$D$10+'СЕТ СН'!$H$6-'СЕТ СН'!$H$19</f>
        <v>885.85383674000013</v>
      </c>
      <c r="T107" s="35">
        <f>SUMIFS(СВЦЭМ!$C$34:$C$777,СВЦЭМ!$A$34:$A$777,$A107,СВЦЭМ!$B$34:$B$777,T$83)+'СЕТ СН'!$H$9+СВЦЭМ!$D$10+'СЕТ СН'!$H$6-'СЕТ СН'!$H$19</f>
        <v>868.25035504000016</v>
      </c>
      <c r="U107" s="35">
        <f>SUMIFS(СВЦЭМ!$C$34:$C$777,СВЦЭМ!$A$34:$A$777,$A107,СВЦЭМ!$B$34:$B$777,U$83)+'СЕТ СН'!$H$9+СВЦЭМ!$D$10+'СЕТ СН'!$H$6-'СЕТ СН'!$H$19</f>
        <v>874.76607228000012</v>
      </c>
      <c r="V107" s="35">
        <f>SUMIFS(СВЦЭМ!$C$34:$C$777,СВЦЭМ!$A$34:$A$777,$A107,СВЦЭМ!$B$34:$B$777,V$83)+'СЕТ СН'!$H$9+СВЦЭМ!$D$10+'СЕТ СН'!$H$6-'СЕТ СН'!$H$19</f>
        <v>869.05646952999996</v>
      </c>
      <c r="W107" s="35">
        <f>SUMIFS(СВЦЭМ!$C$34:$C$777,СВЦЭМ!$A$34:$A$777,$A107,СВЦЭМ!$B$34:$B$777,W$83)+'СЕТ СН'!$H$9+СВЦЭМ!$D$10+'СЕТ СН'!$H$6-'СЕТ СН'!$H$19</f>
        <v>903.87133472999994</v>
      </c>
      <c r="X107" s="35">
        <f>SUMIFS(СВЦЭМ!$C$34:$C$777,СВЦЭМ!$A$34:$A$777,$A107,СВЦЭМ!$B$34:$B$777,X$83)+'СЕТ СН'!$H$9+СВЦЭМ!$D$10+'СЕТ СН'!$H$6-'СЕТ СН'!$H$19</f>
        <v>945.66244503999997</v>
      </c>
      <c r="Y107" s="35">
        <f>SUMIFS(СВЦЭМ!$C$34:$C$777,СВЦЭМ!$A$34:$A$777,$A107,СВЦЭМ!$B$34:$B$777,Y$83)+'СЕТ СН'!$H$9+СВЦЭМ!$D$10+'СЕТ СН'!$H$6-'СЕТ СН'!$H$19</f>
        <v>990.08260276999999</v>
      </c>
    </row>
    <row r="108" spans="1:25" ht="15.75" x14ac:dyDescent="0.2">
      <c r="A108" s="34">
        <f t="shared" si="2"/>
        <v>42911</v>
      </c>
      <c r="B108" s="35">
        <f>SUMIFS(СВЦЭМ!$C$34:$C$777,СВЦЭМ!$A$34:$A$777,$A108,СВЦЭМ!$B$34:$B$777,B$83)+'СЕТ СН'!$H$9+СВЦЭМ!$D$10+'СЕТ СН'!$H$6-'СЕТ СН'!$H$19</f>
        <v>1012.1088882499998</v>
      </c>
      <c r="C108" s="35">
        <f>SUMIFS(СВЦЭМ!$C$34:$C$777,СВЦЭМ!$A$34:$A$777,$A108,СВЦЭМ!$B$34:$B$777,C$83)+'СЕТ СН'!$H$9+СВЦЭМ!$D$10+'СЕТ СН'!$H$6-'СЕТ СН'!$H$19</f>
        <v>1083.3537745399999</v>
      </c>
      <c r="D108" s="35">
        <f>SUMIFS(СВЦЭМ!$C$34:$C$777,СВЦЭМ!$A$34:$A$777,$A108,СВЦЭМ!$B$34:$B$777,D$83)+'СЕТ СН'!$H$9+СВЦЭМ!$D$10+'СЕТ СН'!$H$6-'СЕТ СН'!$H$19</f>
        <v>1103.8874145199998</v>
      </c>
      <c r="E108" s="35">
        <f>SUMIFS(СВЦЭМ!$C$34:$C$777,СВЦЭМ!$A$34:$A$777,$A108,СВЦЭМ!$B$34:$B$777,E$83)+'СЕТ СН'!$H$9+СВЦЭМ!$D$10+'СЕТ СН'!$H$6-'СЕТ СН'!$H$19</f>
        <v>1115.5663393199998</v>
      </c>
      <c r="F108" s="35">
        <f>SUMIFS(СВЦЭМ!$C$34:$C$777,СВЦЭМ!$A$34:$A$777,$A108,СВЦЭМ!$B$34:$B$777,F$83)+'СЕТ СН'!$H$9+СВЦЭМ!$D$10+'СЕТ СН'!$H$6-'СЕТ СН'!$H$19</f>
        <v>1124.29402252</v>
      </c>
      <c r="G108" s="35">
        <f>SUMIFS(СВЦЭМ!$C$34:$C$777,СВЦЭМ!$A$34:$A$777,$A108,СВЦЭМ!$B$34:$B$777,G$83)+'СЕТ СН'!$H$9+СВЦЭМ!$D$10+'СЕТ СН'!$H$6-'СЕТ СН'!$H$19</f>
        <v>1130.9819650499999</v>
      </c>
      <c r="H108" s="35">
        <f>SUMIFS(СВЦЭМ!$C$34:$C$777,СВЦЭМ!$A$34:$A$777,$A108,СВЦЭМ!$B$34:$B$777,H$83)+'СЕТ СН'!$H$9+СВЦЭМ!$D$10+'СЕТ СН'!$H$6-'СЕТ СН'!$H$19</f>
        <v>1102.3991250200002</v>
      </c>
      <c r="I108" s="35">
        <f>SUMIFS(СВЦЭМ!$C$34:$C$777,СВЦЭМ!$A$34:$A$777,$A108,СВЦЭМ!$B$34:$B$777,I$83)+'СЕТ СН'!$H$9+СВЦЭМ!$D$10+'СЕТ СН'!$H$6-'СЕТ СН'!$H$19</f>
        <v>1090.4958086000001</v>
      </c>
      <c r="J108" s="35">
        <f>SUMIFS(СВЦЭМ!$C$34:$C$777,СВЦЭМ!$A$34:$A$777,$A108,СВЦЭМ!$B$34:$B$777,J$83)+'СЕТ СН'!$H$9+СВЦЭМ!$D$10+'СЕТ СН'!$H$6-'СЕТ СН'!$H$19</f>
        <v>1044.1595652599999</v>
      </c>
      <c r="K108" s="35">
        <f>SUMIFS(СВЦЭМ!$C$34:$C$777,СВЦЭМ!$A$34:$A$777,$A108,СВЦЭМ!$B$34:$B$777,K$83)+'СЕТ СН'!$H$9+СВЦЭМ!$D$10+'СЕТ СН'!$H$6-'СЕТ СН'!$H$19</f>
        <v>956.30726618000017</v>
      </c>
      <c r="L108" s="35">
        <f>SUMIFS(СВЦЭМ!$C$34:$C$777,СВЦЭМ!$A$34:$A$777,$A108,СВЦЭМ!$B$34:$B$777,L$83)+'СЕТ СН'!$H$9+СВЦЭМ!$D$10+'СЕТ СН'!$H$6-'СЕТ СН'!$H$19</f>
        <v>928.59608610999999</v>
      </c>
      <c r="M108" s="35">
        <f>SUMIFS(СВЦЭМ!$C$34:$C$777,СВЦЭМ!$A$34:$A$777,$A108,СВЦЭМ!$B$34:$B$777,M$83)+'СЕТ СН'!$H$9+СВЦЭМ!$D$10+'СЕТ СН'!$H$6-'СЕТ СН'!$H$19</f>
        <v>922.94077925000011</v>
      </c>
      <c r="N108" s="35">
        <f>SUMIFS(СВЦЭМ!$C$34:$C$777,СВЦЭМ!$A$34:$A$777,$A108,СВЦЭМ!$B$34:$B$777,N$83)+'СЕТ СН'!$H$9+СВЦЭМ!$D$10+'СЕТ СН'!$H$6-'СЕТ СН'!$H$19</f>
        <v>919.71710587999996</v>
      </c>
      <c r="O108" s="35">
        <f>SUMIFS(СВЦЭМ!$C$34:$C$777,СВЦЭМ!$A$34:$A$777,$A108,СВЦЭМ!$B$34:$B$777,O$83)+'СЕТ СН'!$H$9+СВЦЭМ!$D$10+'СЕТ СН'!$H$6-'СЕТ СН'!$H$19</f>
        <v>933.98397427000009</v>
      </c>
      <c r="P108" s="35">
        <f>SUMIFS(СВЦЭМ!$C$34:$C$777,СВЦЭМ!$A$34:$A$777,$A108,СВЦЭМ!$B$34:$B$777,P$83)+'СЕТ СН'!$H$9+СВЦЭМ!$D$10+'СЕТ СН'!$H$6-'СЕТ СН'!$H$19</f>
        <v>939.73084790999997</v>
      </c>
      <c r="Q108" s="35">
        <f>SUMIFS(СВЦЭМ!$C$34:$C$777,СВЦЭМ!$A$34:$A$777,$A108,СВЦЭМ!$B$34:$B$777,Q$83)+'СЕТ СН'!$H$9+СВЦЭМ!$D$10+'СЕТ СН'!$H$6-'СЕТ СН'!$H$19</f>
        <v>943.35432076000006</v>
      </c>
      <c r="R108" s="35">
        <f>SUMIFS(СВЦЭМ!$C$34:$C$777,СВЦЭМ!$A$34:$A$777,$A108,СВЦЭМ!$B$34:$B$777,R$83)+'СЕТ СН'!$H$9+СВЦЭМ!$D$10+'СЕТ СН'!$H$6-'СЕТ СН'!$H$19</f>
        <v>945.56877327999996</v>
      </c>
      <c r="S108" s="35">
        <f>SUMIFS(СВЦЭМ!$C$34:$C$777,СВЦЭМ!$A$34:$A$777,$A108,СВЦЭМ!$B$34:$B$777,S$83)+'СЕТ СН'!$H$9+СВЦЭМ!$D$10+'СЕТ СН'!$H$6-'СЕТ СН'!$H$19</f>
        <v>943.71179883000013</v>
      </c>
      <c r="T108" s="35">
        <f>SUMIFS(СВЦЭМ!$C$34:$C$777,СВЦЭМ!$A$34:$A$777,$A108,СВЦЭМ!$B$34:$B$777,T$83)+'СЕТ СН'!$H$9+СВЦЭМ!$D$10+'СЕТ СН'!$H$6-'СЕТ СН'!$H$19</f>
        <v>943.82736750000004</v>
      </c>
      <c r="U108" s="35">
        <f>SUMIFS(СВЦЭМ!$C$34:$C$777,СВЦЭМ!$A$34:$A$777,$A108,СВЦЭМ!$B$34:$B$777,U$83)+'СЕТ СН'!$H$9+СВЦЭМ!$D$10+'СЕТ СН'!$H$6-'СЕТ СН'!$H$19</f>
        <v>939.92591182000001</v>
      </c>
      <c r="V108" s="35">
        <f>SUMIFS(СВЦЭМ!$C$34:$C$777,СВЦЭМ!$A$34:$A$777,$A108,СВЦЭМ!$B$34:$B$777,V$83)+'СЕТ СН'!$H$9+СВЦЭМ!$D$10+'СЕТ СН'!$H$6-'СЕТ СН'!$H$19</f>
        <v>941.06830123000009</v>
      </c>
      <c r="W108" s="35">
        <f>SUMIFS(СВЦЭМ!$C$34:$C$777,СВЦЭМ!$A$34:$A$777,$A108,СВЦЭМ!$B$34:$B$777,W$83)+'СЕТ СН'!$H$9+СВЦЭМ!$D$10+'СЕТ СН'!$H$6-'СЕТ СН'!$H$19</f>
        <v>940.69702831999984</v>
      </c>
      <c r="X108" s="35">
        <f>SUMIFS(СВЦЭМ!$C$34:$C$777,СВЦЭМ!$A$34:$A$777,$A108,СВЦЭМ!$B$34:$B$777,X$83)+'СЕТ СН'!$H$9+СВЦЭМ!$D$10+'СЕТ СН'!$H$6-'СЕТ СН'!$H$19</f>
        <v>955.09953643000017</v>
      </c>
      <c r="Y108" s="35">
        <f>SUMIFS(СВЦЭМ!$C$34:$C$777,СВЦЭМ!$A$34:$A$777,$A108,СВЦЭМ!$B$34:$B$777,Y$83)+'СЕТ СН'!$H$9+СВЦЭМ!$D$10+'СЕТ СН'!$H$6-'СЕТ СН'!$H$19</f>
        <v>1048.1192755299999</v>
      </c>
    </row>
    <row r="109" spans="1:25" ht="15.75" x14ac:dyDescent="0.2">
      <c r="A109" s="34">
        <f t="shared" si="2"/>
        <v>42912</v>
      </c>
      <c r="B109" s="35">
        <f>SUMIFS(СВЦЭМ!$C$34:$C$777,СВЦЭМ!$A$34:$A$777,$A109,СВЦЭМ!$B$34:$B$777,B$83)+'СЕТ СН'!$H$9+СВЦЭМ!$D$10+'СЕТ СН'!$H$6-'СЕТ СН'!$H$19</f>
        <v>1050.74449301</v>
      </c>
      <c r="C109" s="35">
        <f>SUMIFS(СВЦЭМ!$C$34:$C$777,СВЦЭМ!$A$34:$A$777,$A109,СВЦЭМ!$B$34:$B$777,C$83)+'СЕТ СН'!$H$9+СВЦЭМ!$D$10+'СЕТ СН'!$H$6-'СЕТ СН'!$H$19</f>
        <v>1113.5147840300001</v>
      </c>
      <c r="D109" s="35">
        <f>SUMIFS(СВЦЭМ!$C$34:$C$777,СВЦЭМ!$A$34:$A$777,$A109,СВЦЭМ!$B$34:$B$777,D$83)+'СЕТ СН'!$H$9+СВЦЭМ!$D$10+'СЕТ СН'!$H$6-'СЕТ СН'!$H$19</f>
        <v>1115.8569068199999</v>
      </c>
      <c r="E109" s="35">
        <f>SUMIFS(СВЦЭМ!$C$34:$C$777,СВЦЭМ!$A$34:$A$777,$A109,СВЦЭМ!$B$34:$B$777,E$83)+'СЕТ СН'!$H$9+СВЦЭМ!$D$10+'СЕТ СН'!$H$6-'СЕТ СН'!$H$19</f>
        <v>1129.3556075699998</v>
      </c>
      <c r="F109" s="35">
        <f>SUMIFS(СВЦЭМ!$C$34:$C$777,СВЦЭМ!$A$34:$A$777,$A109,СВЦЭМ!$B$34:$B$777,F$83)+'СЕТ СН'!$H$9+СВЦЭМ!$D$10+'СЕТ СН'!$H$6-'СЕТ СН'!$H$19</f>
        <v>1123.4453539199999</v>
      </c>
      <c r="G109" s="35">
        <f>SUMIFS(СВЦЭМ!$C$34:$C$777,СВЦЭМ!$A$34:$A$777,$A109,СВЦЭМ!$B$34:$B$777,G$83)+'СЕТ СН'!$H$9+СВЦЭМ!$D$10+'СЕТ СН'!$H$6-'СЕТ СН'!$H$19</f>
        <v>1130.0985718100001</v>
      </c>
      <c r="H109" s="35">
        <f>SUMIFS(СВЦЭМ!$C$34:$C$777,СВЦЭМ!$A$34:$A$777,$A109,СВЦЭМ!$B$34:$B$777,H$83)+'СЕТ СН'!$H$9+СВЦЭМ!$D$10+'СЕТ СН'!$H$6-'СЕТ СН'!$H$19</f>
        <v>1155.9629006699997</v>
      </c>
      <c r="I109" s="35">
        <f>SUMIFS(СВЦЭМ!$C$34:$C$777,СВЦЭМ!$A$34:$A$777,$A109,СВЦЭМ!$B$34:$B$777,I$83)+'СЕТ СН'!$H$9+СВЦЭМ!$D$10+'СЕТ СН'!$H$6-'СЕТ СН'!$H$19</f>
        <v>1107.5068368100001</v>
      </c>
      <c r="J109" s="35">
        <f>SUMIFS(СВЦЭМ!$C$34:$C$777,СВЦЭМ!$A$34:$A$777,$A109,СВЦЭМ!$B$34:$B$777,J$83)+'СЕТ СН'!$H$9+СВЦЭМ!$D$10+'СЕТ СН'!$H$6-'СЕТ СН'!$H$19</f>
        <v>1051.3516285400001</v>
      </c>
      <c r="K109" s="35">
        <f>SUMIFS(СВЦЭМ!$C$34:$C$777,СВЦЭМ!$A$34:$A$777,$A109,СВЦЭМ!$B$34:$B$777,K$83)+'СЕТ СН'!$H$9+СВЦЭМ!$D$10+'СЕТ СН'!$H$6-'СЕТ СН'!$H$19</f>
        <v>968.42455633000009</v>
      </c>
      <c r="L109" s="35">
        <f>SUMIFS(СВЦЭМ!$C$34:$C$777,СВЦЭМ!$A$34:$A$777,$A109,СВЦЭМ!$B$34:$B$777,L$83)+'СЕТ СН'!$H$9+СВЦЭМ!$D$10+'СЕТ СН'!$H$6-'СЕТ СН'!$H$19</f>
        <v>967.35103096000012</v>
      </c>
      <c r="M109" s="35">
        <f>SUMIFS(СВЦЭМ!$C$34:$C$777,СВЦЭМ!$A$34:$A$777,$A109,СВЦЭМ!$B$34:$B$777,M$83)+'СЕТ СН'!$H$9+СВЦЭМ!$D$10+'СЕТ СН'!$H$6-'СЕТ СН'!$H$19</f>
        <v>963.47901506000017</v>
      </c>
      <c r="N109" s="35">
        <f>SUMIFS(СВЦЭМ!$C$34:$C$777,СВЦЭМ!$A$34:$A$777,$A109,СВЦЭМ!$B$34:$B$777,N$83)+'СЕТ СН'!$H$9+СВЦЭМ!$D$10+'СЕТ СН'!$H$6-'СЕТ СН'!$H$19</f>
        <v>958.77125916</v>
      </c>
      <c r="O109" s="35">
        <f>SUMIFS(СВЦЭМ!$C$34:$C$777,СВЦЭМ!$A$34:$A$777,$A109,СВЦЭМ!$B$34:$B$777,O$83)+'СЕТ СН'!$H$9+СВЦЭМ!$D$10+'СЕТ СН'!$H$6-'СЕТ СН'!$H$19</f>
        <v>955.04354295999997</v>
      </c>
      <c r="P109" s="35">
        <f>SUMIFS(СВЦЭМ!$C$34:$C$777,СВЦЭМ!$A$34:$A$777,$A109,СВЦЭМ!$B$34:$B$777,P$83)+'СЕТ СН'!$H$9+СВЦЭМ!$D$10+'СЕТ СН'!$H$6-'СЕТ СН'!$H$19</f>
        <v>956.40018385999997</v>
      </c>
      <c r="Q109" s="35">
        <f>SUMIFS(СВЦЭМ!$C$34:$C$777,СВЦЭМ!$A$34:$A$777,$A109,СВЦЭМ!$B$34:$B$777,Q$83)+'СЕТ СН'!$H$9+СВЦЭМ!$D$10+'СЕТ СН'!$H$6-'СЕТ СН'!$H$19</f>
        <v>977.52521849999994</v>
      </c>
      <c r="R109" s="35">
        <f>SUMIFS(СВЦЭМ!$C$34:$C$777,СВЦЭМ!$A$34:$A$777,$A109,СВЦЭМ!$B$34:$B$777,R$83)+'СЕТ СН'!$H$9+СВЦЭМ!$D$10+'СЕТ СН'!$H$6-'СЕТ СН'!$H$19</f>
        <v>973.66887794000013</v>
      </c>
      <c r="S109" s="35">
        <f>SUMIFS(СВЦЭМ!$C$34:$C$777,СВЦЭМ!$A$34:$A$777,$A109,СВЦЭМ!$B$34:$B$777,S$83)+'СЕТ СН'!$H$9+СВЦЭМ!$D$10+'СЕТ СН'!$H$6-'СЕТ СН'!$H$19</f>
        <v>957.93658830000004</v>
      </c>
      <c r="T109" s="35">
        <f>SUMIFS(СВЦЭМ!$C$34:$C$777,СВЦЭМ!$A$34:$A$777,$A109,СВЦЭМ!$B$34:$B$777,T$83)+'СЕТ СН'!$H$9+СВЦЭМ!$D$10+'СЕТ СН'!$H$6-'СЕТ СН'!$H$19</f>
        <v>953.81324679999989</v>
      </c>
      <c r="U109" s="35">
        <f>SUMIFS(СВЦЭМ!$C$34:$C$777,СВЦЭМ!$A$34:$A$777,$A109,СВЦЭМ!$B$34:$B$777,U$83)+'СЕТ СН'!$H$9+СВЦЭМ!$D$10+'СЕТ СН'!$H$6-'СЕТ СН'!$H$19</f>
        <v>955.40721200000007</v>
      </c>
      <c r="V109" s="35">
        <f>SUMIFS(СВЦЭМ!$C$34:$C$777,СВЦЭМ!$A$34:$A$777,$A109,СВЦЭМ!$B$34:$B$777,V$83)+'СЕТ СН'!$H$9+СВЦЭМ!$D$10+'СЕТ СН'!$H$6-'СЕТ СН'!$H$19</f>
        <v>961.72902522999993</v>
      </c>
      <c r="W109" s="35">
        <f>SUMIFS(СВЦЭМ!$C$34:$C$777,СВЦЭМ!$A$34:$A$777,$A109,СВЦЭМ!$B$34:$B$777,W$83)+'СЕТ СН'!$H$9+СВЦЭМ!$D$10+'СЕТ СН'!$H$6-'СЕТ СН'!$H$19</f>
        <v>948.91879646000007</v>
      </c>
      <c r="X109" s="35">
        <f>SUMIFS(СВЦЭМ!$C$34:$C$777,СВЦЭМ!$A$34:$A$777,$A109,СВЦЭМ!$B$34:$B$777,X$83)+'СЕТ СН'!$H$9+СВЦЭМ!$D$10+'СЕТ СН'!$H$6-'СЕТ СН'!$H$19</f>
        <v>954.16458985999998</v>
      </c>
      <c r="Y109" s="35">
        <f>SUMIFS(СВЦЭМ!$C$34:$C$777,СВЦЭМ!$A$34:$A$777,$A109,СВЦЭМ!$B$34:$B$777,Y$83)+'СЕТ СН'!$H$9+СВЦЭМ!$D$10+'СЕТ СН'!$H$6-'СЕТ СН'!$H$19</f>
        <v>1053.8946652199998</v>
      </c>
    </row>
    <row r="110" spans="1:25" ht="15.75" x14ac:dyDescent="0.2">
      <c r="A110" s="34">
        <f t="shared" si="2"/>
        <v>42913</v>
      </c>
      <c r="B110" s="35">
        <f>SUMIFS(СВЦЭМ!$C$34:$C$777,СВЦЭМ!$A$34:$A$777,$A110,СВЦЭМ!$B$34:$B$777,B$83)+'СЕТ СН'!$H$9+СВЦЭМ!$D$10+'СЕТ СН'!$H$6-'СЕТ СН'!$H$19</f>
        <v>1088.8779913899998</v>
      </c>
      <c r="C110" s="35">
        <f>SUMIFS(СВЦЭМ!$C$34:$C$777,СВЦЭМ!$A$34:$A$777,$A110,СВЦЭМ!$B$34:$B$777,C$83)+'СЕТ СН'!$H$9+СВЦЭМ!$D$10+'СЕТ СН'!$H$6-'СЕТ СН'!$H$19</f>
        <v>1137.5016052999999</v>
      </c>
      <c r="D110" s="35">
        <f>SUMIFS(СВЦЭМ!$C$34:$C$777,СВЦЭМ!$A$34:$A$777,$A110,СВЦЭМ!$B$34:$B$777,D$83)+'СЕТ СН'!$H$9+СВЦЭМ!$D$10+'СЕТ СН'!$H$6-'СЕТ СН'!$H$19</f>
        <v>1143.0679089400001</v>
      </c>
      <c r="E110" s="35">
        <f>SUMIFS(СВЦЭМ!$C$34:$C$777,СВЦЭМ!$A$34:$A$777,$A110,СВЦЭМ!$B$34:$B$777,E$83)+'СЕТ СН'!$H$9+СВЦЭМ!$D$10+'СЕТ СН'!$H$6-'СЕТ СН'!$H$19</f>
        <v>1140.61406622</v>
      </c>
      <c r="F110" s="35">
        <f>SUMIFS(СВЦЭМ!$C$34:$C$777,СВЦЭМ!$A$34:$A$777,$A110,СВЦЭМ!$B$34:$B$777,F$83)+'СЕТ СН'!$H$9+СВЦЭМ!$D$10+'СЕТ СН'!$H$6-'СЕТ СН'!$H$19</f>
        <v>1129.3512835699999</v>
      </c>
      <c r="G110" s="35">
        <f>SUMIFS(СВЦЭМ!$C$34:$C$777,СВЦЭМ!$A$34:$A$777,$A110,СВЦЭМ!$B$34:$B$777,G$83)+'СЕТ СН'!$H$9+СВЦЭМ!$D$10+'СЕТ СН'!$H$6-'СЕТ СН'!$H$19</f>
        <v>1135.33733613</v>
      </c>
      <c r="H110" s="35">
        <f>SUMIFS(СВЦЭМ!$C$34:$C$777,СВЦЭМ!$A$34:$A$777,$A110,СВЦЭМ!$B$34:$B$777,H$83)+'СЕТ СН'!$H$9+СВЦЭМ!$D$10+'СЕТ СН'!$H$6-'СЕТ СН'!$H$19</f>
        <v>1136.0533143899997</v>
      </c>
      <c r="I110" s="35">
        <f>SUMIFS(СВЦЭМ!$C$34:$C$777,СВЦЭМ!$A$34:$A$777,$A110,СВЦЭМ!$B$34:$B$777,I$83)+'СЕТ СН'!$H$9+СВЦЭМ!$D$10+'СЕТ СН'!$H$6-'СЕТ СН'!$H$19</f>
        <v>1103.0170796699999</v>
      </c>
      <c r="J110" s="35">
        <f>SUMIFS(СВЦЭМ!$C$34:$C$777,СВЦЭМ!$A$34:$A$777,$A110,СВЦЭМ!$B$34:$B$777,J$83)+'СЕТ СН'!$H$9+СВЦЭМ!$D$10+'СЕТ СН'!$H$6-'СЕТ СН'!$H$19</f>
        <v>1027.8780147299999</v>
      </c>
      <c r="K110" s="35">
        <f>SUMIFS(СВЦЭМ!$C$34:$C$777,СВЦЭМ!$A$34:$A$777,$A110,СВЦЭМ!$B$34:$B$777,K$83)+'СЕТ СН'!$H$9+СВЦЭМ!$D$10+'СЕТ СН'!$H$6-'СЕТ СН'!$H$19</f>
        <v>953.81962245</v>
      </c>
      <c r="L110" s="35">
        <f>SUMIFS(СВЦЭМ!$C$34:$C$777,СВЦЭМ!$A$34:$A$777,$A110,СВЦЭМ!$B$34:$B$777,L$83)+'СЕТ СН'!$H$9+СВЦЭМ!$D$10+'СЕТ СН'!$H$6-'СЕТ СН'!$H$19</f>
        <v>942.07686552999985</v>
      </c>
      <c r="M110" s="35">
        <f>SUMIFS(СВЦЭМ!$C$34:$C$777,СВЦЭМ!$A$34:$A$777,$A110,СВЦЭМ!$B$34:$B$777,M$83)+'СЕТ СН'!$H$9+СВЦЭМ!$D$10+'СЕТ СН'!$H$6-'СЕТ СН'!$H$19</f>
        <v>944.07370541</v>
      </c>
      <c r="N110" s="35">
        <f>SUMIFS(СВЦЭМ!$C$34:$C$777,СВЦЭМ!$A$34:$A$777,$A110,СВЦЭМ!$B$34:$B$777,N$83)+'СЕТ СН'!$H$9+СВЦЭМ!$D$10+'СЕТ СН'!$H$6-'СЕТ СН'!$H$19</f>
        <v>936.53089122000006</v>
      </c>
      <c r="O110" s="35">
        <f>SUMIFS(СВЦЭМ!$C$34:$C$777,СВЦЭМ!$A$34:$A$777,$A110,СВЦЭМ!$B$34:$B$777,O$83)+'СЕТ СН'!$H$9+СВЦЭМ!$D$10+'СЕТ СН'!$H$6-'СЕТ СН'!$H$19</f>
        <v>934.77283055999987</v>
      </c>
      <c r="P110" s="35">
        <f>SUMIFS(СВЦЭМ!$C$34:$C$777,СВЦЭМ!$A$34:$A$777,$A110,СВЦЭМ!$B$34:$B$777,P$83)+'СЕТ СН'!$H$9+СВЦЭМ!$D$10+'СЕТ СН'!$H$6-'СЕТ СН'!$H$19</f>
        <v>916.67947385000002</v>
      </c>
      <c r="Q110" s="35">
        <f>SUMIFS(СВЦЭМ!$C$34:$C$777,СВЦЭМ!$A$34:$A$777,$A110,СВЦЭМ!$B$34:$B$777,Q$83)+'СЕТ СН'!$H$9+СВЦЭМ!$D$10+'СЕТ СН'!$H$6-'СЕТ СН'!$H$19</f>
        <v>943.43903060999992</v>
      </c>
      <c r="R110" s="35">
        <f>SUMIFS(СВЦЭМ!$C$34:$C$777,СВЦЭМ!$A$34:$A$777,$A110,СВЦЭМ!$B$34:$B$777,R$83)+'СЕТ СН'!$H$9+СВЦЭМ!$D$10+'СЕТ СН'!$H$6-'СЕТ СН'!$H$19</f>
        <v>952.7998407</v>
      </c>
      <c r="S110" s="35">
        <f>SUMIFS(СВЦЭМ!$C$34:$C$777,СВЦЭМ!$A$34:$A$777,$A110,СВЦЭМ!$B$34:$B$777,S$83)+'СЕТ СН'!$H$9+СВЦЭМ!$D$10+'СЕТ СН'!$H$6-'СЕТ СН'!$H$19</f>
        <v>940.87582023999994</v>
      </c>
      <c r="T110" s="35">
        <f>SUMIFS(СВЦЭМ!$C$34:$C$777,СВЦЭМ!$A$34:$A$777,$A110,СВЦЭМ!$B$34:$B$777,T$83)+'СЕТ СН'!$H$9+СВЦЭМ!$D$10+'СЕТ СН'!$H$6-'СЕТ СН'!$H$19</f>
        <v>935.06669871999998</v>
      </c>
      <c r="U110" s="35">
        <f>SUMIFS(СВЦЭМ!$C$34:$C$777,СВЦЭМ!$A$34:$A$777,$A110,СВЦЭМ!$B$34:$B$777,U$83)+'СЕТ СН'!$H$9+СВЦЭМ!$D$10+'СЕТ СН'!$H$6-'СЕТ СН'!$H$19</f>
        <v>932.75212421000015</v>
      </c>
      <c r="V110" s="35">
        <f>SUMIFS(СВЦЭМ!$C$34:$C$777,СВЦЭМ!$A$34:$A$777,$A110,СВЦЭМ!$B$34:$B$777,V$83)+'СЕТ СН'!$H$9+СВЦЭМ!$D$10+'СЕТ СН'!$H$6-'СЕТ СН'!$H$19</f>
        <v>935.76592357000004</v>
      </c>
      <c r="W110" s="35">
        <f>SUMIFS(СВЦЭМ!$C$34:$C$777,СВЦЭМ!$A$34:$A$777,$A110,СВЦЭМ!$B$34:$B$777,W$83)+'СЕТ СН'!$H$9+СВЦЭМ!$D$10+'СЕТ СН'!$H$6-'СЕТ СН'!$H$19</f>
        <v>926.40972201</v>
      </c>
      <c r="X110" s="35">
        <f>SUMIFS(СВЦЭМ!$C$34:$C$777,СВЦЭМ!$A$34:$A$777,$A110,СВЦЭМ!$B$34:$B$777,X$83)+'СЕТ СН'!$H$9+СВЦЭМ!$D$10+'СЕТ СН'!$H$6-'СЕТ СН'!$H$19</f>
        <v>931.96070212999985</v>
      </c>
      <c r="Y110" s="35">
        <f>SUMIFS(СВЦЭМ!$C$34:$C$777,СВЦЭМ!$A$34:$A$777,$A110,СВЦЭМ!$B$34:$B$777,Y$83)+'СЕТ СН'!$H$9+СВЦЭМ!$D$10+'СЕТ СН'!$H$6-'СЕТ СН'!$H$19</f>
        <v>1033.5349514700001</v>
      </c>
    </row>
    <row r="111" spans="1:25" ht="15.75" x14ac:dyDescent="0.2">
      <c r="A111" s="34">
        <f t="shared" si="2"/>
        <v>42914</v>
      </c>
      <c r="B111" s="35">
        <f>SUMIFS(СВЦЭМ!$C$34:$C$777,СВЦЭМ!$A$34:$A$777,$A111,СВЦЭМ!$B$34:$B$777,B$83)+'СЕТ СН'!$H$9+СВЦЭМ!$D$10+'СЕТ СН'!$H$6-'СЕТ СН'!$H$19</f>
        <v>1124.8030605099998</v>
      </c>
      <c r="C111" s="35">
        <f>SUMIFS(СВЦЭМ!$C$34:$C$777,СВЦЭМ!$A$34:$A$777,$A111,СВЦЭМ!$B$34:$B$777,C$83)+'СЕТ СН'!$H$9+СВЦЭМ!$D$10+'СЕТ СН'!$H$6-'СЕТ СН'!$H$19</f>
        <v>1156.0984350799999</v>
      </c>
      <c r="D111" s="35">
        <f>SUMIFS(СВЦЭМ!$C$34:$C$777,СВЦЭМ!$A$34:$A$777,$A111,СВЦЭМ!$B$34:$B$777,D$83)+'СЕТ СН'!$H$9+СВЦЭМ!$D$10+'СЕТ СН'!$H$6-'СЕТ СН'!$H$19</f>
        <v>1186.3572319499999</v>
      </c>
      <c r="E111" s="35">
        <f>SUMIFS(СВЦЭМ!$C$34:$C$777,СВЦЭМ!$A$34:$A$777,$A111,СВЦЭМ!$B$34:$B$777,E$83)+'СЕТ СН'!$H$9+СВЦЭМ!$D$10+'СЕТ СН'!$H$6-'СЕТ СН'!$H$19</f>
        <v>1219.1894802799998</v>
      </c>
      <c r="F111" s="35">
        <f>SUMIFS(СВЦЭМ!$C$34:$C$777,СВЦЭМ!$A$34:$A$777,$A111,СВЦЭМ!$B$34:$B$777,F$83)+'СЕТ СН'!$H$9+СВЦЭМ!$D$10+'СЕТ СН'!$H$6-'СЕТ СН'!$H$19</f>
        <v>1231.6965647900001</v>
      </c>
      <c r="G111" s="35">
        <f>SUMIFS(СВЦЭМ!$C$34:$C$777,СВЦЭМ!$A$34:$A$777,$A111,СВЦЭМ!$B$34:$B$777,G$83)+'СЕТ СН'!$H$9+СВЦЭМ!$D$10+'СЕТ СН'!$H$6-'СЕТ СН'!$H$19</f>
        <v>1233.2251341699998</v>
      </c>
      <c r="H111" s="35">
        <f>SUMIFS(СВЦЭМ!$C$34:$C$777,СВЦЭМ!$A$34:$A$777,$A111,СВЦЭМ!$B$34:$B$777,H$83)+'СЕТ СН'!$H$9+СВЦЭМ!$D$10+'СЕТ СН'!$H$6-'СЕТ СН'!$H$19</f>
        <v>1170.6717437299999</v>
      </c>
      <c r="I111" s="35">
        <f>SUMIFS(СВЦЭМ!$C$34:$C$777,СВЦЭМ!$A$34:$A$777,$A111,СВЦЭМ!$B$34:$B$777,I$83)+'СЕТ СН'!$H$9+СВЦЭМ!$D$10+'СЕТ СН'!$H$6-'СЕТ СН'!$H$19</f>
        <v>1108.87453018</v>
      </c>
      <c r="J111" s="35">
        <f>SUMIFS(СВЦЭМ!$C$34:$C$777,СВЦЭМ!$A$34:$A$777,$A111,СВЦЭМ!$B$34:$B$777,J$83)+'СЕТ СН'!$H$9+СВЦЭМ!$D$10+'СЕТ СН'!$H$6-'СЕТ СН'!$H$19</f>
        <v>1032.14826356</v>
      </c>
      <c r="K111" s="35">
        <f>SUMIFS(СВЦЭМ!$C$34:$C$777,СВЦЭМ!$A$34:$A$777,$A111,СВЦЭМ!$B$34:$B$777,K$83)+'СЕТ СН'!$H$9+СВЦЭМ!$D$10+'СЕТ СН'!$H$6-'СЕТ СН'!$H$19</f>
        <v>935.89530622999996</v>
      </c>
      <c r="L111" s="35">
        <f>SUMIFS(СВЦЭМ!$C$34:$C$777,СВЦЭМ!$A$34:$A$777,$A111,СВЦЭМ!$B$34:$B$777,L$83)+'СЕТ СН'!$H$9+СВЦЭМ!$D$10+'СЕТ СН'!$H$6-'СЕТ СН'!$H$19</f>
        <v>927.76763501999994</v>
      </c>
      <c r="M111" s="35">
        <f>SUMIFS(СВЦЭМ!$C$34:$C$777,СВЦЭМ!$A$34:$A$777,$A111,СВЦЭМ!$B$34:$B$777,M$83)+'СЕТ СН'!$H$9+СВЦЭМ!$D$10+'СЕТ СН'!$H$6-'СЕТ СН'!$H$19</f>
        <v>927.8536127299999</v>
      </c>
      <c r="N111" s="35">
        <f>SUMIFS(СВЦЭМ!$C$34:$C$777,СВЦЭМ!$A$34:$A$777,$A111,СВЦЭМ!$B$34:$B$777,N$83)+'СЕТ СН'!$H$9+СВЦЭМ!$D$10+'СЕТ СН'!$H$6-'СЕТ СН'!$H$19</f>
        <v>887.49330858999997</v>
      </c>
      <c r="O111" s="35">
        <f>SUMIFS(СВЦЭМ!$C$34:$C$777,СВЦЭМ!$A$34:$A$777,$A111,СВЦЭМ!$B$34:$B$777,O$83)+'СЕТ СН'!$H$9+СВЦЭМ!$D$10+'СЕТ СН'!$H$6-'СЕТ СН'!$H$19</f>
        <v>880.45321324999986</v>
      </c>
      <c r="P111" s="35">
        <f>SUMIFS(СВЦЭМ!$C$34:$C$777,СВЦЭМ!$A$34:$A$777,$A111,СВЦЭМ!$B$34:$B$777,P$83)+'СЕТ СН'!$H$9+СВЦЭМ!$D$10+'СЕТ СН'!$H$6-'СЕТ СН'!$H$19</f>
        <v>880.66386880000005</v>
      </c>
      <c r="Q111" s="35">
        <f>SUMIFS(СВЦЭМ!$C$34:$C$777,СВЦЭМ!$A$34:$A$777,$A111,СВЦЭМ!$B$34:$B$777,Q$83)+'СЕТ СН'!$H$9+СВЦЭМ!$D$10+'СЕТ СН'!$H$6-'СЕТ СН'!$H$19</f>
        <v>903.80374761999997</v>
      </c>
      <c r="R111" s="35">
        <f>SUMIFS(СВЦЭМ!$C$34:$C$777,СВЦЭМ!$A$34:$A$777,$A111,СВЦЭМ!$B$34:$B$777,R$83)+'СЕТ СН'!$H$9+СВЦЭМ!$D$10+'СЕТ СН'!$H$6-'СЕТ СН'!$H$19</f>
        <v>910.10641710000004</v>
      </c>
      <c r="S111" s="35">
        <f>SUMIFS(СВЦЭМ!$C$34:$C$777,СВЦЭМ!$A$34:$A$777,$A111,СВЦЭМ!$B$34:$B$777,S$83)+'СЕТ СН'!$H$9+СВЦЭМ!$D$10+'СЕТ СН'!$H$6-'СЕТ СН'!$H$19</f>
        <v>895.58295076000013</v>
      </c>
      <c r="T111" s="35">
        <f>SUMIFS(СВЦЭМ!$C$34:$C$777,СВЦЭМ!$A$34:$A$777,$A111,СВЦЭМ!$B$34:$B$777,T$83)+'СЕТ СН'!$H$9+СВЦЭМ!$D$10+'СЕТ СН'!$H$6-'СЕТ СН'!$H$19</f>
        <v>891.40751112999988</v>
      </c>
      <c r="U111" s="35">
        <f>SUMIFS(СВЦЭМ!$C$34:$C$777,СВЦЭМ!$A$34:$A$777,$A111,СВЦЭМ!$B$34:$B$777,U$83)+'СЕТ СН'!$H$9+СВЦЭМ!$D$10+'СЕТ СН'!$H$6-'СЕТ СН'!$H$19</f>
        <v>887.23910952999995</v>
      </c>
      <c r="V111" s="35">
        <f>SUMIFS(СВЦЭМ!$C$34:$C$777,СВЦЭМ!$A$34:$A$777,$A111,СВЦЭМ!$B$34:$B$777,V$83)+'СЕТ СН'!$H$9+СВЦЭМ!$D$10+'СЕТ СН'!$H$6-'СЕТ СН'!$H$19</f>
        <v>896.11813325000003</v>
      </c>
      <c r="W111" s="35">
        <f>SUMIFS(СВЦЭМ!$C$34:$C$777,СВЦЭМ!$A$34:$A$777,$A111,СВЦЭМ!$B$34:$B$777,W$83)+'СЕТ СН'!$H$9+СВЦЭМ!$D$10+'СЕТ СН'!$H$6-'СЕТ СН'!$H$19</f>
        <v>885.86624136</v>
      </c>
      <c r="X111" s="35">
        <f>SUMIFS(СВЦЭМ!$C$34:$C$777,СВЦЭМ!$A$34:$A$777,$A111,СВЦЭМ!$B$34:$B$777,X$83)+'СЕТ СН'!$H$9+СВЦЭМ!$D$10+'СЕТ СН'!$H$6-'СЕТ СН'!$H$19</f>
        <v>891.28777304999994</v>
      </c>
      <c r="Y111" s="35">
        <f>SUMIFS(СВЦЭМ!$C$34:$C$777,СВЦЭМ!$A$34:$A$777,$A111,СВЦЭМ!$B$34:$B$777,Y$83)+'СЕТ СН'!$H$9+СВЦЭМ!$D$10+'СЕТ СН'!$H$6-'СЕТ СН'!$H$19</f>
        <v>974.41793815999995</v>
      </c>
    </row>
    <row r="112" spans="1:25" ht="15.75" x14ac:dyDescent="0.2">
      <c r="A112" s="34">
        <f t="shared" si="2"/>
        <v>42915</v>
      </c>
      <c r="B112" s="35">
        <f>SUMIFS(СВЦЭМ!$C$34:$C$777,СВЦЭМ!$A$34:$A$777,$A112,СВЦЭМ!$B$34:$B$777,B$83)+'СЕТ СН'!$H$9+СВЦЭМ!$D$10+'СЕТ СН'!$H$6-'СЕТ СН'!$H$19</f>
        <v>1039.0745395200001</v>
      </c>
      <c r="C112" s="35">
        <f>SUMIFS(СВЦЭМ!$C$34:$C$777,СВЦЭМ!$A$34:$A$777,$A112,СВЦЭМ!$B$34:$B$777,C$83)+'СЕТ СН'!$H$9+СВЦЭМ!$D$10+'СЕТ СН'!$H$6-'СЕТ СН'!$H$19</f>
        <v>1130.1731870200001</v>
      </c>
      <c r="D112" s="35">
        <f>SUMIFS(СВЦЭМ!$C$34:$C$777,СВЦЭМ!$A$34:$A$777,$A112,СВЦЭМ!$B$34:$B$777,D$83)+'СЕТ СН'!$H$9+СВЦЭМ!$D$10+'СЕТ СН'!$H$6-'СЕТ СН'!$H$19</f>
        <v>1157.1780293699999</v>
      </c>
      <c r="E112" s="35">
        <f>SUMIFS(СВЦЭМ!$C$34:$C$777,СВЦЭМ!$A$34:$A$777,$A112,СВЦЭМ!$B$34:$B$777,E$83)+'СЕТ СН'!$H$9+СВЦЭМ!$D$10+'СЕТ СН'!$H$6-'СЕТ СН'!$H$19</f>
        <v>1176.4877553400001</v>
      </c>
      <c r="F112" s="35">
        <f>SUMIFS(СВЦЭМ!$C$34:$C$777,СВЦЭМ!$A$34:$A$777,$A112,СВЦЭМ!$B$34:$B$777,F$83)+'СЕТ СН'!$H$9+СВЦЭМ!$D$10+'СЕТ СН'!$H$6-'СЕТ СН'!$H$19</f>
        <v>1165.4018056300001</v>
      </c>
      <c r="G112" s="35">
        <f>SUMIFS(СВЦЭМ!$C$34:$C$777,СВЦЭМ!$A$34:$A$777,$A112,СВЦЭМ!$B$34:$B$777,G$83)+'СЕТ СН'!$H$9+СВЦЭМ!$D$10+'СЕТ СН'!$H$6-'СЕТ СН'!$H$19</f>
        <v>1166.9872029399999</v>
      </c>
      <c r="H112" s="35">
        <f>SUMIFS(СВЦЭМ!$C$34:$C$777,СВЦЭМ!$A$34:$A$777,$A112,СВЦЭМ!$B$34:$B$777,H$83)+'СЕТ СН'!$H$9+СВЦЭМ!$D$10+'СЕТ СН'!$H$6-'СЕТ СН'!$H$19</f>
        <v>1114.5905794400001</v>
      </c>
      <c r="I112" s="35">
        <f>SUMIFS(СВЦЭМ!$C$34:$C$777,СВЦЭМ!$A$34:$A$777,$A112,СВЦЭМ!$B$34:$B$777,I$83)+'СЕТ СН'!$H$9+СВЦЭМ!$D$10+'СЕТ СН'!$H$6-'СЕТ СН'!$H$19</f>
        <v>1069.37579607</v>
      </c>
      <c r="J112" s="35">
        <f>SUMIFS(СВЦЭМ!$C$34:$C$777,СВЦЭМ!$A$34:$A$777,$A112,СВЦЭМ!$B$34:$B$777,J$83)+'СЕТ СН'!$H$9+СВЦЭМ!$D$10+'СЕТ СН'!$H$6-'СЕТ СН'!$H$19</f>
        <v>1002.7442113100001</v>
      </c>
      <c r="K112" s="35">
        <f>SUMIFS(СВЦЭМ!$C$34:$C$777,СВЦЭМ!$A$34:$A$777,$A112,СВЦЭМ!$B$34:$B$777,K$83)+'СЕТ СН'!$H$9+СВЦЭМ!$D$10+'СЕТ СН'!$H$6-'СЕТ СН'!$H$19</f>
        <v>942.86738113999991</v>
      </c>
      <c r="L112" s="35">
        <f>SUMIFS(СВЦЭМ!$C$34:$C$777,СВЦЭМ!$A$34:$A$777,$A112,СВЦЭМ!$B$34:$B$777,L$83)+'СЕТ СН'!$H$9+СВЦЭМ!$D$10+'СЕТ СН'!$H$6-'СЕТ СН'!$H$19</f>
        <v>952.59618763000003</v>
      </c>
      <c r="M112" s="35">
        <f>SUMIFS(СВЦЭМ!$C$34:$C$777,СВЦЭМ!$A$34:$A$777,$A112,СВЦЭМ!$B$34:$B$777,M$83)+'СЕТ СН'!$H$9+СВЦЭМ!$D$10+'СЕТ СН'!$H$6-'СЕТ СН'!$H$19</f>
        <v>960.43734940000013</v>
      </c>
      <c r="N112" s="35">
        <f>SUMIFS(СВЦЭМ!$C$34:$C$777,СВЦЭМ!$A$34:$A$777,$A112,СВЦЭМ!$B$34:$B$777,N$83)+'СЕТ СН'!$H$9+СВЦЭМ!$D$10+'СЕТ СН'!$H$6-'СЕТ СН'!$H$19</f>
        <v>958.55590168000003</v>
      </c>
      <c r="O112" s="35">
        <f>SUMIFS(СВЦЭМ!$C$34:$C$777,СВЦЭМ!$A$34:$A$777,$A112,СВЦЭМ!$B$34:$B$777,O$83)+'СЕТ СН'!$H$9+СВЦЭМ!$D$10+'СЕТ СН'!$H$6-'СЕТ СН'!$H$19</f>
        <v>952.75915108000004</v>
      </c>
      <c r="P112" s="35">
        <f>SUMIFS(СВЦЭМ!$C$34:$C$777,СВЦЭМ!$A$34:$A$777,$A112,СВЦЭМ!$B$34:$B$777,P$83)+'СЕТ СН'!$H$9+СВЦЭМ!$D$10+'СЕТ СН'!$H$6-'СЕТ СН'!$H$19</f>
        <v>956.34926357999984</v>
      </c>
      <c r="Q112" s="35">
        <f>SUMIFS(СВЦЭМ!$C$34:$C$777,СВЦЭМ!$A$34:$A$777,$A112,СВЦЭМ!$B$34:$B$777,Q$83)+'СЕТ СН'!$H$9+СВЦЭМ!$D$10+'СЕТ СН'!$H$6-'СЕТ СН'!$H$19</f>
        <v>972.81103538000002</v>
      </c>
      <c r="R112" s="35">
        <f>SUMIFS(СВЦЭМ!$C$34:$C$777,СВЦЭМ!$A$34:$A$777,$A112,СВЦЭМ!$B$34:$B$777,R$83)+'СЕТ СН'!$H$9+СВЦЭМ!$D$10+'СЕТ СН'!$H$6-'СЕТ СН'!$H$19</f>
        <v>977.50058639999997</v>
      </c>
      <c r="S112" s="35">
        <f>SUMIFS(СВЦЭМ!$C$34:$C$777,СВЦЭМ!$A$34:$A$777,$A112,СВЦЭМ!$B$34:$B$777,S$83)+'СЕТ СН'!$H$9+СВЦЭМ!$D$10+'СЕТ СН'!$H$6-'СЕТ СН'!$H$19</f>
        <v>962.79603395999993</v>
      </c>
      <c r="T112" s="35">
        <f>SUMIFS(СВЦЭМ!$C$34:$C$777,СВЦЭМ!$A$34:$A$777,$A112,СВЦЭМ!$B$34:$B$777,T$83)+'СЕТ СН'!$H$9+СВЦЭМ!$D$10+'СЕТ СН'!$H$6-'СЕТ СН'!$H$19</f>
        <v>956.41869341999995</v>
      </c>
      <c r="U112" s="35">
        <f>SUMIFS(СВЦЭМ!$C$34:$C$777,СВЦЭМ!$A$34:$A$777,$A112,СВЦЭМ!$B$34:$B$777,U$83)+'СЕТ СН'!$H$9+СВЦЭМ!$D$10+'СЕТ СН'!$H$6-'СЕТ СН'!$H$19</f>
        <v>949.54489254999999</v>
      </c>
      <c r="V112" s="35">
        <f>SUMIFS(СВЦЭМ!$C$34:$C$777,СВЦЭМ!$A$34:$A$777,$A112,СВЦЭМ!$B$34:$B$777,V$83)+'СЕТ СН'!$H$9+СВЦЭМ!$D$10+'СЕТ СН'!$H$6-'СЕТ СН'!$H$19</f>
        <v>955.63831044000017</v>
      </c>
      <c r="W112" s="35">
        <f>SUMIFS(СВЦЭМ!$C$34:$C$777,СВЦЭМ!$A$34:$A$777,$A112,СВЦЭМ!$B$34:$B$777,W$83)+'СЕТ СН'!$H$9+СВЦЭМ!$D$10+'СЕТ СН'!$H$6-'СЕТ СН'!$H$19</f>
        <v>947.54892702000006</v>
      </c>
      <c r="X112" s="35">
        <f>SUMIFS(СВЦЭМ!$C$34:$C$777,СВЦЭМ!$A$34:$A$777,$A112,СВЦЭМ!$B$34:$B$777,X$83)+'СЕТ СН'!$H$9+СВЦЭМ!$D$10+'СЕТ СН'!$H$6-'СЕТ СН'!$H$19</f>
        <v>956.50836376999996</v>
      </c>
      <c r="Y112" s="35">
        <f>SUMIFS(СВЦЭМ!$C$34:$C$777,СВЦЭМ!$A$34:$A$777,$A112,СВЦЭМ!$B$34:$B$777,Y$83)+'СЕТ СН'!$H$9+СВЦЭМ!$D$10+'СЕТ СН'!$H$6-'СЕТ СН'!$H$19</f>
        <v>1000.8470476100001</v>
      </c>
    </row>
    <row r="113" spans="1:27" ht="15.75" x14ac:dyDescent="0.2">
      <c r="A113" s="34">
        <f t="shared" si="2"/>
        <v>42916</v>
      </c>
      <c r="B113" s="35">
        <f>SUMIFS(СВЦЭМ!$C$34:$C$777,СВЦЭМ!$A$34:$A$777,$A113,СВЦЭМ!$B$34:$B$777,B$83)+'СЕТ СН'!$H$9+СВЦЭМ!$D$10+'СЕТ СН'!$H$6-'СЕТ СН'!$H$19</f>
        <v>1032.0557880699998</v>
      </c>
      <c r="C113" s="35">
        <f>SUMIFS(СВЦЭМ!$C$34:$C$777,СВЦЭМ!$A$34:$A$777,$A113,СВЦЭМ!$B$34:$B$777,C$83)+'СЕТ СН'!$H$9+СВЦЭМ!$D$10+'СЕТ СН'!$H$6-'СЕТ СН'!$H$19</f>
        <v>1149.8908074400001</v>
      </c>
      <c r="D113" s="35">
        <f>SUMIFS(СВЦЭМ!$C$34:$C$777,СВЦЭМ!$A$34:$A$777,$A113,СВЦЭМ!$B$34:$B$777,D$83)+'СЕТ СН'!$H$9+СВЦЭМ!$D$10+'СЕТ СН'!$H$6-'СЕТ СН'!$H$19</f>
        <v>1185.9502688699999</v>
      </c>
      <c r="E113" s="35">
        <f>SUMIFS(СВЦЭМ!$C$34:$C$777,СВЦЭМ!$A$34:$A$777,$A113,СВЦЭМ!$B$34:$B$777,E$83)+'СЕТ СН'!$H$9+СВЦЭМ!$D$10+'СЕТ СН'!$H$6-'СЕТ СН'!$H$19</f>
        <v>1200.29718916</v>
      </c>
      <c r="F113" s="35">
        <f>SUMIFS(СВЦЭМ!$C$34:$C$777,СВЦЭМ!$A$34:$A$777,$A113,СВЦЭМ!$B$34:$B$777,F$83)+'СЕТ СН'!$H$9+СВЦЭМ!$D$10+'СЕТ СН'!$H$6-'СЕТ СН'!$H$19</f>
        <v>1197.5854609399998</v>
      </c>
      <c r="G113" s="35">
        <f>SUMIFS(СВЦЭМ!$C$34:$C$777,СВЦЭМ!$A$34:$A$777,$A113,СВЦЭМ!$B$34:$B$777,G$83)+'СЕТ СН'!$H$9+СВЦЭМ!$D$10+'СЕТ СН'!$H$6-'СЕТ СН'!$H$19</f>
        <v>1193.8339396000001</v>
      </c>
      <c r="H113" s="35">
        <f>SUMIFS(СВЦЭМ!$C$34:$C$777,СВЦЭМ!$A$34:$A$777,$A113,СВЦЭМ!$B$34:$B$777,H$83)+'СЕТ СН'!$H$9+СВЦЭМ!$D$10+'СЕТ СН'!$H$6-'СЕТ СН'!$H$19</f>
        <v>1135.6274825099999</v>
      </c>
      <c r="I113" s="35">
        <f>SUMIFS(СВЦЭМ!$C$34:$C$777,СВЦЭМ!$A$34:$A$777,$A113,СВЦЭМ!$B$34:$B$777,I$83)+'СЕТ СН'!$H$9+СВЦЭМ!$D$10+'СЕТ СН'!$H$6-'СЕТ СН'!$H$19</f>
        <v>1108.5326150699998</v>
      </c>
      <c r="J113" s="35">
        <f>SUMIFS(СВЦЭМ!$C$34:$C$777,СВЦЭМ!$A$34:$A$777,$A113,СВЦЭМ!$B$34:$B$777,J$83)+'СЕТ СН'!$H$9+СВЦЭМ!$D$10+'СЕТ СН'!$H$6-'СЕТ СН'!$H$19</f>
        <v>1027.0879855399999</v>
      </c>
      <c r="K113" s="35">
        <f>SUMIFS(СВЦЭМ!$C$34:$C$777,СВЦЭМ!$A$34:$A$777,$A113,СВЦЭМ!$B$34:$B$777,K$83)+'СЕТ СН'!$H$9+СВЦЭМ!$D$10+'СЕТ СН'!$H$6-'СЕТ СН'!$H$19</f>
        <v>936.75411558999986</v>
      </c>
      <c r="L113" s="35">
        <f>SUMIFS(СВЦЭМ!$C$34:$C$777,СВЦЭМ!$A$34:$A$777,$A113,СВЦЭМ!$B$34:$B$777,L$83)+'СЕТ СН'!$H$9+СВЦЭМ!$D$10+'СЕТ СН'!$H$6-'СЕТ СН'!$H$19</f>
        <v>926.34130349999987</v>
      </c>
      <c r="M113" s="35">
        <f>SUMIFS(СВЦЭМ!$C$34:$C$777,СВЦЭМ!$A$34:$A$777,$A113,СВЦЭМ!$B$34:$B$777,M$83)+'СЕТ СН'!$H$9+СВЦЭМ!$D$10+'СЕТ СН'!$H$6-'СЕТ СН'!$H$19</f>
        <v>926.45784077999997</v>
      </c>
      <c r="N113" s="35">
        <f>SUMIFS(СВЦЭМ!$C$34:$C$777,СВЦЭМ!$A$34:$A$777,$A113,СВЦЭМ!$B$34:$B$777,N$83)+'СЕТ СН'!$H$9+СВЦЭМ!$D$10+'СЕТ СН'!$H$6-'СЕТ СН'!$H$19</f>
        <v>923.74727830000006</v>
      </c>
      <c r="O113" s="35">
        <f>SUMIFS(СВЦЭМ!$C$34:$C$777,СВЦЭМ!$A$34:$A$777,$A113,СВЦЭМ!$B$34:$B$777,O$83)+'СЕТ СН'!$H$9+СВЦЭМ!$D$10+'СЕТ СН'!$H$6-'СЕТ СН'!$H$19</f>
        <v>926.20921758999998</v>
      </c>
      <c r="P113" s="35">
        <f>SUMIFS(СВЦЭМ!$C$34:$C$777,СВЦЭМ!$A$34:$A$777,$A113,СВЦЭМ!$B$34:$B$777,P$83)+'СЕТ СН'!$H$9+СВЦЭМ!$D$10+'СЕТ СН'!$H$6-'СЕТ СН'!$H$19</f>
        <v>930.10081637999997</v>
      </c>
      <c r="Q113" s="35">
        <f>SUMIFS(СВЦЭМ!$C$34:$C$777,СВЦЭМ!$A$34:$A$777,$A113,СВЦЭМ!$B$34:$B$777,Q$83)+'СЕТ СН'!$H$9+СВЦЭМ!$D$10+'СЕТ СН'!$H$6-'СЕТ СН'!$H$19</f>
        <v>945.12798543000008</v>
      </c>
      <c r="R113" s="35">
        <f>SUMIFS(СВЦЭМ!$C$34:$C$777,СВЦЭМ!$A$34:$A$777,$A113,СВЦЭМ!$B$34:$B$777,R$83)+'СЕТ СН'!$H$9+СВЦЭМ!$D$10+'СЕТ СН'!$H$6-'СЕТ СН'!$H$19</f>
        <v>949.23527705000015</v>
      </c>
      <c r="S113" s="35">
        <f>SUMIFS(СВЦЭМ!$C$34:$C$777,СВЦЭМ!$A$34:$A$777,$A113,СВЦЭМ!$B$34:$B$777,S$83)+'СЕТ СН'!$H$9+СВЦЭМ!$D$10+'СЕТ СН'!$H$6-'СЕТ СН'!$H$19</f>
        <v>936.51725711000017</v>
      </c>
      <c r="T113" s="35">
        <f>SUMIFS(СВЦЭМ!$C$34:$C$777,СВЦЭМ!$A$34:$A$777,$A113,СВЦЭМ!$B$34:$B$777,T$83)+'СЕТ СН'!$H$9+СВЦЭМ!$D$10+'СЕТ СН'!$H$6-'СЕТ СН'!$H$19</f>
        <v>934.91742761</v>
      </c>
      <c r="U113" s="35">
        <f>SUMIFS(СВЦЭМ!$C$34:$C$777,СВЦЭМ!$A$34:$A$777,$A113,СВЦЭМ!$B$34:$B$777,U$83)+'СЕТ СН'!$H$9+СВЦЭМ!$D$10+'СЕТ СН'!$H$6-'СЕТ СН'!$H$19</f>
        <v>930.72332194000001</v>
      </c>
      <c r="V113" s="35">
        <f>SUMIFS(СВЦЭМ!$C$34:$C$777,СВЦЭМ!$A$34:$A$777,$A113,СВЦЭМ!$B$34:$B$777,V$83)+'СЕТ СН'!$H$9+СВЦЭМ!$D$10+'СЕТ СН'!$H$6-'СЕТ СН'!$H$19</f>
        <v>935.09898870999996</v>
      </c>
      <c r="W113" s="35">
        <f>SUMIFS(СВЦЭМ!$C$34:$C$777,СВЦЭМ!$A$34:$A$777,$A113,СВЦЭМ!$B$34:$B$777,W$83)+'СЕТ СН'!$H$9+СВЦЭМ!$D$10+'СЕТ СН'!$H$6-'СЕТ СН'!$H$19</f>
        <v>979.54958697999996</v>
      </c>
      <c r="X113" s="35">
        <f>SUMIFS(СВЦЭМ!$C$34:$C$777,СВЦЭМ!$A$34:$A$777,$A113,СВЦЭМ!$B$34:$B$777,X$83)+'СЕТ СН'!$H$9+СВЦЭМ!$D$10+'СЕТ СН'!$H$6-'СЕТ СН'!$H$19</f>
        <v>1018.83194039</v>
      </c>
      <c r="Y113" s="35">
        <f>SUMIFS(СВЦЭМ!$C$34:$C$777,СВЦЭМ!$A$34:$A$777,$A113,СВЦЭМ!$B$34:$B$777,Y$83)+'СЕТ СН'!$H$9+СВЦЭМ!$D$10+'СЕТ СН'!$H$6-'СЕТ СН'!$H$19</f>
        <v>1088.1173645200001</v>
      </c>
      <c r="AA113" s="36"/>
    </row>
    <row r="114" spans="1:27" ht="15.75" hidden="1" x14ac:dyDescent="0.2">
      <c r="A114" s="34">
        <f t="shared" si="2"/>
        <v>42917</v>
      </c>
      <c r="B114" s="35">
        <f>SUMIFS(СВЦЭМ!$C$34:$C$777,СВЦЭМ!$A$34:$A$777,$A114,СВЦЭМ!$B$34:$B$777,B$83)+'СЕТ СН'!$H$9+СВЦЭМ!$D$10+'СЕТ СН'!$H$6-'СЕТ СН'!$H$19</f>
        <v>291.72014959000012</v>
      </c>
      <c r="C114" s="35">
        <f>SUMIFS(СВЦЭМ!$C$34:$C$777,СВЦЭМ!$A$34:$A$777,$A114,СВЦЭМ!$B$34:$B$777,C$83)+'СЕТ СН'!$H$9+СВЦЭМ!$D$10+'СЕТ СН'!$H$6-'СЕТ СН'!$H$19</f>
        <v>291.72014959000012</v>
      </c>
      <c r="D114" s="35">
        <f>SUMIFS(СВЦЭМ!$C$34:$C$777,СВЦЭМ!$A$34:$A$777,$A114,СВЦЭМ!$B$34:$B$777,D$83)+'СЕТ СН'!$H$9+СВЦЭМ!$D$10+'СЕТ СН'!$H$6-'СЕТ СН'!$H$19</f>
        <v>291.72014959000012</v>
      </c>
      <c r="E114" s="35">
        <f>SUMIFS(СВЦЭМ!$C$34:$C$777,СВЦЭМ!$A$34:$A$777,$A114,СВЦЭМ!$B$34:$B$777,E$83)+'СЕТ СН'!$H$9+СВЦЭМ!$D$10+'СЕТ СН'!$H$6-'СЕТ СН'!$H$19</f>
        <v>291.72014959000012</v>
      </c>
      <c r="F114" s="35">
        <f>SUMIFS(СВЦЭМ!$C$34:$C$777,СВЦЭМ!$A$34:$A$777,$A114,СВЦЭМ!$B$34:$B$777,F$83)+'СЕТ СН'!$H$9+СВЦЭМ!$D$10+'СЕТ СН'!$H$6-'СЕТ СН'!$H$19</f>
        <v>291.72014959000012</v>
      </c>
      <c r="G114" s="35">
        <f>SUMIFS(СВЦЭМ!$C$34:$C$777,СВЦЭМ!$A$34:$A$777,$A114,СВЦЭМ!$B$34:$B$777,G$83)+'СЕТ СН'!$H$9+СВЦЭМ!$D$10+'СЕТ СН'!$H$6-'СЕТ СН'!$H$19</f>
        <v>291.72014959000012</v>
      </c>
      <c r="H114" s="35">
        <f>SUMIFS(СВЦЭМ!$C$34:$C$777,СВЦЭМ!$A$34:$A$777,$A114,СВЦЭМ!$B$34:$B$777,H$83)+'СЕТ СН'!$H$9+СВЦЭМ!$D$10+'СЕТ СН'!$H$6-'СЕТ СН'!$H$19</f>
        <v>291.72014959000012</v>
      </c>
      <c r="I114" s="35">
        <f>SUMIFS(СВЦЭМ!$C$34:$C$777,СВЦЭМ!$A$34:$A$777,$A114,СВЦЭМ!$B$34:$B$777,I$83)+'СЕТ СН'!$H$9+СВЦЭМ!$D$10+'СЕТ СН'!$H$6-'СЕТ СН'!$H$19</f>
        <v>291.72014959000012</v>
      </c>
      <c r="J114" s="35">
        <f>SUMIFS(СВЦЭМ!$C$34:$C$777,СВЦЭМ!$A$34:$A$777,$A114,СВЦЭМ!$B$34:$B$777,J$83)+'СЕТ СН'!$H$9+СВЦЭМ!$D$10+'СЕТ СН'!$H$6-'СЕТ СН'!$H$19</f>
        <v>291.72014959000012</v>
      </c>
      <c r="K114" s="35">
        <f>SUMIFS(СВЦЭМ!$C$34:$C$777,СВЦЭМ!$A$34:$A$777,$A114,СВЦЭМ!$B$34:$B$777,K$83)+'СЕТ СН'!$H$9+СВЦЭМ!$D$10+'СЕТ СН'!$H$6-'СЕТ СН'!$H$19</f>
        <v>291.72014959000012</v>
      </c>
      <c r="L114" s="35">
        <f>SUMIFS(СВЦЭМ!$C$34:$C$777,СВЦЭМ!$A$34:$A$777,$A114,СВЦЭМ!$B$34:$B$777,L$83)+'СЕТ СН'!$H$9+СВЦЭМ!$D$10+'СЕТ СН'!$H$6-'СЕТ СН'!$H$19</f>
        <v>291.72014959000012</v>
      </c>
      <c r="M114" s="35">
        <f>SUMIFS(СВЦЭМ!$C$34:$C$777,СВЦЭМ!$A$34:$A$777,$A114,СВЦЭМ!$B$34:$B$777,M$83)+'СЕТ СН'!$H$9+СВЦЭМ!$D$10+'СЕТ СН'!$H$6-'СЕТ СН'!$H$19</f>
        <v>291.72014959000012</v>
      </c>
      <c r="N114" s="35">
        <f>SUMIFS(СВЦЭМ!$C$34:$C$777,СВЦЭМ!$A$34:$A$777,$A114,СВЦЭМ!$B$34:$B$777,N$83)+'СЕТ СН'!$H$9+СВЦЭМ!$D$10+'СЕТ СН'!$H$6-'СЕТ СН'!$H$19</f>
        <v>291.72014959000012</v>
      </c>
      <c r="O114" s="35">
        <f>SUMIFS(СВЦЭМ!$C$34:$C$777,СВЦЭМ!$A$34:$A$777,$A114,СВЦЭМ!$B$34:$B$777,O$83)+'СЕТ СН'!$H$9+СВЦЭМ!$D$10+'СЕТ СН'!$H$6-'СЕТ СН'!$H$19</f>
        <v>291.72014959000012</v>
      </c>
      <c r="P114" s="35">
        <f>SUMIFS(СВЦЭМ!$C$34:$C$777,СВЦЭМ!$A$34:$A$777,$A114,СВЦЭМ!$B$34:$B$777,P$83)+'СЕТ СН'!$H$9+СВЦЭМ!$D$10+'СЕТ СН'!$H$6-'СЕТ СН'!$H$19</f>
        <v>291.72014959000012</v>
      </c>
      <c r="Q114" s="35">
        <f>SUMIFS(СВЦЭМ!$C$34:$C$777,СВЦЭМ!$A$34:$A$777,$A114,СВЦЭМ!$B$34:$B$777,Q$83)+'СЕТ СН'!$H$9+СВЦЭМ!$D$10+'СЕТ СН'!$H$6-'СЕТ СН'!$H$19</f>
        <v>291.72014959000012</v>
      </c>
      <c r="R114" s="35">
        <f>SUMIFS(СВЦЭМ!$C$34:$C$777,СВЦЭМ!$A$34:$A$777,$A114,СВЦЭМ!$B$34:$B$777,R$83)+'СЕТ СН'!$H$9+СВЦЭМ!$D$10+'СЕТ СН'!$H$6-'СЕТ СН'!$H$19</f>
        <v>291.72014959000012</v>
      </c>
      <c r="S114" s="35">
        <f>SUMIFS(СВЦЭМ!$C$34:$C$777,СВЦЭМ!$A$34:$A$777,$A114,СВЦЭМ!$B$34:$B$777,S$83)+'СЕТ СН'!$H$9+СВЦЭМ!$D$10+'СЕТ СН'!$H$6-'СЕТ СН'!$H$19</f>
        <v>291.72014959000012</v>
      </c>
      <c r="T114" s="35">
        <f>SUMIFS(СВЦЭМ!$C$34:$C$777,СВЦЭМ!$A$34:$A$777,$A114,СВЦЭМ!$B$34:$B$777,T$83)+'СЕТ СН'!$H$9+СВЦЭМ!$D$10+'СЕТ СН'!$H$6-'СЕТ СН'!$H$19</f>
        <v>291.72014959000012</v>
      </c>
      <c r="U114" s="35">
        <f>SUMIFS(СВЦЭМ!$C$34:$C$777,СВЦЭМ!$A$34:$A$777,$A114,СВЦЭМ!$B$34:$B$777,U$83)+'СЕТ СН'!$H$9+СВЦЭМ!$D$10+'СЕТ СН'!$H$6-'СЕТ СН'!$H$19</f>
        <v>291.72014959000012</v>
      </c>
      <c r="V114" s="35">
        <f>SUMIFS(СВЦЭМ!$C$34:$C$777,СВЦЭМ!$A$34:$A$777,$A114,СВЦЭМ!$B$34:$B$777,V$83)+'СЕТ СН'!$H$9+СВЦЭМ!$D$10+'СЕТ СН'!$H$6-'СЕТ СН'!$H$19</f>
        <v>291.72014959000012</v>
      </c>
      <c r="W114" s="35">
        <f>SUMIFS(СВЦЭМ!$C$34:$C$777,СВЦЭМ!$A$34:$A$777,$A114,СВЦЭМ!$B$34:$B$777,W$83)+'СЕТ СН'!$H$9+СВЦЭМ!$D$10+'СЕТ СН'!$H$6-'СЕТ СН'!$H$19</f>
        <v>291.72014959000012</v>
      </c>
      <c r="X114" s="35">
        <f>SUMIFS(СВЦЭМ!$C$34:$C$777,СВЦЭМ!$A$34:$A$777,$A114,СВЦЭМ!$B$34:$B$777,X$83)+'СЕТ СН'!$H$9+СВЦЭМ!$D$10+'СЕТ СН'!$H$6-'СЕТ СН'!$H$19</f>
        <v>291.72014959000012</v>
      </c>
      <c r="Y114" s="35">
        <f>SUMIFS(СВЦЭМ!$C$34:$C$777,СВЦЭМ!$A$34:$A$777,$A114,СВЦЭМ!$B$34:$B$777,Y$83)+'СЕТ СН'!$H$9+СВЦЭМ!$D$10+'СЕТ СН'!$H$6-'СЕТ СН'!$H$19</f>
        <v>291.72014959000012</v>
      </c>
    </row>
    <row r="115" spans="1:27" ht="15.75"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x14ac:dyDescent="0.2">
      <c r="A120" s="34" t="str">
        <f>A84</f>
        <v>01.06.2017</v>
      </c>
      <c r="B120" s="35">
        <f>SUMIFS(СВЦЭМ!$C$34:$C$777,СВЦЭМ!$A$34:$A$777,$A120,СВЦЭМ!$B$34:$B$777,B$119)+'СЕТ СН'!$I$9+СВЦЭМ!$D$10+'СЕТ СН'!$I$6-'СЕТ СН'!$I$19</f>
        <v>1797.5593776599999</v>
      </c>
      <c r="C120" s="35">
        <f>SUMIFS(СВЦЭМ!$C$34:$C$777,СВЦЭМ!$A$34:$A$777,$A120,СВЦЭМ!$B$34:$B$777,C$119)+'СЕТ СН'!$I$9+СВЦЭМ!$D$10+'СЕТ СН'!$I$6-'СЕТ СН'!$I$19</f>
        <v>1914.0571375700001</v>
      </c>
      <c r="D120" s="35">
        <f>SUMIFS(СВЦЭМ!$C$34:$C$777,СВЦЭМ!$A$34:$A$777,$A120,СВЦЭМ!$B$34:$B$777,D$119)+'СЕТ СН'!$I$9+СВЦЭМ!$D$10+'СЕТ СН'!$I$6-'СЕТ СН'!$I$19</f>
        <v>1965.8960939799999</v>
      </c>
      <c r="E120" s="35">
        <f>SUMIFS(СВЦЭМ!$C$34:$C$777,СВЦЭМ!$A$34:$A$777,$A120,СВЦЭМ!$B$34:$B$777,E$119)+'СЕТ СН'!$I$9+СВЦЭМ!$D$10+'СЕТ СН'!$I$6-'СЕТ СН'!$I$19</f>
        <v>1972.6854620899999</v>
      </c>
      <c r="F120" s="35">
        <f>SUMIFS(СВЦЭМ!$C$34:$C$777,СВЦЭМ!$A$34:$A$777,$A120,СВЦЭМ!$B$34:$B$777,F$119)+'СЕТ СН'!$I$9+СВЦЭМ!$D$10+'СЕТ СН'!$I$6-'СЕТ СН'!$I$19</f>
        <v>1971.98780777</v>
      </c>
      <c r="G120" s="35">
        <f>SUMIFS(СВЦЭМ!$C$34:$C$777,СВЦЭМ!$A$34:$A$777,$A120,СВЦЭМ!$B$34:$B$777,G$119)+'СЕТ СН'!$I$9+СВЦЭМ!$D$10+'СЕТ СН'!$I$6-'СЕТ СН'!$I$19</f>
        <v>1962.75136165</v>
      </c>
      <c r="H120" s="35">
        <f>SUMIFS(СВЦЭМ!$C$34:$C$777,СВЦЭМ!$A$34:$A$777,$A120,СВЦЭМ!$B$34:$B$777,H$119)+'СЕТ СН'!$I$9+СВЦЭМ!$D$10+'СЕТ СН'!$I$6-'СЕТ СН'!$I$19</f>
        <v>1881.7071261599999</v>
      </c>
      <c r="I120" s="35">
        <f>SUMIFS(СВЦЭМ!$C$34:$C$777,СВЦЭМ!$A$34:$A$777,$A120,СВЦЭМ!$B$34:$B$777,I$119)+'СЕТ СН'!$I$9+СВЦЭМ!$D$10+'СЕТ СН'!$I$6-'СЕТ СН'!$I$19</f>
        <v>1802.5070527399998</v>
      </c>
      <c r="J120" s="35">
        <f>SUMIFS(СВЦЭМ!$C$34:$C$777,СВЦЭМ!$A$34:$A$777,$A120,СВЦЭМ!$B$34:$B$777,J$119)+'СЕТ СН'!$I$9+СВЦЭМ!$D$10+'СЕТ СН'!$I$6-'СЕТ СН'!$I$19</f>
        <v>1713.9237100199998</v>
      </c>
      <c r="K120" s="35">
        <f>SUMIFS(СВЦЭМ!$C$34:$C$777,СВЦЭМ!$A$34:$A$777,$A120,СВЦЭМ!$B$34:$B$777,K$119)+'СЕТ СН'!$I$9+СВЦЭМ!$D$10+'СЕТ СН'!$I$6-'СЕТ СН'!$I$19</f>
        <v>1633.6188789299999</v>
      </c>
      <c r="L120" s="35">
        <f>SUMIFS(СВЦЭМ!$C$34:$C$777,СВЦЭМ!$A$34:$A$777,$A120,СВЦЭМ!$B$34:$B$777,L$119)+'СЕТ СН'!$I$9+СВЦЭМ!$D$10+'СЕТ СН'!$I$6-'СЕТ СН'!$I$19</f>
        <v>1594.0877548200001</v>
      </c>
      <c r="M120" s="35">
        <f>SUMIFS(СВЦЭМ!$C$34:$C$777,СВЦЭМ!$A$34:$A$777,$A120,СВЦЭМ!$B$34:$B$777,M$119)+'СЕТ СН'!$I$9+СВЦЭМ!$D$10+'СЕТ СН'!$I$6-'СЕТ СН'!$I$19</f>
        <v>1566.4391686700001</v>
      </c>
      <c r="N120" s="35">
        <f>SUMIFS(СВЦЭМ!$C$34:$C$777,СВЦЭМ!$A$34:$A$777,$A120,СВЦЭМ!$B$34:$B$777,N$119)+'СЕТ СН'!$I$9+СВЦЭМ!$D$10+'СЕТ СН'!$I$6-'СЕТ СН'!$I$19</f>
        <v>1563.87313464</v>
      </c>
      <c r="O120" s="35">
        <f>SUMIFS(СВЦЭМ!$C$34:$C$777,СВЦЭМ!$A$34:$A$777,$A120,СВЦЭМ!$B$34:$B$777,O$119)+'СЕТ СН'!$I$9+СВЦЭМ!$D$10+'СЕТ СН'!$I$6-'СЕТ СН'!$I$19</f>
        <v>1562.90349823</v>
      </c>
      <c r="P120" s="35">
        <f>SUMIFS(СВЦЭМ!$C$34:$C$777,СВЦЭМ!$A$34:$A$777,$A120,СВЦЭМ!$B$34:$B$777,P$119)+'СЕТ СН'!$I$9+СВЦЭМ!$D$10+'СЕТ СН'!$I$6-'СЕТ СН'!$I$19</f>
        <v>1567.0277855599998</v>
      </c>
      <c r="Q120" s="35">
        <f>SUMIFS(СВЦЭМ!$C$34:$C$777,СВЦЭМ!$A$34:$A$777,$A120,СВЦЭМ!$B$34:$B$777,Q$119)+'СЕТ СН'!$I$9+СВЦЭМ!$D$10+'СЕТ СН'!$I$6-'СЕТ СН'!$I$19</f>
        <v>1567.3778358499999</v>
      </c>
      <c r="R120" s="35">
        <f>SUMIFS(СВЦЭМ!$C$34:$C$777,СВЦЭМ!$A$34:$A$777,$A120,СВЦЭМ!$B$34:$B$777,R$119)+'СЕТ СН'!$I$9+СВЦЭМ!$D$10+'СЕТ СН'!$I$6-'СЕТ СН'!$I$19</f>
        <v>1570.5245375200002</v>
      </c>
      <c r="S120" s="35">
        <f>SUMIFS(СВЦЭМ!$C$34:$C$777,СВЦЭМ!$A$34:$A$777,$A120,СВЦЭМ!$B$34:$B$777,S$119)+'СЕТ СН'!$I$9+СВЦЭМ!$D$10+'СЕТ СН'!$I$6-'СЕТ СН'!$I$19</f>
        <v>1566.5669179799997</v>
      </c>
      <c r="T120" s="35">
        <f>SUMIFS(СВЦЭМ!$C$34:$C$777,СВЦЭМ!$A$34:$A$777,$A120,СВЦЭМ!$B$34:$B$777,T$119)+'СЕТ СН'!$I$9+СВЦЭМ!$D$10+'СЕТ СН'!$I$6-'СЕТ СН'!$I$19</f>
        <v>1565.48388677</v>
      </c>
      <c r="U120" s="35">
        <f>SUMIFS(СВЦЭМ!$C$34:$C$777,СВЦЭМ!$A$34:$A$777,$A120,СВЦЭМ!$B$34:$B$777,U$119)+'СЕТ СН'!$I$9+СВЦЭМ!$D$10+'СЕТ СН'!$I$6-'СЕТ СН'!$I$19</f>
        <v>1566.1569231899998</v>
      </c>
      <c r="V120" s="35">
        <f>SUMIFS(СВЦЭМ!$C$34:$C$777,СВЦЭМ!$A$34:$A$777,$A120,СВЦЭМ!$B$34:$B$777,V$119)+'СЕТ СН'!$I$9+СВЦЭМ!$D$10+'СЕТ СН'!$I$6-'СЕТ СН'!$I$19</f>
        <v>1611.4703863300001</v>
      </c>
      <c r="W120" s="35">
        <f>SUMIFS(СВЦЭМ!$C$34:$C$777,СВЦЭМ!$A$34:$A$777,$A120,СВЦЭМ!$B$34:$B$777,W$119)+'СЕТ СН'!$I$9+СВЦЭМ!$D$10+'СЕТ СН'!$I$6-'СЕТ СН'!$I$19</f>
        <v>1664.9238010499998</v>
      </c>
      <c r="X120" s="35">
        <f>SUMIFS(СВЦЭМ!$C$34:$C$777,СВЦЭМ!$A$34:$A$777,$A120,СВЦЭМ!$B$34:$B$777,X$119)+'СЕТ СН'!$I$9+СВЦЭМ!$D$10+'СЕТ СН'!$I$6-'СЕТ СН'!$I$19</f>
        <v>1700.9075524999998</v>
      </c>
      <c r="Y120" s="35">
        <f>SUMIFS(СВЦЭМ!$C$34:$C$777,СВЦЭМ!$A$34:$A$777,$A120,СВЦЭМ!$B$34:$B$777,Y$119)+'СЕТ СН'!$I$9+СВЦЭМ!$D$10+'СЕТ СН'!$I$6-'СЕТ СН'!$I$19</f>
        <v>1830.5122141800002</v>
      </c>
    </row>
    <row r="121" spans="1:27" ht="15.75" x14ac:dyDescent="0.2">
      <c r="A121" s="34">
        <f>A120+1</f>
        <v>42888</v>
      </c>
      <c r="B121" s="35">
        <f>SUMIFS(СВЦЭМ!$C$34:$C$777,СВЦЭМ!$A$34:$A$777,$A121,СВЦЭМ!$B$34:$B$777,B$119)+'СЕТ СН'!$I$9+СВЦЭМ!$D$10+'СЕТ СН'!$I$6-'СЕТ СН'!$I$19</f>
        <v>1922.5411379500001</v>
      </c>
      <c r="C121" s="35">
        <f>SUMIFS(СВЦЭМ!$C$34:$C$777,СВЦЭМ!$A$34:$A$777,$A121,СВЦЭМ!$B$34:$B$777,C$119)+'СЕТ СН'!$I$9+СВЦЭМ!$D$10+'СЕТ СН'!$I$6-'СЕТ СН'!$I$19</f>
        <v>1945.6400318599999</v>
      </c>
      <c r="D121" s="35">
        <f>SUMIFS(СВЦЭМ!$C$34:$C$777,СВЦЭМ!$A$34:$A$777,$A121,СВЦЭМ!$B$34:$B$777,D$119)+'СЕТ СН'!$I$9+СВЦЭМ!$D$10+'СЕТ СН'!$I$6-'СЕТ СН'!$I$19</f>
        <v>1996.7548458599999</v>
      </c>
      <c r="E121" s="35">
        <f>SUMIFS(СВЦЭМ!$C$34:$C$777,СВЦЭМ!$A$34:$A$777,$A121,СВЦЭМ!$B$34:$B$777,E$119)+'СЕТ СН'!$I$9+СВЦЭМ!$D$10+'СЕТ СН'!$I$6-'СЕТ СН'!$I$19</f>
        <v>1989.1100199299999</v>
      </c>
      <c r="F121" s="35">
        <f>SUMIFS(СВЦЭМ!$C$34:$C$777,СВЦЭМ!$A$34:$A$777,$A121,СВЦЭМ!$B$34:$B$777,F$119)+'СЕТ СН'!$I$9+СВЦЭМ!$D$10+'СЕТ СН'!$I$6-'СЕТ СН'!$I$19</f>
        <v>1986.8512194599998</v>
      </c>
      <c r="G121" s="35">
        <f>SUMIFS(СВЦЭМ!$C$34:$C$777,СВЦЭМ!$A$34:$A$777,$A121,СВЦЭМ!$B$34:$B$777,G$119)+'СЕТ СН'!$I$9+СВЦЭМ!$D$10+'СЕТ СН'!$I$6-'СЕТ СН'!$I$19</f>
        <v>1994.1454833600001</v>
      </c>
      <c r="H121" s="35">
        <f>SUMIFS(СВЦЭМ!$C$34:$C$777,СВЦЭМ!$A$34:$A$777,$A121,СВЦЭМ!$B$34:$B$777,H$119)+'СЕТ СН'!$I$9+СВЦЭМ!$D$10+'СЕТ СН'!$I$6-'СЕТ СН'!$I$19</f>
        <v>1975.6591608199997</v>
      </c>
      <c r="I121" s="35">
        <f>SUMIFS(СВЦЭМ!$C$34:$C$777,СВЦЭМ!$A$34:$A$777,$A121,СВЦЭМ!$B$34:$B$777,I$119)+'СЕТ СН'!$I$9+СВЦЭМ!$D$10+'СЕТ СН'!$I$6-'СЕТ СН'!$I$19</f>
        <v>1841.1419227400002</v>
      </c>
      <c r="J121" s="35">
        <f>SUMIFS(СВЦЭМ!$C$34:$C$777,СВЦЭМ!$A$34:$A$777,$A121,СВЦЭМ!$B$34:$B$777,J$119)+'СЕТ СН'!$I$9+СВЦЭМ!$D$10+'СЕТ СН'!$I$6-'СЕТ СН'!$I$19</f>
        <v>1725.5934927099997</v>
      </c>
      <c r="K121" s="35">
        <f>SUMIFS(СВЦЭМ!$C$34:$C$777,СВЦЭМ!$A$34:$A$777,$A121,СВЦЭМ!$B$34:$B$777,K$119)+'СЕТ СН'!$I$9+СВЦЭМ!$D$10+'СЕТ СН'!$I$6-'СЕТ СН'!$I$19</f>
        <v>1619.9989025499999</v>
      </c>
      <c r="L121" s="35">
        <f>SUMIFS(СВЦЭМ!$C$34:$C$777,СВЦЭМ!$A$34:$A$777,$A121,СВЦЭМ!$B$34:$B$777,L$119)+'СЕТ СН'!$I$9+СВЦЭМ!$D$10+'СЕТ СН'!$I$6-'СЕТ СН'!$I$19</f>
        <v>1560.1431957200002</v>
      </c>
      <c r="M121" s="35">
        <f>SUMIFS(СВЦЭМ!$C$34:$C$777,СВЦЭМ!$A$34:$A$777,$A121,СВЦЭМ!$B$34:$B$777,M$119)+'СЕТ СН'!$I$9+СВЦЭМ!$D$10+'СЕТ СН'!$I$6-'СЕТ СН'!$I$19</f>
        <v>1547.3852327300001</v>
      </c>
      <c r="N121" s="35">
        <f>SUMIFS(СВЦЭМ!$C$34:$C$777,СВЦЭМ!$A$34:$A$777,$A121,СВЦЭМ!$B$34:$B$777,N$119)+'СЕТ СН'!$I$9+СВЦЭМ!$D$10+'СЕТ СН'!$I$6-'СЕТ СН'!$I$19</f>
        <v>1559.6496135100001</v>
      </c>
      <c r="O121" s="35">
        <f>SUMIFS(СВЦЭМ!$C$34:$C$777,СВЦЭМ!$A$34:$A$777,$A121,СВЦЭМ!$B$34:$B$777,O$119)+'СЕТ СН'!$I$9+СВЦЭМ!$D$10+'СЕТ СН'!$I$6-'СЕТ СН'!$I$19</f>
        <v>1561.0690056799999</v>
      </c>
      <c r="P121" s="35">
        <f>SUMIFS(СВЦЭМ!$C$34:$C$777,СВЦЭМ!$A$34:$A$777,$A121,СВЦЭМ!$B$34:$B$777,P$119)+'СЕТ СН'!$I$9+СВЦЭМ!$D$10+'СЕТ СН'!$I$6-'СЕТ СН'!$I$19</f>
        <v>1566.7056369699999</v>
      </c>
      <c r="Q121" s="35">
        <f>SUMIFS(СВЦЭМ!$C$34:$C$777,СВЦЭМ!$A$34:$A$777,$A121,СВЦЭМ!$B$34:$B$777,Q$119)+'СЕТ СН'!$I$9+СВЦЭМ!$D$10+'СЕТ СН'!$I$6-'СЕТ СН'!$I$19</f>
        <v>1566.01591899</v>
      </c>
      <c r="R121" s="35">
        <f>SUMIFS(СВЦЭМ!$C$34:$C$777,СВЦЭМ!$A$34:$A$777,$A121,СВЦЭМ!$B$34:$B$777,R$119)+'СЕТ СН'!$I$9+СВЦЭМ!$D$10+'СЕТ СН'!$I$6-'СЕТ СН'!$I$19</f>
        <v>1607.3225873199999</v>
      </c>
      <c r="S121" s="35">
        <f>SUMIFS(СВЦЭМ!$C$34:$C$777,СВЦЭМ!$A$34:$A$777,$A121,СВЦЭМ!$B$34:$B$777,S$119)+'СЕТ СН'!$I$9+СВЦЭМ!$D$10+'СЕТ СН'!$I$6-'СЕТ СН'!$I$19</f>
        <v>1611.1801960299999</v>
      </c>
      <c r="T121" s="35">
        <f>SUMIFS(СВЦЭМ!$C$34:$C$777,СВЦЭМ!$A$34:$A$777,$A121,СВЦЭМ!$B$34:$B$777,T$119)+'СЕТ СН'!$I$9+СВЦЭМ!$D$10+'СЕТ СН'!$I$6-'СЕТ СН'!$I$19</f>
        <v>1616.2611427399997</v>
      </c>
      <c r="U121" s="35">
        <f>SUMIFS(СВЦЭМ!$C$34:$C$777,СВЦЭМ!$A$34:$A$777,$A121,СВЦЭМ!$B$34:$B$777,U$119)+'СЕТ СН'!$I$9+СВЦЭМ!$D$10+'СЕТ СН'!$I$6-'СЕТ СН'!$I$19</f>
        <v>1619.45349962</v>
      </c>
      <c r="V121" s="35">
        <f>SUMIFS(СВЦЭМ!$C$34:$C$777,СВЦЭМ!$A$34:$A$777,$A121,СВЦЭМ!$B$34:$B$777,V$119)+'СЕТ СН'!$I$9+СВЦЭМ!$D$10+'СЕТ СН'!$I$6-'СЕТ СН'!$I$19</f>
        <v>1591.3501661800001</v>
      </c>
      <c r="W121" s="35">
        <f>SUMIFS(СВЦЭМ!$C$34:$C$777,СВЦЭМ!$A$34:$A$777,$A121,СВЦЭМ!$B$34:$B$777,W$119)+'СЕТ СН'!$I$9+СВЦЭМ!$D$10+'СЕТ СН'!$I$6-'СЕТ СН'!$I$19</f>
        <v>1643.7415219099998</v>
      </c>
      <c r="X121" s="35">
        <f>SUMIFS(СВЦЭМ!$C$34:$C$777,СВЦЭМ!$A$34:$A$777,$A121,СВЦЭМ!$B$34:$B$777,X$119)+'СЕТ СН'!$I$9+СВЦЭМ!$D$10+'СЕТ СН'!$I$6-'СЕТ СН'!$I$19</f>
        <v>1701.07281388</v>
      </c>
      <c r="Y121" s="35">
        <f>SUMIFS(СВЦЭМ!$C$34:$C$777,СВЦЭМ!$A$34:$A$777,$A121,СВЦЭМ!$B$34:$B$777,Y$119)+'СЕТ СН'!$I$9+СВЦЭМ!$D$10+'СЕТ СН'!$I$6-'СЕТ СН'!$I$19</f>
        <v>1789.0790623399998</v>
      </c>
    </row>
    <row r="122" spans="1:27" ht="15.75" x14ac:dyDescent="0.2">
      <c r="A122" s="34">
        <f t="shared" ref="A122:A150" si="3">A121+1</f>
        <v>42889</v>
      </c>
      <c r="B122" s="35">
        <f>SUMIFS(СВЦЭМ!$C$34:$C$777,СВЦЭМ!$A$34:$A$777,$A122,СВЦЭМ!$B$34:$B$777,B$119)+'СЕТ СН'!$I$9+СВЦЭМ!$D$10+'СЕТ СН'!$I$6-'СЕТ СН'!$I$19</f>
        <v>1829.65377605</v>
      </c>
      <c r="C122" s="35">
        <f>SUMIFS(СВЦЭМ!$C$34:$C$777,СВЦЭМ!$A$34:$A$777,$A122,СВЦЭМ!$B$34:$B$777,C$119)+'СЕТ СН'!$I$9+СВЦЭМ!$D$10+'СЕТ СН'!$I$6-'СЕТ СН'!$I$19</f>
        <v>1878.4643463100001</v>
      </c>
      <c r="D122" s="35">
        <f>SUMIFS(СВЦЭМ!$C$34:$C$777,СВЦЭМ!$A$34:$A$777,$A122,СВЦЭМ!$B$34:$B$777,D$119)+'СЕТ СН'!$I$9+СВЦЭМ!$D$10+'СЕТ СН'!$I$6-'СЕТ СН'!$I$19</f>
        <v>1992.6183585700001</v>
      </c>
      <c r="E122" s="35">
        <f>SUMIFS(СВЦЭМ!$C$34:$C$777,СВЦЭМ!$A$34:$A$777,$A122,СВЦЭМ!$B$34:$B$777,E$119)+'СЕТ СН'!$I$9+СВЦЭМ!$D$10+'СЕТ СН'!$I$6-'СЕТ СН'!$I$19</f>
        <v>1990.7203955699997</v>
      </c>
      <c r="F122" s="35">
        <f>SUMIFS(СВЦЭМ!$C$34:$C$777,СВЦЭМ!$A$34:$A$777,$A122,СВЦЭМ!$B$34:$B$777,F$119)+'СЕТ СН'!$I$9+СВЦЭМ!$D$10+'СЕТ СН'!$I$6-'СЕТ СН'!$I$19</f>
        <v>1988.31549262</v>
      </c>
      <c r="G122" s="35">
        <f>SUMIFS(СВЦЭМ!$C$34:$C$777,СВЦЭМ!$A$34:$A$777,$A122,СВЦЭМ!$B$34:$B$777,G$119)+'СЕТ СН'!$I$9+СВЦЭМ!$D$10+'СЕТ СН'!$I$6-'СЕТ СН'!$I$19</f>
        <v>1992.0422865199998</v>
      </c>
      <c r="H122" s="35">
        <f>SUMIFS(СВЦЭМ!$C$34:$C$777,СВЦЭМ!$A$34:$A$777,$A122,СВЦЭМ!$B$34:$B$777,H$119)+'СЕТ СН'!$I$9+СВЦЭМ!$D$10+'СЕТ СН'!$I$6-'СЕТ СН'!$I$19</f>
        <v>1955.6471378199999</v>
      </c>
      <c r="I122" s="35">
        <f>SUMIFS(СВЦЭМ!$C$34:$C$777,СВЦЭМ!$A$34:$A$777,$A122,СВЦЭМ!$B$34:$B$777,I$119)+'СЕТ СН'!$I$9+СВЦЭМ!$D$10+'СЕТ СН'!$I$6-'СЕТ СН'!$I$19</f>
        <v>1825.4193440099998</v>
      </c>
      <c r="J122" s="35">
        <f>SUMIFS(СВЦЭМ!$C$34:$C$777,СВЦЭМ!$A$34:$A$777,$A122,СВЦЭМ!$B$34:$B$777,J$119)+'СЕТ СН'!$I$9+СВЦЭМ!$D$10+'СЕТ СН'!$I$6-'СЕТ СН'!$I$19</f>
        <v>1693.6793641700001</v>
      </c>
      <c r="K122" s="35">
        <f>SUMIFS(СВЦЭМ!$C$34:$C$777,СВЦЭМ!$A$34:$A$777,$A122,СВЦЭМ!$B$34:$B$777,K$119)+'СЕТ СН'!$I$9+СВЦЭМ!$D$10+'СЕТ СН'!$I$6-'СЕТ СН'!$I$19</f>
        <v>1613.1376038200001</v>
      </c>
      <c r="L122" s="35">
        <f>SUMIFS(СВЦЭМ!$C$34:$C$777,СВЦЭМ!$A$34:$A$777,$A122,СВЦЭМ!$B$34:$B$777,L$119)+'СЕТ СН'!$I$9+СВЦЭМ!$D$10+'СЕТ СН'!$I$6-'СЕТ СН'!$I$19</f>
        <v>1547.5234642400001</v>
      </c>
      <c r="M122" s="35">
        <f>SUMIFS(СВЦЭМ!$C$34:$C$777,СВЦЭМ!$A$34:$A$777,$A122,СВЦЭМ!$B$34:$B$777,M$119)+'СЕТ СН'!$I$9+СВЦЭМ!$D$10+'СЕТ СН'!$I$6-'СЕТ СН'!$I$19</f>
        <v>1529.3811846799999</v>
      </c>
      <c r="N122" s="35">
        <f>SUMIFS(СВЦЭМ!$C$34:$C$777,СВЦЭМ!$A$34:$A$777,$A122,СВЦЭМ!$B$34:$B$777,N$119)+'СЕТ СН'!$I$9+СВЦЭМ!$D$10+'СЕТ СН'!$I$6-'СЕТ СН'!$I$19</f>
        <v>1519.7253430299997</v>
      </c>
      <c r="O122" s="35">
        <f>SUMIFS(СВЦЭМ!$C$34:$C$777,СВЦЭМ!$A$34:$A$777,$A122,СВЦЭМ!$B$34:$B$777,O$119)+'СЕТ СН'!$I$9+СВЦЭМ!$D$10+'СЕТ СН'!$I$6-'СЕТ СН'!$I$19</f>
        <v>1517.6654049499998</v>
      </c>
      <c r="P122" s="35">
        <f>SUMIFS(СВЦЭМ!$C$34:$C$777,СВЦЭМ!$A$34:$A$777,$A122,СВЦЭМ!$B$34:$B$777,P$119)+'СЕТ СН'!$I$9+СВЦЭМ!$D$10+'СЕТ СН'!$I$6-'СЕТ СН'!$I$19</f>
        <v>1517.5839807299999</v>
      </c>
      <c r="Q122" s="35">
        <f>SUMIFS(СВЦЭМ!$C$34:$C$777,СВЦЭМ!$A$34:$A$777,$A122,СВЦЭМ!$B$34:$B$777,Q$119)+'СЕТ СН'!$I$9+СВЦЭМ!$D$10+'СЕТ СН'!$I$6-'СЕТ СН'!$I$19</f>
        <v>1519.0982550099998</v>
      </c>
      <c r="R122" s="35">
        <f>SUMIFS(СВЦЭМ!$C$34:$C$777,СВЦЭМ!$A$34:$A$777,$A122,СВЦЭМ!$B$34:$B$777,R$119)+'СЕТ СН'!$I$9+СВЦЭМ!$D$10+'СЕТ СН'!$I$6-'СЕТ СН'!$I$19</f>
        <v>1520.2037137899997</v>
      </c>
      <c r="S122" s="35">
        <f>SUMIFS(СВЦЭМ!$C$34:$C$777,СВЦЭМ!$A$34:$A$777,$A122,СВЦЭМ!$B$34:$B$777,S$119)+'СЕТ СН'!$I$9+СВЦЭМ!$D$10+'СЕТ СН'!$I$6-'СЕТ СН'!$I$19</f>
        <v>1521.18079747</v>
      </c>
      <c r="T122" s="35">
        <f>SUMIFS(СВЦЭМ!$C$34:$C$777,СВЦЭМ!$A$34:$A$777,$A122,СВЦЭМ!$B$34:$B$777,T$119)+'СЕТ СН'!$I$9+СВЦЭМ!$D$10+'СЕТ СН'!$I$6-'СЕТ СН'!$I$19</f>
        <v>1520.1417207999998</v>
      </c>
      <c r="U122" s="35">
        <f>SUMIFS(СВЦЭМ!$C$34:$C$777,СВЦЭМ!$A$34:$A$777,$A122,СВЦЭМ!$B$34:$B$777,U$119)+'СЕТ СН'!$I$9+СВЦЭМ!$D$10+'СЕТ СН'!$I$6-'СЕТ СН'!$I$19</f>
        <v>1518.2561465399999</v>
      </c>
      <c r="V122" s="35">
        <f>SUMIFS(СВЦЭМ!$C$34:$C$777,СВЦЭМ!$A$34:$A$777,$A122,СВЦЭМ!$B$34:$B$777,V$119)+'СЕТ СН'!$I$9+СВЦЭМ!$D$10+'СЕТ СН'!$I$6-'СЕТ СН'!$I$19</f>
        <v>1535.8879324499999</v>
      </c>
      <c r="W122" s="35">
        <f>SUMIFS(СВЦЭМ!$C$34:$C$777,СВЦЭМ!$A$34:$A$777,$A122,СВЦЭМ!$B$34:$B$777,W$119)+'СЕТ СН'!$I$9+СВЦЭМ!$D$10+'СЕТ СН'!$I$6-'СЕТ СН'!$I$19</f>
        <v>1572.23696101</v>
      </c>
      <c r="X122" s="35">
        <f>SUMIFS(СВЦЭМ!$C$34:$C$777,СВЦЭМ!$A$34:$A$777,$A122,СВЦЭМ!$B$34:$B$777,X$119)+'СЕТ СН'!$I$9+СВЦЭМ!$D$10+'СЕТ СН'!$I$6-'СЕТ СН'!$I$19</f>
        <v>1631.2246442000001</v>
      </c>
      <c r="Y122" s="35">
        <f>SUMIFS(СВЦЭМ!$C$34:$C$777,СВЦЭМ!$A$34:$A$777,$A122,СВЦЭМ!$B$34:$B$777,Y$119)+'СЕТ СН'!$I$9+СВЦЭМ!$D$10+'СЕТ СН'!$I$6-'СЕТ СН'!$I$19</f>
        <v>1732.7809124099999</v>
      </c>
    </row>
    <row r="123" spans="1:27" ht="15.75" x14ac:dyDescent="0.2">
      <c r="A123" s="34">
        <f t="shared" si="3"/>
        <v>42890</v>
      </c>
      <c r="B123" s="35">
        <f>SUMIFS(СВЦЭМ!$C$34:$C$777,СВЦЭМ!$A$34:$A$777,$A123,СВЦЭМ!$B$34:$B$777,B$119)+'СЕТ СН'!$I$9+СВЦЭМ!$D$10+'СЕТ СН'!$I$6-'СЕТ СН'!$I$19</f>
        <v>1797.79330794</v>
      </c>
      <c r="C123" s="35">
        <f>SUMIFS(СВЦЭМ!$C$34:$C$777,СВЦЭМ!$A$34:$A$777,$A123,СВЦЭМ!$B$34:$B$777,C$119)+'СЕТ СН'!$I$9+СВЦЭМ!$D$10+'СЕТ СН'!$I$6-'СЕТ СН'!$I$19</f>
        <v>1862.6047558999999</v>
      </c>
      <c r="D123" s="35">
        <f>SUMIFS(СВЦЭМ!$C$34:$C$777,СВЦЭМ!$A$34:$A$777,$A123,СВЦЭМ!$B$34:$B$777,D$119)+'СЕТ СН'!$I$9+СВЦЭМ!$D$10+'СЕТ СН'!$I$6-'СЕТ СН'!$I$19</f>
        <v>1975.1283253000001</v>
      </c>
      <c r="E123" s="35">
        <f>SUMIFS(СВЦЭМ!$C$34:$C$777,СВЦЭМ!$A$34:$A$777,$A123,СВЦЭМ!$B$34:$B$777,E$119)+'СЕТ СН'!$I$9+СВЦЭМ!$D$10+'СЕТ СН'!$I$6-'СЕТ СН'!$I$19</f>
        <v>1971.0958564499997</v>
      </c>
      <c r="F123" s="35">
        <f>SUMIFS(СВЦЭМ!$C$34:$C$777,СВЦЭМ!$A$34:$A$777,$A123,СВЦЭМ!$B$34:$B$777,F$119)+'СЕТ СН'!$I$9+СВЦЭМ!$D$10+'СЕТ СН'!$I$6-'СЕТ СН'!$I$19</f>
        <v>1968.66600113</v>
      </c>
      <c r="G123" s="35">
        <f>SUMIFS(СВЦЭМ!$C$34:$C$777,СВЦЭМ!$A$34:$A$777,$A123,СВЦЭМ!$B$34:$B$777,G$119)+'СЕТ СН'!$I$9+СВЦЭМ!$D$10+'СЕТ СН'!$I$6-'СЕТ СН'!$I$19</f>
        <v>1969.1126248999999</v>
      </c>
      <c r="H123" s="35">
        <f>SUMIFS(СВЦЭМ!$C$34:$C$777,СВЦЭМ!$A$34:$A$777,$A123,СВЦЭМ!$B$34:$B$777,H$119)+'СЕТ СН'!$I$9+СВЦЭМ!$D$10+'СЕТ СН'!$I$6-'СЕТ СН'!$I$19</f>
        <v>1962.9366952800001</v>
      </c>
      <c r="I123" s="35">
        <f>SUMIFS(СВЦЭМ!$C$34:$C$777,СВЦЭМ!$A$34:$A$777,$A123,СВЦЭМ!$B$34:$B$777,I$119)+'СЕТ СН'!$I$9+СВЦЭМ!$D$10+'СЕТ СН'!$I$6-'СЕТ СН'!$I$19</f>
        <v>1814.1793376800001</v>
      </c>
      <c r="J123" s="35">
        <f>SUMIFS(СВЦЭМ!$C$34:$C$777,СВЦЭМ!$A$34:$A$777,$A123,СВЦЭМ!$B$34:$B$777,J$119)+'СЕТ СН'!$I$9+СВЦЭМ!$D$10+'СЕТ СН'!$I$6-'СЕТ СН'!$I$19</f>
        <v>1711.6530057</v>
      </c>
      <c r="K123" s="35">
        <f>SUMIFS(СВЦЭМ!$C$34:$C$777,СВЦЭМ!$A$34:$A$777,$A123,СВЦЭМ!$B$34:$B$777,K$119)+'СЕТ СН'!$I$9+СВЦЭМ!$D$10+'СЕТ СН'!$I$6-'СЕТ СН'!$I$19</f>
        <v>1595.2203705000002</v>
      </c>
      <c r="L123" s="35">
        <f>SUMIFS(СВЦЭМ!$C$34:$C$777,СВЦЭМ!$A$34:$A$777,$A123,СВЦЭМ!$B$34:$B$777,L$119)+'СЕТ СН'!$I$9+СВЦЭМ!$D$10+'СЕТ СН'!$I$6-'СЕТ СН'!$I$19</f>
        <v>1528.0770605899997</v>
      </c>
      <c r="M123" s="35">
        <f>SUMIFS(СВЦЭМ!$C$34:$C$777,СВЦЭМ!$A$34:$A$777,$A123,СВЦЭМ!$B$34:$B$777,M$119)+'СЕТ СН'!$I$9+СВЦЭМ!$D$10+'СЕТ СН'!$I$6-'СЕТ СН'!$I$19</f>
        <v>1519.33741521</v>
      </c>
      <c r="N123" s="35">
        <f>SUMIFS(СВЦЭМ!$C$34:$C$777,СВЦЭМ!$A$34:$A$777,$A123,СВЦЭМ!$B$34:$B$777,N$119)+'СЕТ СН'!$I$9+СВЦЭМ!$D$10+'СЕТ СН'!$I$6-'СЕТ СН'!$I$19</f>
        <v>1513.8248544200001</v>
      </c>
      <c r="O123" s="35">
        <f>SUMIFS(СВЦЭМ!$C$34:$C$777,СВЦЭМ!$A$34:$A$777,$A123,СВЦЭМ!$B$34:$B$777,O$119)+'СЕТ СН'!$I$9+СВЦЭМ!$D$10+'СЕТ СН'!$I$6-'СЕТ СН'!$I$19</f>
        <v>1502.9706237599999</v>
      </c>
      <c r="P123" s="35">
        <f>SUMIFS(СВЦЭМ!$C$34:$C$777,СВЦЭМ!$A$34:$A$777,$A123,СВЦЭМ!$B$34:$B$777,P$119)+'СЕТ СН'!$I$9+СВЦЭМ!$D$10+'СЕТ СН'!$I$6-'СЕТ СН'!$I$19</f>
        <v>1497.5268710800001</v>
      </c>
      <c r="Q123" s="35">
        <f>SUMIFS(СВЦЭМ!$C$34:$C$777,СВЦЭМ!$A$34:$A$777,$A123,СВЦЭМ!$B$34:$B$777,Q$119)+'СЕТ СН'!$I$9+СВЦЭМ!$D$10+'СЕТ СН'!$I$6-'СЕТ СН'!$I$19</f>
        <v>1495.0215192599999</v>
      </c>
      <c r="R123" s="35">
        <f>SUMIFS(СВЦЭМ!$C$34:$C$777,СВЦЭМ!$A$34:$A$777,$A123,СВЦЭМ!$B$34:$B$777,R$119)+'СЕТ СН'!$I$9+СВЦЭМ!$D$10+'СЕТ СН'!$I$6-'СЕТ СН'!$I$19</f>
        <v>1496.7635460000001</v>
      </c>
      <c r="S123" s="35">
        <f>SUMIFS(СВЦЭМ!$C$34:$C$777,СВЦЭМ!$A$34:$A$777,$A123,СВЦЭМ!$B$34:$B$777,S$119)+'СЕТ СН'!$I$9+СВЦЭМ!$D$10+'СЕТ СН'!$I$6-'СЕТ СН'!$I$19</f>
        <v>1497.0178763100002</v>
      </c>
      <c r="T123" s="35">
        <f>SUMIFS(СВЦЭМ!$C$34:$C$777,СВЦЭМ!$A$34:$A$777,$A123,СВЦЭМ!$B$34:$B$777,T$119)+'СЕТ СН'!$I$9+СВЦЭМ!$D$10+'СЕТ СН'!$I$6-'СЕТ СН'!$I$19</f>
        <v>1502.9659105700002</v>
      </c>
      <c r="U123" s="35">
        <f>SUMIFS(СВЦЭМ!$C$34:$C$777,СВЦЭМ!$A$34:$A$777,$A123,СВЦЭМ!$B$34:$B$777,U$119)+'СЕТ СН'!$I$9+СВЦЭМ!$D$10+'СЕТ СН'!$I$6-'СЕТ СН'!$I$19</f>
        <v>1519.4722710000001</v>
      </c>
      <c r="V123" s="35">
        <f>SUMIFS(СВЦЭМ!$C$34:$C$777,СВЦЭМ!$A$34:$A$777,$A123,СВЦЭМ!$B$34:$B$777,V$119)+'СЕТ СН'!$I$9+СВЦЭМ!$D$10+'СЕТ СН'!$I$6-'СЕТ СН'!$I$19</f>
        <v>1522.13905127</v>
      </c>
      <c r="W123" s="35">
        <f>SUMIFS(СВЦЭМ!$C$34:$C$777,СВЦЭМ!$A$34:$A$777,$A123,СВЦЭМ!$B$34:$B$777,W$119)+'СЕТ СН'!$I$9+СВЦЭМ!$D$10+'СЕТ СН'!$I$6-'СЕТ СН'!$I$19</f>
        <v>1556.5416214699999</v>
      </c>
      <c r="X123" s="35">
        <f>SUMIFS(СВЦЭМ!$C$34:$C$777,СВЦЭМ!$A$34:$A$777,$A123,СВЦЭМ!$B$34:$B$777,X$119)+'СЕТ СН'!$I$9+СВЦЭМ!$D$10+'СЕТ СН'!$I$6-'СЕТ СН'!$I$19</f>
        <v>1660.5196157800001</v>
      </c>
      <c r="Y123" s="35">
        <f>SUMIFS(СВЦЭМ!$C$34:$C$777,СВЦЭМ!$A$34:$A$777,$A123,СВЦЭМ!$B$34:$B$777,Y$119)+'СЕТ СН'!$I$9+СВЦЭМ!$D$10+'СЕТ СН'!$I$6-'СЕТ СН'!$I$19</f>
        <v>1710.9425330499998</v>
      </c>
    </row>
    <row r="124" spans="1:27" ht="15.75" x14ac:dyDescent="0.2">
      <c r="A124" s="34">
        <f t="shared" si="3"/>
        <v>42891</v>
      </c>
      <c r="B124" s="35">
        <f>SUMIFS(СВЦЭМ!$C$34:$C$777,СВЦЭМ!$A$34:$A$777,$A124,СВЦЭМ!$B$34:$B$777,B$119)+'СЕТ СН'!$I$9+СВЦЭМ!$D$10+'СЕТ СН'!$I$6-'СЕТ СН'!$I$19</f>
        <v>1869.4630337600001</v>
      </c>
      <c r="C124" s="35">
        <f>SUMIFS(СВЦЭМ!$C$34:$C$777,СВЦЭМ!$A$34:$A$777,$A124,СВЦЭМ!$B$34:$B$777,C$119)+'СЕТ СН'!$I$9+СВЦЭМ!$D$10+'СЕТ СН'!$I$6-'СЕТ СН'!$I$19</f>
        <v>1919.7777914999997</v>
      </c>
      <c r="D124" s="35">
        <f>SUMIFS(СВЦЭМ!$C$34:$C$777,СВЦЭМ!$A$34:$A$777,$A124,СВЦЭМ!$B$34:$B$777,D$119)+'СЕТ СН'!$I$9+СВЦЭМ!$D$10+'СЕТ СН'!$I$6-'СЕТ СН'!$I$19</f>
        <v>1956.3780381799997</v>
      </c>
      <c r="E124" s="35">
        <f>SUMIFS(СВЦЭМ!$C$34:$C$777,СВЦЭМ!$A$34:$A$777,$A124,СВЦЭМ!$B$34:$B$777,E$119)+'СЕТ СН'!$I$9+СВЦЭМ!$D$10+'СЕТ СН'!$I$6-'СЕТ СН'!$I$19</f>
        <v>1949.1862376199997</v>
      </c>
      <c r="F124" s="35">
        <f>SUMIFS(СВЦЭМ!$C$34:$C$777,СВЦЭМ!$A$34:$A$777,$A124,СВЦЭМ!$B$34:$B$777,F$119)+'СЕТ СН'!$I$9+СВЦЭМ!$D$10+'СЕТ СН'!$I$6-'СЕТ СН'!$I$19</f>
        <v>1948.9410203899997</v>
      </c>
      <c r="G124" s="35">
        <f>SUMIFS(СВЦЭМ!$C$34:$C$777,СВЦЭМ!$A$34:$A$777,$A124,СВЦЭМ!$B$34:$B$777,G$119)+'СЕТ СН'!$I$9+СВЦЭМ!$D$10+'СЕТ СН'!$I$6-'СЕТ СН'!$I$19</f>
        <v>1955.2454118799997</v>
      </c>
      <c r="H124" s="35">
        <f>SUMIFS(СВЦЭМ!$C$34:$C$777,СВЦЭМ!$A$34:$A$777,$A124,СВЦЭМ!$B$34:$B$777,H$119)+'СЕТ СН'!$I$9+СВЦЭМ!$D$10+'СЕТ СН'!$I$6-'СЕТ СН'!$I$19</f>
        <v>1887.2283932</v>
      </c>
      <c r="I124" s="35">
        <f>SUMIFS(СВЦЭМ!$C$34:$C$777,СВЦЭМ!$A$34:$A$777,$A124,СВЦЭМ!$B$34:$B$777,I$119)+'СЕТ СН'!$I$9+СВЦЭМ!$D$10+'СЕТ СН'!$I$6-'СЕТ СН'!$I$19</f>
        <v>1751.8652150600001</v>
      </c>
      <c r="J124" s="35">
        <f>SUMIFS(СВЦЭМ!$C$34:$C$777,СВЦЭМ!$A$34:$A$777,$A124,СВЦЭМ!$B$34:$B$777,J$119)+'СЕТ СН'!$I$9+СВЦЭМ!$D$10+'СЕТ СН'!$I$6-'СЕТ СН'!$I$19</f>
        <v>1662.2652908999999</v>
      </c>
      <c r="K124" s="35">
        <f>SUMIFS(СВЦЭМ!$C$34:$C$777,СВЦЭМ!$A$34:$A$777,$A124,СВЦЭМ!$B$34:$B$777,K$119)+'СЕТ СН'!$I$9+СВЦЭМ!$D$10+'СЕТ СН'!$I$6-'СЕТ СН'!$I$19</f>
        <v>1566.8723187999999</v>
      </c>
      <c r="L124" s="35">
        <f>SUMIFS(СВЦЭМ!$C$34:$C$777,СВЦЭМ!$A$34:$A$777,$A124,СВЦЭМ!$B$34:$B$777,L$119)+'СЕТ СН'!$I$9+СВЦЭМ!$D$10+'СЕТ СН'!$I$6-'СЕТ СН'!$I$19</f>
        <v>1536.3915499499999</v>
      </c>
      <c r="M124" s="35">
        <f>SUMIFS(СВЦЭМ!$C$34:$C$777,СВЦЭМ!$A$34:$A$777,$A124,СВЦЭМ!$B$34:$B$777,M$119)+'СЕТ СН'!$I$9+СВЦЭМ!$D$10+'СЕТ СН'!$I$6-'СЕТ СН'!$I$19</f>
        <v>1538.2377870199998</v>
      </c>
      <c r="N124" s="35">
        <f>SUMIFS(СВЦЭМ!$C$34:$C$777,СВЦЭМ!$A$34:$A$777,$A124,СВЦЭМ!$B$34:$B$777,N$119)+'СЕТ СН'!$I$9+СВЦЭМ!$D$10+'СЕТ СН'!$I$6-'СЕТ СН'!$I$19</f>
        <v>1496.84464024</v>
      </c>
      <c r="O124" s="35">
        <f>SUMIFS(СВЦЭМ!$C$34:$C$777,СВЦЭМ!$A$34:$A$777,$A124,СВЦЭМ!$B$34:$B$777,O$119)+'СЕТ СН'!$I$9+СВЦЭМ!$D$10+'СЕТ СН'!$I$6-'СЕТ СН'!$I$19</f>
        <v>1512.8880630499998</v>
      </c>
      <c r="P124" s="35">
        <f>SUMIFS(СВЦЭМ!$C$34:$C$777,СВЦЭМ!$A$34:$A$777,$A124,СВЦЭМ!$B$34:$B$777,P$119)+'СЕТ СН'!$I$9+СВЦЭМ!$D$10+'СЕТ СН'!$I$6-'СЕТ СН'!$I$19</f>
        <v>1522.1174844899997</v>
      </c>
      <c r="Q124" s="35">
        <f>SUMIFS(СВЦЭМ!$C$34:$C$777,СВЦЭМ!$A$34:$A$777,$A124,СВЦЭМ!$B$34:$B$777,Q$119)+'СЕТ СН'!$I$9+СВЦЭМ!$D$10+'СЕТ СН'!$I$6-'СЕТ СН'!$I$19</f>
        <v>1489.0284301900001</v>
      </c>
      <c r="R124" s="35">
        <f>SUMIFS(СВЦЭМ!$C$34:$C$777,СВЦЭМ!$A$34:$A$777,$A124,СВЦЭМ!$B$34:$B$777,R$119)+'СЕТ СН'!$I$9+СВЦЭМ!$D$10+'СЕТ СН'!$I$6-'СЕТ СН'!$I$19</f>
        <v>1503.7364443299998</v>
      </c>
      <c r="S124" s="35">
        <f>SUMIFS(СВЦЭМ!$C$34:$C$777,СВЦЭМ!$A$34:$A$777,$A124,СВЦЭМ!$B$34:$B$777,S$119)+'СЕТ СН'!$I$9+СВЦЭМ!$D$10+'СЕТ СН'!$I$6-'СЕТ СН'!$I$19</f>
        <v>1519.2048780499999</v>
      </c>
      <c r="T124" s="35">
        <f>SUMIFS(СВЦЭМ!$C$34:$C$777,СВЦЭМ!$A$34:$A$777,$A124,СВЦЭМ!$B$34:$B$777,T$119)+'СЕТ СН'!$I$9+СВЦЭМ!$D$10+'СЕТ СН'!$I$6-'СЕТ СН'!$I$19</f>
        <v>1515.2940558599998</v>
      </c>
      <c r="U124" s="35">
        <f>SUMIFS(СВЦЭМ!$C$34:$C$777,СВЦЭМ!$A$34:$A$777,$A124,СВЦЭМ!$B$34:$B$777,U$119)+'СЕТ СН'!$I$9+СВЦЭМ!$D$10+'СЕТ СН'!$I$6-'СЕТ СН'!$I$19</f>
        <v>1520.4621986299999</v>
      </c>
      <c r="V124" s="35">
        <f>SUMIFS(СВЦЭМ!$C$34:$C$777,СВЦЭМ!$A$34:$A$777,$A124,СВЦЭМ!$B$34:$B$777,V$119)+'СЕТ СН'!$I$9+СВЦЭМ!$D$10+'СЕТ СН'!$I$6-'СЕТ СН'!$I$19</f>
        <v>1531.5840843699998</v>
      </c>
      <c r="W124" s="35">
        <f>SUMIFS(СВЦЭМ!$C$34:$C$777,СВЦЭМ!$A$34:$A$777,$A124,СВЦЭМ!$B$34:$B$777,W$119)+'СЕТ СН'!$I$9+СВЦЭМ!$D$10+'СЕТ СН'!$I$6-'СЕТ СН'!$I$19</f>
        <v>1542.5195624899998</v>
      </c>
      <c r="X124" s="35">
        <f>SUMIFS(СВЦЭМ!$C$34:$C$777,СВЦЭМ!$A$34:$A$777,$A124,СВЦЭМ!$B$34:$B$777,X$119)+'СЕТ СН'!$I$9+СВЦЭМ!$D$10+'СЕТ СН'!$I$6-'СЕТ СН'!$I$19</f>
        <v>1642.2102974899999</v>
      </c>
      <c r="Y124" s="35">
        <f>SUMIFS(СВЦЭМ!$C$34:$C$777,СВЦЭМ!$A$34:$A$777,$A124,СВЦЭМ!$B$34:$B$777,Y$119)+'СЕТ СН'!$I$9+СВЦЭМ!$D$10+'СЕТ СН'!$I$6-'СЕТ СН'!$I$19</f>
        <v>1783.0532925799998</v>
      </c>
    </row>
    <row r="125" spans="1:27" ht="15.75" x14ac:dyDescent="0.2">
      <c r="A125" s="34">
        <f t="shared" si="3"/>
        <v>42892</v>
      </c>
      <c r="B125" s="35">
        <f>SUMIFS(СВЦЭМ!$C$34:$C$777,СВЦЭМ!$A$34:$A$777,$A125,СВЦЭМ!$B$34:$B$777,B$119)+'СЕТ СН'!$I$9+СВЦЭМ!$D$10+'СЕТ СН'!$I$6-'СЕТ СН'!$I$19</f>
        <v>1843.4461066700001</v>
      </c>
      <c r="C125" s="35">
        <f>SUMIFS(СВЦЭМ!$C$34:$C$777,СВЦЭМ!$A$34:$A$777,$A125,СВЦЭМ!$B$34:$B$777,C$119)+'СЕТ СН'!$I$9+СВЦЭМ!$D$10+'СЕТ СН'!$I$6-'СЕТ СН'!$I$19</f>
        <v>1901.0837658099999</v>
      </c>
      <c r="D125" s="35">
        <f>SUMIFS(СВЦЭМ!$C$34:$C$777,СВЦЭМ!$A$34:$A$777,$A125,СВЦЭМ!$B$34:$B$777,D$119)+'СЕТ СН'!$I$9+СВЦЭМ!$D$10+'СЕТ СН'!$I$6-'СЕТ СН'!$I$19</f>
        <v>1924.2095051699998</v>
      </c>
      <c r="E125" s="35">
        <f>SUMIFS(СВЦЭМ!$C$34:$C$777,СВЦЭМ!$A$34:$A$777,$A125,СВЦЭМ!$B$34:$B$777,E$119)+'СЕТ СН'!$I$9+СВЦЭМ!$D$10+'СЕТ СН'!$I$6-'СЕТ СН'!$I$19</f>
        <v>1915.74389711</v>
      </c>
      <c r="F125" s="35">
        <f>SUMIFS(СВЦЭМ!$C$34:$C$777,СВЦЭМ!$A$34:$A$777,$A125,СВЦЭМ!$B$34:$B$777,F$119)+'СЕТ СН'!$I$9+СВЦЭМ!$D$10+'СЕТ СН'!$I$6-'СЕТ СН'!$I$19</f>
        <v>1912.7284274100002</v>
      </c>
      <c r="G125" s="35">
        <f>SUMIFS(СВЦЭМ!$C$34:$C$777,СВЦЭМ!$A$34:$A$777,$A125,СВЦЭМ!$B$34:$B$777,G$119)+'СЕТ СН'!$I$9+СВЦЭМ!$D$10+'СЕТ СН'!$I$6-'СЕТ СН'!$I$19</f>
        <v>1914.3661238499999</v>
      </c>
      <c r="H125" s="35">
        <f>SUMIFS(СВЦЭМ!$C$34:$C$777,СВЦЭМ!$A$34:$A$777,$A125,СВЦЭМ!$B$34:$B$777,H$119)+'СЕТ СН'!$I$9+СВЦЭМ!$D$10+'СЕТ СН'!$I$6-'СЕТ СН'!$I$19</f>
        <v>1899.38058576</v>
      </c>
      <c r="I125" s="35">
        <f>SUMIFS(СВЦЭМ!$C$34:$C$777,СВЦЭМ!$A$34:$A$777,$A125,СВЦЭМ!$B$34:$B$777,I$119)+'СЕТ СН'!$I$9+СВЦЭМ!$D$10+'СЕТ СН'!$I$6-'СЕТ СН'!$I$19</f>
        <v>1726.64564359</v>
      </c>
      <c r="J125" s="35">
        <f>SUMIFS(СВЦЭМ!$C$34:$C$777,СВЦЭМ!$A$34:$A$777,$A125,СВЦЭМ!$B$34:$B$777,J$119)+'СЕТ СН'!$I$9+СВЦЭМ!$D$10+'СЕТ СН'!$I$6-'СЕТ СН'!$I$19</f>
        <v>1680.1476041199999</v>
      </c>
      <c r="K125" s="35">
        <f>SUMIFS(СВЦЭМ!$C$34:$C$777,СВЦЭМ!$A$34:$A$777,$A125,СВЦЭМ!$B$34:$B$777,K$119)+'СЕТ СН'!$I$9+СВЦЭМ!$D$10+'СЕТ СН'!$I$6-'СЕТ СН'!$I$19</f>
        <v>1558.0752977699999</v>
      </c>
      <c r="L125" s="35">
        <f>SUMIFS(СВЦЭМ!$C$34:$C$777,СВЦЭМ!$A$34:$A$777,$A125,СВЦЭМ!$B$34:$B$777,L$119)+'СЕТ СН'!$I$9+СВЦЭМ!$D$10+'СЕТ СН'!$I$6-'СЕТ СН'!$I$19</f>
        <v>1496.8824402499999</v>
      </c>
      <c r="M125" s="35">
        <f>SUMIFS(СВЦЭМ!$C$34:$C$777,СВЦЭМ!$A$34:$A$777,$A125,СВЦЭМ!$B$34:$B$777,M$119)+'СЕТ СН'!$I$9+СВЦЭМ!$D$10+'СЕТ СН'!$I$6-'СЕТ СН'!$I$19</f>
        <v>1477.6709331699999</v>
      </c>
      <c r="N125" s="35">
        <f>SUMIFS(СВЦЭМ!$C$34:$C$777,СВЦЭМ!$A$34:$A$777,$A125,СВЦЭМ!$B$34:$B$777,N$119)+'СЕТ СН'!$I$9+СВЦЭМ!$D$10+'СЕТ СН'!$I$6-'СЕТ СН'!$I$19</f>
        <v>1501.3426314600001</v>
      </c>
      <c r="O125" s="35">
        <f>SUMIFS(СВЦЭМ!$C$34:$C$777,СВЦЭМ!$A$34:$A$777,$A125,СВЦЭМ!$B$34:$B$777,O$119)+'СЕТ СН'!$I$9+СВЦЭМ!$D$10+'СЕТ СН'!$I$6-'СЕТ СН'!$I$19</f>
        <v>1504.5427303799997</v>
      </c>
      <c r="P125" s="35">
        <f>SUMIFS(СВЦЭМ!$C$34:$C$777,СВЦЭМ!$A$34:$A$777,$A125,СВЦЭМ!$B$34:$B$777,P$119)+'СЕТ СН'!$I$9+СВЦЭМ!$D$10+'СЕТ СН'!$I$6-'СЕТ СН'!$I$19</f>
        <v>1509.9276153000001</v>
      </c>
      <c r="Q125" s="35">
        <f>SUMIFS(СВЦЭМ!$C$34:$C$777,СВЦЭМ!$A$34:$A$777,$A125,СВЦЭМ!$B$34:$B$777,Q$119)+'СЕТ СН'!$I$9+СВЦЭМ!$D$10+'СЕТ СН'!$I$6-'СЕТ СН'!$I$19</f>
        <v>1512.2793700699999</v>
      </c>
      <c r="R125" s="35">
        <f>SUMIFS(СВЦЭМ!$C$34:$C$777,СВЦЭМ!$A$34:$A$777,$A125,СВЦЭМ!$B$34:$B$777,R$119)+'СЕТ СН'!$I$9+СВЦЭМ!$D$10+'СЕТ СН'!$I$6-'СЕТ СН'!$I$19</f>
        <v>1512.08865302</v>
      </c>
      <c r="S125" s="35">
        <f>SUMIFS(СВЦЭМ!$C$34:$C$777,СВЦЭМ!$A$34:$A$777,$A125,СВЦЭМ!$B$34:$B$777,S$119)+'СЕТ СН'!$I$9+СВЦЭМ!$D$10+'СЕТ СН'!$I$6-'СЕТ СН'!$I$19</f>
        <v>1504.2435874600001</v>
      </c>
      <c r="T125" s="35">
        <f>SUMIFS(СВЦЭМ!$C$34:$C$777,СВЦЭМ!$A$34:$A$777,$A125,СВЦЭМ!$B$34:$B$777,T$119)+'СЕТ СН'!$I$9+СВЦЭМ!$D$10+'СЕТ СН'!$I$6-'СЕТ СН'!$I$19</f>
        <v>1507.1882282400002</v>
      </c>
      <c r="U125" s="35">
        <f>SUMIFS(СВЦЭМ!$C$34:$C$777,СВЦЭМ!$A$34:$A$777,$A125,СВЦЭМ!$B$34:$B$777,U$119)+'СЕТ СН'!$I$9+СВЦЭМ!$D$10+'СЕТ СН'!$I$6-'СЕТ СН'!$I$19</f>
        <v>1482.6640135100001</v>
      </c>
      <c r="V125" s="35">
        <f>SUMIFS(СВЦЭМ!$C$34:$C$777,СВЦЭМ!$A$34:$A$777,$A125,СВЦЭМ!$B$34:$B$777,V$119)+'СЕТ СН'!$I$9+СВЦЭМ!$D$10+'СЕТ СН'!$I$6-'СЕТ СН'!$I$19</f>
        <v>1498.3548950300001</v>
      </c>
      <c r="W125" s="35">
        <f>SUMIFS(СВЦЭМ!$C$34:$C$777,СВЦЭМ!$A$34:$A$777,$A125,СВЦЭМ!$B$34:$B$777,W$119)+'СЕТ СН'!$I$9+СВЦЭМ!$D$10+'СЕТ СН'!$I$6-'СЕТ СН'!$I$19</f>
        <v>1531.8763193099999</v>
      </c>
      <c r="X125" s="35">
        <f>SUMIFS(СВЦЭМ!$C$34:$C$777,СВЦЭМ!$A$34:$A$777,$A125,СВЦЭМ!$B$34:$B$777,X$119)+'СЕТ СН'!$I$9+СВЦЭМ!$D$10+'СЕТ СН'!$I$6-'СЕТ СН'!$I$19</f>
        <v>1619.1062123699999</v>
      </c>
      <c r="Y125" s="35">
        <f>SUMIFS(СВЦЭМ!$C$34:$C$777,СВЦЭМ!$A$34:$A$777,$A125,СВЦЭМ!$B$34:$B$777,Y$119)+'СЕТ СН'!$I$9+СВЦЭМ!$D$10+'СЕТ СН'!$I$6-'СЕТ СН'!$I$19</f>
        <v>1775.9663285699999</v>
      </c>
    </row>
    <row r="126" spans="1:27" ht="15.75" x14ac:dyDescent="0.2">
      <c r="A126" s="34">
        <f t="shared" si="3"/>
        <v>42893</v>
      </c>
      <c r="B126" s="35">
        <f>SUMIFS(СВЦЭМ!$C$34:$C$777,СВЦЭМ!$A$34:$A$777,$A126,СВЦЭМ!$B$34:$B$777,B$119)+'СЕТ СН'!$I$9+СВЦЭМ!$D$10+'СЕТ СН'!$I$6-'СЕТ СН'!$I$19</f>
        <v>1797.1952580899997</v>
      </c>
      <c r="C126" s="35">
        <f>SUMIFS(СВЦЭМ!$C$34:$C$777,СВЦЭМ!$A$34:$A$777,$A126,СВЦЭМ!$B$34:$B$777,C$119)+'СЕТ СН'!$I$9+СВЦЭМ!$D$10+'СЕТ СН'!$I$6-'СЕТ СН'!$I$19</f>
        <v>1883.32458352</v>
      </c>
      <c r="D126" s="35">
        <f>SUMIFS(СВЦЭМ!$C$34:$C$777,СВЦЭМ!$A$34:$A$777,$A126,СВЦЭМ!$B$34:$B$777,D$119)+'СЕТ СН'!$I$9+СВЦЭМ!$D$10+'СЕТ СН'!$I$6-'СЕТ СН'!$I$19</f>
        <v>1950.1801147199999</v>
      </c>
      <c r="E126" s="35">
        <f>SUMIFS(СВЦЭМ!$C$34:$C$777,СВЦЭМ!$A$34:$A$777,$A126,СВЦЭМ!$B$34:$B$777,E$119)+'СЕТ СН'!$I$9+СВЦЭМ!$D$10+'СЕТ СН'!$I$6-'СЕТ СН'!$I$19</f>
        <v>1944.99060237</v>
      </c>
      <c r="F126" s="35">
        <f>SUMIFS(СВЦЭМ!$C$34:$C$777,СВЦЭМ!$A$34:$A$777,$A126,СВЦЭМ!$B$34:$B$777,F$119)+'СЕТ СН'!$I$9+СВЦЭМ!$D$10+'СЕТ СН'!$I$6-'СЕТ СН'!$I$19</f>
        <v>1957.4771524500002</v>
      </c>
      <c r="G126" s="35">
        <f>SUMIFS(СВЦЭМ!$C$34:$C$777,СВЦЭМ!$A$34:$A$777,$A126,СВЦЭМ!$B$34:$B$777,G$119)+'СЕТ СН'!$I$9+СВЦЭМ!$D$10+'СЕТ СН'!$I$6-'СЕТ СН'!$I$19</f>
        <v>1951.96412298</v>
      </c>
      <c r="H126" s="35">
        <f>SUMIFS(СВЦЭМ!$C$34:$C$777,СВЦЭМ!$A$34:$A$777,$A126,СВЦЭМ!$B$34:$B$777,H$119)+'СЕТ СН'!$I$9+СВЦЭМ!$D$10+'СЕТ СН'!$I$6-'СЕТ СН'!$I$19</f>
        <v>1956.4373739499997</v>
      </c>
      <c r="I126" s="35">
        <f>SUMIFS(СВЦЭМ!$C$34:$C$777,СВЦЭМ!$A$34:$A$777,$A126,СВЦЭМ!$B$34:$B$777,I$119)+'СЕТ СН'!$I$9+СВЦЭМ!$D$10+'СЕТ СН'!$I$6-'СЕТ СН'!$I$19</f>
        <v>1846.8645311800001</v>
      </c>
      <c r="J126" s="35">
        <f>SUMIFS(СВЦЭМ!$C$34:$C$777,СВЦЭМ!$A$34:$A$777,$A126,СВЦЭМ!$B$34:$B$777,J$119)+'СЕТ СН'!$I$9+СВЦЭМ!$D$10+'СЕТ СН'!$I$6-'СЕТ СН'!$I$19</f>
        <v>1696.0252797900002</v>
      </c>
      <c r="K126" s="35">
        <f>SUMIFS(СВЦЭМ!$C$34:$C$777,СВЦЭМ!$A$34:$A$777,$A126,СВЦЭМ!$B$34:$B$777,K$119)+'СЕТ СН'!$I$9+СВЦЭМ!$D$10+'СЕТ СН'!$I$6-'СЕТ СН'!$I$19</f>
        <v>1590.1292747100001</v>
      </c>
      <c r="L126" s="35">
        <f>SUMIFS(СВЦЭМ!$C$34:$C$777,СВЦЭМ!$A$34:$A$777,$A126,СВЦЭМ!$B$34:$B$777,L$119)+'СЕТ СН'!$I$9+СВЦЭМ!$D$10+'СЕТ СН'!$I$6-'СЕТ СН'!$I$19</f>
        <v>1518.88764825</v>
      </c>
      <c r="M126" s="35">
        <f>SUMIFS(СВЦЭМ!$C$34:$C$777,СВЦЭМ!$A$34:$A$777,$A126,СВЦЭМ!$B$34:$B$777,M$119)+'СЕТ СН'!$I$9+СВЦЭМ!$D$10+'СЕТ СН'!$I$6-'СЕТ СН'!$I$19</f>
        <v>1509.15132339</v>
      </c>
      <c r="N126" s="35">
        <f>SUMIFS(СВЦЭМ!$C$34:$C$777,СВЦЭМ!$A$34:$A$777,$A126,СВЦЭМ!$B$34:$B$777,N$119)+'СЕТ СН'!$I$9+СВЦЭМ!$D$10+'СЕТ СН'!$I$6-'СЕТ СН'!$I$19</f>
        <v>1510.6161014099998</v>
      </c>
      <c r="O126" s="35">
        <f>SUMIFS(СВЦЭМ!$C$34:$C$777,СВЦЭМ!$A$34:$A$777,$A126,СВЦЭМ!$B$34:$B$777,O$119)+'СЕТ СН'!$I$9+СВЦЭМ!$D$10+'СЕТ СН'!$I$6-'СЕТ СН'!$I$19</f>
        <v>1511.0957145699999</v>
      </c>
      <c r="P126" s="35">
        <f>SUMIFS(СВЦЭМ!$C$34:$C$777,СВЦЭМ!$A$34:$A$777,$A126,СВЦЭМ!$B$34:$B$777,P$119)+'СЕТ СН'!$I$9+СВЦЭМ!$D$10+'СЕТ СН'!$I$6-'СЕТ СН'!$I$19</f>
        <v>1512.1715098499999</v>
      </c>
      <c r="Q126" s="35">
        <f>SUMIFS(СВЦЭМ!$C$34:$C$777,СВЦЭМ!$A$34:$A$777,$A126,СВЦЭМ!$B$34:$B$777,Q$119)+'СЕТ СН'!$I$9+СВЦЭМ!$D$10+'СЕТ СН'!$I$6-'СЕТ СН'!$I$19</f>
        <v>1514.3573517599998</v>
      </c>
      <c r="R126" s="35">
        <f>SUMIFS(СВЦЭМ!$C$34:$C$777,СВЦЭМ!$A$34:$A$777,$A126,СВЦЭМ!$B$34:$B$777,R$119)+'СЕТ СН'!$I$9+СВЦЭМ!$D$10+'СЕТ СН'!$I$6-'СЕТ СН'!$I$19</f>
        <v>1512.3664914699998</v>
      </c>
      <c r="S126" s="35">
        <f>SUMIFS(СВЦЭМ!$C$34:$C$777,СВЦЭМ!$A$34:$A$777,$A126,СВЦЭМ!$B$34:$B$777,S$119)+'СЕТ СН'!$I$9+СВЦЭМ!$D$10+'СЕТ СН'!$I$6-'СЕТ СН'!$I$19</f>
        <v>1513.2954232799998</v>
      </c>
      <c r="T126" s="35">
        <f>SUMIFS(СВЦЭМ!$C$34:$C$777,СВЦЭМ!$A$34:$A$777,$A126,СВЦЭМ!$B$34:$B$777,T$119)+'СЕТ СН'!$I$9+СВЦЭМ!$D$10+'СЕТ СН'!$I$6-'СЕТ СН'!$I$19</f>
        <v>1512.8487486099998</v>
      </c>
      <c r="U126" s="35">
        <f>SUMIFS(СВЦЭМ!$C$34:$C$777,СВЦЭМ!$A$34:$A$777,$A126,СВЦЭМ!$B$34:$B$777,U$119)+'СЕТ СН'!$I$9+СВЦЭМ!$D$10+'СЕТ СН'!$I$6-'СЕТ СН'!$I$19</f>
        <v>1512.2509048100001</v>
      </c>
      <c r="V126" s="35">
        <f>SUMIFS(СВЦЭМ!$C$34:$C$777,СВЦЭМ!$A$34:$A$777,$A126,СВЦЭМ!$B$34:$B$777,V$119)+'СЕТ СН'!$I$9+СВЦЭМ!$D$10+'СЕТ СН'!$I$6-'СЕТ СН'!$I$19</f>
        <v>1535.0617008499999</v>
      </c>
      <c r="W126" s="35">
        <f>SUMIFS(СВЦЭМ!$C$34:$C$777,СВЦЭМ!$A$34:$A$777,$A126,СВЦЭМ!$B$34:$B$777,W$119)+'СЕТ СН'!$I$9+СВЦЭМ!$D$10+'СЕТ СН'!$I$6-'СЕТ СН'!$I$19</f>
        <v>1590.0392587900001</v>
      </c>
      <c r="X126" s="35">
        <f>SUMIFS(СВЦЭМ!$C$34:$C$777,СВЦЭМ!$A$34:$A$777,$A126,СВЦЭМ!$B$34:$B$777,X$119)+'СЕТ СН'!$I$9+СВЦЭМ!$D$10+'СЕТ СН'!$I$6-'СЕТ СН'!$I$19</f>
        <v>1671.5386520299999</v>
      </c>
      <c r="Y126" s="35">
        <f>SUMIFS(СВЦЭМ!$C$34:$C$777,СВЦЭМ!$A$34:$A$777,$A126,СВЦЭМ!$B$34:$B$777,Y$119)+'СЕТ СН'!$I$9+СВЦЭМ!$D$10+'СЕТ СН'!$I$6-'СЕТ СН'!$I$19</f>
        <v>1786.1520196199999</v>
      </c>
    </row>
    <row r="127" spans="1:27" ht="15.75" x14ac:dyDescent="0.2">
      <c r="A127" s="34">
        <f t="shared" si="3"/>
        <v>42894</v>
      </c>
      <c r="B127" s="35">
        <f>SUMIFS(СВЦЭМ!$C$34:$C$777,СВЦЭМ!$A$34:$A$777,$A127,СВЦЭМ!$B$34:$B$777,B$119)+'СЕТ СН'!$I$9+СВЦЭМ!$D$10+'СЕТ СН'!$I$6-'СЕТ СН'!$I$19</f>
        <v>1847.6816383199998</v>
      </c>
      <c r="C127" s="35">
        <f>SUMIFS(СВЦЭМ!$C$34:$C$777,СВЦЭМ!$A$34:$A$777,$A127,СВЦЭМ!$B$34:$B$777,C$119)+'СЕТ СН'!$I$9+СВЦЭМ!$D$10+'СЕТ СН'!$I$6-'СЕТ СН'!$I$19</f>
        <v>1911.28464721</v>
      </c>
      <c r="D127" s="35">
        <f>SUMIFS(СВЦЭМ!$C$34:$C$777,СВЦЭМ!$A$34:$A$777,$A127,СВЦЭМ!$B$34:$B$777,D$119)+'СЕТ СН'!$I$9+СВЦЭМ!$D$10+'СЕТ СН'!$I$6-'СЕТ СН'!$I$19</f>
        <v>1987.0763937900001</v>
      </c>
      <c r="E127" s="35">
        <f>SUMIFS(СВЦЭМ!$C$34:$C$777,СВЦЭМ!$A$34:$A$777,$A127,СВЦЭМ!$B$34:$B$777,E$119)+'СЕТ СН'!$I$9+СВЦЭМ!$D$10+'СЕТ СН'!$I$6-'СЕТ СН'!$I$19</f>
        <v>1992.9595185600001</v>
      </c>
      <c r="F127" s="35">
        <f>SUMIFS(СВЦЭМ!$C$34:$C$777,СВЦЭМ!$A$34:$A$777,$A127,СВЦЭМ!$B$34:$B$777,F$119)+'СЕТ СН'!$I$9+СВЦЭМ!$D$10+'СЕТ СН'!$I$6-'СЕТ СН'!$I$19</f>
        <v>1991.7148474099999</v>
      </c>
      <c r="G127" s="35">
        <f>SUMIFS(СВЦЭМ!$C$34:$C$777,СВЦЭМ!$A$34:$A$777,$A127,СВЦЭМ!$B$34:$B$777,G$119)+'СЕТ СН'!$I$9+СВЦЭМ!$D$10+'СЕТ СН'!$I$6-'СЕТ СН'!$I$19</f>
        <v>1980.4853175999997</v>
      </c>
      <c r="H127" s="35">
        <f>SUMIFS(СВЦЭМ!$C$34:$C$777,СВЦЭМ!$A$34:$A$777,$A127,СВЦЭМ!$B$34:$B$777,H$119)+'СЕТ СН'!$I$9+СВЦЭМ!$D$10+'СЕТ СН'!$I$6-'СЕТ СН'!$I$19</f>
        <v>1993.0456823100003</v>
      </c>
      <c r="I127" s="35">
        <f>SUMIFS(СВЦЭМ!$C$34:$C$777,СВЦЭМ!$A$34:$A$777,$A127,СВЦЭМ!$B$34:$B$777,I$119)+'СЕТ СН'!$I$9+СВЦЭМ!$D$10+'СЕТ СН'!$I$6-'СЕТ СН'!$I$19</f>
        <v>1861.5650962700001</v>
      </c>
      <c r="J127" s="35">
        <f>SUMIFS(СВЦЭМ!$C$34:$C$777,СВЦЭМ!$A$34:$A$777,$A127,СВЦЭМ!$B$34:$B$777,J$119)+'СЕТ СН'!$I$9+СВЦЭМ!$D$10+'СЕТ СН'!$I$6-'СЕТ СН'!$I$19</f>
        <v>1739.0881785699999</v>
      </c>
      <c r="K127" s="35">
        <f>SUMIFS(СВЦЭМ!$C$34:$C$777,СВЦЭМ!$A$34:$A$777,$A127,СВЦЭМ!$B$34:$B$777,K$119)+'СЕТ СН'!$I$9+СВЦЭМ!$D$10+'СЕТ СН'!$I$6-'СЕТ СН'!$I$19</f>
        <v>1617.9014028199999</v>
      </c>
      <c r="L127" s="35">
        <f>SUMIFS(СВЦЭМ!$C$34:$C$777,СВЦЭМ!$A$34:$A$777,$A127,СВЦЭМ!$B$34:$B$777,L$119)+'СЕТ СН'!$I$9+СВЦЭМ!$D$10+'СЕТ СН'!$I$6-'СЕТ СН'!$I$19</f>
        <v>1547.0790600400001</v>
      </c>
      <c r="M127" s="35">
        <f>SUMIFS(СВЦЭМ!$C$34:$C$777,СВЦЭМ!$A$34:$A$777,$A127,СВЦЭМ!$B$34:$B$777,M$119)+'СЕТ СН'!$I$9+СВЦЭМ!$D$10+'СЕТ СН'!$I$6-'СЕТ СН'!$I$19</f>
        <v>1548.4972069599999</v>
      </c>
      <c r="N127" s="35">
        <f>SUMIFS(СВЦЭМ!$C$34:$C$777,СВЦЭМ!$A$34:$A$777,$A127,СВЦЭМ!$B$34:$B$777,N$119)+'СЕТ СН'!$I$9+СВЦЭМ!$D$10+'СЕТ СН'!$I$6-'СЕТ СН'!$I$19</f>
        <v>1552.5377261100002</v>
      </c>
      <c r="O127" s="35">
        <f>SUMIFS(СВЦЭМ!$C$34:$C$777,СВЦЭМ!$A$34:$A$777,$A127,СВЦЭМ!$B$34:$B$777,O$119)+'СЕТ СН'!$I$9+СВЦЭМ!$D$10+'СЕТ СН'!$I$6-'СЕТ СН'!$I$19</f>
        <v>1555.5905508799997</v>
      </c>
      <c r="P127" s="35">
        <f>SUMIFS(СВЦЭМ!$C$34:$C$777,СВЦЭМ!$A$34:$A$777,$A127,СВЦЭМ!$B$34:$B$777,P$119)+'СЕТ СН'!$I$9+СВЦЭМ!$D$10+'СЕТ СН'!$I$6-'СЕТ СН'!$I$19</f>
        <v>1556.4939890699998</v>
      </c>
      <c r="Q127" s="35">
        <f>SUMIFS(СВЦЭМ!$C$34:$C$777,СВЦЭМ!$A$34:$A$777,$A127,СВЦЭМ!$B$34:$B$777,Q$119)+'СЕТ СН'!$I$9+СВЦЭМ!$D$10+'СЕТ СН'!$I$6-'СЕТ СН'!$I$19</f>
        <v>1553.96854033</v>
      </c>
      <c r="R127" s="35">
        <f>SUMIFS(СВЦЭМ!$C$34:$C$777,СВЦЭМ!$A$34:$A$777,$A127,СВЦЭМ!$B$34:$B$777,R$119)+'СЕТ СН'!$I$9+СВЦЭМ!$D$10+'СЕТ СН'!$I$6-'СЕТ СН'!$I$19</f>
        <v>1552.9122846299997</v>
      </c>
      <c r="S127" s="35">
        <f>SUMIFS(СВЦЭМ!$C$34:$C$777,СВЦЭМ!$A$34:$A$777,$A127,СВЦЭМ!$B$34:$B$777,S$119)+'СЕТ СН'!$I$9+СВЦЭМ!$D$10+'СЕТ СН'!$I$6-'СЕТ СН'!$I$19</f>
        <v>1552.9552654199997</v>
      </c>
      <c r="T127" s="35">
        <f>SUMIFS(СВЦЭМ!$C$34:$C$777,СВЦЭМ!$A$34:$A$777,$A127,СВЦЭМ!$B$34:$B$777,T$119)+'СЕТ СН'!$I$9+СВЦЭМ!$D$10+'СЕТ СН'!$I$6-'СЕТ СН'!$I$19</f>
        <v>1560.5119678400001</v>
      </c>
      <c r="U127" s="35">
        <f>SUMIFS(СВЦЭМ!$C$34:$C$777,СВЦЭМ!$A$34:$A$777,$A127,СВЦЭМ!$B$34:$B$777,U$119)+'СЕТ СН'!$I$9+СВЦЭМ!$D$10+'СЕТ СН'!$I$6-'СЕТ СН'!$I$19</f>
        <v>1555.6748856300001</v>
      </c>
      <c r="V127" s="35">
        <f>SUMIFS(СВЦЭМ!$C$34:$C$777,СВЦЭМ!$A$34:$A$777,$A127,СВЦЭМ!$B$34:$B$777,V$119)+'СЕТ СН'!$I$9+СВЦЭМ!$D$10+'СЕТ СН'!$I$6-'СЕТ СН'!$I$19</f>
        <v>1559.7250151500002</v>
      </c>
      <c r="W127" s="35">
        <f>SUMIFS(СВЦЭМ!$C$34:$C$777,СВЦЭМ!$A$34:$A$777,$A127,СВЦЭМ!$B$34:$B$777,W$119)+'СЕТ СН'!$I$9+СВЦЭМ!$D$10+'СЕТ СН'!$I$6-'СЕТ СН'!$I$19</f>
        <v>1593.28567264</v>
      </c>
      <c r="X127" s="35">
        <f>SUMIFS(СВЦЭМ!$C$34:$C$777,СВЦЭМ!$A$34:$A$777,$A127,СВЦЭМ!$B$34:$B$777,X$119)+'СЕТ СН'!$I$9+СВЦЭМ!$D$10+'СЕТ СН'!$I$6-'СЕТ СН'!$I$19</f>
        <v>1704.2236923400001</v>
      </c>
      <c r="Y127" s="35">
        <f>SUMIFS(СВЦЭМ!$C$34:$C$777,СВЦЭМ!$A$34:$A$777,$A127,СВЦЭМ!$B$34:$B$777,Y$119)+'СЕТ СН'!$I$9+СВЦЭМ!$D$10+'СЕТ СН'!$I$6-'СЕТ СН'!$I$19</f>
        <v>1753.1518761299999</v>
      </c>
    </row>
    <row r="128" spans="1:27" ht="15.75" x14ac:dyDescent="0.2">
      <c r="A128" s="34">
        <f t="shared" si="3"/>
        <v>42895</v>
      </c>
      <c r="B128" s="35">
        <f>SUMIFS(СВЦЭМ!$C$34:$C$777,СВЦЭМ!$A$34:$A$777,$A128,СВЦЭМ!$B$34:$B$777,B$119)+'СЕТ СН'!$I$9+СВЦЭМ!$D$10+'СЕТ СН'!$I$6-'СЕТ СН'!$I$19</f>
        <v>1835.1312669199997</v>
      </c>
      <c r="C128" s="35">
        <f>SUMIFS(СВЦЭМ!$C$34:$C$777,СВЦЭМ!$A$34:$A$777,$A128,СВЦЭМ!$B$34:$B$777,C$119)+'СЕТ СН'!$I$9+СВЦЭМ!$D$10+'СЕТ СН'!$I$6-'СЕТ СН'!$I$19</f>
        <v>1903.20290832</v>
      </c>
      <c r="D128" s="35">
        <f>SUMIFS(СВЦЭМ!$C$34:$C$777,СВЦЭМ!$A$34:$A$777,$A128,СВЦЭМ!$B$34:$B$777,D$119)+'СЕТ СН'!$I$9+СВЦЭМ!$D$10+'СЕТ СН'!$I$6-'СЕТ СН'!$I$19</f>
        <v>1981.7062628599997</v>
      </c>
      <c r="E128" s="35">
        <f>SUMIFS(СВЦЭМ!$C$34:$C$777,СВЦЭМ!$A$34:$A$777,$A128,СВЦЭМ!$B$34:$B$777,E$119)+'СЕТ СН'!$I$9+СВЦЭМ!$D$10+'СЕТ СН'!$I$6-'СЕТ СН'!$I$19</f>
        <v>1988.95212743</v>
      </c>
      <c r="F128" s="35">
        <f>SUMIFS(СВЦЭМ!$C$34:$C$777,СВЦЭМ!$A$34:$A$777,$A128,СВЦЭМ!$B$34:$B$777,F$119)+'СЕТ СН'!$I$9+СВЦЭМ!$D$10+'СЕТ СН'!$I$6-'СЕТ СН'!$I$19</f>
        <v>1986.9082742099999</v>
      </c>
      <c r="G128" s="35">
        <f>SUMIFS(СВЦЭМ!$C$34:$C$777,СВЦЭМ!$A$34:$A$777,$A128,СВЦЭМ!$B$34:$B$777,G$119)+'СЕТ СН'!$I$9+СВЦЭМ!$D$10+'СЕТ СН'!$I$6-'СЕТ СН'!$I$19</f>
        <v>1980.4181305800003</v>
      </c>
      <c r="H128" s="35">
        <f>SUMIFS(СВЦЭМ!$C$34:$C$777,СВЦЭМ!$A$34:$A$777,$A128,СВЦЭМ!$B$34:$B$777,H$119)+'СЕТ СН'!$I$9+СВЦЭМ!$D$10+'СЕТ СН'!$I$6-'СЕТ СН'!$I$19</f>
        <v>1953.7871605</v>
      </c>
      <c r="I128" s="35">
        <f>SUMIFS(СВЦЭМ!$C$34:$C$777,СВЦЭМ!$A$34:$A$777,$A128,СВЦЭМ!$B$34:$B$777,I$119)+'СЕТ СН'!$I$9+СВЦЭМ!$D$10+'СЕТ СН'!$I$6-'СЕТ СН'!$I$19</f>
        <v>1841.5479881000001</v>
      </c>
      <c r="J128" s="35">
        <f>SUMIFS(СВЦЭМ!$C$34:$C$777,СВЦЭМ!$A$34:$A$777,$A128,СВЦЭМ!$B$34:$B$777,J$119)+'СЕТ СН'!$I$9+СВЦЭМ!$D$10+'СЕТ СН'!$I$6-'СЕТ СН'!$I$19</f>
        <v>1757.6473908799999</v>
      </c>
      <c r="K128" s="35">
        <f>SUMIFS(СВЦЭМ!$C$34:$C$777,СВЦЭМ!$A$34:$A$777,$A128,СВЦЭМ!$B$34:$B$777,K$119)+'СЕТ СН'!$I$9+СВЦЭМ!$D$10+'СЕТ СН'!$I$6-'СЕТ СН'!$I$19</f>
        <v>1630.52695159</v>
      </c>
      <c r="L128" s="35">
        <f>SUMIFS(СВЦЭМ!$C$34:$C$777,СВЦЭМ!$A$34:$A$777,$A128,СВЦЭМ!$B$34:$B$777,L$119)+'СЕТ СН'!$I$9+СВЦЭМ!$D$10+'СЕТ СН'!$I$6-'СЕТ СН'!$I$19</f>
        <v>1556.4084125600002</v>
      </c>
      <c r="M128" s="35">
        <f>SUMIFS(СВЦЭМ!$C$34:$C$777,СВЦЭМ!$A$34:$A$777,$A128,СВЦЭМ!$B$34:$B$777,M$119)+'СЕТ СН'!$I$9+СВЦЭМ!$D$10+'СЕТ СН'!$I$6-'СЕТ СН'!$I$19</f>
        <v>1544.3779244899997</v>
      </c>
      <c r="N128" s="35">
        <f>SUMIFS(СВЦЭМ!$C$34:$C$777,СВЦЭМ!$A$34:$A$777,$A128,СВЦЭМ!$B$34:$B$777,N$119)+'СЕТ СН'!$I$9+СВЦЭМ!$D$10+'СЕТ СН'!$I$6-'СЕТ СН'!$I$19</f>
        <v>1551.43606434</v>
      </c>
      <c r="O128" s="35">
        <f>SUMIFS(СВЦЭМ!$C$34:$C$777,СВЦЭМ!$A$34:$A$777,$A128,СВЦЭМ!$B$34:$B$777,O$119)+'СЕТ СН'!$I$9+СВЦЭМ!$D$10+'СЕТ СН'!$I$6-'СЕТ СН'!$I$19</f>
        <v>1549.8753555499998</v>
      </c>
      <c r="P128" s="35">
        <f>SUMIFS(СВЦЭМ!$C$34:$C$777,СВЦЭМ!$A$34:$A$777,$A128,СВЦЭМ!$B$34:$B$777,P$119)+'СЕТ СН'!$I$9+СВЦЭМ!$D$10+'СЕТ СН'!$I$6-'СЕТ СН'!$I$19</f>
        <v>1557.2120272299999</v>
      </c>
      <c r="Q128" s="35">
        <f>SUMIFS(СВЦЭМ!$C$34:$C$777,СВЦЭМ!$A$34:$A$777,$A128,СВЦЭМ!$B$34:$B$777,Q$119)+'СЕТ СН'!$I$9+СВЦЭМ!$D$10+'СЕТ СН'!$I$6-'СЕТ СН'!$I$19</f>
        <v>1569.19560529</v>
      </c>
      <c r="R128" s="35">
        <f>SUMIFS(СВЦЭМ!$C$34:$C$777,СВЦЭМ!$A$34:$A$777,$A128,СВЦЭМ!$B$34:$B$777,R$119)+'СЕТ СН'!$I$9+СВЦЭМ!$D$10+'СЕТ СН'!$I$6-'СЕТ СН'!$I$19</f>
        <v>1576.2819845099998</v>
      </c>
      <c r="S128" s="35">
        <f>SUMIFS(СВЦЭМ!$C$34:$C$777,СВЦЭМ!$A$34:$A$777,$A128,СВЦЭМ!$B$34:$B$777,S$119)+'СЕТ СН'!$I$9+СВЦЭМ!$D$10+'СЕТ СН'!$I$6-'СЕТ СН'!$I$19</f>
        <v>1598.2309144199999</v>
      </c>
      <c r="T128" s="35">
        <f>SUMIFS(СВЦЭМ!$C$34:$C$777,СВЦЭМ!$A$34:$A$777,$A128,СВЦЭМ!$B$34:$B$777,T$119)+'СЕТ СН'!$I$9+СВЦЭМ!$D$10+'СЕТ СН'!$I$6-'СЕТ СН'!$I$19</f>
        <v>1621.5966034499997</v>
      </c>
      <c r="U128" s="35">
        <f>SUMIFS(СВЦЭМ!$C$34:$C$777,СВЦЭМ!$A$34:$A$777,$A128,СВЦЭМ!$B$34:$B$777,U$119)+'СЕТ СН'!$I$9+СВЦЭМ!$D$10+'СЕТ СН'!$I$6-'СЕТ СН'!$I$19</f>
        <v>1609.1390924400002</v>
      </c>
      <c r="V128" s="35">
        <f>SUMIFS(СВЦЭМ!$C$34:$C$777,СВЦЭМ!$A$34:$A$777,$A128,СВЦЭМ!$B$34:$B$777,V$119)+'СЕТ СН'!$I$9+СВЦЭМ!$D$10+'СЕТ СН'!$I$6-'СЕТ СН'!$I$19</f>
        <v>1596.1821336399998</v>
      </c>
      <c r="W128" s="35">
        <f>SUMIFS(СВЦЭМ!$C$34:$C$777,СВЦЭМ!$A$34:$A$777,$A128,СВЦЭМ!$B$34:$B$777,W$119)+'СЕТ СН'!$I$9+СВЦЭМ!$D$10+'СЕТ СН'!$I$6-'СЕТ СН'!$I$19</f>
        <v>1644.1367325299998</v>
      </c>
      <c r="X128" s="35">
        <f>SUMIFS(СВЦЭМ!$C$34:$C$777,СВЦЭМ!$A$34:$A$777,$A128,СВЦЭМ!$B$34:$B$777,X$119)+'СЕТ СН'!$I$9+СВЦЭМ!$D$10+'СЕТ СН'!$I$6-'СЕТ СН'!$I$19</f>
        <v>1723.1375090199999</v>
      </c>
      <c r="Y128" s="35">
        <f>SUMIFS(СВЦЭМ!$C$34:$C$777,СВЦЭМ!$A$34:$A$777,$A128,СВЦЭМ!$B$34:$B$777,Y$119)+'СЕТ СН'!$I$9+СВЦЭМ!$D$10+'СЕТ СН'!$I$6-'СЕТ СН'!$I$19</f>
        <v>1779.5409263800002</v>
      </c>
    </row>
    <row r="129" spans="1:25" ht="15.75" x14ac:dyDescent="0.2">
      <c r="A129" s="34">
        <f t="shared" si="3"/>
        <v>42896</v>
      </c>
      <c r="B129" s="35">
        <f>SUMIFS(СВЦЭМ!$C$34:$C$777,СВЦЭМ!$A$34:$A$777,$A129,СВЦЭМ!$B$34:$B$777,B$119)+'СЕТ СН'!$I$9+СВЦЭМ!$D$10+'СЕТ СН'!$I$6-'СЕТ СН'!$I$19</f>
        <v>1811.4174078300002</v>
      </c>
      <c r="C129" s="35">
        <f>SUMIFS(СВЦЭМ!$C$34:$C$777,СВЦЭМ!$A$34:$A$777,$A129,СВЦЭМ!$B$34:$B$777,C$119)+'СЕТ СН'!$I$9+СВЦЭМ!$D$10+'СЕТ СН'!$I$6-'СЕТ СН'!$I$19</f>
        <v>1876.7046976199999</v>
      </c>
      <c r="D129" s="35">
        <f>SUMIFS(СВЦЭМ!$C$34:$C$777,СВЦЭМ!$A$34:$A$777,$A129,СВЦЭМ!$B$34:$B$777,D$119)+'СЕТ СН'!$I$9+СВЦЭМ!$D$10+'СЕТ СН'!$I$6-'СЕТ СН'!$I$19</f>
        <v>1986.6563719599999</v>
      </c>
      <c r="E129" s="35">
        <f>SUMIFS(СВЦЭМ!$C$34:$C$777,СВЦЭМ!$A$34:$A$777,$A129,СВЦЭМ!$B$34:$B$777,E$119)+'СЕТ СН'!$I$9+СВЦЭМ!$D$10+'СЕТ СН'!$I$6-'СЕТ СН'!$I$19</f>
        <v>1996.2475161100001</v>
      </c>
      <c r="F129" s="35">
        <f>SUMIFS(СВЦЭМ!$C$34:$C$777,СВЦЭМ!$A$34:$A$777,$A129,СВЦЭМ!$B$34:$B$777,F$119)+'СЕТ СН'!$I$9+СВЦЭМ!$D$10+'СЕТ СН'!$I$6-'СЕТ СН'!$I$19</f>
        <v>1997.6813839400002</v>
      </c>
      <c r="G129" s="35">
        <f>SUMIFS(СВЦЭМ!$C$34:$C$777,СВЦЭМ!$A$34:$A$777,$A129,СВЦЭМ!$B$34:$B$777,G$119)+'СЕТ СН'!$I$9+СВЦЭМ!$D$10+'СЕТ СН'!$I$6-'СЕТ СН'!$I$19</f>
        <v>1986.7436232999999</v>
      </c>
      <c r="H129" s="35">
        <f>SUMIFS(СВЦЭМ!$C$34:$C$777,СВЦЭМ!$A$34:$A$777,$A129,СВЦЭМ!$B$34:$B$777,H$119)+'СЕТ СН'!$I$9+СВЦЭМ!$D$10+'СЕТ СН'!$I$6-'СЕТ СН'!$I$19</f>
        <v>1991.7394856700002</v>
      </c>
      <c r="I129" s="35">
        <f>SUMIFS(СВЦЭМ!$C$34:$C$777,СВЦЭМ!$A$34:$A$777,$A129,СВЦЭМ!$B$34:$B$777,I$119)+'СЕТ СН'!$I$9+СВЦЭМ!$D$10+'СЕТ СН'!$I$6-'СЕТ СН'!$I$19</f>
        <v>1846.2903459499998</v>
      </c>
      <c r="J129" s="35">
        <f>SUMIFS(СВЦЭМ!$C$34:$C$777,СВЦЭМ!$A$34:$A$777,$A129,СВЦЭМ!$B$34:$B$777,J$119)+'СЕТ СН'!$I$9+СВЦЭМ!$D$10+'СЕТ СН'!$I$6-'СЕТ СН'!$I$19</f>
        <v>1719.1972291500001</v>
      </c>
      <c r="K129" s="35">
        <f>SUMIFS(СВЦЭМ!$C$34:$C$777,СВЦЭМ!$A$34:$A$777,$A129,СВЦЭМ!$B$34:$B$777,K$119)+'СЕТ СН'!$I$9+СВЦЭМ!$D$10+'СЕТ СН'!$I$6-'СЕТ СН'!$I$19</f>
        <v>1643.0440316599997</v>
      </c>
      <c r="L129" s="35">
        <f>SUMIFS(СВЦЭМ!$C$34:$C$777,СВЦЭМ!$A$34:$A$777,$A129,СВЦЭМ!$B$34:$B$777,L$119)+'СЕТ СН'!$I$9+СВЦЭМ!$D$10+'СЕТ СН'!$I$6-'СЕТ СН'!$I$19</f>
        <v>1575.3719580900001</v>
      </c>
      <c r="M129" s="35">
        <f>SUMIFS(СВЦЭМ!$C$34:$C$777,СВЦЭМ!$A$34:$A$777,$A129,СВЦЭМ!$B$34:$B$777,M$119)+'СЕТ СН'!$I$9+СВЦЭМ!$D$10+'СЕТ СН'!$I$6-'СЕТ СН'!$I$19</f>
        <v>1542.40575919</v>
      </c>
      <c r="N129" s="35">
        <f>SUMIFS(СВЦЭМ!$C$34:$C$777,СВЦЭМ!$A$34:$A$777,$A129,СВЦЭМ!$B$34:$B$777,N$119)+'СЕТ СН'!$I$9+СВЦЭМ!$D$10+'СЕТ СН'!$I$6-'СЕТ СН'!$I$19</f>
        <v>1541.1781745399999</v>
      </c>
      <c r="O129" s="35">
        <f>SUMIFS(СВЦЭМ!$C$34:$C$777,СВЦЭМ!$A$34:$A$777,$A129,СВЦЭМ!$B$34:$B$777,O$119)+'СЕТ СН'!$I$9+СВЦЭМ!$D$10+'СЕТ СН'!$I$6-'СЕТ СН'!$I$19</f>
        <v>1549.7167782799997</v>
      </c>
      <c r="P129" s="35">
        <f>SUMIFS(СВЦЭМ!$C$34:$C$777,СВЦЭМ!$A$34:$A$777,$A129,СВЦЭМ!$B$34:$B$777,P$119)+'СЕТ СН'!$I$9+СВЦЭМ!$D$10+'СЕТ СН'!$I$6-'СЕТ СН'!$I$19</f>
        <v>1558.7939037699998</v>
      </c>
      <c r="Q129" s="35">
        <f>SUMIFS(СВЦЭМ!$C$34:$C$777,СВЦЭМ!$A$34:$A$777,$A129,СВЦЭМ!$B$34:$B$777,Q$119)+'СЕТ СН'!$I$9+СВЦЭМ!$D$10+'СЕТ СН'!$I$6-'СЕТ СН'!$I$19</f>
        <v>1564.1075738300001</v>
      </c>
      <c r="R129" s="35">
        <f>SUMIFS(СВЦЭМ!$C$34:$C$777,СВЦЭМ!$A$34:$A$777,$A129,СВЦЭМ!$B$34:$B$777,R$119)+'СЕТ СН'!$I$9+СВЦЭМ!$D$10+'СЕТ СН'!$I$6-'СЕТ СН'!$I$19</f>
        <v>1559.87767596</v>
      </c>
      <c r="S129" s="35">
        <f>SUMIFS(СВЦЭМ!$C$34:$C$777,СВЦЭМ!$A$34:$A$777,$A129,СВЦЭМ!$B$34:$B$777,S$119)+'СЕТ СН'!$I$9+СВЦЭМ!$D$10+'СЕТ СН'!$I$6-'СЕТ СН'!$I$19</f>
        <v>1550.2256510400002</v>
      </c>
      <c r="T129" s="35">
        <f>SUMIFS(СВЦЭМ!$C$34:$C$777,СВЦЭМ!$A$34:$A$777,$A129,СВЦЭМ!$B$34:$B$777,T$119)+'СЕТ СН'!$I$9+СВЦЭМ!$D$10+'СЕТ СН'!$I$6-'СЕТ СН'!$I$19</f>
        <v>1550.2840274299997</v>
      </c>
      <c r="U129" s="35">
        <f>SUMIFS(СВЦЭМ!$C$34:$C$777,СВЦЭМ!$A$34:$A$777,$A129,СВЦЭМ!$B$34:$B$777,U$119)+'СЕТ СН'!$I$9+СВЦЭМ!$D$10+'СЕТ СН'!$I$6-'СЕТ СН'!$I$19</f>
        <v>1551.1460592799999</v>
      </c>
      <c r="V129" s="35">
        <f>SUMIFS(СВЦЭМ!$C$34:$C$777,СВЦЭМ!$A$34:$A$777,$A129,СВЦЭМ!$B$34:$B$777,V$119)+'СЕТ СН'!$I$9+СВЦЭМ!$D$10+'СЕТ СН'!$I$6-'СЕТ СН'!$I$19</f>
        <v>1570.2556042699998</v>
      </c>
      <c r="W129" s="35">
        <f>SUMIFS(СВЦЭМ!$C$34:$C$777,СВЦЭМ!$A$34:$A$777,$A129,СВЦЭМ!$B$34:$B$777,W$119)+'СЕТ СН'!$I$9+СВЦЭМ!$D$10+'СЕТ СН'!$I$6-'СЕТ СН'!$I$19</f>
        <v>1601.4615771200001</v>
      </c>
      <c r="X129" s="35">
        <f>SUMIFS(СВЦЭМ!$C$34:$C$777,СВЦЭМ!$A$34:$A$777,$A129,СВЦЭМ!$B$34:$B$777,X$119)+'СЕТ СН'!$I$9+СВЦЭМ!$D$10+'СЕТ СН'!$I$6-'СЕТ СН'!$I$19</f>
        <v>1667.5056269799998</v>
      </c>
      <c r="Y129" s="35">
        <f>SUMIFS(СВЦЭМ!$C$34:$C$777,СВЦЭМ!$A$34:$A$777,$A129,СВЦЭМ!$B$34:$B$777,Y$119)+'СЕТ СН'!$I$9+СВЦЭМ!$D$10+'СЕТ СН'!$I$6-'СЕТ СН'!$I$19</f>
        <v>1779.7572746400001</v>
      </c>
    </row>
    <row r="130" spans="1:25" ht="15.75" x14ac:dyDescent="0.2">
      <c r="A130" s="34">
        <f t="shared" si="3"/>
        <v>42897</v>
      </c>
      <c r="B130" s="35">
        <f>SUMIFS(СВЦЭМ!$C$34:$C$777,СВЦЭМ!$A$34:$A$777,$A130,СВЦЭМ!$B$34:$B$777,B$119)+'СЕТ СН'!$I$9+СВЦЭМ!$D$10+'СЕТ СН'!$I$6-'СЕТ СН'!$I$19</f>
        <v>1874.26555375</v>
      </c>
      <c r="C130" s="35">
        <f>SUMIFS(СВЦЭМ!$C$34:$C$777,СВЦЭМ!$A$34:$A$777,$A130,СВЦЭМ!$B$34:$B$777,C$119)+'СЕТ СН'!$I$9+СВЦЭМ!$D$10+'СЕТ СН'!$I$6-'СЕТ СН'!$I$19</f>
        <v>1936.27219814</v>
      </c>
      <c r="D130" s="35">
        <f>SUMIFS(СВЦЭМ!$C$34:$C$777,СВЦЭМ!$A$34:$A$777,$A130,СВЦЭМ!$B$34:$B$777,D$119)+'СЕТ СН'!$I$9+СВЦЭМ!$D$10+'СЕТ СН'!$I$6-'СЕТ СН'!$I$19</f>
        <v>2008.09589955</v>
      </c>
      <c r="E130" s="35">
        <f>SUMIFS(СВЦЭМ!$C$34:$C$777,СВЦЭМ!$A$34:$A$777,$A130,СВЦЭМ!$B$34:$B$777,E$119)+'СЕТ СН'!$I$9+СВЦЭМ!$D$10+'СЕТ СН'!$I$6-'СЕТ СН'!$I$19</f>
        <v>2001.1206751999998</v>
      </c>
      <c r="F130" s="35">
        <f>SUMIFS(СВЦЭМ!$C$34:$C$777,СВЦЭМ!$A$34:$A$777,$A130,СВЦЭМ!$B$34:$B$777,F$119)+'СЕТ СН'!$I$9+СВЦЭМ!$D$10+'СЕТ СН'!$I$6-'СЕТ СН'!$I$19</f>
        <v>2000.4307317399998</v>
      </c>
      <c r="G130" s="35">
        <f>SUMIFS(СВЦЭМ!$C$34:$C$777,СВЦЭМ!$A$34:$A$777,$A130,СВЦЭМ!$B$34:$B$777,G$119)+'СЕТ СН'!$I$9+СВЦЭМ!$D$10+'СЕТ СН'!$I$6-'СЕТ СН'!$I$19</f>
        <v>1999.8757918199999</v>
      </c>
      <c r="H130" s="35">
        <f>SUMIFS(СВЦЭМ!$C$34:$C$777,СВЦЭМ!$A$34:$A$777,$A130,СВЦЭМ!$B$34:$B$777,H$119)+'СЕТ СН'!$I$9+СВЦЭМ!$D$10+'СЕТ СН'!$I$6-'СЕТ СН'!$I$19</f>
        <v>2002.5536754899999</v>
      </c>
      <c r="I130" s="35">
        <f>SUMIFS(СВЦЭМ!$C$34:$C$777,СВЦЭМ!$A$34:$A$777,$A130,СВЦЭМ!$B$34:$B$777,I$119)+'СЕТ СН'!$I$9+СВЦЭМ!$D$10+'СЕТ СН'!$I$6-'СЕТ СН'!$I$19</f>
        <v>1891.6614054699999</v>
      </c>
      <c r="J130" s="35">
        <f>SUMIFS(СВЦЭМ!$C$34:$C$777,СВЦЭМ!$A$34:$A$777,$A130,СВЦЭМ!$B$34:$B$777,J$119)+'СЕТ СН'!$I$9+СВЦЭМ!$D$10+'СЕТ СН'!$I$6-'СЕТ СН'!$I$19</f>
        <v>1747.5287816800001</v>
      </c>
      <c r="K130" s="35">
        <f>SUMIFS(СВЦЭМ!$C$34:$C$777,СВЦЭМ!$A$34:$A$777,$A130,СВЦЭМ!$B$34:$B$777,K$119)+'СЕТ СН'!$I$9+СВЦЭМ!$D$10+'СЕТ СН'!$I$6-'СЕТ СН'!$I$19</f>
        <v>1599.1792366700001</v>
      </c>
      <c r="L130" s="35">
        <f>SUMIFS(СВЦЭМ!$C$34:$C$777,СВЦЭМ!$A$34:$A$777,$A130,СВЦЭМ!$B$34:$B$777,L$119)+'СЕТ СН'!$I$9+СВЦЭМ!$D$10+'СЕТ СН'!$I$6-'СЕТ СН'!$I$19</f>
        <v>1571.91522786</v>
      </c>
      <c r="M130" s="35">
        <f>SUMIFS(СВЦЭМ!$C$34:$C$777,СВЦЭМ!$A$34:$A$777,$A130,СВЦЭМ!$B$34:$B$777,M$119)+'СЕТ СН'!$I$9+СВЦЭМ!$D$10+'СЕТ СН'!$I$6-'СЕТ СН'!$I$19</f>
        <v>1535.1469149200002</v>
      </c>
      <c r="N130" s="35">
        <f>SUMIFS(СВЦЭМ!$C$34:$C$777,СВЦЭМ!$A$34:$A$777,$A130,СВЦЭМ!$B$34:$B$777,N$119)+'СЕТ СН'!$I$9+СВЦЭМ!$D$10+'СЕТ СН'!$I$6-'СЕТ СН'!$I$19</f>
        <v>1540.0867969599999</v>
      </c>
      <c r="O130" s="35">
        <f>SUMIFS(СВЦЭМ!$C$34:$C$777,СВЦЭМ!$A$34:$A$777,$A130,СВЦЭМ!$B$34:$B$777,O$119)+'СЕТ СН'!$I$9+СВЦЭМ!$D$10+'СЕТ СН'!$I$6-'СЕТ СН'!$I$19</f>
        <v>1536.26069779</v>
      </c>
      <c r="P130" s="35">
        <f>SUMIFS(СВЦЭМ!$C$34:$C$777,СВЦЭМ!$A$34:$A$777,$A130,СВЦЭМ!$B$34:$B$777,P$119)+'СЕТ СН'!$I$9+СВЦЭМ!$D$10+'СЕТ СН'!$I$6-'СЕТ СН'!$I$19</f>
        <v>1532.22167743</v>
      </c>
      <c r="Q130" s="35">
        <f>SUMIFS(СВЦЭМ!$C$34:$C$777,СВЦЭМ!$A$34:$A$777,$A130,СВЦЭМ!$B$34:$B$777,Q$119)+'СЕТ СН'!$I$9+СВЦЭМ!$D$10+'СЕТ СН'!$I$6-'СЕТ СН'!$I$19</f>
        <v>1528.3512112999997</v>
      </c>
      <c r="R130" s="35">
        <f>SUMIFS(СВЦЭМ!$C$34:$C$777,СВЦЭМ!$A$34:$A$777,$A130,СВЦЭМ!$B$34:$B$777,R$119)+'СЕТ СН'!$I$9+СВЦЭМ!$D$10+'СЕТ СН'!$I$6-'СЕТ СН'!$I$19</f>
        <v>1527.3271712000001</v>
      </c>
      <c r="S130" s="35">
        <f>SUMIFS(СВЦЭМ!$C$34:$C$777,СВЦЭМ!$A$34:$A$777,$A130,СВЦЭМ!$B$34:$B$777,S$119)+'СЕТ СН'!$I$9+СВЦЭМ!$D$10+'СЕТ СН'!$I$6-'СЕТ СН'!$I$19</f>
        <v>1520.2468965899998</v>
      </c>
      <c r="T130" s="35">
        <f>SUMIFS(СВЦЭМ!$C$34:$C$777,СВЦЭМ!$A$34:$A$777,$A130,СВЦЭМ!$B$34:$B$777,T$119)+'СЕТ СН'!$I$9+СВЦЭМ!$D$10+'СЕТ СН'!$I$6-'СЕТ СН'!$I$19</f>
        <v>1518.61048764</v>
      </c>
      <c r="U130" s="35">
        <f>SUMIFS(СВЦЭМ!$C$34:$C$777,СВЦЭМ!$A$34:$A$777,$A130,СВЦЭМ!$B$34:$B$777,U$119)+'СЕТ СН'!$I$9+СВЦЭМ!$D$10+'СЕТ СН'!$I$6-'СЕТ СН'!$I$19</f>
        <v>1524.3993774099999</v>
      </c>
      <c r="V130" s="35">
        <f>SUMIFS(СВЦЭМ!$C$34:$C$777,СВЦЭМ!$A$34:$A$777,$A130,СВЦЭМ!$B$34:$B$777,V$119)+'СЕТ СН'!$I$9+СВЦЭМ!$D$10+'СЕТ СН'!$I$6-'СЕТ СН'!$I$19</f>
        <v>1568.1791618299999</v>
      </c>
      <c r="W130" s="35">
        <f>SUMIFS(СВЦЭМ!$C$34:$C$777,СВЦЭМ!$A$34:$A$777,$A130,СВЦЭМ!$B$34:$B$777,W$119)+'СЕТ СН'!$I$9+СВЦЭМ!$D$10+'СЕТ СН'!$I$6-'СЕТ СН'!$I$19</f>
        <v>1581.0216383299999</v>
      </c>
      <c r="X130" s="35">
        <f>SUMIFS(СВЦЭМ!$C$34:$C$777,СВЦЭМ!$A$34:$A$777,$A130,СВЦЭМ!$B$34:$B$777,X$119)+'СЕТ СН'!$I$9+СВЦЭМ!$D$10+'СЕТ СН'!$I$6-'СЕТ СН'!$I$19</f>
        <v>1652.61007376</v>
      </c>
      <c r="Y130" s="35">
        <f>SUMIFS(СВЦЭМ!$C$34:$C$777,СВЦЭМ!$A$34:$A$777,$A130,СВЦЭМ!$B$34:$B$777,Y$119)+'СЕТ СН'!$I$9+СВЦЭМ!$D$10+'СЕТ СН'!$I$6-'СЕТ СН'!$I$19</f>
        <v>1796.3608119</v>
      </c>
    </row>
    <row r="131" spans="1:25" ht="15.75" x14ac:dyDescent="0.2">
      <c r="A131" s="34">
        <f t="shared" si="3"/>
        <v>42898</v>
      </c>
      <c r="B131" s="35">
        <f>SUMIFS(СВЦЭМ!$C$34:$C$777,СВЦЭМ!$A$34:$A$777,$A131,СВЦЭМ!$B$34:$B$777,B$119)+'СЕТ СН'!$I$9+СВЦЭМ!$D$10+'СЕТ СН'!$I$6-'СЕТ СН'!$I$19</f>
        <v>1851.85919487</v>
      </c>
      <c r="C131" s="35">
        <f>SUMIFS(СВЦЭМ!$C$34:$C$777,СВЦЭМ!$A$34:$A$777,$A131,СВЦЭМ!$B$34:$B$777,C$119)+'СЕТ СН'!$I$9+СВЦЭМ!$D$10+'СЕТ СН'!$I$6-'СЕТ СН'!$I$19</f>
        <v>1927.6086116000001</v>
      </c>
      <c r="D131" s="35">
        <f>SUMIFS(СВЦЭМ!$C$34:$C$777,СВЦЭМ!$A$34:$A$777,$A131,СВЦЭМ!$B$34:$B$777,D$119)+'СЕТ СН'!$I$9+СВЦЭМ!$D$10+'СЕТ СН'!$I$6-'СЕТ СН'!$I$19</f>
        <v>1984.0634770199999</v>
      </c>
      <c r="E131" s="35">
        <f>SUMIFS(СВЦЭМ!$C$34:$C$777,СВЦЭМ!$A$34:$A$777,$A131,СВЦЭМ!$B$34:$B$777,E$119)+'СЕТ СН'!$I$9+СВЦЭМ!$D$10+'СЕТ СН'!$I$6-'СЕТ СН'!$I$19</f>
        <v>1985.5332567</v>
      </c>
      <c r="F131" s="35">
        <f>SUMIFS(СВЦЭМ!$C$34:$C$777,СВЦЭМ!$A$34:$A$777,$A131,СВЦЭМ!$B$34:$B$777,F$119)+'СЕТ СН'!$I$9+СВЦЭМ!$D$10+'СЕТ СН'!$I$6-'СЕТ СН'!$I$19</f>
        <v>1981.6228655699997</v>
      </c>
      <c r="G131" s="35">
        <f>SUMIFS(СВЦЭМ!$C$34:$C$777,СВЦЭМ!$A$34:$A$777,$A131,СВЦЭМ!$B$34:$B$777,G$119)+'СЕТ СН'!$I$9+СВЦЭМ!$D$10+'СЕТ СН'!$I$6-'СЕТ СН'!$I$19</f>
        <v>1988.61062786</v>
      </c>
      <c r="H131" s="35">
        <f>SUMIFS(СВЦЭМ!$C$34:$C$777,СВЦЭМ!$A$34:$A$777,$A131,СВЦЭМ!$B$34:$B$777,H$119)+'СЕТ СН'!$I$9+СВЦЭМ!$D$10+'СЕТ СН'!$I$6-'СЕТ СН'!$I$19</f>
        <v>1970.4112748899997</v>
      </c>
      <c r="I131" s="35">
        <f>SUMIFS(СВЦЭМ!$C$34:$C$777,СВЦЭМ!$A$34:$A$777,$A131,СВЦЭМ!$B$34:$B$777,I$119)+'СЕТ СН'!$I$9+СВЦЭМ!$D$10+'СЕТ СН'!$I$6-'СЕТ СН'!$I$19</f>
        <v>1842.1004333700002</v>
      </c>
      <c r="J131" s="35">
        <f>SUMIFS(СВЦЭМ!$C$34:$C$777,СВЦЭМ!$A$34:$A$777,$A131,СВЦЭМ!$B$34:$B$777,J$119)+'СЕТ СН'!$I$9+СВЦЭМ!$D$10+'СЕТ СН'!$I$6-'СЕТ СН'!$I$19</f>
        <v>1731.29070778</v>
      </c>
      <c r="K131" s="35">
        <f>SUMIFS(СВЦЭМ!$C$34:$C$777,СВЦЭМ!$A$34:$A$777,$A131,СВЦЭМ!$B$34:$B$777,K$119)+'СЕТ СН'!$I$9+СВЦЭМ!$D$10+'СЕТ СН'!$I$6-'СЕТ СН'!$I$19</f>
        <v>1599.8743252899999</v>
      </c>
      <c r="L131" s="35">
        <f>SUMIFS(СВЦЭМ!$C$34:$C$777,СВЦЭМ!$A$34:$A$777,$A131,СВЦЭМ!$B$34:$B$777,L$119)+'СЕТ СН'!$I$9+СВЦЭМ!$D$10+'СЕТ СН'!$I$6-'СЕТ СН'!$I$19</f>
        <v>1546.8848283899997</v>
      </c>
      <c r="M131" s="35">
        <f>SUMIFS(СВЦЭМ!$C$34:$C$777,СВЦЭМ!$A$34:$A$777,$A131,СВЦЭМ!$B$34:$B$777,M$119)+'СЕТ СН'!$I$9+СВЦЭМ!$D$10+'СЕТ СН'!$I$6-'СЕТ СН'!$I$19</f>
        <v>1528.7320878</v>
      </c>
      <c r="N131" s="35">
        <f>SUMIFS(СВЦЭМ!$C$34:$C$777,СВЦЭМ!$A$34:$A$777,$A131,СВЦЭМ!$B$34:$B$777,N$119)+'СЕТ СН'!$I$9+СВЦЭМ!$D$10+'СЕТ СН'!$I$6-'СЕТ СН'!$I$19</f>
        <v>1529.8278072499998</v>
      </c>
      <c r="O131" s="35">
        <f>SUMIFS(СВЦЭМ!$C$34:$C$777,СВЦЭМ!$A$34:$A$777,$A131,СВЦЭМ!$B$34:$B$777,O$119)+'СЕТ СН'!$I$9+СВЦЭМ!$D$10+'СЕТ СН'!$I$6-'СЕТ СН'!$I$19</f>
        <v>1522.2805080799999</v>
      </c>
      <c r="P131" s="35">
        <f>SUMIFS(СВЦЭМ!$C$34:$C$777,СВЦЭМ!$A$34:$A$777,$A131,СВЦЭМ!$B$34:$B$777,P$119)+'СЕТ СН'!$I$9+СВЦЭМ!$D$10+'СЕТ СН'!$I$6-'СЕТ СН'!$I$19</f>
        <v>1513.4193840799999</v>
      </c>
      <c r="Q131" s="35">
        <f>SUMIFS(СВЦЭМ!$C$34:$C$777,СВЦЭМ!$A$34:$A$777,$A131,СВЦЭМ!$B$34:$B$777,Q$119)+'СЕТ СН'!$I$9+СВЦЭМ!$D$10+'СЕТ СН'!$I$6-'СЕТ СН'!$I$19</f>
        <v>1509.7024003900001</v>
      </c>
      <c r="R131" s="35">
        <f>SUMIFS(СВЦЭМ!$C$34:$C$777,СВЦЭМ!$A$34:$A$777,$A131,СВЦЭМ!$B$34:$B$777,R$119)+'СЕТ СН'!$I$9+СВЦЭМ!$D$10+'СЕТ СН'!$I$6-'СЕТ СН'!$I$19</f>
        <v>1507.5001447</v>
      </c>
      <c r="S131" s="35">
        <f>SUMIFS(СВЦЭМ!$C$34:$C$777,СВЦЭМ!$A$34:$A$777,$A131,СВЦЭМ!$B$34:$B$777,S$119)+'СЕТ СН'!$I$9+СВЦЭМ!$D$10+'СЕТ СН'!$I$6-'СЕТ СН'!$I$19</f>
        <v>1509.4234457799998</v>
      </c>
      <c r="T131" s="35">
        <f>SUMIFS(СВЦЭМ!$C$34:$C$777,СВЦЭМ!$A$34:$A$777,$A131,СВЦЭМ!$B$34:$B$777,T$119)+'СЕТ СН'!$I$9+СВЦЭМ!$D$10+'СЕТ СН'!$I$6-'СЕТ СН'!$I$19</f>
        <v>1504.2644888300001</v>
      </c>
      <c r="U131" s="35">
        <f>SUMIFS(СВЦЭМ!$C$34:$C$777,СВЦЭМ!$A$34:$A$777,$A131,СВЦЭМ!$B$34:$B$777,U$119)+'СЕТ СН'!$I$9+СВЦЭМ!$D$10+'СЕТ СН'!$I$6-'СЕТ СН'!$I$19</f>
        <v>1502.75744055</v>
      </c>
      <c r="V131" s="35">
        <f>SUMIFS(СВЦЭМ!$C$34:$C$777,СВЦЭМ!$A$34:$A$777,$A131,СВЦЭМ!$B$34:$B$777,V$119)+'СЕТ СН'!$I$9+СВЦЭМ!$D$10+'СЕТ СН'!$I$6-'СЕТ СН'!$I$19</f>
        <v>1543.9916382800002</v>
      </c>
      <c r="W131" s="35">
        <f>SUMIFS(СВЦЭМ!$C$34:$C$777,СВЦЭМ!$A$34:$A$777,$A131,СВЦЭМ!$B$34:$B$777,W$119)+'СЕТ СН'!$I$9+СВЦЭМ!$D$10+'СЕТ СН'!$I$6-'СЕТ СН'!$I$19</f>
        <v>1603.9238175</v>
      </c>
      <c r="X131" s="35">
        <f>SUMIFS(СВЦЭМ!$C$34:$C$777,СВЦЭМ!$A$34:$A$777,$A131,СВЦЭМ!$B$34:$B$777,X$119)+'СЕТ СН'!$I$9+СВЦЭМ!$D$10+'СЕТ СН'!$I$6-'СЕТ СН'!$I$19</f>
        <v>1671.3472906500001</v>
      </c>
      <c r="Y131" s="35">
        <f>SUMIFS(СВЦЭМ!$C$34:$C$777,СВЦЭМ!$A$34:$A$777,$A131,СВЦЭМ!$B$34:$B$777,Y$119)+'СЕТ СН'!$I$9+СВЦЭМ!$D$10+'СЕТ СН'!$I$6-'СЕТ СН'!$I$19</f>
        <v>1767.0070410399999</v>
      </c>
    </row>
    <row r="132" spans="1:25" ht="15.75" x14ac:dyDescent="0.2">
      <c r="A132" s="34">
        <f t="shared" si="3"/>
        <v>42899</v>
      </c>
      <c r="B132" s="35">
        <f>SUMIFS(СВЦЭМ!$C$34:$C$777,СВЦЭМ!$A$34:$A$777,$A132,СВЦЭМ!$B$34:$B$777,B$119)+'СЕТ СН'!$I$9+СВЦЭМ!$D$10+'СЕТ СН'!$I$6-'СЕТ СН'!$I$19</f>
        <v>1750.4434148700002</v>
      </c>
      <c r="C132" s="35">
        <f>SUMIFS(СВЦЭМ!$C$34:$C$777,СВЦЭМ!$A$34:$A$777,$A132,СВЦЭМ!$B$34:$B$777,C$119)+'СЕТ СН'!$I$9+СВЦЭМ!$D$10+'СЕТ СН'!$I$6-'СЕТ СН'!$I$19</f>
        <v>1809.2332471300001</v>
      </c>
      <c r="D132" s="35">
        <f>SUMIFS(СВЦЭМ!$C$34:$C$777,СВЦЭМ!$A$34:$A$777,$A132,СВЦЭМ!$B$34:$B$777,D$119)+'СЕТ СН'!$I$9+СВЦЭМ!$D$10+'СЕТ СН'!$I$6-'СЕТ СН'!$I$19</f>
        <v>1932.7611043699999</v>
      </c>
      <c r="E132" s="35">
        <f>SUMIFS(СВЦЭМ!$C$34:$C$777,СВЦЭМ!$A$34:$A$777,$A132,СВЦЭМ!$B$34:$B$777,E$119)+'СЕТ СН'!$I$9+СВЦЭМ!$D$10+'СЕТ СН'!$I$6-'СЕТ СН'!$I$19</f>
        <v>1948.9683045399997</v>
      </c>
      <c r="F132" s="35">
        <f>SUMIFS(СВЦЭМ!$C$34:$C$777,СВЦЭМ!$A$34:$A$777,$A132,СВЦЭМ!$B$34:$B$777,F$119)+'СЕТ СН'!$I$9+СВЦЭМ!$D$10+'СЕТ СН'!$I$6-'СЕТ СН'!$I$19</f>
        <v>1958.6590426499997</v>
      </c>
      <c r="G132" s="35">
        <f>SUMIFS(СВЦЭМ!$C$34:$C$777,СВЦЭМ!$A$34:$A$777,$A132,СВЦЭМ!$B$34:$B$777,G$119)+'СЕТ СН'!$I$9+СВЦЭМ!$D$10+'СЕТ СН'!$I$6-'СЕТ СН'!$I$19</f>
        <v>1953.1350359600001</v>
      </c>
      <c r="H132" s="35">
        <f>SUMIFS(СВЦЭМ!$C$34:$C$777,СВЦЭМ!$A$34:$A$777,$A132,СВЦЭМ!$B$34:$B$777,H$119)+'СЕТ СН'!$I$9+СВЦЭМ!$D$10+'СЕТ СН'!$I$6-'СЕТ СН'!$I$19</f>
        <v>1880.2771496300002</v>
      </c>
      <c r="I132" s="35">
        <f>SUMIFS(СВЦЭМ!$C$34:$C$777,СВЦЭМ!$A$34:$A$777,$A132,СВЦЭМ!$B$34:$B$777,I$119)+'СЕТ СН'!$I$9+СВЦЭМ!$D$10+'СЕТ СН'!$I$6-'СЕТ СН'!$I$19</f>
        <v>1721.2438886599998</v>
      </c>
      <c r="J132" s="35">
        <f>SUMIFS(СВЦЭМ!$C$34:$C$777,СВЦЭМ!$A$34:$A$777,$A132,СВЦЭМ!$B$34:$B$777,J$119)+'СЕТ СН'!$I$9+СВЦЭМ!$D$10+'СЕТ СН'!$I$6-'СЕТ СН'!$I$19</f>
        <v>1607.4221926700002</v>
      </c>
      <c r="K132" s="35">
        <f>SUMIFS(СВЦЭМ!$C$34:$C$777,СВЦЭМ!$A$34:$A$777,$A132,СВЦЭМ!$B$34:$B$777,K$119)+'СЕТ СН'!$I$9+СВЦЭМ!$D$10+'СЕТ СН'!$I$6-'СЕТ СН'!$I$19</f>
        <v>1512.7836935400001</v>
      </c>
      <c r="L132" s="35">
        <f>SUMIFS(СВЦЭМ!$C$34:$C$777,СВЦЭМ!$A$34:$A$777,$A132,СВЦЭМ!$B$34:$B$777,L$119)+'СЕТ СН'!$I$9+СВЦЭМ!$D$10+'СЕТ СН'!$I$6-'СЕТ СН'!$I$19</f>
        <v>1522.3941321299999</v>
      </c>
      <c r="M132" s="35">
        <f>SUMIFS(СВЦЭМ!$C$34:$C$777,СВЦЭМ!$A$34:$A$777,$A132,СВЦЭМ!$B$34:$B$777,M$119)+'СЕТ СН'!$I$9+СВЦЭМ!$D$10+'СЕТ СН'!$I$6-'СЕТ СН'!$I$19</f>
        <v>1551.3199386199999</v>
      </c>
      <c r="N132" s="35">
        <f>SUMIFS(СВЦЭМ!$C$34:$C$777,СВЦЭМ!$A$34:$A$777,$A132,СВЦЭМ!$B$34:$B$777,N$119)+'СЕТ СН'!$I$9+СВЦЭМ!$D$10+'СЕТ СН'!$I$6-'СЕТ СН'!$I$19</f>
        <v>1551.5861022499998</v>
      </c>
      <c r="O132" s="35">
        <f>SUMIFS(СВЦЭМ!$C$34:$C$777,СВЦЭМ!$A$34:$A$777,$A132,СВЦЭМ!$B$34:$B$777,O$119)+'СЕТ СН'!$I$9+СВЦЭМ!$D$10+'СЕТ СН'!$I$6-'СЕТ СН'!$I$19</f>
        <v>1550.0862701300002</v>
      </c>
      <c r="P132" s="35">
        <f>SUMIFS(СВЦЭМ!$C$34:$C$777,СВЦЭМ!$A$34:$A$777,$A132,СВЦЭМ!$B$34:$B$777,P$119)+'СЕТ СН'!$I$9+СВЦЭМ!$D$10+'СЕТ СН'!$I$6-'СЕТ СН'!$I$19</f>
        <v>1550.98798455</v>
      </c>
      <c r="Q132" s="35">
        <f>SUMIFS(СВЦЭМ!$C$34:$C$777,СВЦЭМ!$A$34:$A$777,$A132,СВЦЭМ!$B$34:$B$777,Q$119)+'СЕТ СН'!$I$9+СВЦЭМ!$D$10+'СЕТ СН'!$I$6-'СЕТ СН'!$I$19</f>
        <v>1557.6760613400002</v>
      </c>
      <c r="R132" s="35">
        <f>SUMIFS(СВЦЭМ!$C$34:$C$777,СВЦЭМ!$A$34:$A$777,$A132,СВЦЭМ!$B$34:$B$777,R$119)+'СЕТ СН'!$I$9+СВЦЭМ!$D$10+'СЕТ СН'!$I$6-'СЕТ СН'!$I$19</f>
        <v>1556.3700539699998</v>
      </c>
      <c r="S132" s="35">
        <f>SUMIFS(СВЦЭМ!$C$34:$C$777,СВЦЭМ!$A$34:$A$777,$A132,СВЦЭМ!$B$34:$B$777,S$119)+'СЕТ СН'!$I$9+СВЦЭМ!$D$10+'СЕТ СН'!$I$6-'СЕТ СН'!$I$19</f>
        <v>1557.76765746</v>
      </c>
      <c r="T132" s="35">
        <f>SUMIFS(СВЦЭМ!$C$34:$C$777,СВЦЭМ!$A$34:$A$777,$A132,СВЦЭМ!$B$34:$B$777,T$119)+'СЕТ СН'!$I$9+СВЦЭМ!$D$10+'СЕТ СН'!$I$6-'СЕТ СН'!$I$19</f>
        <v>1549.0070030699999</v>
      </c>
      <c r="U132" s="35">
        <f>SUMIFS(СВЦЭМ!$C$34:$C$777,СВЦЭМ!$A$34:$A$777,$A132,СВЦЭМ!$B$34:$B$777,U$119)+'СЕТ СН'!$I$9+СВЦЭМ!$D$10+'СЕТ СН'!$I$6-'СЕТ СН'!$I$19</f>
        <v>1549.9702304799998</v>
      </c>
      <c r="V132" s="35">
        <f>SUMIFS(СВЦЭМ!$C$34:$C$777,СВЦЭМ!$A$34:$A$777,$A132,СВЦЭМ!$B$34:$B$777,V$119)+'СЕТ СН'!$I$9+СВЦЭМ!$D$10+'СЕТ СН'!$I$6-'СЕТ СН'!$I$19</f>
        <v>1520.8215704200002</v>
      </c>
      <c r="W132" s="35">
        <f>SUMIFS(СВЦЭМ!$C$34:$C$777,СВЦЭМ!$A$34:$A$777,$A132,СВЦЭМ!$B$34:$B$777,W$119)+'СЕТ СН'!$I$9+СВЦЭМ!$D$10+'СЕТ СН'!$I$6-'СЕТ СН'!$I$19</f>
        <v>1512.7213065000001</v>
      </c>
      <c r="X132" s="35">
        <f>SUMIFS(СВЦЭМ!$C$34:$C$777,СВЦЭМ!$A$34:$A$777,$A132,СВЦЭМ!$B$34:$B$777,X$119)+'СЕТ СН'!$I$9+СВЦЭМ!$D$10+'СЕТ СН'!$I$6-'СЕТ СН'!$I$19</f>
        <v>1559.9552035299998</v>
      </c>
      <c r="Y132" s="35">
        <f>SUMIFS(СВЦЭМ!$C$34:$C$777,СВЦЭМ!$A$34:$A$777,$A132,СВЦЭМ!$B$34:$B$777,Y$119)+'СЕТ СН'!$I$9+СВЦЭМ!$D$10+'СЕТ СН'!$I$6-'СЕТ СН'!$I$19</f>
        <v>1673.7353784699999</v>
      </c>
    </row>
    <row r="133" spans="1:25" ht="15.75" x14ac:dyDescent="0.2">
      <c r="A133" s="34">
        <f t="shared" si="3"/>
        <v>42900</v>
      </c>
      <c r="B133" s="35">
        <f>SUMIFS(СВЦЭМ!$C$34:$C$777,СВЦЭМ!$A$34:$A$777,$A133,СВЦЭМ!$B$34:$B$777,B$119)+'СЕТ СН'!$I$9+СВЦЭМ!$D$10+'СЕТ СН'!$I$6-'СЕТ СН'!$I$19</f>
        <v>1883.4631897999998</v>
      </c>
      <c r="C133" s="35">
        <f>SUMIFS(СВЦЭМ!$C$34:$C$777,СВЦЭМ!$A$34:$A$777,$A133,СВЦЭМ!$B$34:$B$777,C$119)+'СЕТ СН'!$I$9+СВЦЭМ!$D$10+'СЕТ СН'!$I$6-'СЕТ СН'!$I$19</f>
        <v>1917.1105950299998</v>
      </c>
      <c r="D133" s="35">
        <f>SUMIFS(СВЦЭМ!$C$34:$C$777,СВЦЭМ!$A$34:$A$777,$A133,СВЦЭМ!$B$34:$B$777,D$119)+'СЕТ СН'!$I$9+СВЦЭМ!$D$10+'СЕТ СН'!$I$6-'СЕТ СН'!$I$19</f>
        <v>1940.2940519599997</v>
      </c>
      <c r="E133" s="35">
        <f>SUMIFS(СВЦЭМ!$C$34:$C$777,СВЦЭМ!$A$34:$A$777,$A133,СВЦЭМ!$B$34:$B$777,E$119)+'СЕТ СН'!$I$9+СВЦЭМ!$D$10+'СЕТ СН'!$I$6-'СЕТ СН'!$I$19</f>
        <v>1946.41558214</v>
      </c>
      <c r="F133" s="35">
        <f>SUMIFS(СВЦЭМ!$C$34:$C$777,СВЦЭМ!$A$34:$A$777,$A133,СВЦЭМ!$B$34:$B$777,F$119)+'СЕТ СН'!$I$9+СВЦЭМ!$D$10+'СЕТ СН'!$I$6-'СЕТ СН'!$I$19</f>
        <v>1949.7496515499997</v>
      </c>
      <c r="G133" s="35">
        <f>SUMIFS(СВЦЭМ!$C$34:$C$777,СВЦЭМ!$A$34:$A$777,$A133,СВЦЭМ!$B$34:$B$777,G$119)+'СЕТ СН'!$I$9+СВЦЭМ!$D$10+'СЕТ СН'!$I$6-'СЕТ СН'!$I$19</f>
        <v>1927.8105505799999</v>
      </c>
      <c r="H133" s="35">
        <f>SUMIFS(СВЦЭМ!$C$34:$C$777,СВЦЭМ!$A$34:$A$777,$A133,СВЦЭМ!$B$34:$B$777,H$119)+'СЕТ СН'!$I$9+СВЦЭМ!$D$10+'СЕТ СН'!$I$6-'СЕТ СН'!$I$19</f>
        <v>1846.6841674699999</v>
      </c>
      <c r="I133" s="35">
        <f>SUMIFS(СВЦЭМ!$C$34:$C$777,СВЦЭМ!$A$34:$A$777,$A133,СВЦЭМ!$B$34:$B$777,I$119)+'СЕТ СН'!$I$9+СВЦЭМ!$D$10+'СЕТ СН'!$I$6-'СЕТ СН'!$I$19</f>
        <v>1720.0602807</v>
      </c>
      <c r="J133" s="35">
        <f>SUMIFS(СВЦЭМ!$C$34:$C$777,СВЦЭМ!$A$34:$A$777,$A133,СВЦЭМ!$B$34:$B$777,J$119)+'СЕТ СН'!$I$9+СВЦЭМ!$D$10+'СЕТ СН'!$I$6-'СЕТ СН'!$I$19</f>
        <v>1685.70879977</v>
      </c>
      <c r="K133" s="35">
        <f>SUMIFS(СВЦЭМ!$C$34:$C$777,СВЦЭМ!$A$34:$A$777,$A133,СВЦЭМ!$B$34:$B$777,K$119)+'СЕТ СН'!$I$9+СВЦЭМ!$D$10+'СЕТ СН'!$I$6-'СЕТ СН'!$I$19</f>
        <v>1578.41474548</v>
      </c>
      <c r="L133" s="35">
        <f>SUMIFS(СВЦЭМ!$C$34:$C$777,СВЦЭМ!$A$34:$A$777,$A133,СВЦЭМ!$B$34:$B$777,L$119)+'СЕТ СН'!$I$9+СВЦЭМ!$D$10+'СЕТ СН'!$I$6-'СЕТ СН'!$I$19</f>
        <v>1511.5047393999998</v>
      </c>
      <c r="M133" s="35">
        <f>SUMIFS(СВЦЭМ!$C$34:$C$777,СВЦЭМ!$A$34:$A$777,$A133,СВЦЭМ!$B$34:$B$777,M$119)+'СЕТ СН'!$I$9+СВЦЭМ!$D$10+'СЕТ СН'!$I$6-'СЕТ СН'!$I$19</f>
        <v>1503.5396203999999</v>
      </c>
      <c r="N133" s="35">
        <f>SUMIFS(СВЦЭМ!$C$34:$C$777,СВЦЭМ!$A$34:$A$777,$A133,СВЦЭМ!$B$34:$B$777,N$119)+'СЕТ СН'!$I$9+СВЦЭМ!$D$10+'СЕТ СН'!$I$6-'СЕТ СН'!$I$19</f>
        <v>1513.1549000599998</v>
      </c>
      <c r="O133" s="35">
        <f>SUMIFS(СВЦЭМ!$C$34:$C$777,СВЦЭМ!$A$34:$A$777,$A133,СВЦЭМ!$B$34:$B$777,O$119)+'СЕТ СН'!$I$9+СВЦЭМ!$D$10+'СЕТ СН'!$I$6-'СЕТ СН'!$I$19</f>
        <v>1503.8188479800001</v>
      </c>
      <c r="P133" s="35">
        <f>SUMIFS(СВЦЭМ!$C$34:$C$777,СВЦЭМ!$A$34:$A$777,$A133,СВЦЭМ!$B$34:$B$777,P$119)+'СЕТ СН'!$I$9+СВЦЭМ!$D$10+'СЕТ СН'!$I$6-'СЕТ СН'!$I$19</f>
        <v>1515.9874162000001</v>
      </c>
      <c r="Q133" s="35">
        <f>SUMIFS(СВЦЭМ!$C$34:$C$777,СВЦЭМ!$A$34:$A$777,$A133,СВЦЭМ!$B$34:$B$777,Q$119)+'СЕТ СН'!$I$9+СВЦЭМ!$D$10+'СЕТ СН'!$I$6-'СЕТ СН'!$I$19</f>
        <v>1515.3067221900001</v>
      </c>
      <c r="R133" s="35">
        <f>SUMIFS(СВЦЭМ!$C$34:$C$777,СВЦЭМ!$A$34:$A$777,$A133,СВЦЭМ!$B$34:$B$777,R$119)+'СЕТ СН'!$I$9+СВЦЭМ!$D$10+'СЕТ СН'!$I$6-'СЕТ СН'!$I$19</f>
        <v>1520.85434012</v>
      </c>
      <c r="S133" s="35">
        <f>SUMIFS(СВЦЭМ!$C$34:$C$777,СВЦЭМ!$A$34:$A$777,$A133,СВЦЭМ!$B$34:$B$777,S$119)+'СЕТ СН'!$I$9+СВЦЭМ!$D$10+'СЕТ СН'!$I$6-'СЕТ СН'!$I$19</f>
        <v>1520.4924980800001</v>
      </c>
      <c r="T133" s="35">
        <f>SUMIFS(СВЦЭМ!$C$34:$C$777,СВЦЭМ!$A$34:$A$777,$A133,СВЦЭМ!$B$34:$B$777,T$119)+'СЕТ СН'!$I$9+СВЦЭМ!$D$10+'СЕТ СН'!$I$6-'СЕТ СН'!$I$19</f>
        <v>1517.5951174100001</v>
      </c>
      <c r="U133" s="35">
        <f>SUMIFS(СВЦЭМ!$C$34:$C$777,СВЦЭМ!$A$34:$A$777,$A133,СВЦЭМ!$B$34:$B$777,U$119)+'СЕТ СН'!$I$9+СВЦЭМ!$D$10+'СЕТ СН'!$I$6-'СЕТ СН'!$I$19</f>
        <v>1499.32028193</v>
      </c>
      <c r="V133" s="35">
        <f>SUMIFS(СВЦЭМ!$C$34:$C$777,СВЦЭМ!$A$34:$A$777,$A133,СВЦЭМ!$B$34:$B$777,V$119)+'СЕТ СН'!$I$9+СВЦЭМ!$D$10+'СЕТ СН'!$I$6-'СЕТ СН'!$I$19</f>
        <v>1512.65505725</v>
      </c>
      <c r="W133" s="35">
        <f>SUMIFS(СВЦЭМ!$C$34:$C$777,СВЦЭМ!$A$34:$A$777,$A133,СВЦЭМ!$B$34:$B$777,W$119)+'СЕТ СН'!$I$9+СВЦЭМ!$D$10+'СЕТ СН'!$I$6-'СЕТ СН'!$I$19</f>
        <v>1558.7595312899998</v>
      </c>
      <c r="X133" s="35">
        <f>SUMIFS(СВЦЭМ!$C$34:$C$777,СВЦЭМ!$A$34:$A$777,$A133,СВЦЭМ!$B$34:$B$777,X$119)+'СЕТ СН'!$I$9+СВЦЭМ!$D$10+'СЕТ СН'!$I$6-'СЕТ СН'!$I$19</f>
        <v>1651.27400979</v>
      </c>
      <c r="Y133" s="35">
        <f>SUMIFS(СВЦЭМ!$C$34:$C$777,СВЦЭМ!$A$34:$A$777,$A133,СВЦЭМ!$B$34:$B$777,Y$119)+'СЕТ СН'!$I$9+СВЦЭМ!$D$10+'СЕТ СН'!$I$6-'СЕТ СН'!$I$19</f>
        <v>1742.9207385300001</v>
      </c>
    </row>
    <row r="134" spans="1:25" ht="15.75" x14ac:dyDescent="0.2">
      <c r="A134" s="34">
        <f t="shared" si="3"/>
        <v>42901</v>
      </c>
      <c r="B134" s="35">
        <f>SUMIFS(СВЦЭМ!$C$34:$C$777,СВЦЭМ!$A$34:$A$777,$A134,СВЦЭМ!$B$34:$B$777,B$119)+'СЕТ СН'!$I$9+СВЦЭМ!$D$10+'СЕТ СН'!$I$6-'СЕТ СН'!$I$19</f>
        <v>1847.6734818300001</v>
      </c>
      <c r="C134" s="35">
        <f>SUMIFS(СВЦЭМ!$C$34:$C$777,СВЦЭМ!$A$34:$A$777,$A134,СВЦЭМ!$B$34:$B$777,C$119)+'СЕТ СН'!$I$9+СВЦЭМ!$D$10+'СЕТ СН'!$I$6-'СЕТ СН'!$I$19</f>
        <v>1927.2306694399999</v>
      </c>
      <c r="D134" s="35">
        <f>SUMIFS(СВЦЭМ!$C$34:$C$777,СВЦЭМ!$A$34:$A$777,$A134,СВЦЭМ!$B$34:$B$777,D$119)+'СЕТ СН'!$I$9+СВЦЭМ!$D$10+'СЕТ СН'!$I$6-'СЕТ СН'!$I$19</f>
        <v>1960.80765772</v>
      </c>
      <c r="E134" s="35">
        <f>SUMIFS(СВЦЭМ!$C$34:$C$777,СВЦЭМ!$A$34:$A$777,$A134,СВЦЭМ!$B$34:$B$777,E$119)+'СЕТ СН'!$I$9+СВЦЭМ!$D$10+'СЕТ СН'!$I$6-'СЕТ СН'!$I$19</f>
        <v>1954.7241990399998</v>
      </c>
      <c r="F134" s="35">
        <f>SUMIFS(СВЦЭМ!$C$34:$C$777,СВЦЭМ!$A$34:$A$777,$A134,СВЦЭМ!$B$34:$B$777,F$119)+'СЕТ СН'!$I$9+СВЦЭМ!$D$10+'СЕТ СН'!$I$6-'СЕТ СН'!$I$19</f>
        <v>1950.21547818</v>
      </c>
      <c r="G134" s="35">
        <f>SUMIFS(СВЦЭМ!$C$34:$C$777,СВЦЭМ!$A$34:$A$777,$A134,СВЦЭМ!$B$34:$B$777,G$119)+'СЕТ СН'!$I$9+СВЦЭМ!$D$10+'СЕТ СН'!$I$6-'СЕТ СН'!$I$19</f>
        <v>1955.5607409699996</v>
      </c>
      <c r="H134" s="35">
        <f>SUMIFS(СВЦЭМ!$C$34:$C$777,СВЦЭМ!$A$34:$A$777,$A134,СВЦЭМ!$B$34:$B$777,H$119)+'СЕТ СН'!$I$9+СВЦЭМ!$D$10+'СЕТ СН'!$I$6-'СЕТ СН'!$I$19</f>
        <v>1967.3030378499998</v>
      </c>
      <c r="I134" s="35">
        <f>SUMIFS(СВЦЭМ!$C$34:$C$777,СВЦЭМ!$A$34:$A$777,$A134,СВЦЭМ!$B$34:$B$777,I$119)+'СЕТ СН'!$I$9+СВЦЭМ!$D$10+'СЕТ СН'!$I$6-'СЕТ СН'!$I$19</f>
        <v>1831.6720965999998</v>
      </c>
      <c r="J134" s="35">
        <f>SUMIFS(СВЦЭМ!$C$34:$C$777,СВЦЭМ!$A$34:$A$777,$A134,СВЦЭМ!$B$34:$B$777,J$119)+'СЕТ СН'!$I$9+СВЦЭМ!$D$10+'СЕТ СН'!$I$6-'СЕТ СН'!$I$19</f>
        <v>1710.1915051599999</v>
      </c>
      <c r="K134" s="35">
        <f>SUMIFS(СВЦЭМ!$C$34:$C$777,СВЦЭМ!$A$34:$A$777,$A134,СВЦЭМ!$B$34:$B$777,K$119)+'СЕТ СН'!$I$9+СВЦЭМ!$D$10+'СЕТ СН'!$I$6-'СЕТ СН'!$I$19</f>
        <v>1614.2213351999999</v>
      </c>
      <c r="L134" s="35">
        <f>SUMIFS(СВЦЭМ!$C$34:$C$777,СВЦЭМ!$A$34:$A$777,$A134,СВЦЭМ!$B$34:$B$777,L$119)+'СЕТ СН'!$I$9+СВЦЭМ!$D$10+'СЕТ СН'!$I$6-'СЕТ СН'!$I$19</f>
        <v>1531.37505612</v>
      </c>
      <c r="M134" s="35">
        <f>SUMIFS(СВЦЭМ!$C$34:$C$777,СВЦЭМ!$A$34:$A$777,$A134,СВЦЭМ!$B$34:$B$777,M$119)+'СЕТ СН'!$I$9+СВЦЭМ!$D$10+'СЕТ СН'!$I$6-'СЕТ СН'!$I$19</f>
        <v>1510.7193434599999</v>
      </c>
      <c r="N134" s="35">
        <f>SUMIFS(СВЦЭМ!$C$34:$C$777,СВЦЭМ!$A$34:$A$777,$A134,СВЦЭМ!$B$34:$B$777,N$119)+'СЕТ СН'!$I$9+СВЦЭМ!$D$10+'СЕТ СН'!$I$6-'СЕТ СН'!$I$19</f>
        <v>1498.73155038</v>
      </c>
      <c r="O134" s="35">
        <f>SUMIFS(СВЦЭМ!$C$34:$C$777,СВЦЭМ!$A$34:$A$777,$A134,СВЦЭМ!$B$34:$B$777,O$119)+'СЕТ СН'!$I$9+СВЦЭМ!$D$10+'СЕТ СН'!$I$6-'СЕТ СН'!$I$19</f>
        <v>1498.0925983799998</v>
      </c>
      <c r="P134" s="35">
        <f>SUMIFS(СВЦЭМ!$C$34:$C$777,СВЦЭМ!$A$34:$A$777,$A134,СВЦЭМ!$B$34:$B$777,P$119)+'СЕТ СН'!$I$9+СВЦЭМ!$D$10+'СЕТ СН'!$I$6-'СЕТ СН'!$I$19</f>
        <v>1500.2952120800001</v>
      </c>
      <c r="Q134" s="35">
        <f>SUMIFS(СВЦЭМ!$C$34:$C$777,СВЦЭМ!$A$34:$A$777,$A134,СВЦЭМ!$B$34:$B$777,Q$119)+'СЕТ СН'!$I$9+СВЦЭМ!$D$10+'СЕТ СН'!$I$6-'СЕТ СН'!$I$19</f>
        <v>1501.2303574299999</v>
      </c>
      <c r="R134" s="35">
        <f>SUMIFS(СВЦЭМ!$C$34:$C$777,СВЦЭМ!$A$34:$A$777,$A134,СВЦЭМ!$B$34:$B$777,R$119)+'СЕТ СН'!$I$9+СВЦЭМ!$D$10+'СЕТ СН'!$I$6-'СЕТ СН'!$I$19</f>
        <v>1505.6521299000001</v>
      </c>
      <c r="S134" s="35">
        <f>SUMIFS(СВЦЭМ!$C$34:$C$777,СВЦЭМ!$A$34:$A$777,$A134,СВЦЭМ!$B$34:$B$777,S$119)+'СЕТ СН'!$I$9+СВЦЭМ!$D$10+'СЕТ СН'!$I$6-'СЕТ СН'!$I$19</f>
        <v>1510.2272552499999</v>
      </c>
      <c r="T134" s="35">
        <f>SUMIFS(СВЦЭМ!$C$34:$C$777,СВЦЭМ!$A$34:$A$777,$A134,СВЦЭМ!$B$34:$B$777,T$119)+'СЕТ СН'!$I$9+СВЦЭМ!$D$10+'СЕТ СН'!$I$6-'СЕТ СН'!$I$19</f>
        <v>1515.7001493899998</v>
      </c>
      <c r="U134" s="35">
        <f>SUMIFS(СВЦЭМ!$C$34:$C$777,СВЦЭМ!$A$34:$A$777,$A134,СВЦЭМ!$B$34:$B$777,U$119)+'СЕТ СН'!$I$9+СВЦЭМ!$D$10+'СЕТ СН'!$I$6-'СЕТ СН'!$I$19</f>
        <v>1520.8184738999998</v>
      </c>
      <c r="V134" s="35">
        <f>SUMIFS(СВЦЭМ!$C$34:$C$777,СВЦЭМ!$A$34:$A$777,$A134,СВЦЭМ!$B$34:$B$777,V$119)+'СЕТ СН'!$I$9+СВЦЭМ!$D$10+'СЕТ СН'!$I$6-'СЕТ СН'!$I$19</f>
        <v>1518.8987592100002</v>
      </c>
      <c r="W134" s="35">
        <f>SUMIFS(СВЦЭМ!$C$34:$C$777,СВЦЭМ!$A$34:$A$777,$A134,СВЦЭМ!$B$34:$B$777,W$119)+'СЕТ СН'!$I$9+СВЦЭМ!$D$10+'СЕТ СН'!$I$6-'СЕТ СН'!$I$19</f>
        <v>1572.9899492599998</v>
      </c>
      <c r="X134" s="35">
        <f>SUMIFS(СВЦЭМ!$C$34:$C$777,СВЦЭМ!$A$34:$A$777,$A134,СВЦЭМ!$B$34:$B$777,X$119)+'СЕТ СН'!$I$9+СВЦЭМ!$D$10+'СЕТ СН'!$I$6-'СЕТ СН'!$I$19</f>
        <v>1661.3461828500003</v>
      </c>
      <c r="Y134" s="35">
        <f>SUMIFS(СВЦЭМ!$C$34:$C$777,СВЦЭМ!$A$34:$A$777,$A134,СВЦЭМ!$B$34:$B$777,Y$119)+'СЕТ СН'!$I$9+СВЦЭМ!$D$10+'СЕТ СН'!$I$6-'СЕТ СН'!$I$19</f>
        <v>1766.8881907</v>
      </c>
    </row>
    <row r="135" spans="1:25" ht="15.75" x14ac:dyDescent="0.2">
      <c r="A135" s="34">
        <f t="shared" si="3"/>
        <v>42902</v>
      </c>
      <c r="B135" s="35">
        <f>SUMIFS(СВЦЭМ!$C$34:$C$777,СВЦЭМ!$A$34:$A$777,$A135,СВЦЭМ!$B$34:$B$777,B$119)+'СЕТ СН'!$I$9+СВЦЭМ!$D$10+'СЕТ СН'!$I$6-'СЕТ СН'!$I$19</f>
        <v>1837.97577821</v>
      </c>
      <c r="C135" s="35">
        <f>SUMIFS(СВЦЭМ!$C$34:$C$777,СВЦЭМ!$A$34:$A$777,$A135,СВЦЭМ!$B$34:$B$777,C$119)+'СЕТ СН'!$I$9+СВЦЭМ!$D$10+'СЕТ СН'!$I$6-'СЕТ СН'!$I$19</f>
        <v>1909.2380740899998</v>
      </c>
      <c r="D135" s="35">
        <f>SUMIFS(СВЦЭМ!$C$34:$C$777,СВЦЭМ!$A$34:$A$777,$A135,СВЦЭМ!$B$34:$B$777,D$119)+'СЕТ СН'!$I$9+СВЦЭМ!$D$10+'СЕТ СН'!$I$6-'СЕТ СН'!$I$19</f>
        <v>1945.9304180500003</v>
      </c>
      <c r="E135" s="35">
        <f>SUMIFS(СВЦЭМ!$C$34:$C$777,СВЦЭМ!$A$34:$A$777,$A135,СВЦЭМ!$B$34:$B$777,E$119)+'СЕТ СН'!$I$9+СВЦЭМ!$D$10+'СЕТ СН'!$I$6-'СЕТ СН'!$I$19</f>
        <v>1977.57366082</v>
      </c>
      <c r="F135" s="35">
        <f>SUMIFS(СВЦЭМ!$C$34:$C$777,СВЦЭМ!$A$34:$A$777,$A135,СВЦЭМ!$B$34:$B$777,F$119)+'СЕТ СН'!$I$9+СВЦЭМ!$D$10+'СЕТ СН'!$I$6-'СЕТ СН'!$I$19</f>
        <v>1975.7183932600001</v>
      </c>
      <c r="G135" s="35">
        <f>SUMIFS(СВЦЭМ!$C$34:$C$777,СВЦЭМ!$A$34:$A$777,$A135,СВЦЭМ!$B$34:$B$777,G$119)+'СЕТ СН'!$I$9+СВЦЭМ!$D$10+'СЕТ СН'!$I$6-'СЕТ СН'!$I$19</f>
        <v>1979.2130097499999</v>
      </c>
      <c r="H135" s="35">
        <f>SUMIFS(СВЦЭМ!$C$34:$C$777,СВЦЭМ!$A$34:$A$777,$A135,СВЦЭМ!$B$34:$B$777,H$119)+'СЕТ СН'!$I$9+СВЦЭМ!$D$10+'СЕТ СН'!$I$6-'СЕТ СН'!$I$19</f>
        <v>1984.7007115599999</v>
      </c>
      <c r="I135" s="35">
        <f>SUMIFS(СВЦЭМ!$C$34:$C$777,СВЦЭМ!$A$34:$A$777,$A135,СВЦЭМ!$B$34:$B$777,I$119)+'СЕТ СН'!$I$9+СВЦЭМ!$D$10+'СЕТ СН'!$I$6-'СЕТ СН'!$I$19</f>
        <v>1850.3462036000001</v>
      </c>
      <c r="J135" s="35">
        <f>SUMIFS(СВЦЭМ!$C$34:$C$777,СВЦЭМ!$A$34:$A$777,$A135,СВЦЭМ!$B$34:$B$777,J$119)+'СЕТ СН'!$I$9+СВЦЭМ!$D$10+'СЕТ СН'!$I$6-'СЕТ СН'!$I$19</f>
        <v>1732.45783248</v>
      </c>
      <c r="K135" s="35">
        <f>SUMIFS(СВЦЭМ!$C$34:$C$777,СВЦЭМ!$A$34:$A$777,$A135,СВЦЭМ!$B$34:$B$777,K$119)+'СЕТ СН'!$I$9+СВЦЭМ!$D$10+'СЕТ СН'!$I$6-'СЕТ СН'!$I$19</f>
        <v>1599.61262188</v>
      </c>
      <c r="L135" s="35">
        <f>SUMIFS(СВЦЭМ!$C$34:$C$777,СВЦЭМ!$A$34:$A$777,$A135,СВЦЭМ!$B$34:$B$777,L$119)+'СЕТ СН'!$I$9+СВЦЭМ!$D$10+'СЕТ СН'!$I$6-'СЕТ СН'!$I$19</f>
        <v>1546.9307101300001</v>
      </c>
      <c r="M135" s="35">
        <f>SUMIFS(СВЦЭМ!$C$34:$C$777,СВЦЭМ!$A$34:$A$777,$A135,СВЦЭМ!$B$34:$B$777,M$119)+'СЕТ СН'!$I$9+СВЦЭМ!$D$10+'СЕТ СН'!$I$6-'СЕТ СН'!$I$19</f>
        <v>1526.17380779</v>
      </c>
      <c r="N135" s="35">
        <f>SUMIFS(СВЦЭМ!$C$34:$C$777,СВЦЭМ!$A$34:$A$777,$A135,СВЦЭМ!$B$34:$B$777,N$119)+'СЕТ СН'!$I$9+СВЦЭМ!$D$10+'СЕТ СН'!$I$6-'СЕТ СН'!$I$19</f>
        <v>1534.4243125600001</v>
      </c>
      <c r="O135" s="35">
        <f>SUMIFS(СВЦЭМ!$C$34:$C$777,СВЦЭМ!$A$34:$A$777,$A135,СВЦЭМ!$B$34:$B$777,O$119)+'СЕТ СН'!$I$9+СВЦЭМ!$D$10+'СЕТ СН'!$I$6-'СЕТ СН'!$I$19</f>
        <v>1525.54107884</v>
      </c>
      <c r="P135" s="35">
        <f>SUMIFS(СВЦЭМ!$C$34:$C$777,СВЦЭМ!$A$34:$A$777,$A135,СВЦЭМ!$B$34:$B$777,P$119)+'СЕТ СН'!$I$9+СВЦЭМ!$D$10+'СЕТ СН'!$I$6-'СЕТ СН'!$I$19</f>
        <v>1502.7750560499999</v>
      </c>
      <c r="Q135" s="35">
        <f>SUMIFS(СВЦЭМ!$C$34:$C$777,СВЦЭМ!$A$34:$A$777,$A135,СВЦЭМ!$B$34:$B$777,Q$119)+'СЕТ СН'!$I$9+СВЦЭМ!$D$10+'СЕТ СН'!$I$6-'СЕТ СН'!$I$19</f>
        <v>1517.7990954400002</v>
      </c>
      <c r="R135" s="35">
        <f>SUMIFS(СВЦЭМ!$C$34:$C$777,СВЦЭМ!$A$34:$A$777,$A135,СВЦЭМ!$B$34:$B$777,R$119)+'СЕТ СН'!$I$9+СВЦЭМ!$D$10+'СЕТ СН'!$I$6-'СЕТ СН'!$I$19</f>
        <v>1523.14127672</v>
      </c>
      <c r="S135" s="35">
        <f>SUMIFS(СВЦЭМ!$C$34:$C$777,СВЦЭМ!$A$34:$A$777,$A135,СВЦЭМ!$B$34:$B$777,S$119)+'СЕТ СН'!$I$9+СВЦЭМ!$D$10+'СЕТ СН'!$I$6-'СЕТ СН'!$I$19</f>
        <v>1538.2004265400001</v>
      </c>
      <c r="T135" s="35">
        <f>SUMIFS(СВЦЭМ!$C$34:$C$777,СВЦЭМ!$A$34:$A$777,$A135,СВЦЭМ!$B$34:$B$777,T$119)+'СЕТ СН'!$I$9+СВЦЭМ!$D$10+'СЕТ СН'!$I$6-'СЕТ СН'!$I$19</f>
        <v>1533.9496455999997</v>
      </c>
      <c r="U135" s="35">
        <f>SUMIFS(СВЦЭМ!$C$34:$C$777,СВЦЭМ!$A$34:$A$777,$A135,СВЦЭМ!$B$34:$B$777,U$119)+'СЕТ СН'!$I$9+СВЦЭМ!$D$10+'СЕТ СН'!$I$6-'СЕТ СН'!$I$19</f>
        <v>1523.9157525000001</v>
      </c>
      <c r="V135" s="35">
        <f>SUMIFS(СВЦЭМ!$C$34:$C$777,СВЦЭМ!$A$34:$A$777,$A135,СВЦЭМ!$B$34:$B$777,V$119)+'СЕТ СН'!$I$9+СВЦЭМ!$D$10+'СЕТ СН'!$I$6-'СЕТ СН'!$I$19</f>
        <v>1539.6836898500001</v>
      </c>
      <c r="W135" s="35">
        <f>SUMIFS(СВЦЭМ!$C$34:$C$777,СВЦЭМ!$A$34:$A$777,$A135,СВЦЭМ!$B$34:$B$777,W$119)+'СЕТ СН'!$I$9+СВЦЭМ!$D$10+'СЕТ СН'!$I$6-'СЕТ СН'!$I$19</f>
        <v>1611.97263501</v>
      </c>
      <c r="X135" s="35">
        <f>SUMIFS(СВЦЭМ!$C$34:$C$777,СВЦЭМ!$A$34:$A$777,$A135,СВЦЭМ!$B$34:$B$777,X$119)+'СЕТ СН'!$I$9+СВЦЭМ!$D$10+'СЕТ СН'!$I$6-'СЕТ СН'!$I$19</f>
        <v>1594.7005223799997</v>
      </c>
      <c r="Y135" s="35">
        <f>SUMIFS(СВЦЭМ!$C$34:$C$777,СВЦЭМ!$A$34:$A$777,$A135,СВЦЭМ!$B$34:$B$777,Y$119)+'СЕТ СН'!$I$9+СВЦЭМ!$D$10+'СЕТ СН'!$I$6-'СЕТ СН'!$I$19</f>
        <v>1615.14266967</v>
      </c>
    </row>
    <row r="136" spans="1:25" ht="15.75" x14ac:dyDescent="0.2">
      <c r="A136" s="34">
        <f t="shared" si="3"/>
        <v>42903</v>
      </c>
      <c r="B136" s="35">
        <f>SUMIFS(СВЦЭМ!$C$34:$C$777,СВЦЭМ!$A$34:$A$777,$A136,СВЦЭМ!$B$34:$B$777,B$119)+'СЕТ СН'!$I$9+СВЦЭМ!$D$10+'СЕТ СН'!$I$6-'СЕТ СН'!$I$19</f>
        <v>1742.7292372299999</v>
      </c>
      <c r="C136" s="35">
        <f>SUMIFS(СВЦЭМ!$C$34:$C$777,СВЦЭМ!$A$34:$A$777,$A136,СВЦЭМ!$B$34:$B$777,C$119)+'СЕТ СН'!$I$9+СВЦЭМ!$D$10+'СЕТ СН'!$I$6-'СЕТ СН'!$I$19</f>
        <v>1796.35068056</v>
      </c>
      <c r="D136" s="35">
        <f>SUMIFS(СВЦЭМ!$C$34:$C$777,СВЦЭМ!$A$34:$A$777,$A136,СВЦЭМ!$B$34:$B$777,D$119)+'СЕТ СН'!$I$9+СВЦЭМ!$D$10+'СЕТ СН'!$I$6-'СЕТ СН'!$I$19</f>
        <v>1935.6738597799999</v>
      </c>
      <c r="E136" s="35">
        <f>SUMIFS(СВЦЭМ!$C$34:$C$777,СВЦЭМ!$A$34:$A$777,$A136,СВЦЭМ!$B$34:$B$777,E$119)+'СЕТ СН'!$I$9+СВЦЭМ!$D$10+'СЕТ СН'!$I$6-'СЕТ СН'!$I$19</f>
        <v>1949.90600356</v>
      </c>
      <c r="F136" s="35">
        <f>SUMIFS(СВЦЭМ!$C$34:$C$777,СВЦЭМ!$A$34:$A$777,$A136,СВЦЭМ!$B$34:$B$777,F$119)+'СЕТ СН'!$I$9+СВЦЭМ!$D$10+'СЕТ СН'!$I$6-'СЕТ СН'!$I$19</f>
        <v>1972.1302223299999</v>
      </c>
      <c r="G136" s="35">
        <f>SUMIFS(СВЦЭМ!$C$34:$C$777,СВЦЭМ!$A$34:$A$777,$A136,СВЦЭМ!$B$34:$B$777,G$119)+'СЕТ СН'!$I$9+СВЦЭМ!$D$10+'СЕТ СН'!$I$6-'СЕТ СН'!$I$19</f>
        <v>1968.3436499999998</v>
      </c>
      <c r="H136" s="35">
        <f>SUMIFS(СВЦЭМ!$C$34:$C$777,СВЦЭМ!$A$34:$A$777,$A136,СВЦЭМ!$B$34:$B$777,H$119)+'СЕТ СН'!$I$9+СВЦЭМ!$D$10+'СЕТ СН'!$I$6-'СЕТ СН'!$I$19</f>
        <v>1937.1876660799999</v>
      </c>
      <c r="I136" s="35">
        <f>SUMIFS(СВЦЭМ!$C$34:$C$777,СВЦЭМ!$A$34:$A$777,$A136,СВЦЭМ!$B$34:$B$777,I$119)+'СЕТ СН'!$I$9+СВЦЭМ!$D$10+'СЕТ СН'!$I$6-'СЕТ СН'!$I$19</f>
        <v>1794.60203164</v>
      </c>
      <c r="J136" s="35">
        <f>SUMIFS(СВЦЭМ!$C$34:$C$777,СВЦЭМ!$A$34:$A$777,$A136,СВЦЭМ!$B$34:$B$777,J$119)+'СЕТ СН'!$I$9+СВЦЭМ!$D$10+'СЕТ СН'!$I$6-'СЕТ СН'!$I$19</f>
        <v>1680.5871555799999</v>
      </c>
      <c r="K136" s="35">
        <f>SUMIFS(СВЦЭМ!$C$34:$C$777,СВЦЭМ!$A$34:$A$777,$A136,СВЦЭМ!$B$34:$B$777,K$119)+'СЕТ СН'!$I$9+СВЦЭМ!$D$10+'СЕТ СН'!$I$6-'СЕТ СН'!$I$19</f>
        <v>1591.6604736600002</v>
      </c>
      <c r="L136" s="35">
        <f>SUMIFS(СВЦЭМ!$C$34:$C$777,СВЦЭМ!$A$34:$A$777,$A136,СВЦЭМ!$B$34:$B$777,L$119)+'СЕТ СН'!$I$9+СВЦЭМ!$D$10+'СЕТ СН'!$I$6-'СЕТ СН'!$I$19</f>
        <v>1538.0655402699999</v>
      </c>
      <c r="M136" s="35">
        <f>SUMIFS(СВЦЭМ!$C$34:$C$777,СВЦЭМ!$A$34:$A$777,$A136,СВЦЭМ!$B$34:$B$777,M$119)+'СЕТ СН'!$I$9+СВЦЭМ!$D$10+'СЕТ СН'!$I$6-'СЕТ СН'!$I$19</f>
        <v>1538.3314018900001</v>
      </c>
      <c r="N136" s="35">
        <f>SUMIFS(СВЦЭМ!$C$34:$C$777,СВЦЭМ!$A$34:$A$777,$A136,СВЦЭМ!$B$34:$B$777,N$119)+'СЕТ СН'!$I$9+СВЦЭМ!$D$10+'СЕТ СН'!$I$6-'СЕТ СН'!$I$19</f>
        <v>1537.68895742</v>
      </c>
      <c r="O136" s="35">
        <f>SUMIFS(СВЦЭМ!$C$34:$C$777,СВЦЭМ!$A$34:$A$777,$A136,СВЦЭМ!$B$34:$B$777,O$119)+'СЕТ СН'!$I$9+СВЦЭМ!$D$10+'СЕТ СН'!$I$6-'СЕТ СН'!$I$19</f>
        <v>1534.1119784900002</v>
      </c>
      <c r="P136" s="35">
        <f>SUMIFS(СВЦЭМ!$C$34:$C$777,СВЦЭМ!$A$34:$A$777,$A136,СВЦЭМ!$B$34:$B$777,P$119)+'СЕТ СН'!$I$9+СВЦЭМ!$D$10+'СЕТ СН'!$I$6-'СЕТ СН'!$I$19</f>
        <v>1533.5943448500002</v>
      </c>
      <c r="Q136" s="35">
        <f>SUMIFS(СВЦЭМ!$C$34:$C$777,СВЦЭМ!$A$34:$A$777,$A136,СВЦЭМ!$B$34:$B$777,Q$119)+'СЕТ СН'!$I$9+СВЦЭМ!$D$10+'СЕТ СН'!$I$6-'СЕТ СН'!$I$19</f>
        <v>1540.7062762699998</v>
      </c>
      <c r="R136" s="35">
        <f>SUMIFS(СВЦЭМ!$C$34:$C$777,СВЦЭМ!$A$34:$A$777,$A136,СВЦЭМ!$B$34:$B$777,R$119)+'СЕТ СН'!$I$9+СВЦЭМ!$D$10+'СЕТ СН'!$I$6-'СЕТ СН'!$I$19</f>
        <v>1545.2415338800001</v>
      </c>
      <c r="S136" s="35">
        <f>SUMIFS(СВЦЭМ!$C$34:$C$777,СВЦЭМ!$A$34:$A$777,$A136,СВЦЭМ!$B$34:$B$777,S$119)+'СЕТ СН'!$I$9+СВЦЭМ!$D$10+'СЕТ СН'!$I$6-'СЕТ СН'!$I$19</f>
        <v>1543.7557041099999</v>
      </c>
      <c r="T136" s="35">
        <f>SUMIFS(СВЦЭМ!$C$34:$C$777,СВЦЭМ!$A$34:$A$777,$A136,СВЦЭМ!$B$34:$B$777,T$119)+'СЕТ СН'!$I$9+СВЦЭМ!$D$10+'СЕТ СН'!$I$6-'СЕТ СН'!$I$19</f>
        <v>1539.4254055900001</v>
      </c>
      <c r="U136" s="35">
        <f>SUMIFS(СВЦЭМ!$C$34:$C$777,СВЦЭМ!$A$34:$A$777,$A136,СВЦЭМ!$B$34:$B$777,U$119)+'СЕТ СН'!$I$9+СВЦЭМ!$D$10+'СЕТ СН'!$I$6-'СЕТ СН'!$I$19</f>
        <v>1533.1294216900001</v>
      </c>
      <c r="V136" s="35">
        <f>SUMIFS(СВЦЭМ!$C$34:$C$777,СВЦЭМ!$A$34:$A$777,$A136,СВЦЭМ!$B$34:$B$777,V$119)+'СЕТ СН'!$I$9+СВЦЭМ!$D$10+'СЕТ СН'!$I$6-'СЕТ СН'!$I$19</f>
        <v>1548.6950303499998</v>
      </c>
      <c r="W136" s="35">
        <f>SUMIFS(СВЦЭМ!$C$34:$C$777,СВЦЭМ!$A$34:$A$777,$A136,СВЦЭМ!$B$34:$B$777,W$119)+'СЕТ СН'!$I$9+СВЦЭМ!$D$10+'СЕТ СН'!$I$6-'СЕТ СН'!$I$19</f>
        <v>1575.8552260000001</v>
      </c>
      <c r="X136" s="35">
        <f>SUMIFS(СВЦЭМ!$C$34:$C$777,СВЦЭМ!$A$34:$A$777,$A136,СВЦЭМ!$B$34:$B$777,X$119)+'СЕТ СН'!$I$9+СВЦЭМ!$D$10+'СЕТ СН'!$I$6-'СЕТ СН'!$I$19</f>
        <v>1604.43246318</v>
      </c>
      <c r="Y136" s="35">
        <f>SUMIFS(СВЦЭМ!$C$34:$C$777,СВЦЭМ!$A$34:$A$777,$A136,СВЦЭМ!$B$34:$B$777,Y$119)+'СЕТ СН'!$I$9+СВЦЭМ!$D$10+'СЕТ СН'!$I$6-'СЕТ СН'!$I$19</f>
        <v>1734.2537668200002</v>
      </c>
    </row>
    <row r="137" spans="1:25" ht="15.75" x14ac:dyDescent="0.2">
      <c r="A137" s="34">
        <f t="shared" si="3"/>
        <v>42904</v>
      </c>
      <c r="B137" s="35">
        <f>SUMIFS(СВЦЭМ!$C$34:$C$777,СВЦЭМ!$A$34:$A$777,$A137,СВЦЭМ!$B$34:$B$777,B$119)+'СЕТ СН'!$I$9+СВЦЭМ!$D$10+'СЕТ СН'!$I$6-'СЕТ СН'!$I$19</f>
        <v>1835.6431106299997</v>
      </c>
      <c r="C137" s="35">
        <f>SUMIFS(СВЦЭМ!$C$34:$C$777,СВЦЭМ!$A$34:$A$777,$A137,СВЦЭМ!$B$34:$B$777,C$119)+'СЕТ СН'!$I$9+СВЦЭМ!$D$10+'СЕТ СН'!$I$6-'СЕТ СН'!$I$19</f>
        <v>1885.98679042</v>
      </c>
      <c r="D137" s="35">
        <f>SUMIFS(СВЦЭМ!$C$34:$C$777,СВЦЭМ!$A$34:$A$777,$A137,СВЦЭМ!$B$34:$B$777,D$119)+'СЕТ СН'!$I$9+СВЦЭМ!$D$10+'СЕТ СН'!$I$6-'СЕТ СН'!$I$19</f>
        <v>1954.6524611</v>
      </c>
      <c r="E137" s="35">
        <f>SUMIFS(СВЦЭМ!$C$34:$C$777,СВЦЭМ!$A$34:$A$777,$A137,СВЦЭМ!$B$34:$B$777,E$119)+'СЕТ СН'!$I$9+СВЦЭМ!$D$10+'СЕТ СН'!$I$6-'СЕТ СН'!$I$19</f>
        <v>1967.4562217800003</v>
      </c>
      <c r="F137" s="35">
        <f>SUMIFS(СВЦЭМ!$C$34:$C$777,СВЦЭМ!$A$34:$A$777,$A137,СВЦЭМ!$B$34:$B$777,F$119)+'СЕТ СН'!$I$9+СВЦЭМ!$D$10+'СЕТ СН'!$I$6-'СЕТ СН'!$I$19</f>
        <v>1980.4361076300002</v>
      </c>
      <c r="G137" s="35">
        <f>SUMIFS(СВЦЭМ!$C$34:$C$777,СВЦЭМ!$A$34:$A$777,$A137,СВЦЭМ!$B$34:$B$777,G$119)+'СЕТ СН'!$I$9+СВЦЭМ!$D$10+'СЕТ СН'!$I$6-'СЕТ СН'!$I$19</f>
        <v>1976.9743084800002</v>
      </c>
      <c r="H137" s="35">
        <f>SUMIFS(СВЦЭМ!$C$34:$C$777,СВЦЭМ!$A$34:$A$777,$A137,СВЦЭМ!$B$34:$B$777,H$119)+'СЕТ СН'!$I$9+СВЦЭМ!$D$10+'СЕТ СН'!$I$6-'СЕТ СН'!$I$19</f>
        <v>1953.7881227299999</v>
      </c>
      <c r="I137" s="35">
        <f>SUMIFS(СВЦЭМ!$C$34:$C$777,СВЦЭМ!$A$34:$A$777,$A137,СВЦЭМ!$B$34:$B$777,I$119)+'СЕТ СН'!$I$9+СВЦЭМ!$D$10+'СЕТ СН'!$I$6-'СЕТ СН'!$I$19</f>
        <v>1808.7365152699999</v>
      </c>
      <c r="J137" s="35">
        <f>SUMIFS(СВЦЭМ!$C$34:$C$777,СВЦЭМ!$A$34:$A$777,$A137,СВЦЭМ!$B$34:$B$777,J$119)+'СЕТ СН'!$I$9+СВЦЭМ!$D$10+'СЕТ СН'!$I$6-'СЕТ СН'!$I$19</f>
        <v>1670.1460035099999</v>
      </c>
      <c r="K137" s="35">
        <f>SUMIFS(СВЦЭМ!$C$34:$C$777,СВЦЭМ!$A$34:$A$777,$A137,СВЦЭМ!$B$34:$B$777,K$119)+'СЕТ СН'!$I$9+СВЦЭМ!$D$10+'СЕТ СН'!$I$6-'СЕТ СН'!$I$19</f>
        <v>1553.8492262</v>
      </c>
      <c r="L137" s="35">
        <f>SUMIFS(СВЦЭМ!$C$34:$C$777,СВЦЭМ!$A$34:$A$777,$A137,СВЦЭМ!$B$34:$B$777,L$119)+'СЕТ СН'!$I$9+СВЦЭМ!$D$10+'СЕТ СН'!$I$6-'СЕТ СН'!$I$19</f>
        <v>1516.1538766899998</v>
      </c>
      <c r="M137" s="35">
        <f>SUMIFS(СВЦЭМ!$C$34:$C$777,СВЦЭМ!$A$34:$A$777,$A137,СВЦЭМ!$B$34:$B$777,M$119)+'СЕТ СН'!$I$9+СВЦЭМ!$D$10+'СЕТ СН'!$I$6-'СЕТ СН'!$I$19</f>
        <v>1538.18516383</v>
      </c>
      <c r="N137" s="35">
        <f>SUMIFS(СВЦЭМ!$C$34:$C$777,СВЦЭМ!$A$34:$A$777,$A137,СВЦЭМ!$B$34:$B$777,N$119)+'СЕТ СН'!$I$9+СВЦЭМ!$D$10+'СЕТ СН'!$I$6-'СЕТ СН'!$I$19</f>
        <v>1539.6283018399999</v>
      </c>
      <c r="O137" s="35">
        <f>SUMIFS(СВЦЭМ!$C$34:$C$777,СВЦЭМ!$A$34:$A$777,$A137,СВЦЭМ!$B$34:$B$777,O$119)+'СЕТ СН'!$I$9+СВЦЭМ!$D$10+'СЕТ СН'!$I$6-'СЕТ СН'!$I$19</f>
        <v>1539.15510911</v>
      </c>
      <c r="P137" s="35">
        <f>SUMIFS(СВЦЭМ!$C$34:$C$777,СВЦЭМ!$A$34:$A$777,$A137,СВЦЭМ!$B$34:$B$777,P$119)+'СЕТ СН'!$I$9+СВЦЭМ!$D$10+'СЕТ СН'!$I$6-'СЕТ СН'!$I$19</f>
        <v>1537.2271735099998</v>
      </c>
      <c r="Q137" s="35">
        <f>SUMIFS(СВЦЭМ!$C$34:$C$777,СВЦЭМ!$A$34:$A$777,$A137,СВЦЭМ!$B$34:$B$777,Q$119)+'СЕТ СН'!$I$9+СВЦЭМ!$D$10+'СЕТ СН'!$I$6-'СЕТ СН'!$I$19</f>
        <v>1545.51068811</v>
      </c>
      <c r="R137" s="35">
        <f>SUMIFS(СВЦЭМ!$C$34:$C$777,СВЦЭМ!$A$34:$A$777,$A137,СВЦЭМ!$B$34:$B$777,R$119)+'СЕТ СН'!$I$9+СВЦЭМ!$D$10+'СЕТ СН'!$I$6-'СЕТ СН'!$I$19</f>
        <v>1553.6271701599999</v>
      </c>
      <c r="S137" s="35">
        <f>SUMIFS(СВЦЭМ!$C$34:$C$777,СВЦЭМ!$A$34:$A$777,$A137,СВЦЭМ!$B$34:$B$777,S$119)+'СЕТ СН'!$I$9+СВЦЭМ!$D$10+'СЕТ СН'!$I$6-'СЕТ СН'!$I$19</f>
        <v>1553.9491754199998</v>
      </c>
      <c r="T137" s="35">
        <f>SUMIFS(СВЦЭМ!$C$34:$C$777,СВЦЭМ!$A$34:$A$777,$A137,СВЦЭМ!$B$34:$B$777,T$119)+'СЕТ СН'!$I$9+СВЦЭМ!$D$10+'СЕТ СН'!$I$6-'СЕТ СН'!$I$19</f>
        <v>1544.8327060199999</v>
      </c>
      <c r="U137" s="35">
        <f>SUMIFS(СВЦЭМ!$C$34:$C$777,СВЦЭМ!$A$34:$A$777,$A137,СВЦЭМ!$B$34:$B$777,U$119)+'СЕТ СН'!$I$9+СВЦЭМ!$D$10+'СЕТ СН'!$I$6-'СЕТ СН'!$I$19</f>
        <v>1540.35828352</v>
      </c>
      <c r="V137" s="35">
        <f>SUMIFS(СВЦЭМ!$C$34:$C$777,СВЦЭМ!$A$34:$A$777,$A137,СВЦЭМ!$B$34:$B$777,V$119)+'СЕТ СН'!$I$9+СВЦЭМ!$D$10+'СЕТ СН'!$I$6-'СЕТ СН'!$I$19</f>
        <v>1531.7698639999999</v>
      </c>
      <c r="W137" s="35">
        <f>SUMIFS(СВЦЭМ!$C$34:$C$777,СВЦЭМ!$A$34:$A$777,$A137,СВЦЭМ!$B$34:$B$777,W$119)+'СЕТ СН'!$I$9+СВЦЭМ!$D$10+'СЕТ СН'!$I$6-'СЕТ СН'!$I$19</f>
        <v>1551.4072545999998</v>
      </c>
      <c r="X137" s="35">
        <f>SUMIFS(СВЦЭМ!$C$34:$C$777,СВЦЭМ!$A$34:$A$777,$A137,СВЦЭМ!$B$34:$B$777,X$119)+'СЕТ СН'!$I$9+СВЦЭМ!$D$10+'СЕТ СН'!$I$6-'СЕТ СН'!$I$19</f>
        <v>1606.7332741</v>
      </c>
      <c r="Y137" s="35">
        <f>SUMIFS(СВЦЭМ!$C$34:$C$777,СВЦЭМ!$A$34:$A$777,$A137,СВЦЭМ!$B$34:$B$777,Y$119)+'СЕТ СН'!$I$9+СВЦЭМ!$D$10+'СЕТ СН'!$I$6-'СЕТ СН'!$I$19</f>
        <v>1672.70446206</v>
      </c>
    </row>
    <row r="138" spans="1:25" ht="15.75" x14ac:dyDescent="0.2">
      <c r="A138" s="34">
        <f t="shared" si="3"/>
        <v>42905</v>
      </c>
      <c r="B138" s="35">
        <f>SUMIFS(СВЦЭМ!$C$34:$C$777,СВЦЭМ!$A$34:$A$777,$A138,СВЦЭМ!$B$34:$B$777,B$119)+'СЕТ СН'!$I$9+СВЦЭМ!$D$10+'СЕТ СН'!$I$6-'СЕТ СН'!$I$19</f>
        <v>1724.64510956</v>
      </c>
      <c r="C138" s="35">
        <f>SUMIFS(СВЦЭМ!$C$34:$C$777,СВЦЭМ!$A$34:$A$777,$A138,СВЦЭМ!$B$34:$B$777,C$119)+'СЕТ СН'!$I$9+СВЦЭМ!$D$10+'СЕТ СН'!$I$6-'СЕТ СН'!$I$19</f>
        <v>1772.9071864500002</v>
      </c>
      <c r="D138" s="35">
        <f>SUMIFS(СВЦЭМ!$C$34:$C$777,СВЦЭМ!$A$34:$A$777,$A138,СВЦЭМ!$B$34:$B$777,D$119)+'СЕТ СН'!$I$9+СВЦЭМ!$D$10+'СЕТ СН'!$I$6-'СЕТ СН'!$I$19</f>
        <v>1905.5698828499999</v>
      </c>
      <c r="E138" s="35">
        <f>SUMIFS(СВЦЭМ!$C$34:$C$777,СВЦЭМ!$A$34:$A$777,$A138,СВЦЭМ!$B$34:$B$777,E$119)+'СЕТ СН'!$I$9+СВЦЭМ!$D$10+'СЕТ СН'!$I$6-'СЕТ СН'!$I$19</f>
        <v>1914.4909128199997</v>
      </c>
      <c r="F138" s="35">
        <f>SUMIFS(СВЦЭМ!$C$34:$C$777,СВЦЭМ!$A$34:$A$777,$A138,СВЦЭМ!$B$34:$B$777,F$119)+'СЕТ СН'!$I$9+СВЦЭМ!$D$10+'СЕТ СН'!$I$6-'СЕТ СН'!$I$19</f>
        <v>1918.2255419200001</v>
      </c>
      <c r="G138" s="35">
        <f>SUMIFS(СВЦЭМ!$C$34:$C$777,СВЦЭМ!$A$34:$A$777,$A138,СВЦЭМ!$B$34:$B$777,G$119)+'СЕТ СН'!$I$9+СВЦЭМ!$D$10+'СЕТ СН'!$I$6-'СЕТ СН'!$I$19</f>
        <v>1924.1313784599997</v>
      </c>
      <c r="H138" s="35">
        <f>SUMIFS(СВЦЭМ!$C$34:$C$777,СВЦЭМ!$A$34:$A$777,$A138,СВЦЭМ!$B$34:$B$777,H$119)+'СЕТ СН'!$I$9+СВЦЭМ!$D$10+'СЕТ СН'!$I$6-'СЕТ СН'!$I$19</f>
        <v>1802.3175020799999</v>
      </c>
      <c r="I138" s="35">
        <f>SUMIFS(СВЦЭМ!$C$34:$C$777,СВЦЭМ!$A$34:$A$777,$A138,СВЦЭМ!$B$34:$B$777,I$119)+'СЕТ СН'!$I$9+СВЦЭМ!$D$10+'СЕТ СН'!$I$6-'СЕТ СН'!$I$19</f>
        <v>1678.0728055700001</v>
      </c>
      <c r="J138" s="35">
        <f>SUMIFS(СВЦЭМ!$C$34:$C$777,СВЦЭМ!$A$34:$A$777,$A138,СВЦЭМ!$B$34:$B$777,J$119)+'СЕТ СН'!$I$9+СВЦЭМ!$D$10+'СЕТ СН'!$I$6-'СЕТ СН'!$I$19</f>
        <v>1562.7408130399999</v>
      </c>
      <c r="K138" s="35">
        <f>SUMIFS(СВЦЭМ!$C$34:$C$777,СВЦЭМ!$A$34:$A$777,$A138,СВЦЭМ!$B$34:$B$777,K$119)+'СЕТ СН'!$I$9+СВЦЭМ!$D$10+'СЕТ СН'!$I$6-'СЕТ СН'!$I$19</f>
        <v>1594.6005998199998</v>
      </c>
      <c r="L138" s="35">
        <f>SUMIFS(СВЦЭМ!$C$34:$C$777,СВЦЭМ!$A$34:$A$777,$A138,СВЦЭМ!$B$34:$B$777,L$119)+'СЕТ СН'!$I$9+СВЦЭМ!$D$10+'СЕТ СН'!$I$6-'СЕТ СН'!$I$19</f>
        <v>1572.0413584399998</v>
      </c>
      <c r="M138" s="35">
        <f>SUMIFS(СВЦЭМ!$C$34:$C$777,СВЦЭМ!$A$34:$A$777,$A138,СВЦЭМ!$B$34:$B$777,M$119)+'СЕТ СН'!$I$9+СВЦЭМ!$D$10+'СЕТ СН'!$I$6-'СЕТ СН'!$I$19</f>
        <v>1578.0511330099998</v>
      </c>
      <c r="N138" s="35">
        <f>SUMIFS(СВЦЭМ!$C$34:$C$777,СВЦЭМ!$A$34:$A$777,$A138,СВЦЭМ!$B$34:$B$777,N$119)+'СЕТ СН'!$I$9+СВЦЭМ!$D$10+'СЕТ СН'!$I$6-'СЕТ СН'!$I$19</f>
        <v>1574.4455825200002</v>
      </c>
      <c r="O138" s="35">
        <f>SUMIFS(СВЦЭМ!$C$34:$C$777,СВЦЭМ!$A$34:$A$777,$A138,СВЦЭМ!$B$34:$B$777,O$119)+'СЕТ СН'!$I$9+СВЦЭМ!$D$10+'СЕТ СН'!$I$6-'СЕТ СН'!$I$19</f>
        <v>1564.8115026099999</v>
      </c>
      <c r="P138" s="35">
        <f>SUMIFS(СВЦЭМ!$C$34:$C$777,СВЦЭМ!$A$34:$A$777,$A138,СВЦЭМ!$B$34:$B$777,P$119)+'СЕТ СН'!$I$9+СВЦЭМ!$D$10+'СЕТ СН'!$I$6-'СЕТ СН'!$I$19</f>
        <v>1548.9133373499999</v>
      </c>
      <c r="Q138" s="35">
        <f>SUMIFS(СВЦЭМ!$C$34:$C$777,СВЦЭМ!$A$34:$A$777,$A138,СВЦЭМ!$B$34:$B$777,Q$119)+'СЕТ СН'!$I$9+СВЦЭМ!$D$10+'СЕТ СН'!$I$6-'СЕТ СН'!$I$19</f>
        <v>1573.5776966399999</v>
      </c>
      <c r="R138" s="35">
        <f>SUMIFS(СВЦЭМ!$C$34:$C$777,СВЦЭМ!$A$34:$A$777,$A138,СВЦЭМ!$B$34:$B$777,R$119)+'СЕТ СН'!$I$9+СВЦЭМ!$D$10+'СЕТ СН'!$I$6-'СЕТ СН'!$I$19</f>
        <v>1567.7963575700001</v>
      </c>
      <c r="S138" s="35">
        <f>SUMIFS(СВЦЭМ!$C$34:$C$777,СВЦЭМ!$A$34:$A$777,$A138,СВЦЭМ!$B$34:$B$777,S$119)+'СЕТ СН'!$I$9+СВЦЭМ!$D$10+'СЕТ СН'!$I$6-'СЕТ СН'!$I$19</f>
        <v>1565.9146595299999</v>
      </c>
      <c r="T138" s="35">
        <f>SUMIFS(СВЦЭМ!$C$34:$C$777,СВЦЭМ!$A$34:$A$777,$A138,СВЦЭМ!$B$34:$B$777,T$119)+'СЕТ СН'!$I$9+СВЦЭМ!$D$10+'СЕТ СН'!$I$6-'СЕТ СН'!$I$19</f>
        <v>1605.4258482499999</v>
      </c>
      <c r="U138" s="35">
        <f>SUMIFS(СВЦЭМ!$C$34:$C$777,СВЦЭМ!$A$34:$A$777,$A138,СВЦЭМ!$B$34:$B$777,U$119)+'СЕТ СН'!$I$9+СВЦЭМ!$D$10+'СЕТ СН'!$I$6-'СЕТ СН'!$I$19</f>
        <v>1643.3255175200002</v>
      </c>
      <c r="V138" s="35">
        <f>SUMIFS(СВЦЭМ!$C$34:$C$777,СВЦЭМ!$A$34:$A$777,$A138,СВЦЭМ!$B$34:$B$777,V$119)+'СЕТ СН'!$I$9+СВЦЭМ!$D$10+'СЕТ СН'!$I$6-'СЕТ СН'!$I$19</f>
        <v>1647.6825915300001</v>
      </c>
      <c r="W138" s="35">
        <f>SUMIFS(СВЦЭМ!$C$34:$C$777,СВЦЭМ!$A$34:$A$777,$A138,СВЦЭМ!$B$34:$B$777,W$119)+'СЕТ СН'!$I$9+СВЦЭМ!$D$10+'СЕТ СН'!$I$6-'СЕТ СН'!$I$19</f>
        <v>1653.54465682</v>
      </c>
      <c r="X138" s="35">
        <f>SUMIFS(СВЦЭМ!$C$34:$C$777,СВЦЭМ!$A$34:$A$777,$A138,СВЦЭМ!$B$34:$B$777,X$119)+'СЕТ СН'!$I$9+СВЦЭМ!$D$10+'СЕТ СН'!$I$6-'СЕТ СН'!$I$19</f>
        <v>1596.3998256999998</v>
      </c>
      <c r="Y138" s="35">
        <f>SUMIFS(СВЦЭМ!$C$34:$C$777,СВЦЭМ!$A$34:$A$777,$A138,СВЦЭМ!$B$34:$B$777,Y$119)+'СЕТ СН'!$I$9+СВЦЭМ!$D$10+'СЕТ СН'!$I$6-'СЕТ СН'!$I$19</f>
        <v>1644.81093822</v>
      </c>
    </row>
    <row r="139" spans="1:25" ht="15.75" x14ac:dyDescent="0.2">
      <c r="A139" s="34">
        <f t="shared" si="3"/>
        <v>42906</v>
      </c>
      <c r="B139" s="35">
        <f>SUMIFS(СВЦЭМ!$C$34:$C$777,СВЦЭМ!$A$34:$A$777,$A139,СВЦЭМ!$B$34:$B$777,B$119)+'СЕТ СН'!$I$9+СВЦЭМ!$D$10+'СЕТ СН'!$I$6-'СЕТ СН'!$I$19</f>
        <v>1907.5553860199998</v>
      </c>
      <c r="C139" s="35">
        <f>SUMIFS(СВЦЭМ!$C$34:$C$777,СВЦЭМ!$A$34:$A$777,$A139,СВЦЭМ!$B$34:$B$777,C$119)+'СЕТ СН'!$I$9+СВЦЭМ!$D$10+'СЕТ СН'!$I$6-'СЕТ СН'!$I$19</f>
        <v>1834.2001920399998</v>
      </c>
      <c r="D139" s="35">
        <f>SUMIFS(СВЦЭМ!$C$34:$C$777,СВЦЭМ!$A$34:$A$777,$A139,СВЦЭМ!$B$34:$B$777,D$119)+'СЕТ СН'!$I$9+СВЦЭМ!$D$10+'СЕТ СН'!$I$6-'СЕТ СН'!$I$19</f>
        <v>2007.9869105500002</v>
      </c>
      <c r="E139" s="35">
        <f>SUMIFS(СВЦЭМ!$C$34:$C$777,СВЦЭМ!$A$34:$A$777,$A139,СВЦЭМ!$B$34:$B$777,E$119)+'СЕТ СН'!$I$9+СВЦЭМ!$D$10+'СЕТ СН'!$I$6-'СЕТ СН'!$I$19</f>
        <v>2001.7902625899997</v>
      </c>
      <c r="F139" s="35">
        <f>SUMIFS(СВЦЭМ!$C$34:$C$777,СВЦЭМ!$A$34:$A$777,$A139,СВЦЭМ!$B$34:$B$777,F$119)+'СЕТ СН'!$I$9+СВЦЭМ!$D$10+'СЕТ СН'!$I$6-'СЕТ СН'!$I$19</f>
        <v>1998.7988184400001</v>
      </c>
      <c r="G139" s="35">
        <f>SUMIFS(СВЦЭМ!$C$34:$C$777,СВЦЭМ!$A$34:$A$777,$A139,СВЦЭМ!$B$34:$B$777,G$119)+'СЕТ СН'!$I$9+СВЦЭМ!$D$10+'СЕТ СН'!$I$6-'СЕТ СН'!$I$19</f>
        <v>2002.6839877800003</v>
      </c>
      <c r="H139" s="35">
        <f>SUMIFS(СВЦЭМ!$C$34:$C$777,СВЦЭМ!$A$34:$A$777,$A139,СВЦЭМ!$B$34:$B$777,H$119)+'СЕТ СН'!$I$9+СВЦЭМ!$D$10+'СЕТ СН'!$I$6-'СЕТ СН'!$I$19</f>
        <v>2004.2025783700001</v>
      </c>
      <c r="I139" s="35">
        <f>SUMIFS(СВЦЭМ!$C$34:$C$777,СВЦЭМ!$A$34:$A$777,$A139,СВЦЭМ!$B$34:$B$777,I$119)+'СЕТ СН'!$I$9+СВЦЭМ!$D$10+'СЕТ СН'!$I$6-'СЕТ СН'!$I$19</f>
        <v>1815.7908521099998</v>
      </c>
      <c r="J139" s="35">
        <f>SUMIFS(СВЦЭМ!$C$34:$C$777,СВЦЭМ!$A$34:$A$777,$A139,СВЦЭМ!$B$34:$B$777,J$119)+'СЕТ СН'!$I$9+СВЦЭМ!$D$10+'СЕТ СН'!$I$6-'СЕТ СН'!$I$19</f>
        <v>1698.61400112</v>
      </c>
      <c r="K139" s="35">
        <f>SUMIFS(СВЦЭМ!$C$34:$C$777,СВЦЭМ!$A$34:$A$777,$A139,СВЦЭМ!$B$34:$B$777,K$119)+'СЕТ СН'!$I$9+СВЦЭМ!$D$10+'СЕТ СН'!$I$6-'СЕТ СН'!$I$19</f>
        <v>1622.4739453399998</v>
      </c>
      <c r="L139" s="35">
        <f>SUMIFS(СВЦЭМ!$C$34:$C$777,СВЦЭМ!$A$34:$A$777,$A139,СВЦЭМ!$B$34:$B$777,L$119)+'СЕТ СН'!$I$9+СВЦЭМ!$D$10+'СЕТ СН'!$I$6-'СЕТ СН'!$I$19</f>
        <v>1575.92028755</v>
      </c>
      <c r="M139" s="35">
        <f>SUMIFS(СВЦЭМ!$C$34:$C$777,СВЦЭМ!$A$34:$A$777,$A139,СВЦЭМ!$B$34:$B$777,M$119)+'СЕТ СН'!$I$9+СВЦЭМ!$D$10+'СЕТ СН'!$I$6-'СЕТ СН'!$I$19</f>
        <v>1553.2229951899999</v>
      </c>
      <c r="N139" s="35">
        <f>SUMIFS(СВЦЭМ!$C$34:$C$777,СВЦЭМ!$A$34:$A$777,$A139,СВЦЭМ!$B$34:$B$777,N$119)+'СЕТ СН'!$I$9+СВЦЭМ!$D$10+'СЕТ СН'!$I$6-'СЕТ СН'!$I$19</f>
        <v>1558.5044171</v>
      </c>
      <c r="O139" s="35">
        <f>SUMIFS(СВЦЭМ!$C$34:$C$777,СВЦЭМ!$A$34:$A$777,$A139,СВЦЭМ!$B$34:$B$777,O$119)+'СЕТ СН'!$I$9+СВЦЭМ!$D$10+'СЕТ СН'!$I$6-'СЕТ СН'!$I$19</f>
        <v>1561.1261232400002</v>
      </c>
      <c r="P139" s="35">
        <f>SUMIFS(СВЦЭМ!$C$34:$C$777,СВЦЭМ!$A$34:$A$777,$A139,СВЦЭМ!$B$34:$B$777,P$119)+'СЕТ СН'!$I$9+СВЦЭМ!$D$10+'СЕТ СН'!$I$6-'СЕТ СН'!$I$19</f>
        <v>1567.3832657200001</v>
      </c>
      <c r="Q139" s="35">
        <f>SUMIFS(СВЦЭМ!$C$34:$C$777,СВЦЭМ!$A$34:$A$777,$A139,СВЦЭМ!$B$34:$B$777,Q$119)+'СЕТ СН'!$I$9+СВЦЭМ!$D$10+'СЕТ СН'!$I$6-'СЕТ СН'!$I$19</f>
        <v>1562.1930295799998</v>
      </c>
      <c r="R139" s="35">
        <f>SUMIFS(СВЦЭМ!$C$34:$C$777,СВЦЭМ!$A$34:$A$777,$A139,СВЦЭМ!$B$34:$B$777,R$119)+'СЕТ СН'!$I$9+СВЦЭМ!$D$10+'СЕТ СН'!$I$6-'СЕТ СН'!$I$19</f>
        <v>1553.7240489199999</v>
      </c>
      <c r="S139" s="35">
        <f>SUMIFS(СВЦЭМ!$C$34:$C$777,СВЦЭМ!$A$34:$A$777,$A139,СВЦЭМ!$B$34:$B$777,S$119)+'СЕТ СН'!$I$9+СВЦЭМ!$D$10+'СЕТ СН'!$I$6-'СЕТ СН'!$I$19</f>
        <v>1555.9667633600002</v>
      </c>
      <c r="T139" s="35">
        <f>SUMIFS(СВЦЭМ!$C$34:$C$777,СВЦЭМ!$A$34:$A$777,$A139,СВЦЭМ!$B$34:$B$777,T$119)+'СЕТ СН'!$I$9+СВЦЭМ!$D$10+'СЕТ СН'!$I$6-'СЕТ СН'!$I$19</f>
        <v>1556.2400510100001</v>
      </c>
      <c r="U139" s="35">
        <f>SUMIFS(СВЦЭМ!$C$34:$C$777,СВЦЭМ!$A$34:$A$777,$A139,СВЦЭМ!$B$34:$B$777,U$119)+'СЕТ СН'!$I$9+СВЦЭМ!$D$10+'СЕТ СН'!$I$6-'СЕТ СН'!$I$19</f>
        <v>1556.6934538300002</v>
      </c>
      <c r="V139" s="35">
        <f>SUMIFS(СВЦЭМ!$C$34:$C$777,СВЦЭМ!$A$34:$A$777,$A139,СВЦЭМ!$B$34:$B$777,V$119)+'СЕТ СН'!$I$9+СВЦЭМ!$D$10+'СЕТ СН'!$I$6-'СЕТ СН'!$I$19</f>
        <v>1577.30129399</v>
      </c>
      <c r="W139" s="35">
        <f>SUMIFS(СВЦЭМ!$C$34:$C$777,СВЦЭМ!$A$34:$A$777,$A139,СВЦЭМ!$B$34:$B$777,W$119)+'СЕТ СН'!$I$9+СВЦЭМ!$D$10+'СЕТ СН'!$I$6-'СЕТ СН'!$I$19</f>
        <v>1594.9839933399999</v>
      </c>
      <c r="X139" s="35">
        <f>SUMIFS(СВЦЭМ!$C$34:$C$777,СВЦЭМ!$A$34:$A$777,$A139,СВЦЭМ!$B$34:$B$777,X$119)+'СЕТ СН'!$I$9+СВЦЭМ!$D$10+'СЕТ СН'!$I$6-'СЕТ СН'!$I$19</f>
        <v>1666.8948719700002</v>
      </c>
      <c r="Y139" s="35">
        <f>SUMIFS(СВЦЭМ!$C$34:$C$777,СВЦЭМ!$A$34:$A$777,$A139,СВЦЭМ!$B$34:$B$777,Y$119)+'СЕТ СН'!$I$9+СВЦЭМ!$D$10+'СЕТ СН'!$I$6-'СЕТ СН'!$I$19</f>
        <v>1747.1489666699999</v>
      </c>
    </row>
    <row r="140" spans="1:25" ht="15.75" x14ac:dyDescent="0.2">
      <c r="A140" s="34">
        <f t="shared" si="3"/>
        <v>42907</v>
      </c>
      <c r="B140" s="35">
        <f>SUMIFS(СВЦЭМ!$C$34:$C$777,СВЦЭМ!$A$34:$A$777,$A140,СВЦЭМ!$B$34:$B$777,B$119)+'СЕТ СН'!$I$9+СВЦЭМ!$D$10+'СЕТ СН'!$I$6-'СЕТ СН'!$I$19</f>
        <v>1930.4113074799998</v>
      </c>
      <c r="C140" s="35">
        <f>SUMIFS(СВЦЭМ!$C$34:$C$777,СВЦЭМ!$A$34:$A$777,$A140,СВЦЭМ!$B$34:$B$777,C$119)+'СЕТ СН'!$I$9+СВЦЭМ!$D$10+'СЕТ СН'!$I$6-'СЕТ СН'!$I$19</f>
        <v>1929.0090135</v>
      </c>
      <c r="D140" s="35">
        <f>SUMIFS(СВЦЭМ!$C$34:$C$777,СВЦЭМ!$A$34:$A$777,$A140,СВЦЭМ!$B$34:$B$777,D$119)+'СЕТ СН'!$I$9+СВЦЭМ!$D$10+'СЕТ СН'!$I$6-'СЕТ СН'!$I$19</f>
        <v>1989.37056867</v>
      </c>
      <c r="E140" s="35">
        <f>SUMIFS(СВЦЭМ!$C$34:$C$777,СВЦЭМ!$A$34:$A$777,$A140,СВЦЭМ!$B$34:$B$777,E$119)+'СЕТ СН'!$I$9+СВЦЭМ!$D$10+'СЕТ СН'!$I$6-'СЕТ СН'!$I$19</f>
        <v>1979.8353949699999</v>
      </c>
      <c r="F140" s="35">
        <f>SUMIFS(СВЦЭМ!$C$34:$C$777,СВЦЭМ!$A$34:$A$777,$A140,СВЦЭМ!$B$34:$B$777,F$119)+'СЕТ СН'!$I$9+СВЦЭМ!$D$10+'СЕТ СН'!$I$6-'СЕТ СН'!$I$19</f>
        <v>1976.6353640400002</v>
      </c>
      <c r="G140" s="35">
        <f>SUMIFS(СВЦЭМ!$C$34:$C$777,СВЦЭМ!$A$34:$A$777,$A140,СВЦЭМ!$B$34:$B$777,G$119)+'СЕТ СН'!$I$9+СВЦЭМ!$D$10+'СЕТ СН'!$I$6-'СЕТ СН'!$I$19</f>
        <v>1982.7089750599998</v>
      </c>
      <c r="H140" s="35">
        <f>SUMIFS(СВЦЭМ!$C$34:$C$777,СВЦЭМ!$A$34:$A$777,$A140,СВЦЭМ!$B$34:$B$777,H$119)+'СЕТ СН'!$I$9+СВЦЭМ!$D$10+'СЕТ СН'!$I$6-'СЕТ СН'!$I$19</f>
        <v>1997.6886088900001</v>
      </c>
      <c r="I140" s="35">
        <f>SUMIFS(СВЦЭМ!$C$34:$C$777,СВЦЭМ!$A$34:$A$777,$A140,СВЦЭМ!$B$34:$B$777,I$119)+'СЕТ СН'!$I$9+СВЦЭМ!$D$10+'СЕТ СН'!$I$6-'СЕТ СН'!$I$19</f>
        <v>1831.9250976600001</v>
      </c>
      <c r="J140" s="35">
        <f>SUMIFS(СВЦЭМ!$C$34:$C$777,СВЦЭМ!$A$34:$A$777,$A140,СВЦЭМ!$B$34:$B$777,J$119)+'СЕТ СН'!$I$9+СВЦЭМ!$D$10+'СЕТ СН'!$I$6-'СЕТ СН'!$I$19</f>
        <v>1676.3623628199998</v>
      </c>
      <c r="K140" s="35">
        <f>SUMIFS(СВЦЭМ!$C$34:$C$777,СВЦЭМ!$A$34:$A$777,$A140,СВЦЭМ!$B$34:$B$777,K$119)+'СЕТ СН'!$I$9+СВЦЭМ!$D$10+'СЕТ СН'!$I$6-'СЕТ СН'!$I$19</f>
        <v>1604.4861878800002</v>
      </c>
      <c r="L140" s="35">
        <f>SUMIFS(СВЦЭМ!$C$34:$C$777,СВЦЭМ!$A$34:$A$777,$A140,СВЦЭМ!$B$34:$B$777,L$119)+'СЕТ СН'!$I$9+СВЦЭМ!$D$10+'СЕТ СН'!$I$6-'СЕТ СН'!$I$19</f>
        <v>1548.4416989900001</v>
      </c>
      <c r="M140" s="35">
        <f>SUMIFS(СВЦЭМ!$C$34:$C$777,СВЦЭМ!$A$34:$A$777,$A140,СВЦЭМ!$B$34:$B$777,M$119)+'СЕТ СН'!$I$9+СВЦЭМ!$D$10+'СЕТ СН'!$I$6-'СЕТ СН'!$I$19</f>
        <v>1524.57607035</v>
      </c>
      <c r="N140" s="35">
        <f>SUMIFS(СВЦЭМ!$C$34:$C$777,СВЦЭМ!$A$34:$A$777,$A140,СВЦЭМ!$B$34:$B$777,N$119)+'СЕТ СН'!$I$9+СВЦЭМ!$D$10+'СЕТ СН'!$I$6-'СЕТ СН'!$I$19</f>
        <v>1529.90194084</v>
      </c>
      <c r="O140" s="35">
        <f>SUMIFS(СВЦЭМ!$C$34:$C$777,СВЦЭМ!$A$34:$A$777,$A140,СВЦЭМ!$B$34:$B$777,O$119)+'СЕТ СН'!$I$9+СВЦЭМ!$D$10+'СЕТ СН'!$I$6-'СЕТ СН'!$I$19</f>
        <v>1530.1933512800001</v>
      </c>
      <c r="P140" s="35">
        <f>SUMIFS(СВЦЭМ!$C$34:$C$777,СВЦЭМ!$A$34:$A$777,$A140,СВЦЭМ!$B$34:$B$777,P$119)+'СЕТ СН'!$I$9+СВЦЭМ!$D$10+'СЕТ СН'!$I$6-'СЕТ СН'!$I$19</f>
        <v>1536.9102923199998</v>
      </c>
      <c r="Q140" s="35">
        <f>SUMIFS(СВЦЭМ!$C$34:$C$777,СВЦЭМ!$A$34:$A$777,$A140,СВЦЭМ!$B$34:$B$777,Q$119)+'СЕТ СН'!$I$9+СВЦЭМ!$D$10+'СЕТ СН'!$I$6-'СЕТ СН'!$I$19</f>
        <v>1531.2968008299999</v>
      </c>
      <c r="R140" s="35">
        <f>SUMIFS(СВЦЭМ!$C$34:$C$777,СВЦЭМ!$A$34:$A$777,$A140,СВЦЭМ!$B$34:$B$777,R$119)+'СЕТ СН'!$I$9+СВЦЭМ!$D$10+'СЕТ СН'!$I$6-'СЕТ СН'!$I$19</f>
        <v>1527.2602520999999</v>
      </c>
      <c r="S140" s="35">
        <f>SUMIFS(СВЦЭМ!$C$34:$C$777,СВЦЭМ!$A$34:$A$777,$A140,СВЦЭМ!$B$34:$B$777,S$119)+'СЕТ СН'!$I$9+СВЦЭМ!$D$10+'СЕТ СН'!$I$6-'СЕТ СН'!$I$19</f>
        <v>1525.3525450100001</v>
      </c>
      <c r="T140" s="35">
        <f>SUMIFS(СВЦЭМ!$C$34:$C$777,СВЦЭМ!$A$34:$A$777,$A140,СВЦЭМ!$B$34:$B$777,T$119)+'СЕТ СН'!$I$9+СВЦЭМ!$D$10+'СЕТ СН'!$I$6-'СЕТ СН'!$I$19</f>
        <v>1530.45914937</v>
      </c>
      <c r="U140" s="35">
        <f>SUMIFS(СВЦЭМ!$C$34:$C$777,СВЦЭМ!$A$34:$A$777,$A140,СВЦЭМ!$B$34:$B$777,U$119)+'СЕТ СН'!$I$9+СВЦЭМ!$D$10+'СЕТ СН'!$I$6-'СЕТ СН'!$I$19</f>
        <v>1527.6721729599999</v>
      </c>
      <c r="V140" s="35">
        <f>SUMIFS(СВЦЭМ!$C$34:$C$777,СВЦЭМ!$A$34:$A$777,$A140,СВЦЭМ!$B$34:$B$777,V$119)+'СЕТ СН'!$I$9+СВЦЭМ!$D$10+'СЕТ СН'!$I$6-'СЕТ СН'!$I$19</f>
        <v>1551.7843246100001</v>
      </c>
      <c r="W140" s="35">
        <f>SUMIFS(СВЦЭМ!$C$34:$C$777,СВЦЭМ!$A$34:$A$777,$A140,СВЦЭМ!$B$34:$B$777,W$119)+'СЕТ СН'!$I$9+СВЦЭМ!$D$10+'СЕТ СН'!$I$6-'СЕТ СН'!$I$19</f>
        <v>1602.0240565700001</v>
      </c>
      <c r="X140" s="35">
        <f>SUMIFS(СВЦЭМ!$C$34:$C$777,СВЦЭМ!$A$34:$A$777,$A140,СВЦЭМ!$B$34:$B$777,X$119)+'СЕТ СН'!$I$9+СВЦЭМ!$D$10+'СЕТ СН'!$I$6-'СЕТ СН'!$I$19</f>
        <v>1671.7723517700001</v>
      </c>
      <c r="Y140" s="35">
        <f>SUMIFS(СВЦЭМ!$C$34:$C$777,СВЦЭМ!$A$34:$A$777,$A140,СВЦЭМ!$B$34:$B$777,Y$119)+'СЕТ СН'!$I$9+СВЦЭМ!$D$10+'СЕТ СН'!$I$6-'СЕТ СН'!$I$19</f>
        <v>1717.5808099000001</v>
      </c>
    </row>
    <row r="141" spans="1:25" ht="15.75" x14ac:dyDescent="0.2">
      <c r="A141" s="34">
        <f t="shared" si="3"/>
        <v>42908</v>
      </c>
      <c r="B141" s="35">
        <f>SUMIFS(СВЦЭМ!$C$34:$C$777,СВЦЭМ!$A$34:$A$777,$A141,СВЦЭМ!$B$34:$B$777,B$119)+'СЕТ СН'!$I$9+СВЦЭМ!$D$10+'СЕТ СН'!$I$6-'СЕТ СН'!$I$19</f>
        <v>1769.3166640499999</v>
      </c>
      <c r="C141" s="35">
        <f>SUMIFS(СВЦЭМ!$C$34:$C$777,СВЦЭМ!$A$34:$A$777,$A141,СВЦЭМ!$B$34:$B$777,C$119)+'СЕТ СН'!$I$9+СВЦЭМ!$D$10+'СЕТ СН'!$I$6-'СЕТ СН'!$I$19</f>
        <v>1867.68837863</v>
      </c>
      <c r="D141" s="35">
        <f>SUMIFS(СВЦЭМ!$C$34:$C$777,СВЦЭМ!$A$34:$A$777,$A141,СВЦЭМ!$B$34:$B$777,D$119)+'СЕТ СН'!$I$9+СВЦЭМ!$D$10+'СЕТ СН'!$I$6-'СЕТ СН'!$I$19</f>
        <v>1935.2967446799998</v>
      </c>
      <c r="E141" s="35">
        <f>SUMIFS(СВЦЭМ!$C$34:$C$777,СВЦЭМ!$A$34:$A$777,$A141,СВЦЭМ!$B$34:$B$777,E$119)+'СЕТ СН'!$I$9+СВЦЭМ!$D$10+'СЕТ СН'!$I$6-'СЕТ СН'!$I$19</f>
        <v>1940.5586766199999</v>
      </c>
      <c r="F141" s="35">
        <f>SUMIFS(СВЦЭМ!$C$34:$C$777,СВЦЭМ!$A$34:$A$777,$A141,СВЦЭМ!$B$34:$B$777,F$119)+'СЕТ СН'!$I$9+СВЦЭМ!$D$10+'СЕТ СН'!$I$6-'СЕТ СН'!$I$19</f>
        <v>1938.7466275300003</v>
      </c>
      <c r="G141" s="35">
        <f>SUMIFS(СВЦЭМ!$C$34:$C$777,СВЦЭМ!$A$34:$A$777,$A141,СВЦЭМ!$B$34:$B$777,G$119)+'СЕТ СН'!$I$9+СВЦЭМ!$D$10+'СЕТ СН'!$I$6-'СЕТ СН'!$I$19</f>
        <v>1934.7693951299998</v>
      </c>
      <c r="H141" s="35">
        <f>SUMIFS(СВЦЭМ!$C$34:$C$777,СВЦЭМ!$A$34:$A$777,$A141,СВЦЭМ!$B$34:$B$777,H$119)+'СЕТ СН'!$I$9+СВЦЭМ!$D$10+'СЕТ СН'!$I$6-'СЕТ СН'!$I$19</f>
        <v>1905.8613264599999</v>
      </c>
      <c r="I141" s="35">
        <f>SUMIFS(СВЦЭМ!$C$34:$C$777,СВЦЭМ!$A$34:$A$777,$A141,СВЦЭМ!$B$34:$B$777,I$119)+'СЕТ СН'!$I$9+СВЦЭМ!$D$10+'СЕТ СН'!$I$6-'СЕТ СН'!$I$19</f>
        <v>1745.13295681</v>
      </c>
      <c r="J141" s="35">
        <f>SUMIFS(СВЦЭМ!$C$34:$C$777,СВЦЭМ!$A$34:$A$777,$A141,СВЦЭМ!$B$34:$B$777,J$119)+'СЕТ СН'!$I$9+СВЦЭМ!$D$10+'СЕТ СН'!$I$6-'СЕТ СН'!$I$19</f>
        <v>1647.4745370199998</v>
      </c>
      <c r="K141" s="35">
        <f>SUMIFS(СВЦЭМ!$C$34:$C$777,СВЦЭМ!$A$34:$A$777,$A141,СВЦЭМ!$B$34:$B$777,K$119)+'СЕТ СН'!$I$9+СВЦЭМ!$D$10+'СЕТ СН'!$I$6-'СЕТ СН'!$I$19</f>
        <v>1597.07496077</v>
      </c>
      <c r="L141" s="35">
        <f>SUMIFS(СВЦЭМ!$C$34:$C$777,СВЦЭМ!$A$34:$A$777,$A141,СВЦЭМ!$B$34:$B$777,L$119)+'СЕТ СН'!$I$9+СВЦЭМ!$D$10+'СЕТ СН'!$I$6-'СЕТ СН'!$I$19</f>
        <v>1552.9010805500002</v>
      </c>
      <c r="M141" s="35">
        <f>SUMIFS(СВЦЭМ!$C$34:$C$777,СВЦЭМ!$A$34:$A$777,$A141,СВЦЭМ!$B$34:$B$777,M$119)+'СЕТ СН'!$I$9+СВЦЭМ!$D$10+'СЕТ СН'!$I$6-'СЕТ СН'!$I$19</f>
        <v>1534.0681973599999</v>
      </c>
      <c r="N141" s="35">
        <f>SUMIFS(СВЦЭМ!$C$34:$C$777,СВЦЭМ!$A$34:$A$777,$A141,СВЦЭМ!$B$34:$B$777,N$119)+'СЕТ СН'!$I$9+СВЦЭМ!$D$10+'СЕТ СН'!$I$6-'СЕТ СН'!$I$19</f>
        <v>1542.1072232400002</v>
      </c>
      <c r="O141" s="35">
        <f>SUMIFS(СВЦЭМ!$C$34:$C$777,СВЦЭМ!$A$34:$A$777,$A141,СВЦЭМ!$B$34:$B$777,O$119)+'СЕТ СН'!$I$9+СВЦЭМ!$D$10+'СЕТ СН'!$I$6-'СЕТ СН'!$I$19</f>
        <v>1543.28496881</v>
      </c>
      <c r="P141" s="35">
        <f>SUMIFS(СВЦЭМ!$C$34:$C$777,СВЦЭМ!$A$34:$A$777,$A141,СВЦЭМ!$B$34:$B$777,P$119)+'СЕТ СН'!$I$9+СВЦЭМ!$D$10+'СЕТ СН'!$I$6-'СЕТ СН'!$I$19</f>
        <v>1553.5607742900002</v>
      </c>
      <c r="Q141" s="35">
        <f>SUMIFS(СВЦЭМ!$C$34:$C$777,СВЦЭМ!$A$34:$A$777,$A141,СВЦЭМ!$B$34:$B$777,Q$119)+'СЕТ СН'!$I$9+СВЦЭМ!$D$10+'СЕТ СН'!$I$6-'СЕТ СН'!$I$19</f>
        <v>1548.0841997500002</v>
      </c>
      <c r="R141" s="35">
        <f>SUMIFS(СВЦЭМ!$C$34:$C$777,СВЦЭМ!$A$34:$A$777,$A141,СВЦЭМ!$B$34:$B$777,R$119)+'СЕТ СН'!$I$9+СВЦЭМ!$D$10+'СЕТ СН'!$I$6-'СЕТ СН'!$I$19</f>
        <v>1552.07670173</v>
      </c>
      <c r="S141" s="35">
        <f>SUMIFS(СВЦЭМ!$C$34:$C$777,СВЦЭМ!$A$34:$A$777,$A141,СВЦЭМ!$B$34:$B$777,S$119)+'СЕТ СН'!$I$9+СВЦЭМ!$D$10+'СЕТ СН'!$I$6-'СЕТ СН'!$I$19</f>
        <v>1536.76518317</v>
      </c>
      <c r="T141" s="35">
        <f>SUMIFS(СВЦЭМ!$C$34:$C$777,СВЦЭМ!$A$34:$A$777,$A141,СВЦЭМ!$B$34:$B$777,T$119)+'СЕТ СН'!$I$9+СВЦЭМ!$D$10+'СЕТ СН'!$I$6-'СЕТ СН'!$I$19</f>
        <v>1555.0643695799999</v>
      </c>
      <c r="U141" s="35">
        <f>SUMIFS(СВЦЭМ!$C$34:$C$777,СВЦЭМ!$A$34:$A$777,$A141,СВЦЭМ!$B$34:$B$777,U$119)+'СЕТ СН'!$I$9+СВЦЭМ!$D$10+'СЕТ СН'!$I$6-'СЕТ СН'!$I$19</f>
        <v>1558.66788959</v>
      </c>
      <c r="V141" s="35">
        <f>SUMIFS(СВЦЭМ!$C$34:$C$777,СВЦЭМ!$A$34:$A$777,$A141,СВЦЭМ!$B$34:$B$777,V$119)+'СЕТ СН'!$I$9+СВЦЭМ!$D$10+'СЕТ СН'!$I$6-'СЕТ СН'!$I$19</f>
        <v>1582.6086165400002</v>
      </c>
      <c r="W141" s="35">
        <f>SUMIFS(СВЦЭМ!$C$34:$C$777,СВЦЭМ!$A$34:$A$777,$A141,СВЦЭМ!$B$34:$B$777,W$119)+'СЕТ СН'!$I$9+СВЦЭМ!$D$10+'СЕТ СН'!$I$6-'СЕТ СН'!$I$19</f>
        <v>1582.6333615899998</v>
      </c>
      <c r="X141" s="35">
        <f>SUMIFS(СВЦЭМ!$C$34:$C$777,СВЦЭМ!$A$34:$A$777,$A141,СВЦЭМ!$B$34:$B$777,X$119)+'СЕТ СН'!$I$9+СВЦЭМ!$D$10+'СЕТ СН'!$I$6-'СЕТ СН'!$I$19</f>
        <v>1582.5035551000001</v>
      </c>
      <c r="Y141" s="35">
        <f>SUMIFS(СВЦЭМ!$C$34:$C$777,СВЦЭМ!$A$34:$A$777,$A141,СВЦЭМ!$B$34:$B$777,Y$119)+'СЕТ СН'!$I$9+СВЦЭМ!$D$10+'СЕТ СН'!$I$6-'СЕТ СН'!$I$19</f>
        <v>1660.2227569400002</v>
      </c>
    </row>
    <row r="142" spans="1:25" ht="15.75" x14ac:dyDescent="0.2">
      <c r="A142" s="34">
        <f t="shared" si="3"/>
        <v>42909</v>
      </c>
      <c r="B142" s="35">
        <f>SUMIFS(СВЦЭМ!$C$34:$C$777,СВЦЭМ!$A$34:$A$777,$A142,СВЦЭМ!$B$34:$B$777,B$119)+'СЕТ СН'!$I$9+СВЦЭМ!$D$10+'СЕТ СН'!$I$6-'СЕТ СН'!$I$19</f>
        <v>1906.7340398699998</v>
      </c>
      <c r="C142" s="35">
        <f>SUMIFS(СВЦЭМ!$C$34:$C$777,СВЦЭМ!$A$34:$A$777,$A142,СВЦЭМ!$B$34:$B$777,C$119)+'СЕТ СН'!$I$9+СВЦЭМ!$D$10+'СЕТ СН'!$I$6-'СЕТ СН'!$I$19</f>
        <v>1933.5346270299997</v>
      </c>
      <c r="D142" s="35">
        <f>SUMIFS(СВЦЭМ!$C$34:$C$777,СВЦЭМ!$A$34:$A$777,$A142,СВЦЭМ!$B$34:$B$777,D$119)+'СЕТ СН'!$I$9+СВЦЭМ!$D$10+'СЕТ СН'!$I$6-'СЕТ СН'!$I$19</f>
        <v>2001.6584797599999</v>
      </c>
      <c r="E142" s="35">
        <f>SUMIFS(СВЦЭМ!$C$34:$C$777,СВЦЭМ!$A$34:$A$777,$A142,СВЦЭМ!$B$34:$B$777,E$119)+'СЕТ СН'!$I$9+СВЦЭМ!$D$10+'СЕТ СН'!$I$6-'СЕТ СН'!$I$19</f>
        <v>1992.11579256</v>
      </c>
      <c r="F142" s="35">
        <f>SUMIFS(СВЦЭМ!$C$34:$C$777,СВЦЭМ!$A$34:$A$777,$A142,СВЦЭМ!$B$34:$B$777,F$119)+'СЕТ СН'!$I$9+СВЦЭМ!$D$10+'СЕТ СН'!$I$6-'СЕТ СН'!$I$19</f>
        <v>1988.81758846</v>
      </c>
      <c r="G142" s="35">
        <f>SUMIFS(СВЦЭМ!$C$34:$C$777,СВЦЭМ!$A$34:$A$777,$A142,СВЦЭМ!$B$34:$B$777,G$119)+'СЕТ СН'!$I$9+СВЦЭМ!$D$10+'СЕТ СН'!$I$6-'СЕТ СН'!$I$19</f>
        <v>1995.3508902599997</v>
      </c>
      <c r="H142" s="35">
        <f>SUMIFS(СВЦЭМ!$C$34:$C$777,СВЦЭМ!$A$34:$A$777,$A142,СВЦЭМ!$B$34:$B$777,H$119)+'СЕТ СН'!$I$9+СВЦЭМ!$D$10+'СЕТ СН'!$I$6-'СЕТ СН'!$I$19</f>
        <v>1957.3301657699999</v>
      </c>
      <c r="I142" s="35">
        <f>SUMIFS(СВЦЭМ!$C$34:$C$777,СВЦЭМ!$A$34:$A$777,$A142,СВЦЭМ!$B$34:$B$777,I$119)+'СЕТ СН'!$I$9+СВЦЭМ!$D$10+'СЕТ СН'!$I$6-'СЕТ СН'!$I$19</f>
        <v>1793.7966287300001</v>
      </c>
      <c r="J142" s="35">
        <f>SUMIFS(СВЦЭМ!$C$34:$C$777,СВЦЭМ!$A$34:$A$777,$A142,СВЦЭМ!$B$34:$B$777,J$119)+'СЕТ СН'!$I$9+СВЦЭМ!$D$10+'СЕТ СН'!$I$6-'СЕТ СН'!$I$19</f>
        <v>1615.59736492</v>
      </c>
      <c r="K142" s="35">
        <f>SUMIFS(СВЦЭМ!$C$34:$C$777,СВЦЭМ!$A$34:$A$777,$A142,СВЦЭМ!$B$34:$B$777,K$119)+'СЕТ СН'!$I$9+СВЦЭМ!$D$10+'СЕТ СН'!$I$6-'СЕТ СН'!$I$19</f>
        <v>1567.7335832799999</v>
      </c>
      <c r="L142" s="35">
        <f>SUMIFS(СВЦЭМ!$C$34:$C$777,СВЦЭМ!$A$34:$A$777,$A142,СВЦЭМ!$B$34:$B$777,L$119)+'СЕТ СН'!$I$9+СВЦЭМ!$D$10+'СЕТ СН'!$I$6-'СЕТ СН'!$I$19</f>
        <v>1511.36628668</v>
      </c>
      <c r="M142" s="35">
        <f>SUMIFS(СВЦЭМ!$C$34:$C$777,СВЦЭМ!$A$34:$A$777,$A142,СВЦЭМ!$B$34:$B$777,M$119)+'СЕТ СН'!$I$9+СВЦЭМ!$D$10+'СЕТ СН'!$I$6-'СЕТ СН'!$I$19</f>
        <v>1507.46598743</v>
      </c>
      <c r="N142" s="35">
        <f>SUMIFS(СВЦЭМ!$C$34:$C$777,СВЦЭМ!$A$34:$A$777,$A142,СВЦЭМ!$B$34:$B$777,N$119)+'СЕТ СН'!$I$9+СВЦЭМ!$D$10+'СЕТ СН'!$I$6-'СЕТ СН'!$I$19</f>
        <v>1509.3852047800001</v>
      </c>
      <c r="O142" s="35">
        <f>SUMIFS(СВЦЭМ!$C$34:$C$777,СВЦЭМ!$A$34:$A$777,$A142,СВЦЭМ!$B$34:$B$777,O$119)+'СЕТ СН'!$I$9+СВЦЭМ!$D$10+'СЕТ СН'!$I$6-'СЕТ СН'!$I$19</f>
        <v>1507.50649952</v>
      </c>
      <c r="P142" s="35">
        <f>SUMIFS(СВЦЭМ!$C$34:$C$777,СВЦЭМ!$A$34:$A$777,$A142,СВЦЭМ!$B$34:$B$777,P$119)+'СЕТ СН'!$I$9+СВЦЭМ!$D$10+'СЕТ СН'!$I$6-'СЕТ СН'!$I$19</f>
        <v>1497.2992604900001</v>
      </c>
      <c r="Q142" s="35">
        <f>SUMIFS(СВЦЭМ!$C$34:$C$777,СВЦЭМ!$A$34:$A$777,$A142,СВЦЭМ!$B$34:$B$777,Q$119)+'СЕТ СН'!$I$9+СВЦЭМ!$D$10+'СЕТ СН'!$I$6-'СЕТ СН'!$I$19</f>
        <v>1515.67133767</v>
      </c>
      <c r="R142" s="35">
        <f>SUMIFS(СВЦЭМ!$C$34:$C$777,СВЦЭМ!$A$34:$A$777,$A142,СВЦЭМ!$B$34:$B$777,R$119)+'СЕТ СН'!$I$9+СВЦЭМ!$D$10+'СЕТ СН'!$I$6-'СЕТ СН'!$I$19</f>
        <v>1532.46621538</v>
      </c>
      <c r="S142" s="35">
        <f>SUMIFS(СВЦЭМ!$C$34:$C$777,СВЦЭМ!$A$34:$A$777,$A142,СВЦЭМ!$B$34:$B$777,S$119)+'СЕТ СН'!$I$9+СВЦЭМ!$D$10+'СЕТ СН'!$I$6-'СЕТ СН'!$I$19</f>
        <v>1545.3226972000002</v>
      </c>
      <c r="T142" s="35">
        <f>SUMIFS(СВЦЭМ!$C$34:$C$777,СВЦЭМ!$A$34:$A$777,$A142,СВЦЭМ!$B$34:$B$777,T$119)+'СЕТ СН'!$I$9+СВЦЭМ!$D$10+'СЕТ СН'!$I$6-'СЕТ СН'!$I$19</f>
        <v>1543.33155244</v>
      </c>
      <c r="U142" s="35">
        <f>SUMIFS(СВЦЭМ!$C$34:$C$777,СВЦЭМ!$A$34:$A$777,$A142,СВЦЭМ!$B$34:$B$777,U$119)+'СЕТ СН'!$I$9+СВЦЭМ!$D$10+'СЕТ СН'!$I$6-'СЕТ СН'!$I$19</f>
        <v>1533.7792433300001</v>
      </c>
      <c r="V142" s="35">
        <f>SUMIFS(СВЦЭМ!$C$34:$C$777,СВЦЭМ!$A$34:$A$777,$A142,СВЦЭМ!$B$34:$B$777,V$119)+'СЕТ СН'!$I$9+СВЦЭМ!$D$10+'СЕТ СН'!$I$6-'СЕТ СН'!$I$19</f>
        <v>1538.71130391</v>
      </c>
      <c r="W142" s="35">
        <f>SUMIFS(СВЦЭМ!$C$34:$C$777,СВЦЭМ!$A$34:$A$777,$A142,СВЦЭМ!$B$34:$B$777,W$119)+'СЕТ СН'!$I$9+СВЦЭМ!$D$10+'СЕТ СН'!$I$6-'СЕТ СН'!$I$19</f>
        <v>1596.7506018300001</v>
      </c>
      <c r="X142" s="35">
        <f>SUMIFS(СВЦЭМ!$C$34:$C$777,СВЦЭМ!$A$34:$A$777,$A142,СВЦЭМ!$B$34:$B$777,X$119)+'СЕТ СН'!$I$9+СВЦЭМ!$D$10+'СЕТ СН'!$I$6-'СЕТ СН'!$I$19</f>
        <v>1633.6869492699998</v>
      </c>
      <c r="Y142" s="35">
        <f>SUMIFS(СВЦЭМ!$C$34:$C$777,СВЦЭМ!$A$34:$A$777,$A142,СВЦЭМ!$B$34:$B$777,Y$119)+'СЕТ СН'!$I$9+СВЦЭМ!$D$10+'СЕТ СН'!$I$6-'СЕТ СН'!$I$19</f>
        <v>1797.29229326</v>
      </c>
    </row>
    <row r="143" spans="1:25" ht="15.75" x14ac:dyDescent="0.2">
      <c r="A143" s="34">
        <f t="shared" si="3"/>
        <v>42910</v>
      </c>
      <c r="B143" s="35">
        <f>SUMIFS(СВЦЭМ!$C$34:$C$777,СВЦЭМ!$A$34:$A$777,$A143,СВЦЭМ!$B$34:$B$777,B$119)+'СЕТ СН'!$I$9+СВЦЭМ!$D$10+'СЕТ СН'!$I$6-'СЕТ СН'!$I$19</f>
        <v>1829.583533</v>
      </c>
      <c r="C143" s="35">
        <f>SUMIFS(СВЦЭМ!$C$34:$C$777,СВЦЭМ!$A$34:$A$777,$A143,СВЦЭМ!$B$34:$B$777,C$119)+'СЕТ СН'!$I$9+СВЦЭМ!$D$10+'СЕТ СН'!$I$6-'СЕТ СН'!$I$19</f>
        <v>1902.2024025199999</v>
      </c>
      <c r="D143" s="35">
        <f>SUMIFS(СВЦЭМ!$C$34:$C$777,СВЦЭМ!$A$34:$A$777,$A143,СВЦЭМ!$B$34:$B$777,D$119)+'СЕТ СН'!$I$9+СВЦЭМ!$D$10+'СЕТ СН'!$I$6-'СЕТ СН'!$I$19</f>
        <v>1978.1154886200002</v>
      </c>
      <c r="E143" s="35">
        <f>SUMIFS(СВЦЭМ!$C$34:$C$777,СВЦЭМ!$A$34:$A$777,$A143,СВЦЭМ!$B$34:$B$777,E$119)+'СЕТ СН'!$I$9+СВЦЭМ!$D$10+'СЕТ СН'!$I$6-'СЕТ СН'!$I$19</f>
        <v>1968.0142692199997</v>
      </c>
      <c r="F143" s="35">
        <f>SUMIFS(СВЦЭМ!$C$34:$C$777,СВЦЭМ!$A$34:$A$777,$A143,СВЦЭМ!$B$34:$B$777,F$119)+'СЕТ СН'!$I$9+СВЦЭМ!$D$10+'СЕТ СН'!$I$6-'СЕТ СН'!$I$19</f>
        <v>1959.8900473900003</v>
      </c>
      <c r="G143" s="35">
        <f>SUMIFS(СВЦЭМ!$C$34:$C$777,СВЦЭМ!$A$34:$A$777,$A143,СВЦЭМ!$B$34:$B$777,G$119)+'СЕТ СН'!$I$9+СВЦЭМ!$D$10+'СЕТ СН'!$I$6-'СЕТ СН'!$I$19</f>
        <v>1952.9054210699996</v>
      </c>
      <c r="H143" s="35">
        <f>SUMIFS(СВЦЭМ!$C$34:$C$777,СВЦЭМ!$A$34:$A$777,$A143,СВЦЭМ!$B$34:$B$777,H$119)+'СЕТ СН'!$I$9+СВЦЭМ!$D$10+'СЕТ СН'!$I$6-'СЕТ СН'!$I$19</f>
        <v>1970.4125620099999</v>
      </c>
      <c r="I143" s="35">
        <f>SUMIFS(СВЦЭМ!$C$34:$C$777,СВЦЭМ!$A$34:$A$777,$A143,СВЦЭМ!$B$34:$B$777,I$119)+'СЕТ СН'!$I$9+СВЦЭМ!$D$10+'СЕТ СН'!$I$6-'СЕТ СН'!$I$19</f>
        <v>1809.53846849</v>
      </c>
      <c r="J143" s="35">
        <f>SUMIFS(СВЦЭМ!$C$34:$C$777,СВЦЭМ!$A$34:$A$777,$A143,СВЦЭМ!$B$34:$B$777,J$119)+'СЕТ СН'!$I$9+СВЦЭМ!$D$10+'СЕТ СН'!$I$6-'СЕТ СН'!$I$19</f>
        <v>1680.0189033299998</v>
      </c>
      <c r="K143" s="35">
        <f>SUMIFS(СВЦЭМ!$C$34:$C$777,СВЦЭМ!$A$34:$A$777,$A143,СВЦЭМ!$B$34:$B$777,K$119)+'СЕТ СН'!$I$9+СВЦЭМ!$D$10+'СЕТ СН'!$I$6-'СЕТ СН'!$I$19</f>
        <v>1551.9726870700001</v>
      </c>
      <c r="L143" s="35">
        <f>SUMIFS(СВЦЭМ!$C$34:$C$777,СВЦЭМ!$A$34:$A$777,$A143,СВЦЭМ!$B$34:$B$777,L$119)+'СЕТ СН'!$I$9+СВЦЭМ!$D$10+'СЕТ СН'!$I$6-'СЕТ СН'!$I$19</f>
        <v>1486.4051460800001</v>
      </c>
      <c r="M143" s="35">
        <f>SUMIFS(СВЦЭМ!$C$34:$C$777,СВЦЭМ!$A$34:$A$777,$A143,СВЦЭМ!$B$34:$B$777,M$119)+'СЕТ СН'!$I$9+СВЦЭМ!$D$10+'СЕТ СН'!$I$6-'СЕТ СН'!$I$19</f>
        <v>1487.0713621999998</v>
      </c>
      <c r="N143" s="35">
        <f>SUMIFS(СВЦЭМ!$C$34:$C$777,СВЦЭМ!$A$34:$A$777,$A143,СВЦЭМ!$B$34:$B$777,N$119)+'СЕТ СН'!$I$9+СВЦЭМ!$D$10+'СЕТ СН'!$I$6-'СЕТ СН'!$I$19</f>
        <v>1482.4697795100001</v>
      </c>
      <c r="O143" s="35">
        <f>SUMIFS(СВЦЭМ!$C$34:$C$777,СВЦЭМ!$A$34:$A$777,$A143,СВЦЭМ!$B$34:$B$777,O$119)+'СЕТ СН'!$I$9+СВЦЭМ!$D$10+'СЕТ СН'!$I$6-'СЕТ СН'!$I$19</f>
        <v>1493.8527432299998</v>
      </c>
      <c r="P143" s="35">
        <f>SUMIFS(СВЦЭМ!$C$34:$C$777,СВЦЭМ!$A$34:$A$777,$A143,СВЦЭМ!$B$34:$B$777,P$119)+'СЕТ СН'!$I$9+СВЦЭМ!$D$10+'СЕТ СН'!$I$6-'СЕТ СН'!$I$19</f>
        <v>1490.3020550699998</v>
      </c>
      <c r="Q143" s="35">
        <f>SUMIFS(СВЦЭМ!$C$34:$C$777,СВЦЭМ!$A$34:$A$777,$A143,СВЦЭМ!$B$34:$B$777,Q$119)+'СЕТ СН'!$I$9+СВЦЭМ!$D$10+'СЕТ СН'!$I$6-'СЕТ СН'!$I$19</f>
        <v>1505.8795064400001</v>
      </c>
      <c r="R143" s="35">
        <f>SUMIFS(СВЦЭМ!$C$34:$C$777,СВЦЭМ!$A$34:$A$777,$A143,СВЦЭМ!$B$34:$B$777,R$119)+'СЕТ СН'!$I$9+СВЦЭМ!$D$10+'СЕТ СН'!$I$6-'СЕТ СН'!$I$19</f>
        <v>1509.9852562999999</v>
      </c>
      <c r="S143" s="35">
        <f>SUMIFS(СВЦЭМ!$C$34:$C$777,СВЦЭМ!$A$34:$A$777,$A143,СВЦЭМ!$B$34:$B$777,S$119)+'СЕТ СН'!$I$9+СВЦЭМ!$D$10+'СЕТ СН'!$I$6-'СЕТ СН'!$I$19</f>
        <v>1508.2738367399998</v>
      </c>
      <c r="T143" s="35">
        <f>SUMIFS(СВЦЭМ!$C$34:$C$777,СВЦЭМ!$A$34:$A$777,$A143,СВЦЭМ!$B$34:$B$777,T$119)+'СЕТ СН'!$I$9+СВЦЭМ!$D$10+'СЕТ СН'!$I$6-'СЕТ СН'!$I$19</f>
        <v>1490.6703550399998</v>
      </c>
      <c r="U143" s="35">
        <f>SUMIFS(СВЦЭМ!$C$34:$C$777,СВЦЭМ!$A$34:$A$777,$A143,СВЦЭМ!$B$34:$B$777,U$119)+'СЕТ СН'!$I$9+СВЦЭМ!$D$10+'СЕТ СН'!$I$6-'СЕТ СН'!$I$19</f>
        <v>1497.1860722800002</v>
      </c>
      <c r="V143" s="35">
        <f>SUMIFS(СВЦЭМ!$C$34:$C$777,СВЦЭМ!$A$34:$A$777,$A143,СВЦЭМ!$B$34:$B$777,V$119)+'СЕТ СН'!$I$9+СВЦЭМ!$D$10+'СЕТ СН'!$I$6-'СЕТ СН'!$I$19</f>
        <v>1491.47646953</v>
      </c>
      <c r="W143" s="35">
        <f>SUMIFS(СВЦЭМ!$C$34:$C$777,СВЦЭМ!$A$34:$A$777,$A143,СВЦЭМ!$B$34:$B$777,W$119)+'СЕТ СН'!$I$9+СВЦЭМ!$D$10+'СЕТ СН'!$I$6-'СЕТ СН'!$I$19</f>
        <v>1526.29133473</v>
      </c>
      <c r="X143" s="35">
        <f>SUMIFS(СВЦЭМ!$C$34:$C$777,СВЦЭМ!$A$34:$A$777,$A143,СВЦЭМ!$B$34:$B$777,X$119)+'СЕТ СН'!$I$9+СВЦЭМ!$D$10+'СЕТ СН'!$I$6-'СЕТ СН'!$I$19</f>
        <v>1568.08244504</v>
      </c>
      <c r="Y143" s="35">
        <f>SUMIFS(СВЦЭМ!$C$34:$C$777,СВЦЭМ!$A$34:$A$777,$A143,СВЦЭМ!$B$34:$B$777,Y$119)+'СЕТ СН'!$I$9+СВЦЭМ!$D$10+'СЕТ СН'!$I$6-'СЕТ СН'!$I$19</f>
        <v>1612.5026027700001</v>
      </c>
    </row>
    <row r="144" spans="1:25" ht="15.75" x14ac:dyDescent="0.2">
      <c r="A144" s="34">
        <f t="shared" si="3"/>
        <v>42911</v>
      </c>
      <c r="B144" s="35">
        <f>SUMIFS(СВЦЭМ!$C$34:$C$777,СВЦЭМ!$A$34:$A$777,$A144,СВЦЭМ!$B$34:$B$777,B$119)+'СЕТ СН'!$I$9+СВЦЭМ!$D$10+'СЕТ СН'!$I$6-'СЕТ СН'!$I$19</f>
        <v>1634.5288882499999</v>
      </c>
      <c r="C144" s="35">
        <f>SUMIFS(СВЦЭМ!$C$34:$C$777,СВЦЭМ!$A$34:$A$777,$A144,СВЦЭМ!$B$34:$B$777,C$119)+'СЕТ СН'!$I$9+СВЦЭМ!$D$10+'СЕТ СН'!$I$6-'СЕТ СН'!$I$19</f>
        <v>1705.77377454</v>
      </c>
      <c r="D144" s="35">
        <f>SUMIFS(СВЦЭМ!$C$34:$C$777,СВЦЭМ!$A$34:$A$777,$A144,СВЦЭМ!$B$34:$B$777,D$119)+'СЕТ СН'!$I$9+СВЦЭМ!$D$10+'СЕТ СН'!$I$6-'СЕТ СН'!$I$19</f>
        <v>1726.3074145199998</v>
      </c>
      <c r="E144" s="35">
        <f>SUMIFS(СВЦЭМ!$C$34:$C$777,СВЦЭМ!$A$34:$A$777,$A144,СВЦЭМ!$B$34:$B$777,E$119)+'СЕТ СН'!$I$9+СВЦЭМ!$D$10+'СЕТ СН'!$I$6-'СЕТ СН'!$I$19</f>
        <v>1737.9863393199998</v>
      </c>
      <c r="F144" s="35">
        <f>SUMIFS(СВЦЭМ!$C$34:$C$777,СВЦЭМ!$A$34:$A$777,$A144,СВЦЭМ!$B$34:$B$777,F$119)+'СЕТ СН'!$I$9+СВЦЭМ!$D$10+'СЕТ СН'!$I$6-'СЕТ СН'!$I$19</f>
        <v>1746.7140225200001</v>
      </c>
      <c r="G144" s="35">
        <f>SUMIFS(СВЦЭМ!$C$34:$C$777,СВЦЭМ!$A$34:$A$777,$A144,СВЦЭМ!$B$34:$B$777,G$119)+'СЕТ СН'!$I$9+СВЦЭМ!$D$10+'СЕТ СН'!$I$6-'СЕТ СН'!$I$19</f>
        <v>1753.4019650499999</v>
      </c>
      <c r="H144" s="35">
        <f>SUMIFS(СВЦЭМ!$C$34:$C$777,СВЦЭМ!$A$34:$A$777,$A144,СВЦЭМ!$B$34:$B$777,H$119)+'СЕТ СН'!$I$9+СВЦЭМ!$D$10+'СЕТ СН'!$I$6-'СЕТ СН'!$I$19</f>
        <v>1724.8191250199998</v>
      </c>
      <c r="I144" s="35">
        <f>SUMIFS(СВЦЭМ!$C$34:$C$777,СВЦЭМ!$A$34:$A$777,$A144,СВЦЭМ!$B$34:$B$777,I$119)+'СЕТ СН'!$I$9+СВЦЭМ!$D$10+'СЕТ СН'!$I$6-'СЕТ СН'!$I$19</f>
        <v>1712.9158085999998</v>
      </c>
      <c r="J144" s="35">
        <f>SUMIFS(СВЦЭМ!$C$34:$C$777,СВЦЭМ!$A$34:$A$777,$A144,СВЦЭМ!$B$34:$B$777,J$119)+'СЕТ СН'!$I$9+СВЦЭМ!$D$10+'СЕТ СН'!$I$6-'СЕТ СН'!$I$19</f>
        <v>1666.57956526</v>
      </c>
      <c r="K144" s="35">
        <f>SUMIFS(СВЦЭМ!$C$34:$C$777,СВЦЭМ!$A$34:$A$777,$A144,СВЦЭМ!$B$34:$B$777,K$119)+'СЕТ СН'!$I$9+СВЦЭМ!$D$10+'СЕТ СН'!$I$6-'СЕТ СН'!$I$19</f>
        <v>1578.7272661799998</v>
      </c>
      <c r="L144" s="35">
        <f>SUMIFS(СВЦЭМ!$C$34:$C$777,СВЦЭМ!$A$34:$A$777,$A144,СВЦЭМ!$B$34:$B$777,L$119)+'СЕТ СН'!$I$9+СВЦЭМ!$D$10+'СЕТ СН'!$I$6-'СЕТ СН'!$I$19</f>
        <v>1551.0160861099998</v>
      </c>
      <c r="M144" s="35">
        <f>SUMIFS(СВЦЭМ!$C$34:$C$777,СВЦЭМ!$A$34:$A$777,$A144,СВЦЭМ!$B$34:$B$777,M$119)+'СЕТ СН'!$I$9+СВЦЭМ!$D$10+'СЕТ СН'!$I$6-'СЕТ СН'!$I$19</f>
        <v>1545.3607792499997</v>
      </c>
      <c r="N144" s="35">
        <f>SUMIFS(СВЦЭМ!$C$34:$C$777,СВЦЭМ!$A$34:$A$777,$A144,СВЦЭМ!$B$34:$B$777,N$119)+'СЕТ СН'!$I$9+СВЦЭМ!$D$10+'СЕТ СН'!$I$6-'СЕТ СН'!$I$19</f>
        <v>1542.13710588</v>
      </c>
      <c r="O144" s="35">
        <f>SUMIFS(СВЦЭМ!$C$34:$C$777,СВЦЭМ!$A$34:$A$777,$A144,СВЦЭМ!$B$34:$B$777,O$119)+'СЕТ СН'!$I$9+СВЦЭМ!$D$10+'СЕТ СН'!$I$6-'СЕТ СН'!$I$19</f>
        <v>1556.4039742699997</v>
      </c>
      <c r="P144" s="35">
        <f>SUMIFS(СВЦЭМ!$C$34:$C$777,СВЦЭМ!$A$34:$A$777,$A144,СВЦЭМ!$B$34:$B$777,P$119)+'СЕТ СН'!$I$9+СВЦЭМ!$D$10+'СЕТ СН'!$I$6-'СЕТ СН'!$I$19</f>
        <v>1562.1508479099998</v>
      </c>
      <c r="Q144" s="35">
        <f>SUMIFS(СВЦЭМ!$C$34:$C$777,СВЦЭМ!$A$34:$A$777,$A144,СВЦЭМ!$B$34:$B$777,Q$119)+'СЕТ СН'!$I$9+СВЦЭМ!$D$10+'СЕТ СН'!$I$6-'СЕТ СН'!$I$19</f>
        <v>1565.7743207599997</v>
      </c>
      <c r="R144" s="35">
        <f>SUMIFS(СВЦЭМ!$C$34:$C$777,СВЦЭМ!$A$34:$A$777,$A144,СВЦЭМ!$B$34:$B$777,R$119)+'СЕТ СН'!$I$9+СВЦЭМ!$D$10+'СЕТ СН'!$I$6-'СЕТ СН'!$I$19</f>
        <v>1567.9887732799998</v>
      </c>
      <c r="S144" s="35">
        <f>SUMIFS(СВЦЭМ!$C$34:$C$777,СВЦЭМ!$A$34:$A$777,$A144,СВЦЭМ!$B$34:$B$777,S$119)+'СЕТ СН'!$I$9+СВЦЭМ!$D$10+'СЕТ СН'!$I$6-'СЕТ СН'!$I$19</f>
        <v>1566.1317988299998</v>
      </c>
      <c r="T144" s="35">
        <f>SUMIFS(СВЦЭМ!$C$34:$C$777,СВЦЭМ!$A$34:$A$777,$A144,СВЦЭМ!$B$34:$B$777,T$119)+'СЕТ СН'!$I$9+СВЦЭМ!$D$10+'СЕТ СН'!$I$6-'СЕТ СН'!$I$19</f>
        <v>1566.2473675000001</v>
      </c>
      <c r="U144" s="35">
        <f>SUMIFS(СВЦЭМ!$C$34:$C$777,СВЦЭМ!$A$34:$A$777,$A144,СВЦЭМ!$B$34:$B$777,U$119)+'СЕТ СН'!$I$9+СВЦЭМ!$D$10+'СЕТ СН'!$I$6-'СЕТ СН'!$I$19</f>
        <v>1562.3459118199999</v>
      </c>
      <c r="V144" s="35">
        <f>SUMIFS(СВЦЭМ!$C$34:$C$777,СВЦЭМ!$A$34:$A$777,$A144,СВЦЭМ!$B$34:$B$777,V$119)+'СЕТ СН'!$I$9+СВЦЭМ!$D$10+'СЕТ СН'!$I$6-'СЕТ СН'!$I$19</f>
        <v>1563.4883012299997</v>
      </c>
      <c r="W144" s="35">
        <f>SUMIFS(СВЦЭМ!$C$34:$C$777,СВЦЭМ!$A$34:$A$777,$A144,СВЦЭМ!$B$34:$B$777,W$119)+'СЕТ СН'!$I$9+СВЦЭМ!$D$10+'СЕТ СН'!$I$6-'СЕТ СН'!$I$19</f>
        <v>1563.1170283199999</v>
      </c>
      <c r="X144" s="35">
        <f>SUMIFS(СВЦЭМ!$C$34:$C$777,СВЦЭМ!$A$34:$A$777,$A144,СВЦЭМ!$B$34:$B$777,X$119)+'СЕТ СН'!$I$9+СВЦЭМ!$D$10+'СЕТ СН'!$I$6-'СЕТ СН'!$I$19</f>
        <v>1577.5195364299998</v>
      </c>
      <c r="Y144" s="35">
        <f>SUMIFS(СВЦЭМ!$C$34:$C$777,СВЦЭМ!$A$34:$A$777,$A144,СВЦЭМ!$B$34:$B$777,Y$119)+'СЕТ СН'!$I$9+СВЦЭМ!$D$10+'СЕТ СН'!$I$6-'СЕТ СН'!$I$19</f>
        <v>1670.5392755299999</v>
      </c>
    </row>
    <row r="145" spans="1:26" ht="15.75" x14ac:dyDescent="0.2">
      <c r="A145" s="34">
        <f t="shared" si="3"/>
        <v>42912</v>
      </c>
      <c r="B145" s="35">
        <f>SUMIFS(СВЦЭМ!$C$34:$C$777,СВЦЭМ!$A$34:$A$777,$A145,СВЦЭМ!$B$34:$B$777,B$119)+'СЕТ СН'!$I$9+СВЦЭМ!$D$10+'СЕТ СН'!$I$6-'СЕТ СН'!$I$19</f>
        <v>1673.1644930100001</v>
      </c>
      <c r="C145" s="35">
        <f>SUMIFS(СВЦЭМ!$C$34:$C$777,СВЦЭМ!$A$34:$A$777,$A145,СВЦЭМ!$B$34:$B$777,C$119)+'СЕТ СН'!$I$9+СВЦЭМ!$D$10+'СЕТ СН'!$I$6-'СЕТ СН'!$I$19</f>
        <v>1735.9347840299997</v>
      </c>
      <c r="D145" s="35">
        <f>SUMIFS(СВЦЭМ!$C$34:$C$777,СВЦЭМ!$A$34:$A$777,$A145,СВЦЭМ!$B$34:$B$777,D$119)+'СЕТ СН'!$I$9+СВЦЭМ!$D$10+'СЕТ СН'!$I$6-'СЕТ СН'!$I$19</f>
        <v>1738.27690682</v>
      </c>
      <c r="E145" s="35">
        <f>SUMIFS(СВЦЭМ!$C$34:$C$777,СВЦЭМ!$A$34:$A$777,$A145,СВЦЭМ!$B$34:$B$777,E$119)+'СЕТ СН'!$I$9+СВЦЭМ!$D$10+'СЕТ СН'!$I$6-'СЕТ СН'!$I$19</f>
        <v>1751.7756075699999</v>
      </c>
      <c r="F145" s="35">
        <f>SUMIFS(СВЦЭМ!$C$34:$C$777,СВЦЭМ!$A$34:$A$777,$A145,СВЦЭМ!$B$34:$B$777,F$119)+'СЕТ СН'!$I$9+СВЦЭМ!$D$10+'СЕТ СН'!$I$6-'СЕТ СН'!$I$19</f>
        <v>1745.86535392</v>
      </c>
      <c r="G145" s="35">
        <f>SUMIFS(СВЦЭМ!$C$34:$C$777,СВЦЭМ!$A$34:$A$777,$A145,СВЦЭМ!$B$34:$B$777,G$119)+'СЕТ СН'!$I$9+СВЦЭМ!$D$10+'СЕТ СН'!$I$6-'СЕТ СН'!$I$19</f>
        <v>1752.5185718100001</v>
      </c>
      <c r="H145" s="35">
        <f>SUMIFS(СВЦЭМ!$C$34:$C$777,СВЦЭМ!$A$34:$A$777,$A145,СВЦЭМ!$B$34:$B$777,H$119)+'СЕТ СН'!$I$9+СВЦЭМ!$D$10+'СЕТ СН'!$I$6-'СЕТ СН'!$I$19</f>
        <v>1778.3829006699998</v>
      </c>
      <c r="I145" s="35">
        <f>SUMIFS(СВЦЭМ!$C$34:$C$777,СВЦЭМ!$A$34:$A$777,$A145,СВЦЭМ!$B$34:$B$777,I$119)+'СЕТ СН'!$I$9+СВЦЭМ!$D$10+'СЕТ СН'!$I$6-'СЕТ СН'!$I$19</f>
        <v>1729.9268368100002</v>
      </c>
      <c r="J145" s="35">
        <f>SUMIFS(СВЦЭМ!$C$34:$C$777,СВЦЭМ!$A$34:$A$777,$A145,СВЦЭМ!$B$34:$B$777,J$119)+'СЕТ СН'!$I$9+СВЦЭМ!$D$10+'СЕТ СН'!$I$6-'СЕТ СН'!$I$19</f>
        <v>1673.7716285400002</v>
      </c>
      <c r="K145" s="35">
        <f>SUMIFS(СВЦЭМ!$C$34:$C$777,СВЦЭМ!$A$34:$A$777,$A145,СВЦЭМ!$B$34:$B$777,K$119)+'СЕТ СН'!$I$9+СВЦЭМ!$D$10+'СЕТ СН'!$I$6-'СЕТ СН'!$I$19</f>
        <v>1590.8445563300002</v>
      </c>
      <c r="L145" s="35">
        <f>SUMIFS(СВЦЭМ!$C$34:$C$777,СВЦЭМ!$A$34:$A$777,$A145,СВЦЭМ!$B$34:$B$777,L$119)+'СЕТ СН'!$I$9+СВЦЭМ!$D$10+'СЕТ СН'!$I$6-'СЕТ СН'!$I$19</f>
        <v>1589.7710309599997</v>
      </c>
      <c r="M145" s="35">
        <f>SUMIFS(СВЦЭМ!$C$34:$C$777,СВЦЭМ!$A$34:$A$777,$A145,СВЦЭМ!$B$34:$B$777,M$119)+'СЕТ СН'!$I$9+СВЦЭМ!$D$10+'СЕТ СН'!$I$6-'СЕТ СН'!$I$19</f>
        <v>1585.8990150600002</v>
      </c>
      <c r="N145" s="35">
        <f>SUMIFS(СВЦЭМ!$C$34:$C$777,СВЦЭМ!$A$34:$A$777,$A145,СВЦЭМ!$B$34:$B$777,N$119)+'СЕТ СН'!$I$9+СВЦЭМ!$D$10+'СЕТ СН'!$I$6-'СЕТ СН'!$I$19</f>
        <v>1581.1912591599998</v>
      </c>
      <c r="O145" s="35">
        <f>SUMIFS(СВЦЭМ!$C$34:$C$777,СВЦЭМ!$A$34:$A$777,$A145,СВЦЭМ!$B$34:$B$777,O$119)+'СЕТ СН'!$I$9+СВЦЭМ!$D$10+'СЕТ СН'!$I$6-'СЕТ СН'!$I$19</f>
        <v>1577.4635429599998</v>
      </c>
      <c r="P145" s="35">
        <f>SUMIFS(СВЦЭМ!$C$34:$C$777,СВЦЭМ!$A$34:$A$777,$A145,СВЦЭМ!$B$34:$B$777,P$119)+'СЕТ СН'!$I$9+СВЦЭМ!$D$10+'СЕТ СН'!$I$6-'СЕТ СН'!$I$19</f>
        <v>1578.8201838599998</v>
      </c>
      <c r="Q145" s="35">
        <f>SUMIFS(СВЦЭМ!$C$34:$C$777,СВЦЭМ!$A$34:$A$777,$A145,СВЦЭМ!$B$34:$B$777,Q$119)+'СЕТ СН'!$I$9+СВЦЭМ!$D$10+'СЕТ СН'!$I$6-'СЕТ СН'!$I$19</f>
        <v>1599.9452185</v>
      </c>
      <c r="R145" s="35">
        <f>SUMIFS(СВЦЭМ!$C$34:$C$777,СВЦЭМ!$A$34:$A$777,$A145,СВЦЭМ!$B$34:$B$777,R$119)+'СЕТ СН'!$I$9+СВЦЭМ!$D$10+'СЕТ СН'!$I$6-'СЕТ СН'!$I$19</f>
        <v>1596.0888779400002</v>
      </c>
      <c r="S145" s="35">
        <f>SUMIFS(СВЦЭМ!$C$34:$C$777,СВЦЭМ!$A$34:$A$777,$A145,СВЦЭМ!$B$34:$B$777,S$119)+'СЕТ СН'!$I$9+СВЦЭМ!$D$10+'СЕТ СН'!$I$6-'СЕТ СН'!$I$19</f>
        <v>1580.3565883000001</v>
      </c>
      <c r="T145" s="35">
        <f>SUMIFS(СВЦЭМ!$C$34:$C$777,СВЦЭМ!$A$34:$A$777,$A145,СВЦЭМ!$B$34:$B$777,T$119)+'СЕТ СН'!$I$9+СВЦЭМ!$D$10+'СЕТ СН'!$I$6-'СЕТ СН'!$I$19</f>
        <v>1576.2332468</v>
      </c>
      <c r="U145" s="35">
        <f>SUMIFS(СВЦЭМ!$C$34:$C$777,СВЦЭМ!$A$34:$A$777,$A145,СВЦЭМ!$B$34:$B$777,U$119)+'СЕТ СН'!$I$9+СВЦЭМ!$D$10+'СЕТ СН'!$I$6-'СЕТ СН'!$I$19</f>
        <v>1577.8272120000001</v>
      </c>
      <c r="V145" s="35">
        <f>SUMIFS(СВЦЭМ!$C$34:$C$777,СВЦЭМ!$A$34:$A$777,$A145,СВЦЭМ!$B$34:$B$777,V$119)+'СЕТ СН'!$I$9+СВЦЭМ!$D$10+'СЕТ СН'!$I$6-'СЕТ СН'!$I$19</f>
        <v>1584.14902523</v>
      </c>
      <c r="W145" s="35">
        <f>SUMIFS(СВЦЭМ!$C$34:$C$777,СВЦЭМ!$A$34:$A$777,$A145,СВЦЭМ!$B$34:$B$777,W$119)+'СЕТ СН'!$I$9+СВЦЭМ!$D$10+'СЕТ СН'!$I$6-'СЕТ СН'!$I$19</f>
        <v>1571.3387964599997</v>
      </c>
      <c r="X145" s="35">
        <f>SUMIFS(СВЦЭМ!$C$34:$C$777,СВЦЭМ!$A$34:$A$777,$A145,СВЦЭМ!$B$34:$B$777,X$119)+'СЕТ СН'!$I$9+СВЦЭМ!$D$10+'СЕТ СН'!$I$6-'СЕТ СН'!$I$19</f>
        <v>1576.5845898600001</v>
      </c>
      <c r="Y145" s="35">
        <f>SUMIFS(СВЦЭМ!$C$34:$C$777,СВЦЭМ!$A$34:$A$777,$A145,СВЦЭМ!$B$34:$B$777,Y$119)+'СЕТ СН'!$I$9+СВЦЭМ!$D$10+'СЕТ СН'!$I$6-'СЕТ СН'!$I$19</f>
        <v>1676.3146652199998</v>
      </c>
    </row>
    <row r="146" spans="1:26" ht="15.75" x14ac:dyDescent="0.2">
      <c r="A146" s="34">
        <f t="shared" si="3"/>
        <v>42913</v>
      </c>
      <c r="B146" s="35">
        <f>SUMIFS(СВЦЭМ!$C$34:$C$777,СВЦЭМ!$A$34:$A$777,$A146,СВЦЭМ!$B$34:$B$777,B$119)+'СЕТ СН'!$I$9+СВЦЭМ!$D$10+'СЕТ СН'!$I$6-'СЕТ СН'!$I$19</f>
        <v>1711.2979913899999</v>
      </c>
      <c r="C146" s="35">
        <f>SUMIFS(СВЦЭМ!$C$34:$C$777,СВЦЭМ!$A$34:$A$777,$A146,СВЦЭМ!$B$34:$B$777,C$119)+'СЕТ СН'!$I$9+СВЦЭМ!$D$10+'СЕТ СН'!$I$6-'СЕТ СН'!$I$19</f>
        <v>1759.9216053</v>
      </c>
      <c r="D146" s="35">
        <f>SUMIFS(СВЦЭМ!$C$34:$C$777,СВЦЭМ!$A$34:$A$777,$A146,СВЦЭМ!$B$34:$B$777,D$119)+'СЕТ СН'!$I$9+СВЦЭМ!$D$10+'СЕТ СН'!$I$6-'СЕТ СН'!$I$19</f>
        <v>1765.4879089400001</v>
      </c>
      <c r="E146" s="35">
        <f>SUMIFS(СВЦЭМ!$C$34:$C$777,СВЦЭМ!$A$34:$A$777,$A146,СВЦЭМ!$B$34:$B$777,E$119)+'СЕТ СН'!$I$9+СВЦЭМ!$D$10+'СЕТ СН'!$I$6-'СЕТ СН'!$I$19</f>
        <v>1763.0340662200001</v>
      </c>
      <c r="F146" s="35">
        <f>SUMIFS(СВЦЭМ!$C$34:$C$777,СВЦЭМ!$A$34:$A$777,$A146,СВЦЭМ!$B$34:$B$777,F$119)+'СЕТ СН'!$I$9+СВЦЭМ!$D$10+'СЕТ СН'!$I$6-'СЕТ СН'!$I$19</f>
        <v>1751.7712835699999</v>
      </c>
      <c r="G146" s="35">
        <f>SUMIFS(СВЦЭМ!$C$34:$C$777,СВЦЭМ!$A$34:$A$777,$A146,СВЦЭМ!$B$34:$B$777,G$119)+'СЕТ СН'!$I$9+СВЦЭМ!$D$10+'СЕТ СН'!$I$6-'СЕТ СН'!$I$19</f>
        <v>1757.7573361300001</v>
      </c>
      <c r="H146" s="35">
        <f>SUMIFS(СВЦЭМ!$C$34:$C$777,СВЦЭМ!$A$34:$A$777,$A146,СВЦЭМ!$B$34:$B$777,H$119)+'СЕТ СН'!$I$9+СВЦЭМ!$D$10+'СЕТ СН'!$I$6-'СЕТ СН'!$I$19</f>
        <v>1758.4733143899998</v>
      </c>
      <c r="I146" s="35">
        <f>SUMIFS(СВЦЭМ!$C$34:$C$777,СВЦЭМ!$A$34:$A$777,$A146,СВЦЭМ!$B$34:$B$777,I$119)+'СЕТ СН'!$I$9+СВЦЭМ!$D$10+'СЕТ СН'!$I$6-'СЕТ СН'!$I$19</f>
        <v>1725.43707967</v>
      </c>
      <c r="J146" s="35">
        <f>SUMIFS(СВЦЭМ!$C$34:$C$777,СВЦЭМ!$A$34:$A$777,$A146,СВЦЭМ!$B$34:$B$777,J$119)+'СЕТ СН'!$I$9+СВЦЭМ!$D$10+'СЕТ СН'!$I$6-'СЕТ СН'!$I$19</f>
        <v>1650.29801473</v>
      </c>
      <c r="K146" s="35">
        <f>SUMIFS(СВЦЭМ!$C$34:$C$777,СВЦЭМ!$A$34:$A$777,$A146,СВЦЭМ!$B$34:$B$777,K$119)+'СЕТ СН'!$I$9+СВЦЭМ!$D$10+'СЕТ СН'!$I$6-'СЕТ СН'!$I$19</f>
        <v>1576.2396224499998</v>
      </c>
      <c r="L146" s="35">
        <f>SUMIFS(СВЦЭМ!$C$34:$C$777,СВЦЭМ!$A$34:$A$777,$A146,СВЦЭМ!$B$34:$B$777,L$119)+'СЕТ СН'!$I$9+СВЦЭМ!$D$10+'СЕТ СН'!$I$6-'СЕТ СН'!$I$19</f>
        <v>1564.4968655299999</v>
      </c>
      <c r="M146" s="35">
        <f>SUMIFS(СВЦЭМ!$C$34:$C$777,СВЦЭМ!$A$34:$A$777,$A146,СВЦЭМ!$B$34:$B$777,M$119)+'СЕТ СН'!$I$9+СВЦЭМ!$D$10+'СЕТ СН'!$I$6-'СЕТ СН'!$I$19</f>
        <v>1566.4937054100001</v>
      </c>
      <c r="N146" s="35">
        <f>SUMIFS(СВЦЭМ!$C$34:$C$777,СВЦЭМ!$A$34:$A$777,$A146,СВЦЭМ!$B$34:$B$777,N$119)+'СЕТ СН'!$I$9+СВЦЭМ!$D$10+'СЕТ СН'!$I$6-'СЕТ СН'!$I$19</f>
        <v>1558.9508912199999</v>
      </c>
      <c r="O146" s="35">
        <f>SUMIFS(СВЦЭМ!$C$34:$C$777,СВЦЭМ!$A$34:$A$777,$A146,СВЦЭМ!$B$34:$B$777,O$119)+'СЕТ СН'!$I$9+СВЦЭМ!$D$10+'СЕТ СН'!$I$6-'СЕТ СН'!$I$19</f>
        <v>1557.1928305599999</v>
      </c>
      <c r="P146" s="35">
        <f>SUMIFS(СВЦЭМ!$C$34:$C$777,СВЦЭМ!$A$34:$A$777,$A146,СВЦЭМ!$B$34:$B$777,P$119)+'СЕТ СН'!$I$9+СВЦЭМ!$D$10+'СЕТ СН'!$I$6-'СЕТ СН'!$I$19</f>
        <v>1539.0994738499999</v>
      </c>
      <c r="Q146" s="35">
        <f>SUMIFS(СВЦЭМ!$C$34:$C$777,СВЦЭМ!$A$34:$A$777,$A146,СВЦЭМ!$B$34:$B$777,Q$119)+'СЕТ СН'!$I$9+СВЦЭМ!$D$10+'СЕТ СН'!$I$6-'СЕТ СН'!$I$19</f>
        <v>1565.85903061</v>
      </c>
      <c r="R146" s="35">
        <f>SUMIFS(СВЦЭМ!$C$34:$C$777,СВЦЭМ!$A$34:$A$777,$A146,СВЦЭМ!$B$34:$B$777,R$119)+'СЕТ СН'!$I$9+СВЦЭМ!$D$10+'СЕТ СН'!$I$6-'СЕТ СН'!$I$19</f>
        <v>1575.2198407000001</v>
      </c>
      <c r="S146" s="35">
        <f>SUMIFS(СВЦЭМ!$C$34:$C$777,СВЦЭМ!$A$34:$A$777,$A146,СВЦЭМ!$B$34:$B$777,S$119)+'СЕТ СН'!$I$9+СВЦЭМ!$D$10+'СЕТ СН'!$I$6-'СЕТ СН'!$I$19</f>
        <v>1563.29582024</v>
      </c>
      <c r="T146" s="35">
        <f>SUMIFS(СВЦЭМ!$C$34:$C$777,СВЦЭМ!$A$34:$A$777,$A146,СВЦЭМ!$B$34:$B$777,T$119)+'СЕТ СН'!$I$9+СВЦЭМ!$D$10+'СЕТ СН'!$I$6-'СЕТ СН'!$I$19</f>
        <v>1557.4866987199998</v>
      </c>
      <c r="U146" s="35">
        <f>SUMIFS(СВЦЭМ!$C$34:$C$777,СВЦЭМ!$A$34:$A$777,$A146,СВЦЭМ!$B$34:$B$777,U$119)+'СЕТ СН'!$I$9+СВЦЭМ!$D$10+'СЕТ СН'!$I$6-'СЕТ СН'!$I$19</f>
        <v>1555.1721242100002</v>
      </c>
      <c r="V146" s="35">
        <f>SUMIFS(СВЦЭМ!$C$34:$C$777,СВЦЭМ!$A$34:$A$777,$A146,СВЦЭМ!$B$34:$B$777,V$119)+'СЕТ СН'!$I$9+СВЦЭМ!$D$10+'СЕТ СН'!$I$6-'СЕТ СН'!$I$19</f>
        <v>1558.1859235699999</v>
      </c>
      <c r="W146" s="35">
        <f>SUMIFS(СВЦЭМ!$C$34:$C$777,СВЦЭМ!$A$34:$A$777,$A146,СВЦЭМ!$B$34:$B$777,W$119)+'СЕТ СН'!$I$9+СВЦЭМ!$D$10+'СЕТ СН'!$I$6-'СЕТ СН'!$I$19</f>
        <v>1548.8297220099998</v>
      </c>
      <c r="X146" s="35">
        <f>SUMIFS(СВЦЭМ!$C$34:$C$777,СВЦЭМ!$A$34:$A$777,$A146,СВЦЭМ!$B$34:$B$777,X$119)+'СЕТ СН'!$I$9+СВЦЭМ!$D$10+'СЕТ СН'!$I$6-'СЕТ СН'!$I$19</f>
        <v>1554.3807021299999</v>
      </c>
      <c r="Y146" s="35">
        <f>SUMIFS(СВЦЭМ!$C$34:$C$777,СВЦЭМ!$A$34:$A$777,$A146,СВЦЭМ!$B$34:$B$777,Y$119)+'СЕТ СН'!$I$9+СВЦЭМ!$D$10+'СЕТ СН'!$I$6-'СЕТ СН'!$I$19</f>
        <v>1655.9549514700002</v>
      </c>
    </row>
    <row r="147" spans="1:26" ht="15.75" x14ac:dyDescent="0.2">
      <c r="A147" s="34">
        <f t="shared" si="3"/>
        <v>42914</v>
      </c>
      <c r="B147" s="35">
        <f>SUMIFS(СВЦЭМ!$C$34:$C$777,СВЦЭМ!$A$34:$A$777,$A147,СВЦЭМ!$B$34:$B$777,B$119)+'СЕТ СН'!$I$9+СВЦЭМ!$D$10+'СЕТ СН'!$I$6-'СЕТ СН'!$I$19</f>
        <v>1747.2230605099999</v>
      </c>
      <c r="C147" s="35">
        <f>SUMIFS(СВЦЭМ!$C$34:$C$777,СВЦЭМ!$A$34:$A$777,$A147,СВЦЭМ!$B$34:$B$777,C$119)+'СЕТ СН'!$I$9+СВЦЭМ!$D$10+'СЕТ СН'!$I$6-'СЕТ СН'!$I$19</f>
        <v>1778.51843508</v>
      </c>
      <c r="D147" s="35">
        <f>SUMIFS(СВЦЭМ!$C$34:$C$777,СВЦЭМ!$A$34:$A$777,$A147,СВЦЭМ!$B$34:$B$777,D$119)+'СЕТ СН'!$I$9+СВЦЭМ!$D$10+'СЕТ СН'!$I$6-'СЕТ СН'!$I$19</f>
        <v>1808.77723195</v>
      </c>
      <c r="E147" s="35">
        <f>SUMIFS(СВЦЭМ!$C$34:$C$777,СВЦЭМ!$A$34:$A$777,$A147,СВЦЭМ!$B$34:$B$777,E$119)+'СЕТ СН'!$I$9+СВЦЭМ!$D$10+'СЕТ СН'!$I$6-'СЕТ СН'!$I$19</f>
        <v>1841.6094802799998</v>
      </c>
      <c r="F147" s="35">
        <f>SUMIFS(СВЦЭМ!$C$34:$C$777,СВЦЭМ!$A$34:$A$777,$A147,СВЦЭМ!$B$34:$B$777,F$119)+'СЕТ СН'!$I$9+СВЦЭМ!$D$10+'СЕТ СН'!$I$6-'СЕТ СН'!$I$19</f>
        <v>1854.1165647899998</v>
      </c>
      <c r="G147" s="35">
        <f>SUMIFS(СВЦЭМ!$C$34:$C$777,СВЦЭМ!$A$34:$A$777,$A147,СВЦЭМ!$B$34:$B$777,G$119)+'СЕТ СН'!$I$9+СВЦЭМ!$D$10+'СЕТ СН'!$I$6-'СЕТ СН'!$I$19</f>
        <v>1855.6451341699999</v>
      </c>
      <c r="H147" s="35">
        <f>SUMIFS(СВЦЭМ!$C$34:$C$777,СВЦЭМ!$A$34:$A$777,$A147,СВЦЭМ!$B$34:$B$777,H$119)+'СЕТ СН'!$I$9+СВЦЭМ!$D$10+'СЕТ СН'!$I$6-'СЕТ СН'!$I$19</f>
        <v>1793.09174373</v>
      </c>
      <c r="I147" s="35">
        <f>SUMIFS(СВЦЭМ!$C$34:$C$777,СВЦЭМ!$A$34:$A$777,$A147,СВЦЭМ!$B$34:$B$777,I$119)+'СЕТ СН'!$I$9+СВЦЭМ!$D$10+'СЕТ СН'!$I$6-'СЕТ СН'!$I$19</f>
        <v>1731.29453018</v>
      </c>
      <c r="J147" s="35">
        <f>SUMIFS(СВЦЭМ!$C$34:$C$777,СВЦЭМ!$A$34:$A$777,$A147,СВЦЭМ!$B$34:$B$777,J$119)+'СЕТ СН'!$I$9+СВЦЭМ!$D$10+'СЕТ СН'!$I$6-'СЕТ СН'!$I$19</f>
        <v>1654.5682635600001</v>
      </c>
      <c r="K147" s="35">
        <f>SUMIFS(СВЦЭМ!$C$34:$C$777,СВЦЭМ!$A$34:$A$777,$A147,СВЦЭМ!$B$34:$B$777,K$119)+'СЕТ СН'!$I$9+СВЦЭМ!$D$10+'СЕТ СН'!$I$6-'СЕТ СН'!$I$19</f>
        <v>1558.3153062299998</v>
      </c>
      <c r="L147" s="35">
        <f>SUMIFS(СВЦЭМ!$C$34:$C$777,СВЦЭМ!$A$34:$A$777,$A147,СВЦЭМ!$B$34:$B$777,L$119)+'СЕТ СН'!$I$9+СВЦЭМ!$D$10+'СЕТ СН'!$I$6-'СЕТ СН'!$I$19</f>
        <v>1550.18763502</v>
      </c>
      <c r="M147" s="35">
        <f>SUMIFS(СВЦЭМ!$C$34:$C$777,СВЦЭМ!$A$34:$A$777,$A147,СВЦЭМ!$B$34:$B$777,M$119)+'СЕТ СН'!$I$9+СВЦЭМ!$D$10+'СЕТ СН'!$I$6-'СЕТ СН'!$I$19</f>
        <v>1550.27361273</v>
      </c>
      <c r="N147" s="35">
        <f>SUMIFS(СВЦЭМ!$C$34:$C$777,СВЦЭМ!$A$34:$A$777,$A147,СВЦЭМ!$B$34:$B$777,N$119)+'СЕТ СН'!$I$9+СВЦЭМ!$D$10+'СЕТ СН'!$I$6-'СЕТ СН'!$I$19</f>
        <v>1509.9133085899998</v>
      </c>
      <c r="O147" s="35">
        <f>SUMIFS(СВЦЭМ!$C$34:$C$777,СВЦЭМ!$A$34:$A$777,$A147,СВЦЭМ!$B$34:$B$777,O$119)+'СЕТ СН'!$I$9+СВЦЭМ!$D$10+'СЕТ СН'!$I$6-'СЕТ СН'!$I$19</f>
        <v>1502.8732132499999</v>
      </c>
      <c r="P147" s="35">
        <f>SUMIFS(СВЦЭМ!$C$34:$C$777,СВЦЭМ!$A$34:$A$777,$A147,СВЦЭМ!$B$34:$B$777,P$119)+'СЕТ СН'!$I$9+СВЦЭМ!$D$10+'СЕТ СН'!$I$6-'СЕТ СН'!$I$19</f>
        <v>1503.0838687999999</v>
      </c>
      <c r="Q147" s="35">
        <f>SUMIFS(СВЦЭМ!$C$34:$C$777,СВЦЭМ!$A$34:$A$777,$A147,СВЦЭМ!$B$34:$B$777,Q$119)+'СЕТ СН'!$I$9+СВЦЭМ!$D$10+'СЕТ СН'!$I$6-'СЕТ СН'!$I$19</f>
        <v>1526.2237476199998</v>
      </c>
      <c r="R147" s="35">
        <f>SUMIFS(СВЦЭМ!$C$34:$C$777,СВЦЭМ!$A$34:$A$777,$A147,СВЦЭМ!$B$34:$B$777,R$119)+'СЕТ СН'!$I$9+СВЦЭМ!$D$10+'СЕТ СН'!$I$6-'СЕТ СН'!$I$19</f>
        <v>1532.5264170999999</v>
      </c>
      <c r="S147" s="35">
        <f>SUMIFS(СВЦЭМ!$C$34:$C$777,СВЦЭМ!$A$34:$A$777,$A147,СВЦЭМ!$B$34:$B$777,S$119)+'СЕТ СН'!$I$9+СВЦЭМ!$D$10+'СЕТ СН'!$I$6-'СЕТ СН'!$I$19</f>
        <v>1518.0029507600002</v>
      </c>
      <c r="T147" s="35">
        <f>SUMIFS(СВЦЭМ!$C$34:$C$777,СВЦЭМ!$A$34:$A$777,$A147,СВЦЭМ!$B$34:$B$777,T$119)+'СЕТ СН'!$I$9+СВЦЭМ!$D$10+'СЕТ СН'!$I$6-'СЕТ СН'!$I$19</f>
        <v>1513.8275111299999</v>
      </c>
      <c r="U147" s="35">
        <f>SUMIFS(СВЦЭМ!$C$34:$C$777,СВЦЭМ!$A$34:$A$777,$A147,СВЦЭМ!$B$34:$B$777,U$119)+'СЕТ СН'!$I$9+СВЦЭМ!$D$10+'СЕТ СН'!$I$6-'СЕТ СН'!$I$19</f>
        <v>1509.65910953</v>
      </c>
      <c r="V147" s="35">
        <f>SUMIFS(СВЦЭМ!$C$34:$C$777,СВЦЭМ!$A$34:$A$777,$A147,СВЦЭМ!$B$34:$B$777,V$119)+'СЕТ СН'!$I$9+СВЦЭМ!$D$10+'СЕТ СН'!$I$6-'СЕТ СН'!$I$19</f>
        <v>1518.5381332500001</v>
      </c>
      <c r="W147" s="35">
        <f>SUMIFS(СВЦЭМ!$C$34:$C$777,СВЦЭМ!$A$34:$A$777,$A147,СВЦЭМ!$B$34:$B$777,W$119)+'СЕТ СН'!$I$9+СВЦЭМ!$D$10+'СЕТ СН'!$I$6-'СЕТ СН'!$I$19</f>
        <v>1508.2862413600001</v>
      </c>
      <c r="X147" s="35">
        <f>SUMIFS(СВЦЭМ!$C$34:$C$777,СВЦЭМ!$A$34:$A$777,$A147,СВЦЭМ!$B$34:$B$777,X$119)+'СЕТ СН'!$I$9+СВЦЭМ!$D$10+'СЕТ СН'!$I$6-'СЕТ СН'!$I$19</f>
        <v>1513.70777305</v>
      </c>
      <c r="Y147" s="35">
        <f>SUMIFS(СВЦЭМ!$C$34:$C$777,СВЦЭМ!$A$34:$A$777,$A147,СВЦЭМ!$B$34:$B$777,Y$119)+'СЕТ СН'!$I$9+СВЦЭМ!$D$10+'СЕТ СН'!$I$6-'СЕТ СН'!$I$19</f>
        <v>1596.8379381599998</v>
      </c>
    </row>
    <row r="148" spans="1:26" ht="15.75" x14ac:dyDescent="0.2">
      <c r="A148" s="34">
        <f t="shared" si="3"/>
        <v>42915</v>
      </c>
      <c r="B148" s="35">
        <f>SUMIFS(СВЦЭМ!$C$34:$C$777,СВЦЭМ!$A$34:$A$777,$A148,СВЦЭМ!$B$34:$B$777,B$119)+'СЕТ СН'!$I$9+СВЦЭМ!$D$10+'СЕТ СН'!$I$6-'СЕТ СН'!$I$19</f>
        <v>1661.4945395200002</v>
      </c>
      <c r="C148" s="35">
        <f>SUMIFS(СВЦЭМ!$C$34:$C$777,СВЦЭМ!$A$34:$A$777,$A148,СВЦЭМ!$B$34:$B$777,C$119)+'СЕТ СН'!$I$9+СВЦЭМ!$D$10+'СЕТ СН'!$I$6-'СЕТ СН'!$I$19</f>
        <v>1752.5931870200002</v>
      </c>
      <c r="D148" s="35">
        <f>SUMIFS(СВЦЭМ!$C$34:$C$777,СВЦЭМ!$A$34:$A$777,$A148,СВЦЭМ!$B$34:$B$777,D$119)+'СЕТ СН'!$I$9+СВЦЭМ!$D$10+'СЕТ СН'!$I$6-'СЕТ СН'!$I$19</f>
        <v>1779.5980293699999</v>
      </c>
      <c r="E148" s="35">
        <f>SUMIFS(СВЦЭМ!$C$34:$C$777,СВЦЭМ!$A$34:$A$777,$A148,СВЦЭМ!$B$34:$B$777,E$119)+'СЕТ СН'!$I$9+СВЦЭМ!$D$10+'СЕТ СН'!$I$6-'СЕТ СН'!$I$19</f>
        <v>1798.9077553400002</v>
      </c>
      <c r="F148" s="35">
        <f>SUMIFS(СВЦЭМ!$C$34:$C$777,СВЦЭМ!$A$34:$A$777,$A148,СВЦЭМ!$B$34:$B$777,F$119)+'СЕТ СН'!$I$9+СВЦЭМ!$D$10+'СЕТ СН'!$I$6-'СЕТ СН'!$I$19</f>
        <v>1787.8218056300002</v>
      </c>
      <c r="G148" s="35">
        <f>SUMIFS(СВЦЭМ!$C$34:$C$777,СВЦЭМ!$A$34:$A$777,$A148,СВЦЭМ!$B$34:$B$777,G$119)+'СЕТ СН'!$I$9+СВЦЭМ!$D$10+'СЕТ СН'!$I$6-'СЕТ СН'!$I$19</f>
        <v>1789.4072029399999</v>
      </c>
      <c r="H148" s="35">
        <f>SUMIFS(СВЦЭМ!$C$34:$C$777,СВЦЭМ!$A$34:$A$777,$A148,СВЦЭМ!$B$34:$B$777,H$119)+'СЕТ СН'!$I$9+СВЦЭМ!$D$10+'СЕТ СН'!$I$6-'СЕТ СН'!$I$19</f>
        <v>1737.0105794400001</v>
      </c>
      <c r="I148" s="35">
        <f>SUMIFS(СВЦЭМ!$C$34:$C$777,СВЦЭМ!$A$34:$A$777,$A148,СВЦЭМ!$B$34:$B$777,I$119)+'СЕТ СН'!$I$9+СВЦЭМ!$D$10+'СЕТ СН'!$I$6-'СЕТ СН'!$I$19</f>
        <v>1691.7957960700001</v>
      </c>
      <c r="J148" s="35">
        <f>SUMIFS(СВЦЭМ!$C$34:$C$777,СВЦЭМ!$A$34:$A$777,$A148,СВЦЭМ!$B$34:$B$777,J$119)+'СЕТ СН'!$I$9+СВЦЭМ!$D$10+'СЕТ СН'!$I$6-'СЕТ СН'!$I$19</f>
        <v>1625.1642113099997</v>
      </c>
      <c r="K148" s="35">
        <f>SUMIFS(СВЦЭМ!$C$34:$C$777,СВЦЭМ!$A$34:$A$777,$A148,СВЦЭМ!$B$34:$B$777,K$119)+'СЕТ СН'!$I$9+СВЦЭМ!$D$10+'СЕТ СН'!$I$6-'СЕТ СН'!$I$19</f>
        <v>1565.28738114</v>
      </c>
      <c r="L148" s="35">
        <f>SUMIFS(СВЦЭМ!$C$34:$C$777,СВЦЭМ!$A$34:$A$777,$A148,СВЦЭМ!$B$34:$B$777,L$119)+'СЕТ СН'!$I$9+СВЦЭМ!$D$10+'СЕТ СН'!$I$6-'СЕТ СН'!$I$19</f>
        <v>1575.0161876299999</v>
      </c>
      <c r="M148" s="35">
        <f>SUMIFS(СВЦЭМ!$C$34:$C$777,СВЦЭМ!$A$34:$A$777,$A148,СВЦЭМ!$B$34:$B$777,M$119)+'СЕТ СН'!$I$9+СВЦЭМ!$D$10+'СЕТ СН'!$I$6-'СЕТ СН'!$I$19</f>
        <v>1582.8573494000002</v>
      </c>
      <c r="N148" s="35">
        <f>SUMIFS(СВЦЭМ!$C$34:$C$777,СВЦЭМ!$A$34:$A$777,$A148,СВЦЭМ!$B$34:$B$777,N$119)+'СЕТ СН'!$I$9+СВЦЭМ!$D$10+'СЕТ СН'!$I$6-'СЕТ СН'!$I$19</f>
        <v>1580.9759016799999</v>
      </c>
      <c r="O148" s="35">
        <f>SUMIFS(СВЦЭМ!$C$34:$C$777,СВЦЭМ!$A$34:$A$777,$A148,СВЦЭМ!$B$34:$B$777,O$119)+'СЕТ СН'!$I$9+СВЦЭМ!$D$10+'СЕТ СН'!$I$6-'СЕТ СН'!$I$19</f>
        <v>1575.1791510799999</v>
      </c>
      <c r="P148" s="35">
        <f>SUMIFS(СВЦЭМ!$C$34:$C$777,СВЦЭМ!$A$34:$A$777,$A148,СВЦЭМ!$B$34:$B$777,P$119)+'СЕТ СН'!$I$9+СВЦЭМ!$D$10+'СЕТ СН'!$I$6-'СЕТ СН'!$I$19</f>
        <v>1578.7692635799999</v>
      </c>
      <c r="Q148" s="35">
        <f>SUMIFS(СВЦЭМ!$C$34:$C$777,СВЦЭМ!$A$34:$A$777,$A148,СВЦЭМ!$B$34:$B$777,Q$119)+'СЕТ СН'!$I$9+СВЦЭМ!$D$10+'СЕТ СН'!$I$6-'СЕТ СН'!$I$19</f>
        <v>1595.2310353799999</v>
      </c>
      <c r="R148" s="35">
        <f>SUMIFS(СВЦЭМ!$C$34:$C$777,СВЦЭМ!$A$34:$A$777,$A148,СВЦЭМ!$B$34:$B$777,R$119)+'СЕТ СН'!$I$9+СВЦЭМ!$D$10+'СЕТ СН'!$I$6-'СЕТ СН'!$I$19</f>
        <v>1599.9205864</v>
      </c>
      <c r="S148" s="35">
        <f>SUMIFS(СВЦЭМ!$C$34:$C$777,СВЦЭМ!$A$34:$A$777,$A148,СВЦЭМ!$B$34:$B$777,S$119)+'СЕТ СН'!$I$9+СВЦЭМ!$D$10+'СЕТ СН'!$I$6-'СЕТ СН'!$I$19</f>
        <v>1585.21603396</v>
      </c>
      <c r="T148" s="35">
        <f>SUMIFS(СВЦЭМ!$C$34:$C$777,СВЦЭМ!$A$34:$A$777,$A148,СВЦЭМ!$B$34:$B$777,T$119)+'СЕТ СН'!$I$9+СВЦЭМ!$D$10+'СЕТ СН'!$I$6-'СЕТ СН'!$I$19</f>
        <v>1578.8386934199998</v>
      </c>
      <c r="U148" s="35">
        <f>SUMIFS(СВЦЭМ!$C$34:$C$777,СВЦЭМ!$A$34:$A$777,$A148,СВЦЭМ!$B$34:$B$777,U$119)+'СЕТ СН'!$I$9+СВЦЭМ!$D$10+'СЕТ СН'!$I$6-'СЕТ СН'!$I$19</f>
        <v>1571.9648925500001</v>
      </c>
      <c r="V148" s="35">
        <f>SUMIFS(СВЦЭМ!$C$34:$C$777,СВЦЭМ!$A$34:$A$777,$A148,СВЦЭМ!$B$34:$B$777,V$119)+'СЕТ СН'!$I$9+СВЦЭМ!$D$10+'СЕТ СН'!$I$6-'СЕТ СН'!$I$19</f>
        <v>1578.0583104400002</v>
      </c>
      <c r="W148" s="35">
        <f>SUMIFS(СВЦЭМ!$C$34:$C$777,СВЦЭМ!$A$34:$A$777,$A148,СВЦЭМ!$B$34:$B$777,W$119)+'СЕТ СН'!$I$9+СВЦЭМ!$D$10+'СЕТ СН'!$I$6-'СЕТ СН'!$I$19</f>
        <v>1569.9689270199997</v>
      </c>
      <c r="X148" s="35">
        <f>SUMIFS(СВЦЭМ!$C$34:$C$777,СВЦЭМ!$A$34:$A$777,$A148,СВЦЭМ!$B$34:$B$777,X$119)+'СЕТ СН'!$I$9+СВЦЭМ!$D$10+'СЕТ СН'!$I$6-'СЕТ СН'!$I$19</f>
        <v>1578.92836377</v>
      </c>
      <c r="Y148" s="35">
        <f>SUMIFS(СВЦЭМ!$C$34:$C$777,СВЦЭМ!$A$34:$A$777,$A148,СВЦЭМ!$B$34:$B$777,Y$119)+'СЕТ СН'!$I$9+СВЦЭМ!$D$10+'СЕТ СН'!$I$6-'СЕТ СН'!$I$19</f>
        <v>1623.2670476100002</v>
      </c>
    </row>
    <row r="149" spans="1:26" ht="15.75" x14ac:dyDescent="0.2">
      <c r="A149" s="34">
        <f t="shared" si="3"/>
        <v>42916</v>
      </c>
      <c r="B149" s="35">
        <f>SUMIFS(СВЦЭМ!$C$34:$C$777,СВЦЭМ!$A$34:$A$777,$A149,СВЦЭМ!$B$34:$B$777,B$119)+'СЕТ СН'!$I$9+СВЦЭМ!$D$10+'СЕТ СН'!$I$6-'СЕТ СН'!$I$19</f>
        <v>1654.4757880699999</v>
      </c>
      <c r="C149" s="35">
        <f>SUMIFS(СВЦЭМ!$C$34:$C$777,СВЦЭМ!$A$34:$A$777,$A149,СВЦЭМ!$B$34:$B$777,C$119)+'СЕТ СН'!$I$9+СВЦЭМ!$D$10+'СЕТ СН'!$I$6-'СЕТ СН'!$I$19</f>
        <v>1772.3108074399997</v>
      </c>
      <c r="D149" s="35">
        <f>SUMIFS(СВЦЭМ!$C$34:$C$777,СВЦЭМ!$A$34:$A$777,$A149,СВЦЭМ!$B$34:$B$777,D$119)+'СЕТ СН'!$I$9+СВЦЭМ!$D$10+'СЕТ СН'!$I$6-'СЕТ СН'!$I$19</f>
        <v>1808.37026887</v>
      </c>
      <c r="E149" s="35">
        <f>SUMIFS(СВЦЭМ!$C$34:$C$777,СВЦЭМ!$A$34:$A$777,$A149,СВЦЭМ!$B$34:$B$777,E$119)+'СЕТ СН'!$I$9+СВЦЭМ!$D$10+'СЕТ СН'!$I$6-'СЕТ СН'!$I$19</f>
        <v>1822.7171891600001</v>
      </c>
      <c r="F149" s="35">
        <f>SUMIFS(СВЦЭМ!$C$34:$C$777,СВЦЭМ!$A$34:$A$777,$A149,СВЦЭМ!$B$34:$B$777,F$119)+'СЕТ СН'!$I$9+СВЦЭМ!$D$10+'СЕТ СН'!$I$6-'СЕТ СН'!$I$19</f>
        <v>1820.0054609399999</v>
      </c>
      <c r="G149" s="35">
        <f>SUMIFS(СВЦЭМ!$C$34:$C$777,СВЦЭМ!$A$34:$A$777,$A149,СВЦЭМ!$B$34:$B$777,G$119)+'СЕТ СН'!$I$9+СВЦЭМ!$D$10+'СЕТ СН'!$I$6-'СЕТ СН'!$I$19</f>
        <v>1816.2539396000002</v>
      </c>
      <c r="H149" s="35">
        <f>SUMIFS(СВЦЭМ!$C$34:$C$777,СВЦЭМ!$A$34:$A$777,$A149,СВЦЭМ!$B$34:$B$777,H$119)+'СЕТ СН'!$I$9+СВЦЭМ!$D$10+'СЕТ СН'!$I$6-'СЕТ СН'!$I$19</f>
        <v>1758.04748251</v>
      </c>
      <c r="I149" s="35">
        <f>SUMIFS(СВЦЭМ!$C$34:$C$777,СВЦЭМ!$A$34:$A$777,$A149,СВЦЭМ!$B$34:$B$777,I$119)+'СЕТ СН'!$I$9+СВЦЭМ!$D$10+'СЕТ СН'!$I$6-'СЕТ СН'!$I$19</f>
        <v>1730.9526150699999</v>
      </c>
      <c r="J149" s="35">
        <f>SUMIFS(СВЦЭМ!$C$34:$C$777,СВЦЭМ!$A$34:$A$777,$A149,СВЦЭМ!$B$34:$B$777,J$119)+'СЕТ СН'!$I$9+СВЦЭМ!$D$10+'СЕТ СН'!$I$6-'СЕТ СН'!$I$19</f>
        <v>1649.5079855399999</v>
      </c>
      <c r="K149" s="35">
        <f>SUMIFS(СВЦЭМ!$C$34:$C$777,СВЦЭМ!$A$34:$A$777,$A149,СВЦЭМ!$B$34:$B$777,K$119)+'СЕТ СН'!$I$9+СВЦЭМ!$D$10+'СЕТ СН'!$I$6-'СЕТ СН'!$I$19</f>
        <v>1559.1741155899999</v>
      </c>
      <c r="L149" s="35">
        <f>SUMIFS(СВЦЭМ!$C$34:$C$777,СВЦЭМ!$A$34:$A$777,$A149,СВЦЭМ!$B$34:$B$777,L$119)+'СЕТ СН'!$I$9+СВЦЭМ!$D$10+'СЕТ СН'!$I$6-'СЕТ СН'!$I$19</f>
        <v>1548.7613034999999</v>
      </c>
      <c r="M149" s="35">
        <f>SUMIFS(СВЦЭМ!$C$34:$C$777,СВЦЭМ!$A$34:$A$777,$A149,СВЦЭМ!$B$34:$B$777,M$119)+'СЕТ СН'!$I$9+СВЦЭМ!$D$10+'СЕТ СН'!$I$6-'СЕТ СН'!$I$19</f>
        <v>1548.87784078</v>
      </c>
      <c r="N149" s="35">
        <f>SUMIFS(СВЦЭМ!$C$34:$C$777,СВЦЭМ!$A$34:$A$777,$A149,СВЦЭМ!$B$34:$B$777,N$119)+'СЕТ СН'!$I$9+СВЦЭМ!$D$10+'СЕТ СН'!$I$6-'СЕТ СН'!$I$19</f>
        <v>1546.1672782999999</v>
      </c>
      <c r="O149" s="35">
        <f>SUMIFS(СВЦЭМ!$C$34:$C$777,СВЦЭМ!$A$34:$A$777,$A149,СВЦЭМ!$B$34:$B$777,O$119)+'СЕТ СН'!$I$9+СВЦЭМ!$D$10+'СЕТ СН'!$I$6-'СЕТ СН'!$I$19</f>
        <v>1548.6292175899998</v>
      </c>
      <c r="P149" s="35">
        <f>SUMIFS(СВЦЭМ!$C$34:$C$777,СВЦЭМ!$A$34:$A$777,$A149,СВЦЭМ!$B$34:$B$777,P$119)+'СЕТ СН'!$I$9+СВЦЭМ!$D$10+'СЕТ СН'!$I$6-'СЕТ СН'!$I$19</f>
        <v>1552.5208163799998</v>
      </c>
      <c r="Q149" s="35">
        <f>SUMIFS(СВЦЭМ!$C$34:$C$777,СВЦЭМ!$A$34:$A$777,$A149,СВЦЭМ!$B$34:$B$777,Q$119)+'СЕТ СН'!$I$9+СВЦЭМ!$D$10+'СЕТ СН'!$I$6-'СЕТ СН'!$I$19</f>
        <v>1567.5479854300002</v>
      </c>
      <c r="R149" s="35">
        <f>SUMIFS(СВЦЭМ!$C$34:$C$777,СВЦЭМ!$A$34:$A$777,$A149,СВЦЭМ!$B$34:$B$777,R$119)+'СЕТ СН'!$I$9+СВЦЭМ!$D$10+'СЕТ СН'!$I$6-'СЕТ СН'!$I$19</f>
        <v>1571.6552770500002</v>
      </c>
      <c r="S149" s="35">
        <f>SUMIFS(СВЦЭМ!$C$34:$C$777,СВЦЭМ!$A$34:$A$777,$A149,СВЦЭМ!$B$34:$B$777,S$119)+'СЕТ СН'!$I$9+СВЦЭМ!$D$10+'СЕТ СН'!$I$6-'СЕТ СН'!$I$19</f>
        <v>1558.9372571100002</v>
      </c>
      <c r="T149" s="35">
        <f>SUMIFS(СВЦЭМ!$C$34:$C$777,СВЦЭМ!$A$34:$A$777,$A149,СВЦЭМ!$B$34:$B$777,T$119)+'СЕТ СН'!$I$9+СВЦЭМ!$D$10+'СЕТ СН'!$I$6-'СЕТ СН'!$I$19</f>
        <v>1557.3374276099998</v>
      </c>
      <c r="U149" s="35">
        <f>SUMIFS(СВЦЭМ!$C$34:$C$777,СВЦЭМ!$A$34:$A$777,$A149,СВЦЭМ!$B$34:$B$777,U$119)+'СЕТ СН'!$I$9+СВЦЭМ!$D$10+'СЕТ СН'!$I$6-'СЕТ СН'!$I$19</f>
        <v>1553.1433219400001</v>
      </c>
      <c r="V149" s="35">
        <f>SUMIFS(СВЦЭМ!$C$34:$C$777,СВЦЭМ!$A$34:$A$777,$A149,СВЦЭМ!$B$34:$B$777,V$119)+'СЕТ СН'!$I$9+СВЦЭМ!$D$10+'СЕТ СН'!$I$6-'СЕТ СН'!$I$19</f>
        <v>1557.51898871</v>
      </c>
      <c r="W149" s="35">
        <f>SUMIFS(СВЦЭМ!$C$34:$C$777,СВЦЭМ!$A$34:$A$777,$A149,СВЦЭМ!$B$34:$B$777,W$119)+'СЕТ СН'!$I$9+СВЦЭМ!$D$10+'СЕТ СН'!$I$6-'СЕТ СН'!$I$19</f>
        <v>1601.9695869799998</v>
      </c>
      <c r="X149" s="35">
        <f>SUMIFS(СВЦЭМ!$C$34:$C$777,СВЦЭМ!$A$34:$A$777,$A149,СВЦЭМ!$B$34:$B$777,X$119)+'СЕТ СН'!$I$9+СВЦЭМ!$D$10+'СЕТ СН'!$I$6-'СЕТ СН'!$I$19</f>
        <v>1641.2519403900001</v>
      </c>
      <c r="Y149" s="35">
        <f>SUMIFS(СВЦЭМ!$C$34:$C$777,СВЦЭМ!$A$34:$A$777,$A149,СВЦЭМ!$B$34:$B$777,Y$119)+'СЕТ СН'!$I$9+СВЦЭМ!$D$10+'СЕТ СН'!$I$6-'СЕТ СН'!$I$19</f>
        <v>1710.5373645199998</v>
      </c>
    </row>
    <row r="150" spans="1:26" ht="15.75" hidden="1" x14ac:dyDescent="0.2">
      <c r="A150" s="34">
        <f t="shared" si="3"/>
        <v>42917</v>
      </c>
      <c r="B150" s="35">
        <f>SUMIFS(СВЦЭМ!$C$34:$C$777,СВЦЭМ!$A$34:$A$777,$A150,СВЦЭМ!$B$34:$B$777,B$119)+'СЕТ СН'!$I$9+СВЦЭМ!$D$10+'СЕТ СН'!$I$6-'СЕТ СН'!$I$19</f>
        <v>914.14014958999996</v>
      </c>
      <c r="C150" s="35">
        <f>SUMIFS(СВЦЭМ!$C$34:$C$777,СВЦЭМ!$A$34:$A$777,$A150,СВЦЭМ!$B$34:$B$777,C$119)+'СЕТ СН'!$I$9+СВЦЭМ!$D$10+'СЕТ СН'!$I$6-'СЕТ СН'!$I$19</f>
        <v>914.14014958999996</v>
      </c>
      <c r="D150" s="35">
        <f>SUMIFS(СВЦЭМ!$C$34:$C$777,СВЦЭМ!$A$34:$A$777,$A150,СВЦЭМ!$B$34:$B$777,D$119)+'СЕТ СН'!$I$9+СВЦЭМ!$D$10+'СЕТ СН'!$I$6-'СЕТ СН'!$I$19</f>
        <v>914.14014958999996</v>
      </c>
      <c r="E150" s="35">
        <f>SUMIFS(СВЦЭМ!$C$34:$C$777,СВЦЭМ!$A$34:$A$777,$A150,СВЦЭМ!$B$34:$B$777,E$119)+'СЕТ СН'!$I$9+СВЦЭМ!$D$10+'СЕТ СН'!$I$6-'СЕТ СН'!$I$19</f>
        <v>914.14014958999996</v>
      </c>
      <c r="F150" s="35">
        <f>SUMIFS(СВЦЭМ!$C$34:$C$777,СВЦЭМ!$A$34:$A$777,$A150,СВЦЭМ!$B$34:$B$777,F$119)+'СЕТ СН'!$I$9+СВЦЭМ!$D$10+'СЕТ СН'!$I$6-'СЕТ СН'!$I$19</f>
        <v>914.14014958999996</v>
      </c>
      <c r="G150" s="35">
        <f>SUMIFS(СВЦЭМ!$C$34:$C$777,СВЦЭМ!$A$34:$A$777,$A150,СВЦЭМ!$B$34:$B$777,G$119)+'СЕТ СН'!$I$9+СВЦЭМ!$D$10+'СЕТ СН'!$I$6-'СЕТ СН'!$I$19</f>
        <v>914.14014958999996</v>
      </c>
      <c r="H150" s="35">
        <f>SUMIFS(СВЦЭМ!$C$34:$C$777,СВЦЭМ!$A$34:$A$777,$A150,СВЦЭМ!$B$34:$B$777,H$119)+'СЕТ СН'!$I$9+СВЦЭМ!$D$10+'СЕТ СН'!$I$6-'СЕТ СН'!$I$19</f>
        <v>914.14014958999996</v>
      </c>
      <c r="I150" s="35">
        <f>SUMIFS(СВЦЭМ!$C$34:$C$777,СВЦЭМ!$A$34:$A$777,$A150,СВЦЭМ!$B$34:$B$777,I$119)+'СЕТ СН'!$I$9+СВЦЭМ!$D$10+'СЕТ СН'!$I$6-'СЕТ СН'!$I$19</f>
        <v>914.14014958999996</v>
      </c>
      <c r="J150" s="35">
        <f>SUMIFS(СВЦЭМ!$C$34:$C$777,СВЦЭМ!$A$34:$A$777,$A150,СВЦЭМ!$B$34:$B$777,J$119)+'СЕТ СН'!$I$9+СВЦЭМ!$D$10+'СЕТ СН'!$I$6-'СЕТ СН'!$I$19</f>
        <v>914.14014958999996</v>
      </c>
      <c r="K150" s="35">
        <f>SUMIFS(СВЦЭМ!$C$34:$C$777,СВЦЭМ!$A$34:$A$777,$A150,СВЦЭМ!$B$34:$B$777,K$119)+'СЕТ СН'!$I$9+СВЦЭМ!$D$10+'СЕТ СН'!$I$6-'СЕТ СН'!$I$19</f>
        <v>914.14014958999996</v>
      </c>
      <c r="L150" s="35">
        <f>SUMIFS(СВЦЭМ!$C$34:$C$777,СВЦЭМ!$A$34:$A$777,$A150,СВЦЭМ!$B$34:$B$777,L$119)+'СЕТ СН'!$I$9+СВЦЭМ!$D$10+'СЕТ СН'!$I$6-'СЕТ СН'!$I$19</f>
        <v>914.14014958999996</v>
      </c>
      <c r="M150" s="35">
        <f>SUMIFS(СВЦЭМ!$C$34:$C$777,СВЦЭМ!$A$34:$A$777,$A150,СВЦЭМ!$B$34:$B$777,M$119)+'СЕТ СН'!$I$9+СВЦЭМ!$D$10+'СЕТ СН'!$I$6-'СЕТ СН'!$I$19</f>
        <v>914.14014958999996</v>
      </c>
      <c r="N150" s="35">
        <f>SUMIFS(СВЦЭМ!$C$34:$C$777,СВЦЭМ!$A$34:$A$777,$A150,СВЦЭМ!$B$34:$B$777,N$119)+'СЕТ СН'!$I$9+СВЦЭМ!$D$10+'СЕТ СН'!$I$6-'СЕТ СН'!$I$19</f>
        <v>914.14014958999996</v>
      </c>
      <c r="O150" s="35">
        <f>SUMIFS(СВЦЭМ!$C$34:$C$777,СВЦЭМ!$A$34:$A$777,$A150,СВЦЭМ!$B$34:$B$777,O$119)+'СЕТ СН'!$I$9+СВЦЭМ!$D$10+'СЕТ СН'!$I$6-'СЕТ СН'!$I$19</f>
        <v>914.14014958999996</v>
      </c>
      <c r="P150" s="35">
        <f>SUMIFS(СВЦЭМ!$C$34:$C$777,СВЦЭМ!$A$34:$A$777,$A150,СВЦЭМ!$B$34:$B$777,P$119)+'СЕТ СН'!$I$9+СВЦЭМ!$D$10+'СЕТ СН'!$I$6-'СЕТ СН'!$I$19</f>
        <v>914.14014958999996</v>
      </c>
      <c r="Q150" s="35">
        <f>SUMIFS(СВЦЭМ!$C$34:$C$777,СВЦЭМ!$A$34:$A$777,$A150,СВЦЭМ!$B$34:$B$777,Q$119)+'СЕТ СН'!$I$9+СВЦЭМ!$D$10+'СЕТ СН'!$I$6-'СЕТ СН'!$I$19</f>
        <v>914.14014958999996</v>
      </c>
      <c r="R150" s="35">
        <f>SUMIFS(СВЦЭМ!$C$34:$C$777,СВЦЭМ!$A$34:$A$777,$A150,СВЦЭМ!$B$34:$B$777,R$119)+'СЕТ СН'!$I$9+СВЦЭМ!$D$10+'СЕТ СН'!$I$6-'СЕТ СН'!$I$19</f>
        <v>914.14014958999996</v>
      </c>
      <c r="S150" s="35">
        <f>SUMIFS(СВЦЭМ!$C$34:$C$777,СВЦЭМ!$A$34:$A$777,$A150,СВЦЭМ!$B$34:$B$777,S$119)+'СЕТ СН'!$I$9+СВЦЭМ!$D$10+'СЕТ СН'!$I$6-'СЕТ СН'!$I$19</f>
        <v>914.14014958999996</v>
      </c>
      <c r="T150" s="35">
        <f>SUMIFS(СВЦЭМ!$C$34:$C$777,СВЦЭМ!$A$34:$A$777,$A150,СВЦЭМ!$B$34:$B$777,T$119)+'СЕТ СН'!$I$9+СВЦЭМ!$D$10+'СЕТ СН'!$I$6-'СЕТ СН'!$I$19</f>
        <v>914.14014958999996</v>
      </c>
      <c r="U150" s="35">
        <f>SUMIFS(СВЦЭМ!$C$34:$C$777,СВЦЭМ!$A$34:$A$777,$A150,СВЦЭМ!$B$34:$B$777,U$119)+'СЕТ СН'!$I$9+СВЦЭМ!$D$10+'СЕТ СН'!$I$6-'СЕТ СН'!$I$19</f>
        <v>914.14014958999996</v>
      </c>
      <c r="V150" s="35">
        <f>SUMIFS(СВЦЭМ!$C$34:$C$777,СВЦЭМ!$A$34:$A$777,$A150,СВЦЭМ!$B$34:$B$777,V$119)+'СЕТ СН'!$I$9+СВЦЭМ!$D$10+'СЕТ СН'!$I$6-'СЕТ СН'!$I$19</f>
        <v>914.14014958999996</v>
      </c>
      <c r="W150" s="35">
        <f>SUMIFS(СВЦЭМ!$C$34:$C$777,СВЦЭМ!$A$34:$A$777,$A150,СВЦЭМ!$B$34:$B$777,W$119)+'СЕТ СН'!$I$9+СВЦЭМ!$D$10+'СЕТ СН'!$I$6-'СЕТ СН'!$I$19</f>
        <v>914.14014958999996</v>
      </c>
      <c r="X150" s="35">
        <f>SUMIFS(СВЦЭМ!$C$34:$C$777,СВЦЭМ!$A$34:$A$777,$A150,СВЦЭМ!$B$34:$B$777,X$119)+'СЕТ СН'!$I$9+СВЦЭМ!$D$10+'СЕТ СН'!$I$6-'СЕТ СН'!$I$19</f>
        <v>914.14014958999996</v>
      </c>
      <c r="Y150" s="35">
        <f>SUMIFS(СВЦЭМ!$C$34:$C$777,СВЦЭМ!$A$34:$A$777,$A150,СВЦЭМ!$B$34:$B$777,Y$119)+'СЕТ СН'!$I$9+СВЦЭМ!$D$10+'СЕТ СН'!$I$6-'СЕТ СН'!$I$19</f>
        <v>914.14014958999996</v>
      </c>
    </row>
    <row r="151" spans="1:26"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38"/>
      <c r="W153" s="38"/>
      <c r="X153" s="38"/>
      <c r="Y153" s="38"/>
      <c r="Z153" s="38"/>
    </row>
    <row r="154" spans="1:26" ht="15.75" x14ac:dyDescent="0.25">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1"/>
      <c r="W154" s="31"/>
      <c r="X154" s="31"/>
      <c r="Y154" s="31"/>
    </row>
    <row r="155" spans="1:26" ht="15.75" x14ac:dyDescent="0.2">
      <c r="A155" s="128"/>
      <c r="B155" s="128"/>
      <c r="C155" s="128"/>
      <c r="D155" s="128"/>
      <c r="E155" s="128"/>
      <c r="F155" s="128"/>
      <c r="G155" s="128"/>
      <c r="H155" s="128"/>
      <c r="I155" s="128"/>
      <c r="J155" s="128"/>
      <c r="K155" s="128"/>
      <c r="L155" s="128"/>
      <c r="M155" s="128"/>
      <c r="N155" s="131">
        <f>СВЦЭМ!$D$12+'СЕТ СН'!$F$10-'СЕТ СН'!$F$20</f>
        <v>-304153.81466303021</v>
      </c>
      <c r="O155" s="132"/>
      <c r="P155" s="131">
        <f>СВЦЭМ!$D$12+'СЕТ СН'!$F$10-'СЕТ СН'!$G$20</f>
        <v>-659878.27466303029</v>
      </c>
      <c r="Q155" s="132"/>
      <c r="R155" s="131">
        <f>СВЦЭМ!$D$12+'СЕТ СН'!$F$10-'СЕТ СН'!$H$20</f>
        <v>-1015602.7346630302</v>
      </c>
      <c r="S155" s="132"/>
      <c r="T155" s="131">
        <f>СВЦЭМ!$D$12+'СЕТ СН'!$F$10-'СЕТ СН'!$I$20</f>
        <v>-1052613.2446630304</v>
      </c>
      <c r="U155" s="132"/>
      <c r="V155" s="39"/>
      <c r="W155" s="39"/>
      <c r="X155" s="39"/>
      <c r="Y155" s="39"/>
    </row>
    <row r="156" spans="1:26" x14ac:dyDescent="0.25">
      <c r="A156" s="134"/>
      <c r="B156" s="134"/>
      <c r="C156" s="134"/>
      <c r="D156" s="134"/>
      <c r="E156" s="134"/>
      <c r="F156" s="135"/>
      <c r="G156" s="135"/>
      <c r="H156" s="135"/>
      <c r="I156" s="135"/>
      <c r="J156" s="135"/>
      <c r="K156" s="135"/>
      <c r="L156" s="135"/>
      <c r="M156" s="135"/>
    </row>
    <row r="157" spans="1:26" ht="15.75" x14ac:dyDescent="0.25">
      <c r="A157" s="137" t="s">
        <v>78</v>
      </c>
      <c r="B157" s="138"/>
      <c r="C157" s="138"/>
      <c r="D157" s="138"/>
      <c r="E157" s="138"/>
      <c r="F157" s="138"/>
      <c r="G157" s="138"/>
      <c r="H157" s="138"/>
      <c r="I157" s="138"/>
      <c r="J157" s="138"/>
      <c r="K157" s="138"/>
      <c r="L157" s="138"/>
      <c r="M157" s="139"/>
      <c r="N157" s="129" t="s">
        <v>29</v>
      </c>
      <c r="O157" s="129"/>
      <c r="P157" s="129"/>
      <c r="Q157" s="129"/>
      <c r="R157" s="129"/>
      <c r="S157" s="129"/>
      <c r="T157" s="129"/>
      <c r="U157" s="129"/>
    </row>
    <row r="158" spans="1:26" ht="15.75" x14ac:dyDescent="0.25">
      <c r="A158" s="140"/>
      <c r="B158" s="141"/>
      <c r="C158" s="141"/>
      <c r="D158" s="141"/>
      <c r="E158" s="141"/>
      <c r="F158" s="141"/>
      <c r="G158" s="141"/>
      <c r="H158" s="141"/>
      <c r="I158" s="141"/>
      <c r="J158" s="141"/>
      <c r="K158" s="141"/>
      <c r="L158" s="141"/>
      <c r="M158" s="142"/>
      <c r="N158" s="130" t="s">
        <v>0</v>
      </c>
      <c r="O158" s="130"/>
      <c r="P158" s="130" t="s">
        <v>1</v>
      </c>
      <c r="Q158" s="130"/>
      <c r="R158" s="130" t="s">
        <v>2</v>
      </c>
      <c r="S158" s="130"/>
      <c r="T158" s="130" t="s">
        <v>3</v>
      </c>
      <c r="U158" s="130"/>
    </row>
    <row r="159" spans="1:26" ht="15.75" x14ac:dyDescent="0.25">
      <c r="A159" s="143"/>
      <c r="B159" s="144"/>
      <c r="C159" s="144"/>
      <c r="D159" s="144"/>
      <c r="E159" s="144"/>
      <c r="F159" s="144"/>
      <c r="G159" s="144"/>
      <c r="H159" s="144"/>
      <c r="I159" s="144"/>
      <c r="J159" s="144"/>
      <c r="K159" s="144"/>
      <c r="L159" s="144"/>
      <c r="M159" s="145"/>
      <c r="N159" s="136">
        <f>'СЕТ СН'!$F$7</f>
        <v>1543764.35</v>
      </c>
      <c r="O159" s="136"/>
      <c r="P159" s="136">
        <f>'СЕТ СН'!$G$7</f>
        <v>1250321.42</v>
      </c>
      <c r="Q159" s="136"/>
      <c r="R159" s="136">
        <f>'СЕТ СН'!$H$7</f>
        <v>1465381.6</v>
      </c>
      <c r="S159" s="136"/>
      <c r="T159" s="136">
        <f>'СЕТ СН'!$I$7</f>
        <v>1213775.78</v>
      </c>
      <c r="U159" s="136"/>
    </row>
  </sheetData>
  <sheetProtection password="FD97"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A536"/>
  <sheetViews>
    <sheetView topLeftCell="G285" zoomScale="80" zoomScaleNormal="80" zoomScaleSheetLayoutView="80" workbookViewId="0">
      <selection activeCell="B297" sqref="B297:Y327"/>
    </sheetView>
  </sheetViews>
  <sheetFormatPr defaultRowHeight="15" x14ac:dyDescent="0.25"/>
  <cols>
    <col min="1" max="1" width="9.75" style="48" customWidth="1"/>
    <col min="2" max="25" width="10" style="48" customWidth="1"/>
    <col min="26" max="26" width="9" style="41"/>
    <col min="27" max="27" width="11.25" style="41" customWidth="1"/>
    <col min="28" max="16384" width="9" style="41"/>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июне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row>
    <row r="3" spans="1:27" ht="15.75" x14ac:dyDescent="0.2">
      <c r="A3" s="116" t="s">
        <v>40</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10</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73</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43"/>
      <c r="C8" s="31"/>
      <c r="D8" s="31"/>
      <c r="E8" s="31"/>
      <c r="F8" s="31"/>
      <c r="G8" s="31"/>
      <c r="H8" s="31"/>
      <c r="I8" s="31"/>
      <c r="J8" s="31"/>
      <c r="K8" s="31"/>
      <c r="L8" s="31"/>
      <c r="M8" s="31"/>
      <c r="N8" s="31"/>
      <c r="O8" s="31"/>
      <c r="P8" s="31"/>
      <c r="Q8" s="31"/>
      <c r="R8" s="31"/>
      <c r="S8" s="31"/>
      <c r="T8" s="31"/>
      <c r="U8" s="31"/>
      <c r="V8" s="31"/>
      <c r="W8" s="31"/>
      <c r="X8" s="31"/>
      <c r="Y8" s="31"/>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01.06.2017</v>
      </c>
      <c r="B12" s="35">
        <f>SUMIFS(СВЦЭМ!$D$34:$D$777,СВЦЭМ!$A$34:$A$777,$A12,СВЦЭМ!$B$34:$B$777,B$11)+'СЕТ СН'!$F$11+СВЦЭМ!$D$10+'СЕТ СН'!$F$5-'СЕТ СН'!$F$21</f>
        <v>3941.3817763100005</v>
      </c>
      <c r="C12" s="35">
        <f>SUMIFS(СВЦЭМ!$D$34:$D$777,СВЦЭМ!$A$34:$A$777,$A12,СВЦЭМ!$B$34:$B$777,C$11)+'СЕТ СН'!$F$11+СВЦЭМ!$D$10+'СЕТ СН'!$F$5-'СЕТ СН'!$F$21</f>
        <v>4057.2884394900002</v>
      </c>
      <c r="D12" s="35">
        <f>SUMIFS(СВЦЭМ!$D$34:$D$777,СВЦЭМ!$A$34:$A$777,$A12,СВЦЭМ!$B$34:$B$777,D$11)+'СЕТ СН'!$F$11+СВЦЭМ!$D$10+'СЕТ СН'!$F$5-'СЕТ СН'!$F$21</f>
        <v>4108.8692206699998</v>
      </c>
      <c r="E12" s="35">
        <f>SUMIFS(СВЦЭМ!$D$34:$D$777,СВЦЭМ!$A$34:$A$777,$A12,СВЦЭМ!$B$34:$B$777,E$11)+'СЕТ СН'!$F$11+СВЦЭМ!$D$10+'СЕТ СН'!$F$5-'СЕТ СН'!$F$21</f>
        <v>4115.5408305399997</v>
      </c>
      <c r="F12" s="35">
        <f>SUMIFS(СВЦЭМ!$D$34:$D$777,СВЦЭМ!$A$34:$A$777,$A12,СВЦЭМ!$B$34:$B$777,F$11)+'СЕТ СН'!$F$11+СВЦЭМ!$D$10+'СЕТ СН'!$F$5-'СЕТ СН'!$F$21</f>
        <v>4114.6917527700007</v>
      </c>
      <c r="G12" s="35">
        <f>SUMIFS(СВЦЭМ!$D$34:$D$777,СВЦЭМ!$A$34:$A$777,$A12,СВЦЭМ!$B$34:$B$777,G$11)+'СЕТ СН'!$F$11+СВЦЭМ!$D$10+'СЕТ СН'!$F$5-'СЕТ СН'!$F$21</f>
        <v>4105.09904998</v>
      </c>
      <c r="H12" s="35">
        <f>SUMIFS(СВЦЭМ!$D$34:$D$777,СВЦЭМ!$A$34:$A$777,$A12,СВЦЭМ!$B$34:$B$777,H$11)+'СЕТ СН'!$F$11+СВЦЭМ!$D$10+'СЕТ СН'!$F$5-'СЕТ СН'!$F$21</f>
        <v>4024.4978035800004</v>
      </c>
      <c r="I12" s="35">
        <f>SUMIFS(СВЦЭМ!$D$34:$D$777,СВЦЭМ!$A$34:$A$777,$A12,СВЦЭМ!$B$34:$B$777,I$11)+'СЕТ СН'!$F$11+СВЦЭМ!$D$10+'СЕТ СН'!$F$5-'СЕТ СН'!$F$21</f>
        <v>3945.6462116700004</v>
      </c>
      <c r="J12" s="35">
        <f>SUMIFS(СВЦЭМ!$D$34:$D$777,СВЦЭМ!$A$34:$A$777,$A12,СВЦЭМ!$B$34:$B$777,J$11)+'СЕТ СН'!$F$11+СВЦЭМ!$D$10+'СЕТ СН'!$F$5-'СЕТ СН'!$F$21</f>
        <v>3857.2611257099998</v>
      </c>
      <c r="K12" s="35">
        <f>SUMIFS(СВЦЭМ!$D$34:$D$777,СВЦЭМ!$A$34:$A$777,$A12,СВЦЭМ!$B$34:$B$777,K$11)+'СЕТ СН'!$F$11+СВЦЭМ!$D$10+'СЕТ СН'!$F$5-'СЕТ СН'!$F$21</f>
        <v>3775.4622762999998</v>
      </c>
      <c r="L12" s="35">
        <f>SUMIFS(СВЦЭМ!$D$34:$D$777,СВЦЭМ!$A$34:$A$777,$A12,СВЦЭМ!$B$34:$B$777,L$11)+'СЕТ СН'!$F$11+СВЦЭМ!$D$10+'СЕТ СН'!$F$5-'СЕТ СН'!$F$21</f>
        <v>3736.4091447299998</v>
      </c>
      <c r="M12" s="35">
        <f>SUMIFS(СВЦЭМ!$D$34:$D$777,СВЦЭМ!$A$34:$A$777,$A12,СВЦЭМ!$B$34:$B$777,M$11)+'СЕТ СН'!$F$11+СВЦЭМ!$D$10+'СЕТ СН'!$F$5-'СЕТ СН'!$F$21</f>
        <v>3708.7510294200001</v>
      </c>
      <c r="N12" s="35">
        <f>SUMIFS(СВЦЭМ!$D$34:$D$777,СВЦЭМ!$A$34:$A$777,$A12,СВЦЭМ!$B$34:$B$777,N$11)+'СЕТ СН'!$F$11+СВЦЭМ!$D$10+'СЕТ СН'!$F$5-'СЕТ СН'!$F$21</f>
        <v>3707.59210351</v>
      </c>
      <c r="O12" s="35">
        <f>SUMIFS(СВЦЭМ!$D$34:$D$777,СВЦЭМ!$A$34:$A$777,$A12,СВЦЭМ!$B$34:$B$777,O$11)+'СЕТ СН'!$F$11+СВЦЭМ!$D$10+'СЕТ СН'!$F$5-'СЕТ СН'!$F$21</f>
        <v>3707.6234775900002</v>
      </c>
      <c r="P12" s="35">
        <f>SUMIFS(СВЦЭМ!$D$34:$D$777,СВЦЭМ!$A$34:$A$777,$A12,СВЦЭМ!$B$34:$B$777,P$11)+'СЕТ СН'!$F$11+СВЦЭМ!$D$10+'СЕТ СН'!$F$5-'СЕТ СН'!$F$21</f>
        <v>3711.9743065900002</v>
      </c>
      <c r="Q12" s="35">
        <f>SUMIFS(СВЦЭМ!$D$34:$D$777,СВЦЭМ!$A$34:$A$777,$A12,СВЦЭМ!$B$34:$B$777,Q$11)+'СЕТ СН'!$F$11+СВЦЭМ!$D$10+'СЕТ СН'!$F$5-'СЕТ СН'!$F$21</f>
        <v>3712.0482193899998</v>
      </c>
      <c r="R12" s="35">
        <f>SUMIFS(СВЦЭМ!$D$34:$D$777,СВЦЭМ!$A$34:$A$777,$A12,СВЦЭМ!$B$34:$B$777,R$11)+'СЕТ СН'!$F$11+СВЦЭМ!$D$10+'СЕТ СН'!$F$5-'СЕТ СН'!$F$21</f>
        <v>3715.0843553499999</v>
      </c>
      <c r="S12" s="35">
        <f>SUMIFS(СВЦЭМ!$D$34:$D$777,СВЦЭМ!$A$34:$A$777,$A12,СВЦЭМ!$B$34:$B$777,S$11)+'СЕТ СН'!$F$11+СВЦЭМ!$D$10+'СЕТ СН'!$F$5-'СЕТ СН'!$F$21</f>
        <v>3710.7903590000005</v>
      </c>
      <c r="T12" s="35">
        <f>SUMIFS(СВЦЭМ!$D$34:$D$777,СВЦЭМ!$A$34:$A$777,$A12,СВЦЭМ!$B$34:$B$777,T$11)+'СЕТ СН'!$F$11+СВЦЭМ!$D$10+'СЕТ СН'!$F$5-'СЕТ СН'!$F$21</f>
        <v>3709.8756310300005</v>
      </c>
      <c r="U12" s="35">
        <f>SUMIFS(СВЦЭМ!$D$34:$D$777,СВЦЭМ!$A$34:$A$777,$A12,СВЦЭМ!$B$34:$B$777,U$11)+'СЕТ СН'!$F$11+СВЦЭМ!$D$10+'СЕТ СН'!$F$5-'СЕТ СН'!$F$21</f>
        <v>3710.5398316400006</v>
      </c>
      <c r="V12" s="35">
        <f>SUMIFS(СВЦЭМ!$D$34:$D$777,СВЦЭМ!$A$34:$A$777,$A12,СВЦЭМ!$B$34:$B$777,V$11)+'СЕТ СН'!$F$11+СВЦЭМ!$D$10+'СЕТ СН'!$F$5-'СЕТ СН'!$F$21</f>
        <v>3755.5952433399998</v>
      </c>
      <c r="W12" s="35">
        <f>SUMIFS(СВЦЭМ!$D$34:$D$777,СВЦЭМ!$A$34:$A$777,$A12,СВЦЭМ!$B$34:$B$777,W$11)+'СЕТ СН'!$F$11+СВЦЭМ!$D$10+'СЕТ СН'!$F$5-'СЕТ СН'!$F$21</f>
        <v>3808.7208201900003</v>
      </c>
      <c r="X12" s="35">
        <f>SUMIFS(СВЦЭМ!$D$34:$D$777,СВЦЭМ!$A$34:$A$777,$A12,СВЦЭМ!$B$34:$B$777,X$11)+'СЕТ СН'!$F$11+СВЦЭМ!$D$10+'СЕТ СН'!$F$5-'СЕТ СН'!$F$21</f>
        <v>3844.7443293900005</v>
      </c>
      <c r="Y12" s="35">
        <f>SUMIFS(СВЦЭМ!$D$34:$D$777,СВЦЭМ!$A$34:$A$777,$A12,СВЦЭМ!$B$34:$B$777,Y$11)+'СЕТ СН'!$F$11+СВЦЭМ!$D$10+'СЕТ СН'!$F$5-'СЕТ СН'!$F$21</f>
        <v>3973.8526494100006</v>
      </c>
      <c r="AA12" s="44"/>
    </row>
    <row r="13" spans="1:27" ht="15.75" x14ac:dyDescent="0.2">
      <c r="A13" s="34">
        <f>A12+1</f>
        <v>42888</v>
      </c>
      <c r="B13" s="35">
        <f>SUMIFS(СВЦЭМ!$D$34:$D$777,СВЦЭМ!$A$34:$A$777,$A13,СВЦЭМ!$B$34:$B$777,B$11)+'СЕТ СН'!$F$11+СВЦЭМ!$D$10+'СЕТ СН'!$F$5-'СЕТ СН'!$F$21</f>
        <v>4065.1845929199999</v>
      </c>
      <c r="C13" s="35">
        <f>SUMIFS(СВЦЭМ!$D$34:$D$777,СВЦЭМ!$A$34:$A$777,$A13,СВЦЭМ!$B$34:$B$777,C$11)+'СЕТ СН'!$F$11+СВЦЭМ!$D$10+'СЕТ СН'!$F$5-'СЕТ СН'!$F$21</f>
        <v>4087.8901557600002</v>
      </c>
      <c r="D13" s="35">
        <f>SUMIFS(СВЦЭМ!$D$34:$D$777,СВЦЭМ!$A$34:$A$777,$A13,СВЦЭМ!$B$34:$B$777,D$11)+'СЕТ СН'!$F$11+СВЦЭМ!$D$10+'СЕТ СН'!$F$5-'СЕТ СН'!$F$21</f>
        <v>4137.5962916899998</v>
      </c>
      <c r="E13" s="35">
        <f>SUMIFS(СВЦЭМ!$D$34:$D$777,СВЦЭМ!$A$34:$A$777,$A13,СВЦЭМ!$B$34:$B$777,E$11)+'СЕТ СН'!$F$11+СВЦЭМ!$D$10+'СЕТ СН'!$F$5-'СЕТ СН'!$F$21</f>
        <v>4130.29632907</v>
      </c>
      <c r="F13" s="35">
        <f>SUMIFS(СВЦЭМ!$D$34:$D$777,СВЦЭМ!$A$34:$A$777,$A13,СВЦЭМ!$B$34:$B$777,F$11)+'СЕТ СН'!$F$11+СВЦЭМ!$D$10+'СЕТ СН'!$F$5-'СЕТ СН'!$F$21</f>
        <v>4129.0530206700005</v>
      </c>
      <c r="G13" s="35">
        <f>SUMIFS(СВЦЭМ!$D$34:$D$777,СВЦЭМ!$A$34:$A$777,$A13,СВЦЭМ!$B$34:$B$777,G$11)+'СЕТ СН'!$F$11+СВЦЭМ!$D$10+'СЕТ СН'!$F$5-'СЕТ СН'!$F$21</f>
        <v>4136.2619967400005</v>
      </c>
      <c r="H13" s="35">
        <f>SUMIFS(СВЦЭМ!$D$34:$D$777,СВЦЭМ!$A$34:$A$777,$A13,СВЦЭМ!$B$34:$B$777,H$11)+'СЕТ СН'!$F$11+СВЦЭМ!$D$10+'СЕТ СН'!$F$5-'СЕТ СН'!$F$21</f>
        <v>4118.27189258</v>
      </c>
      <c r="I13" s="35">
        <f>SUMIFS(СВЦЭМ!$D$34:$D$777,СВЦЭМ!$A$34:$A$777,$A13,СВЦЭМ!$B$34:$B$777,I$11)+'СЕТ СН'!$F$11+СВЦЭМ!$D$10+'СЕТ СН'!$F$5-'СЕТ СН'!$F$21</f>
        <v>3984.6239209100004</v>
      </c>
      <c r="J13" s="35">
        <f>SUMIFS(СВЦЭМ!$D$34:$D$777,СВЦЭМ!$A$34:$A$777,$A13,СВЦЭМ!$B$34:$B$777,J$11)+'СЕТ СН'!$F$11+СВЦЭМ!$D$10+'СЕТ СН'!$F$5-'СЕТ СН'!$F$21</f>
        <v>3869.5914138099997</v>
      </c>
      <c r="K13" s="35">
        <f>SUMIFS(СВЦЭМ!$D$34:$D$777,СВЦЭМ!$A$34:$A$777,$A13,СВЦЭМ!$B$34:$B$777,K$11)+'СЕТ СН'!$F$11+СВЦЭМ!$D$10+'СЕТ СН'!$F$5-'СЕТ СН'!$F$21</f>
        <v>3764.7290288599997</v>
      </c>
      <c r="L13" s="35">
        <f>SUMIFS(СВЦЭМ!$D$34:$D$777,СВЦЭМ!$A$34:$A$777,$A13,СВЦЭМ!$B$34:$B$777,L$11)+'СЕТ СН'!$F$11+СВЦЭМ!$D$10+'СЕТ СН'!$F$5-'СЕТ СН'!$F$21</f>
        <v>3704.7388406</v>
      </c>
      <c r="M13" s="35">
        <f>SUMIFS(СВЦЭМ!$D$34:$D$777,СВЦЭМ!$A$34:$A$777,$A13,СВЦЭМ!$B$34:$B$777,M$11)+'СЕТ СН'!$F$11+СВЦЭМ!$D$10+'СЕТ СН'!$F$5-'СЕТ СН'!$F$21</f>
        <v>3691.96145832</v>
      </c>
      <c r="N13" s="35">
        <f>SUMIFS(СВЦЭМ!$D$34:$D$777,СВЦЭМ!$A$34:$A$777,$A13,СВЦЭМ!$B$34:$B$777,N$11)+'СЕТ СН'!$F$11+СВЦЭМ!$D$10+'СЕТ СН'!$F$5-'СЕТ СН'!$F$21</f>
        <v>3704.2583313900004</v>
      </c>
      <c r="O13" s="35">
        <f>SUMIFS(СВЦЭМ!$D$34:$D$777,СВЦЭМ!$A$34:$A$777,$A13,СВЦЭМ!$B$34:$B$777,O$11)+'СЕТ СН'!$F$11+СВЦЭМ!$D$10+'СЕТ СН'!$F$5-'СЕТ СН'!$F$21</f>
        <v>3705.8061431799997</v>
      </c>
      <c r="P13" s="35">
        <f>SUMIFS(СВЦЭМ!$D$34:$D$777,СВЦЭМ!$A$34:$A$777,$A13,СВЦЭМ!$B$34:$B$777,P$11)+'СЕТ СН'!$F$11+СВЦЭМ!$D$10+'СЕТ СН'!$F$5-'СЕТ СН'!$F$21</f>
        <v>3711.2563833800004</v>
      </c>
      <c r="Q13" s="35">
        <f>SUMIFS(СВЦЭМ!$D$34:$D$777,СВЦЭМ!$A$34:$A$777,$A13,СВЦЭМ!$B$34:$B$777,Q$11)+'СЕТ СН'!$F$11+СВЦЭМ!$D$10+'СЕТ СН'!$F$5-'СЕТ СН'!$F$21</f>
        <v>3710.6162499299999</v>
      </c>
      <c r="R13" s="35">
        <f>SUMIFS(СВЦЭМ!$D$34:$D$777,СВЦЭМ!$A$34:$A$777,$A13,СВЦЭМ!$B$34:$B$777,R$11)+'СЕТ СН'!$F$11+СВЦЭМ!$D$10+'СЕТ СН'!$F$5-'СЕТ СН'!$F$21</f>
        <v>3751.6645244800002</v>
      </c>
      <c r="S13" s="35">
        <f>SUMIFS(СВЦЭМ!$D$34:$D$777,СВЦЭМ!$A$34:$A$777,$A13,СВЦЭМ!$B$34:$B$777,S$11)+'СЕТ СН'!$F$11+СВЦЭМ!$D$10+'СЕТ СН'!$F$5-'СЕТ СН'!$F$21</f>
        <v>3755.0894660600006</v>
      </c>
      <c r="T13" s="35">
        <f>SUMIFS(СВЦЭМ!$D$34:$D$777,СВЦЭМ!$A$34:$A$777,$A13,СВЦЭМ!$B$34:$B$777,T$11)+'СЕТ СН'!$F$11+СВЦЭМ!$D$10+'СЕТ СН'!$F$5-'СЕТ СН'!$F$21</f>
        <v>3760.3484399700001</v>
      </c>
      <c r="U13" s="35">
        <f>SUMIFS(СВЦЭМ!$D$34:$D$777,СВЦЭМ!$A$34:$A$777,$A13,СВЦЭМ!$B$34:$B$777,U$11)+'СЕТ СН'!$F$11+СВЦЭМ!$D$10+'СЕТ СН'!$F$5-'СЕТ СН'!$F$21</f>
        <v>3763.5219606600003</v>
      </c>
      <c r="V13" s="35">
        <f>SUMIFS(СВЦЭМ!$D$34:$D$777,СВЦЭМ!$A$34:$A$777,$A13,СВЦЭМ!$B$34:$B$777,V$11)+'СЕТ СН'!$F$11+СВЦЭМ!$D$10+'СЕТ СН'!$F$5-'СЕТ СН'!$F$21</f>
        <v>3735.4991723599996</v>
      </c>
      <c r="W13" s="35">
        <f>SUMIFS(СВЦЭМ!$D$34:$D$777,СВЦЭМ!$A$34:$A$777,$A13,СВЦЭМ!$B$34:$B$777,W$11)+'СЕТ СН'!$F$11+СВЦЭМ!$D$10+'СЕТ СН'!$F$5-'СЕТ СН'!$F$21</f>
        <v>3787.72402977</v>
      </c>
      <c r="X13" s="35">
        <f>SUMIFS(СВЦЭМ!$D$34:$D$777,СВЦЭМ!$A$34:$A$777,$A13,СВЦЭМ!$B$34:$B$777,X$11)+'СЕТ СН'!$F$11+СВЦЭМ!$D$10+'СЕТ СН'!$F$5-'СЕТ СН'!$F$21</f>
        <v>3845.2528612300002</v>
      </c>
      <c r="Y13" s="35">
        <f>SUMIFS(СВЦЭМ!$D$34:$D$777,СВЦЭМ!$A$34:$A$777,$A13,СВЦЭМ!$B$34:$B$777,Y$11)+'СЕТ СН'!$F$11+СВЦЭМ!$D$10+'СЕТ СН'!$F$5-'СЕТ СН'!$F$21</f>
        <v>3932.8762636700003</v>
      </c>
    </row>
    <row r="14" spans="1:27" ht="15.75" x14ac:dyDescent="0.2">
      <c r="A14" s="34">
        <f t="shared" ref="A14:A42" si="0">A13+1</f>
        <v>42889</v>
      </c>
      <c r="B14" s="35">
        <f>SUMIFS(СВЦЭМ!$D$34:$D$777,СВЦЭМ!$A$34:$A$777,$A14,СВЦЭМ!$B$34:$B$777,B$11)+'СЕТ СН'!$F$11+СВЦЭМ!$D$10+'СЕТ СН'!$F$5-'СЕТ СН'!$F$21</f>
        <v>3972.8710549900006</v>
      </c>
      <c r="C14" s="35">
        <f>SUMIFS(СВЦЭМ!$D$34:$D$777,СВЦЭМ!$A$34:$A$777,$A14,СВЦЭМ!$B$34:$B$777,C$11)+'СЕТ СН'!$F$11+СВЦЭМ!$D$10+'СЕТ СН'!$F$5-'СЕТ СН'!$F$21</f>
        <v>4020.9454562999999</v>
      </c>
      <c r="D14" s="35">
        <f>SUMIFS(СВЦЭМ!$D$34:$D$777,СВЦЭМ!$A$34:$A$777,$A14,СВЦЭМ!$B$34:$B$777,D$11)+'СЕТ СН'!$F$11+СВЦЭМ!$D$10+'СЕТ СН'!$F$5-'СЕТ СН'!$F$21</f>
        <v>4134.4814607099997</v>
      </c>
      <c r="E14" s="35">
        <f>SUMIFS(СВЦЭМ!$D$34:$D$777,СВЦЭМ!$A$34:$A$777,$A14,СВЦЭМ!$B$34:$B$777,E$11)+'СЕТ СН'!$F$11+СВЦЭМ!$D$10+'СЕТ СН'!$F$5-'СЕТ СН'!$F$21</f>
        <v>4132.6794969700004</v>
      </c>
      <c r="F14" s="35">
        <f>SUMIFS(СВЦЭМ!$D$34:$D$777,СВЦЭМ!$A$34:$A$777,$A14,СВЦЭМ!$B$34:$B$777,F$11)+'СЕТ СН'!$F$11+СВЦЭМ!$D$10+'СЕТ СН'!$F$5-'СЕТ СН'!$F$21</f>
        <v>4130.7600197299998</v>
      </c>
      <c r="G14" s="35">
        <f>SUMIFS(СВЦЭМ!$D$34:$D$777,СВЦЭМ!$A$34:$A$777,$A14,СВЦЭМ!$B$34:$B$777,G$11)+'СЕТ СН'!$F$11+СВЦЭМ!$D$10+'СЕТ СН'!$F$5-'СЕТ СН'!$F$21</f>
        <v>4134.4547567200007</v>
      </c>
      <c r="H14" s="35">
        <f>SUMIFS(СВЦЭМ!$D$34:$D$777,СВЦЭМ!$A$34:$A$777,$A14,СВЦЭМ!$B$34:$B$777,H$11)+'СЕТ СН'!$F$11+СВЦЭМ!$D$10+'СЕТ СН'!$F$5-'СЕТ СН'!$F$21</f>
        <v>4097.7996934100001</v>
      </c>
      <c r="I14" s="35">
        <f>SUMIFS(СВЦЭМ!$D$34:$D$777,СВЦЭМ!$A$34:$A$777,$A14,СВЦЭМ!$B$34:$B$777,I$11)+'СЕТ СН'!$F$11+СВЦЭМ!$D$10+'СЕТ СН'!$F$5-'СЕТ СН'!$F$21</f>
        <v>3968.5641005200005</v>
      </c>
      <c r="J14" s="35">
        <f>SUMIFS(СВЦЭМ!$D$34:$D$777,СВЦЭМ!$A$34:$A$777,$A14,СВЦЭМ!$B$34:$B$777,J$11)+'СЕТ СН'!$F$11+СВЦЭМ!$D$10+'СЕТ СН'!$F$5-'СЕТ СН'!$F$21</f>
        <v>3837.4574054300001</v>
      </c>
      <c r="K14" s="35">
        <f>SUMIFS(СВЦЭМ!$D$34:$D$777,СВЦЭМ!$A$34:$A$777,$A14,СВЦЭМ!$B$34:$B$777,K$11)+'СЕТ СН'!$F$11+СВЦЭМ!$D$10+'СЕТ СН'!$F$5-'СЕТ СН'!$F$21</f>
        <v>3757.0891414799999</v>
      </c>
      <c r="L14" s="35">
        <f>SUMIFS(СВЦЭМ!$D$34:$D$777,СВЦЭМ!$A$34:$A$777,$A14,СВЦЭМ!$B$34:$B$777,L$11)+'СЕТ СН'!$F$11+СВЦЭМ!$D$10+'СЕТ СН'!$F$5-'СЕТ СН'!$F$21</f>
        <v>3691.8424596100003</v>
      </c>
      <c r="M14" s="35">
        <f>SUMIFS(СВЦЭМ!$D$34:$D$777,СВЦЭМ!$A$34:$A$777,$A14,СВЦЭМ!$B$34:$B$777,M$11)+'СЕТ СН'!$F$11+СВЦЭМ!$D$10+'СЕТ СН'!$F$5-'СЕТ СН'!$F$21</f>
        <v>3674.0555758600003</v>
      </c>
      <c r="N14" s="35">
        <f>SUMIFS(СВЦЭМ!$D$34:$D$777,СВЦЭМ!$A$34:$A$777,$A14,СВЦЭМ!$B$34:$B$777,N$11)+'СЕТ СН'!$F$11+СВЦЭМ!$D$10+'СЕТ СН'!$F$5-'СЕТ СН'!$F$21</f>
        <v>3664.7070608800004</v>
      </c>
      <c r="O14" s="35">
        <f>SUMIFS(СВЦЭМ!$D$34:$D$777,СВЦЭМ!$A$34:$A$777,$A14,СВЦЭМ!$B$34:$B$777,O$11)+'СЕТ СН'!$F$11+СВЦЭМ!$D$10+'СЕТ СН'!$F$5-'СЕТ СН'!$F$21</f>
        <v>3662.5780199800001</v>
      </c>
      <c r="P14" s="35">
        <f>SUMIFS(СВЦЭМ!$D$34:$D$777,СВЦЭМ!$A$34:$A$777,$A14,СВЦЭМ!$B$34:$B$777,P$11)+'СЕТ СН'!$F$11+СВЦЭМ!$D$10+'СЕТ СН'!$F$5-'СЕТ СН'!$F$21</f>
        <v>3662.4332396600003</v>
      </c>
      <c r="Q14" s="35">
        <f>SUMIFS(СВЦЭМ!$D$34:$D$777,СВЦЭМ!$A$34:$A$777,$A14,СВЦЭМ!$B$34:$B$777,Q$11)+'СЕТ СН'!$F$11+СВЦЭМ!$D$10+'СЕТ СН'!$F$5-'СЕТ СН'!$F$21</f>
        <v>3663.8829176199997</v>
      </c>
      <c r="R14" s="35">
        <f>SUMIFS(СВЦЭМ!$D$34:$D$777,СВЦЭМ!$A$34:$A$777,$A14,СВЦЭМ!$B$34:$B$777,R$11)+'СЕТ СН'!$F$11+СВЦЭМ!$D$10+'СЕТ СН'!$F$5-'СЕТ СН'!$F$21</f>
        <v>3664.9043773000003</v>
      </c>
      <c r="S14" s="35">
        <f>SUMIFS(СВЦЭМ!$D$34:$D$777,СВЦЭМ!$A$34:$A$777,$A14,СВЦЭМ!$B$34:$B$777,S$11)+'СЕТ СН'!$F$11+СВЦЭМ!$D$10+'СЕТ СН'!$F$5-'СЕТ СН'!$F$21</f>
        <v>3665.9804527800006</v>
      </c>
      <c r="T14" s="35">
        <f>SUMIFS(СВЦЭМ!$D$34:$D$777,СВЦЭМ!$A$34:$A$777,$A14,СВЦЭМ!$B$34:$B$777,T$11)+'СЕТ СН'!$F$11+СВЦЭМ!$D$10+'СЕТ СН'!$F$5-'СЕТ СН'!$F$21</f>
        <v>3664.89718369</v>
      </c>
      <c r="U14" s="35">
        <f>SUMIFS(СВЦЭМ!$D$34:$D$777,СВЦЭМ!$A$34:$A$777,$A14,СВЦЭМ!$B$34:$B$777,U$11)+'СЕТ СН'!$F$11+СВЦЭМ!$D$10+'СЕТ СН'!$F$5-'СЕТ СН'!$F$21</f>
        <v>3663.1346836700004</v>
      </c>
      <c r="V14" s="35">
        <f>SUMIFS(СВЦЭМ!$D$34:$D$777,СВЦЭМ!$A$34:$A$777,$A14,СВЦЭМ!$B$34:$B$777,V$11)+'СЕТ СН'!$F$11+СВЦЭМ!$D$10+'СЕТ СН'!$F$5-'СЕТ СН'!$F$21</f>
        <v>3680.51861147</v>
      </c>
      <c r="W14" s="35">
        <f>SUMIFS(СВЦЭМ!$D$34:$D$777,СВЦЭМ!$A$34:$A$777,$A14,СВЦЭМ!$B$34:$B$777,W$11)+'СЕТ СН'!$F$11+СВЦЭМ!$D$10+'СЕТ СН'!$F$5-'СЕТ СН'!$F$21</f>
        <v>3716.5003189600002</v>
      </c>
      <c r="X14" s="35">
        <f>SUMIFS(СВЦЭМ!$D$34:$D$777,СВЦЭМ!$A$34:$A$777,$A14,СВЦЭМ!$B$34:$B$777,X$11)+'СЕТ СН'!$F$11+СВЦЭМ!$D$10+'СЕТ СН'!$F$5-'СЕТ СН'!$F$21</f>
        <v>3774.6355635</v>
      </c>
      <c r="Y14" s="35">
        <f>SUMIFS(СВЦЭМ!$D$34:$D$777,СВЦЭМ!$A$34:$A$777,$A14,СВЦЭМ!$B$34:$B$777,Y$11)+'СЕТ СН'!$F$11+СВЦЭМ!$D$10+'СЕТ СН'!$F$5-'СЕТ СН'!$F$21</f>
        <v>3875.8157978300005</v>
      </c>
    </row>
    <row r="15" spans="1:27" ht="15.75" x14ac:dyDescent="0.2">
      <c r="A15" s="34">
        <f t="shared" si="0"/>
        <v>42890</v>
      </c>
      <c r="B15" s="35">
        <f>SUMIFS(СВЦЭМ!$D$34:$D$777,СВЦЭМ!$A$34:$A$777,$A15,СВЦЭМ!$B$34:$B$777,B$11)+'СЕТ СН'!$F$11+СВЦЭМ!$D$10+'СЕТ СН'!$F$5-'СЕТ СН'!$F$21</f>
        <v>3940.4717457400002</v>
      </c>
      <c r="C15" s="35">
        <f>SUMIFS(СВЦЭМ!$D$34:$D$777,СВЦЭМ!$A$34:$A$777,$A15,СВЦЭМ!$B$34:$B$777,C$11)+'СЕТ СН'!$F$11+СВЦЭМ!$D$10+'СЕТ СН'!$F$5-'СЕТ СН'!$F$21</f>
        <v>4004.8410482400004</v>
      </c>
      <c r="D15" s="35">
        <f>SUMIFS(СВЦЭМ!$D$34:$D$777,СВЦЭМ!$A$34:$A$777,$A15,СВЦЭМ!$B$34:$B$777,D$11)+'СЕТ СН'!$F$11+СВЦЭМ!$D$10+'СЕТ СН'!$F$5-'СЕТ СН'!$F$21</f>
        <v>4117.1136871300005</v>
      </c>
      <c r="E15" s="35">
        <f>SUMIFS(СВЦЭМ!$D$34:$D$777,СВЦЭМ!$A$34:$A$777,$A15,СВЦЭМ!$B$34:$B$777,E$11)+'СЕТ СН'!$F$11+СВЦЭМ!$D$10+'СЕТ СН'!$F$5-'СЕТ СН'!$F$21</f>
        <v>4113.1511176000004</v>
      </c>
      <c r="F15" s="35">
        <f>SUMIFS(СВЦЭМ!$D$34:$D$777,СВЦЭМ!$A$34:$A$777,$A15,СВЦЭМ!$B$34:$B$777,F$11)+'СЕТ СН'!$F$11+СВЦЭМ!$D$10+'СЕТ СН'!$F$5-'СЕТ СН'!$F$21</f>
        <v>4110.5632371600004</v>
      </c>
      <c r="G15" s="35">
        <f>SUMIFS(СВЦЭМ!$D$34:$D$777,СВЦЭМ!$A$34:$A$777,$A15,СВЦЭМ!$B$34:$B$777,G$11)+'СЕТ СН'!$F$11+СВЦЭМ!$D$10+'СЕТ СН'!$F$5-'СЕТ СН'!$F$21</f>
        <v>4111.0311126300003</v>
      </c>
      <c r="H15" s="35">
        <f>SUMIFS(СВЦЭМ!$D$34:$D$777,СВЦЭМ!$A$34:$A$777,$A15,СВЦЭМ!$B$34:$B$777,H$11)+'СЕТ СН'!$F$11+СВЦЭМ!$D$10+'СЕТ СН'!$F$5-'СЕТ СН'!$F$21</f>
        <v>4105.4196155099999</v>
      </c>
      <c r="I15" s="35">
        <f>SUMIFS(СВЦЭМ!$D$34:$D$777,СВЦЭМ!$A$34:$A$777,$A15,СВЦЭМ!$B$34:$B$777,I$11)+'СЕТ СН'!$F$11+СВЦЭМ!$D$10+'СЕТ СН'!$F$5-'СЕТ СН'!$F$21</f>
        <v>3957.0967605599999</v>
      </c>
      <c r="J15" s="35">
        <f>SUMIFS(СВЦЭМ!$D$34:$D$777,СВЦЭМ!$A$34:$A$777,$A15,СВЦЭМ!$B$34:$B$777,J$11)+'СЕТ СН'!$F$11+СВЦЭМ!$D$10+'СЕТ СН'!$F$5-'СЕТ СН'!$F$21</f>
        <v>3854.4020161899998</v>
      </c>
      <c r="K15" s="35">
        <f>SUMIFS(СВЦЭМ!$D$34:$D$777,СВЦЭМ!$A$34:$A$777,$A15,СВЦЭМ!$B$34:$B$777,K$11)+'СЕТ СН'!$F$11+СВЦЭМ!$D$10+'СЕТ СН'!$F$5-'СЕТ СН'!$F$21</f>
        <v>3737.3190499100001</v>
      </c>
      <c r="L15" s="35">
        <f>SUMIFS(СВЦЭМ!$D$34:$D$777,СВЦЭМ!$A$34:$A$777,$A15,СВЦЭМ!$B$34:$B$777,L$11)+'СЕТ СН'!$F$11+СВЦЭМ!$D$10+'СЕТ СН'!$F$5-'СЕТ СН'!$F$21</f>
        <v>3671.3443987199998</v>
      </c>
      <c r="M15" s="35">
        <f>SUMIFS(СВЦЭМ!$D$34:$D$777,СВЦЭМ!$A$34:$A$777,$A15,СВЦЭМ!$B$34:$B$777,M$11)+'СЕТ СН'!$F$11+СВЦЭМ!$D$10+'СЕТ СН'!$F$5-'СЕТ СН'!$F$21</f>
        <v>3663.4368912700002</v>
      </c>
      <c r="N15" s="35">
        <f>SUMIFS(СВЦЭМ!$D$34:$D$777,СВЦЭМ!$A$34:$A$777,$A15,СВЦЭМ!$B$34:$B$777,N$11)+'СЕТ СН'!$F$11+СВЦЭМ!$D$10+'СЕТ СН'!$F$5-'СЕТ СН'!$F$21</f>
        <v>3658.4805641700004</v>
      </c>
      <c r="O15" s="35">
        <f>SUMIFS(СВЦЭМ!$D$34:$D$777,СВЦЭМ!$A$34:$A$777,$A15,СВЦЭМ!$B$34:$B$777,O$11)+'СЕТ СН'!$F$11+СВЦЭМ!$D$10+'СЕТ СН'!$F$5-'СЕТ СН'!$F$21</f>
        <v>3647.2405011800001</v>
      </c>
      <c r="P15" s="35">
        <f>SUMIFS(СВЦЭМ!$D$34:$D$777,СВЦЭМ!$A$34:$A$777,$A15,СВЦЭМ!$B$34:$B$777,P$11)+'СЕТ СН'!$F$11+СВЦЭМ!$D$10+'СЕТ СН'!$F$5-'СЕТ СН'!$F$21</f>
        <v>3640.5157616200004</v>
      </c>
      <c r="Q15" s="35">
        <f>SUMIFS(СВЦЭМ!$D$34:$D$777,СВЦЭМ!$A$34:$A$777,$A15,СВЦЭМ!$B$34:$B$777,Q$11)+'СЕТ СН'!$F$11+СВЦЭМ!$D$10+'СЕТ СН'!$F$5-'СЕТ СН'!$F$21</f>
        <v>3637.6675279900001</v>
      </c>
      <c r="R15" s="35">
        <f>SUMIFS(СВЦЭМ!$D$34:$D$777,СВЦЭМ!$A$34:$A$777,$A15,СВЦЭМ!$B$34:$B$777,R$11)+'СЕТ СН'!$F$11+СВЦЭМ!$D$10+'СЕТ СН'!$F$5-'СЕТ СН'!$F$21</f>
        <v>3637.2326322400004</v>
      </c>
      <c r="S15" s="35">
        <f>SUMIFS(СВЦЭМ!$D$34:$D$777,СВЦЭМ!$A$34:$A$777,$A15,СВЦЭМ!$B$34:$B$777,S$11)+'СЕТ СН'!$F$11+СВЦЭМ!$D$10+'СЕТ СН'!$F$5-'СЕТ СН'!$F$21</f>
        <v>3638.8071561400002</v>
      </c>
      <c r="T15" s="35">
        <f>SUMIFS(СВЦЭМ!$D$34:$D$777,СВЦЭМ!$A$34:$A$777,$A15,СВЦЭМ!$B$34:$B$777,T$11)+'СЕТ СН'!$F$11+СВЦЭМ!$D$10+'СЕТ СН'!$F$5-'СЕТ СН'!$F$21</f>
        <v>3647.1630372899999</v>
      </c>
      <c r="U15" s="35">
        <f>SUMIFS(СВЦЭМ!$D$34:$D$777,СВЦЭМ!$A$34:$A$777,$A15,СВЦЭМ!$B$34:$B$777,U$11)+'СЕТ СН'!$F$11+СВЦЭМ!$D$10+'СЕТ СН'!$F$5-'СЕТ СН'!$F$21</f>
        <v>3664.2384513400002</v>
      </c>
      <c r="V15" s="35">
        <f>SUMIFS(СВЦЭМ!$D$34:$D$777,СВЦЭМ!$A$34:$A$777,$A15,СВЦЭМ!$B$34:$B$777,V$11)+'СЕТ СН'!$F$11+СВЦЭМ!$D$10+'СЕТ СН'!$F$5-'СЕТ СН'!$F$21</f>
        <v>3666.8065242800003</v>
      </c>
      <c r="W15" s="35">
        <f>SUMIFS(СВЦЭМ!$D$34:$D$777,СВЦЭМ!$A$34:$A$777,$A15,СВЦЭМ!$B$34:$B$777,W$11)+'СЕТ СН'!$F$11+СВЦЭМ!$D$10+'СЕТ СН'!$F$5-'СЕТ СН'!$F$21</f>
        <v>3700.9423192699996</v>
      </c>
      <c r="X15" s="35">
        <f>SUMIFS(СВЦЭМ!$D$34:$D$777,СВЦЭМ!$A$34:$A$777,$A15,СВЦЭМ!$B$34:$B$777,X$11)+'СЕТ СН'!$F$11+СВЦЭМ!$D$10+'СЕТ СН'!$F$5-'СЕТ СН'!$F$21</f>
        <v>3804.4845050399999</v>
      </c>
      <c r="Y15" s="35">
        <f>SUMIFS(СВЦЭМ!$D$34:$D$777,СВЦЭМ!$A$34:$A$777,$A15,СВЦЭМ!$B$34:$B$777,Y$11)+'СЕТ СН'!$F$11+СВЦЭМ!$D$10+'СЕТ СН'!$F$5-'СЕТ СН'!$F$21</f>
        <v>3854.3891113299997</v>
      </c>
    </row>
    <row r="16" spans="1:27" ht="15.75" x14ac:dyDescent="0.2">
      <c r="A16" s="34">
        <f t="shared" si="0"/>
        <v>42891</v>
      </c>
      <c r="B16" s="35">
        <f>SUMIFS(СВЦЭМ!$D$34:$D$777,СВЦЭМ!$A$34:$A$777,$A16,СВЦЭМ!$B$34:$B$777,B$11)+'СЕТ СН'!$F$11+СВЦЭМ!$D$10+'СЕТ СН'!$F$5-'СЕТ СН'!$F$21</f>
        <v>4012.2511825199999</v>
      </c>
      <c r="C16" s="35">
        <f>SUMIFS(СВЦЭМ!$D$34:$D$777,СВЦЭМ!$A$34:$A$777,$A16,СВЦЭМ!$B$34:$B$777,C$11)+'СЕТ СН'!$F$11+СВЦЭМ!$D$10+'СЕТ СН'!$F$5-'СЕТ СН'!$F$21</f>
        <v>4062.2673659800002</v>
      </c>
      <c r="D16" s="35">
        <f>SUMIFS(СВЦЭМ!$D$34:$D$777,СВЦЭМ!$A$34:$A$777,$A16,СВЦЭМ!$B$34:$B$777,D$11)+'СЕТ СН'!$F$11+СВЦЭМ!$D$10+'СЕТ СН'!$F$5-'СЕТ СН'!$F$21</f>
        <v>4098.3275210299998</v>
      </c>
      <c r="E16" s="35">
        <f>SUMIFS(СВЦЭМ!$D$34:$D$777,СВЦЭМ!$A$34:$A$777,$A16,СВЦЭМ!$B$34:$B$777,E$11)+'СЕТ СН'!$F$11+СВЦЭМ!$D$10+'СЕТ СН'!$F$5-'СЕТ СН'!$F$21</f>
        <v>4091.4093843800001</v>
      </c>
      <c r="F16" s="35">
        <f>SUMIFS(СВЦЭМ!$D$34:$D$777,СВЦЭМ!$A$34:$A$777,$A16,СВЦЭМ!$B$34:$B$777,F$11)+'СЕТ СН'!$F$11+СВЦЭМ!$D$10+'СЕТ СН'!$F$5-'СЕТ СН'!$F$21</f>
        <v>4091.5762713300001</v>
      </c>
      <c r="G16" s="35">
        <f>SUMIFS(СВЦЭМ!$D$34:$D$777,СВЦЭМ!$A$34:$A$777,$A16,СВЦЭМ!$B$34:$B$777,G$11)+'СЕТ СН'!$F$11+СВЦЭМ!$D$10+'СЕТ СН'!$F$5-'СЕТ СН'!$F$21</f>
        <v>4098.0638155300003</v>
      </c>
      <c r="H16" s="35">
        <f>SUMIFS(СВЦЭМ!$D$34:$D$777,СВЦЭМ!$A$34:$A$777,$A16,СВЦЭМ!$B$34:$B$777,H$11)+'СЕТ СН'!$F$11+СВЦЭМ!$D$10+'СЕТ СН'!$F$5-'СЕТ СН'!$F$21</f>
        <v>4030.2371426500004</v>
      </c>
      <c r="I16" s="35">
        <f>SUMIFS(СВЦЭМ!$D$34:$D$777,СВЦЭМ!$A$34:$A$777,$A16,СВЦЭМ!$B$34:$B$777,I$11)+'СЕТ СН'!$F$11+СВЦЭМ!$D$10+'СЕТ СН'!$F$5-'СЕТ СН'!$F$21</f>
        <v>3895.59298494</v>
      </c>
      <c r="J16" s="35">
        <f>SUMIFS(СВЦЭМ!$D$34:$D$777,СВЦЭМ!$A$34:$A$777,$A16,СВЦЭМ!$B$34:$B$777,J$11)+'СЕТ СН'!$F$11+СВЦЭМ!$D$10+'СЕТ СН'!$F$5-'СЕТ СН'!$F$21</f>
        <v>3806.0628516100005</v>
      </c>
      <c r="K16" s="35">
        <f>SUMIFS(СВЦЭМ!$D$34:$D$777,СВЦЭМ!$A$34:$A$777,$A16,СВЦЭМ!$B$34:$B$777,K$11)+'СЕТ СН'!$F$11+СВЦЭМ!$D$10+'СЕТ СН'!$F$5-'СЕТ СН'!$F$21</f>
        <v>3711.68979365</v>
      </c>
      <c r="L16" s="35">
        <f>SUMIFS(СВЦЭМ!$D$34:$D$777,СВЦЭМ!$A$34:$A$777,$A16,СВЦЭМ!$B$34:$B$777,L$11)+'СЕТ СН'!$F$11+СВЦЭМ!$D$10+'СЕТ СН'!$F$5-'СЕТ СН'!$F$21</f>
        <v>3680.8778405000003</v>
      </c>
      <c r="M16" s="35">
        <f>SUMIFS(СВЦЭМ!$D$34:$D$777,СВЦЭМ!$A$34:$A$777,$A16,СВЦЭМ!$B$34:$B$777,M$11)+'СЕТ СН'!$F$11+СВЦЭМ!$D$10+'СЕТ СН'!$F$5-'СЕТ СН'!$F$21</f>
        <v>3682.5307408300005</v>
      </c>
      <c r="N16" s="35">
        <f>SUMIFS(СВЦЭМ!$D$34:$D$777,СВЦЭМ!$A$34:$A$777,$A16,СВЦЭМ!$B$34:$B$777,N$11)+'СЕТ СН'!$F$11+СВЦЭМ!$D$10+'СЕТ СН'!$F$5-'СЕТ СН'!$F$21</f>
        <v>3641.52686902</v>
      </c>
      <c r="O16" s="35">
        <f>SUMIFS(СВЦЭМ!$D$34:$D$777,СВЦЭМ!$A$34:$A$777,$A16,СВЦЭМ!$B$34:$B$777,O$11)+'СЕТ СН'!$F$11+СВЦЭМ!$D$10+'СЕТ СН'!$F$5-'СЕТ СН'!$F$21</f>
        <v>3657.46156462</v>
      </c>
      <c r="P16" s="35">
        <f>SUMIFS(СВЦЭМ!$D$34:$D$777,СВЦЭМ!$A$34:$A$777,$A16,СВЦЭМ!$B$34:$B$777,P$11)+'СЕТ СН'!$F$11+СВЦЭМ!$D$10+'СЕТ СН'!$F$5-'СЕТ СН'!$F$21</f>
        <v>3666.7352124500003</v>
      </c>
      <c r="Q16" s="35">
        <f>SUMIFS(СВЦЭМ!$D$34:$D$777,СВЦЭМ!$A$34:$A$777,$A16,СВЦЭМ!$B$34:$B$777,Q$11)+'СЕТ СН'!$F$11+СВЦЭМ!$D$10+'СЕТ СН'!$F$5-'СЕТ СН'!$F$21</f>
        <v>3633.6965381500004</v>
      </c>
      <c r="R16" s="35">
        <f>SUMIFS(СВЦЭМ!$D$34:$D$777,СВЦЭМ!$A$34:$A$777,$A16,СВЦЭМ!$B$34:$B$777,R$11)+'СЕТ СН'!$F$11+СВЦЭМ!$D$10+'СЕТ СН'!$F$5-'СЕТ СН'!$F$21</f>
        <v>3648.4903662799998</v>
      </c>
      <c r="S16" s="35">
        <f>SUMIFS(СВЦЭМ!$D$34:$D$777,СВЦЭМ!$A$34:$A$777,$A16,СВЦЭМ!$B$34:$B$777,S$11)+'СЕТ СН'!$F$11+СВЦЭМ!$D$10+'СЕТ СН'!$F$5-'СЕТ СН'!$F$21</f>
        <v>3663.9791300300003</v>
      </c>
      <c r="T16" s="35">
        <f>SUMIFS(СВЦЭМ!$D$34:$D$777,СВЦЭМ!$A$34:$A$777,$A16,СВЦЭМ!$B$34:$B$777,T$11)+'СЕТ СН'!$F$11+СВЦЭМ!$D$10+'СЕТ СН'!$F$5-'СЕТ СН'!$F$21</f>
        <v>3660.1033116199997</v>
      </c>
      <c r="U16" s="35">
        <f>SUMIFS(СВЦЭМ!$D$34:$D$777,СВЦЭМ!$A$34:$A$777,$A16,СВЦЭМ!$B$34:$B$777,U$11)+'СЕТ СН'!$F$11+СВЦЭМ!$D$10+'СЕТ СН'!$F$5-'СЕТ СН'!$F$21</f>
        <v>3665.3487413500006</v>
      </c>
      <c r="V16" s="35">
        <f>SUMIFS(СВЦЭМ!$D$34:$D$777,СВЦЭМ!$A$34:$A$777,$A16,СВЦЭМ!$B$34:$B$777,V$11)+'СЕТ СН'!$F$11+СВЦЭМ!$D$10+'СЕТ СН'!$F$5-'СЕТ СН'!$F$21</f>
        <v>3676.29384587</v>
      </c>
      <c r="W16" s="35">
        <f>SUMIFS(СВЦЭМ!$D$34:$D$777,СВЦЭМ!$A$34:$A$777,$A16,СВЦЭМ!$B$34:$B$777,W$11)+'СЕТ СН'!$F$11+СВЦЭМ!$D$10+'СЕТ СН'!$F$5-'СЕТ СН'!$F$21</f>
        <v>3686.6314849999999</v>
      </c>
      <c r="X16" s="35">
        <f>SUMIFS(СВЦЭМ!$D$34:$D$777,СВЦЭМ!$A$34:$A$777,$A16,СВЦЭМ!$B$34:$B$777,X$11)+'СЕТ СН'!$F$11+СВЦЭМ!$D$10+'СЕТ СН'!$F$5-'СЕТ СН'!$F$21</f>
        <v>3785.9704265999999</v>
      </c>
      <c r="Y16" s="35">
        <f>SUMIFS(СВЦЭМ!$D$34:$D$777,СВЦЭМ!$A$34:$A$777,$A16,СВЦЭМ!$B$34:$B$777,Y$11)+'СЕТ СН'!$F$11+СВЦЭМ!$D$10+'СЕТ СН'!$F$5-'СЕТ СН'!$F$21</f>
        <v>3926.4840095600002</v>
      </c>
    </row>
    <row r="17" spans="1:25" ht="15.75" x14ac:dyDescent="0.2">
      <c r="A17" s="34">
        <f t="shared" si="0"/>
        <v>42892</v>
      </c>
      <c r="B17" s="35">
        <f>SUMIFS(СВЦЭМ!$D$34:$D$777,СВЦЭМ!$A$34:$A$777,$A17,СВЦЭМ!$B$34:$B$777,B$11)+'СЕТ СН'!$F$11+СВЦЭМ!$D$10+'СЕТ СН'!$F$5-'СЕТ СН'!$F$21</f>
        <v>3986.0321717000006</v>
      </c>
      <c r="C17" s="35">
        <f>SUMIFS(СВЦЭМ!$D$34:$D$777,СВЦЭМ!$A$34:$A$777,$A17,СВЦЭМ!$B$34:$B$777,C$11)+'СЕТ СН'!$F$11+СВЦЭМ!$D$10+'СЕТ СН'!$F$5-'СЕТ СН'!$F$21</f>
        <v>4043.3558432400005</v>
      </c>
      <c r="D17" s="35">
        <f>SUMIFS(СВЦЭМ!$D$34:$D$777,СВЦЭМ!$A$34:$A$777,$A17,СВЦЭМ!$B$34:$B$777,D$11)+'СЕТ СН'!$F$11+СВЦЭМ!$D$10+'СЕТ СН'!$F$5-'СЕТ СН'!$F$21</f>
        <v>4066.7572117700001</v>
      </c>
      <c r="E17" s="35">
        <f>SUMIFS(СВЦЭМ!$D$34:$D$777,СВЦЭМ!$A$34:$A$777,$A17,СВЦЭМ!$B$34:$B$777,E$11)+'СЕТ СН'!$F$11+СВЦЭМ!$D$10+'СЕТ СН'!$F$5-'СЕТ СН'!$F$21</f>
        <v>4058.5722667299997</v>
      </c>
      <c r="F17" s="35">
        <f>SUMIFS(СВЦЭМ!$D$34:$D$777,СВЦЭМ!$A$34:$A$777,$A17,СВЦЭМ!$B$34:$B$777,F$11)+'СЕТ СН'!$F$11+СВЦЭМ!$D$10+'СЕТ СН'!$F$5-'СЕТ СН'!$F$21</f>
        <v>4055.5158369199999</v>
      </c>
      <c r="G17" s="35">
        <f>SUMIFS(СВЦЭМ!$D$34:$D$777,СВЦЭМ!$A$34:$A$777,$A17,СВЦЭМ!$B$34:$B$777,G$11)+'СЕТ СН'!$F$11+СВЦЭМ!$D$10+'СЕТ СН'!$F$5-'СЕТ СН'!$F$21</f>
        <v>4057.1826622300005</v>
      </c>
      <c r="H17" s="35">
        <f>SUMIFS(СВЦЭМ!$D$34:$D$777,СВЦЭМ!$A$34:$A$777,$A17,СВЦЭМ!$B$34:$B$777,H$11)+'СЕТ СН'!$F$11+СВЦЭМ!$D$10+'СЕТ СН'!$F$5-'СЕТ СН'!$F$21</f>
        <v>4042.3851688499999</v>
      </c>
      <c r="I17" s="35">
        <f>SUMIFS(СВЦЭМ!$D$34:$D$777,СВЦЭМ!$A$34:$A$777,$A17,СВЦЭМ!$B$34:$B$777,I$11)+'СЕТ СН'!$F$11+СВЦЭМ!$D$10+'СЕТ СН'!$F$5-'СЕТ СН'!$F$21</f>
        <v>3870.63876764</v>
      </c>
      <c r="J17" s="35">
        <f>SUMIFS(СВЦЭМ!$D$34:$D$777,СВЦЭМ!$A$34:$A$777,$A17,СВЦЭМ!$B$34:$B$777,J$11)+'СЕТ СН'!$F$11+СВЦЭМ!$D$10+'СЕТ СН'!$F$5-'СЕТ СН'!$F$21</f>
        <v>3823.67310266</v>
      </c>
      <c r="K17" s="35">
        <f>SUMIFS(СВЦЭМ!$D$34:$D$777,СВЦЭМ!$A$34:$A$777,$A17,СВЦЭМ!$B$34:$B$777,K$11)+'СЕТ СН'!$F$11+СВЦЭМ!$D$10+'СЕТ СН'!$F$5-'СЕТ СН'!$F$21</f>
        <v>3703.63560564</v>
      </c>
      <c r="L17" s="35">
        <f>SUMIFS(СВЦЭМ!$D$34:$D$777,СВЦЭМ!$A$34:$A$777,$A17,СВЦЭМ!$B$34:$B$777,L$11)+'СЕТ СН'!$F$11+СВЦЭМ!$D$10+'СЕТ СН'!$F$5-'СЕТ СН'!$F$21</f>
        <v>3641.97086812</v>
      </c>
      <c r="M17" s="35">
        <f>SUMIFS(СВЦЭМ!$D$34:$D$777,СВЦЭМ!$A$34:$A$777,$A17,СВЦЭМ!$B$34:$B$777,M$11)+'СЕТ СН'!$F$11+СВЦЭМ!$D$10+'СЕТ СН'!$F$5-'СЕТ СН'!$F$21</f>
        <v>3622.7936972799998</v>
      </c>
      <c r="N17" s="35">
        <f>SUMIFS(СВЦЭМ!$D$34:$D$777,СВЦЭМ!$A$34:$A$777,$A17,СВЦЭМ!$B$34:$B$777,N$11)+'СЕТ СН'!$F$11+СВЦЭМ!$D$10+'СЕТ СН'!$F$5-'СЕТ СН'!$F$21</f>
        <v>3646.2128367300002</v>
      </c>
      <c r="O17" s="35">
        <f>SUMIFS(СВЦЭМ!$D$34:$D$777,СВЦЭМ!$A$34:$A$777,$A17,СВЦЭМ!$B$34:$B$777,O$11)+'СЕТ СН'!$F$11+СВЦЭМ!$D$10+'СЕТ СН'!$F$5-'СЕТ СН'!$F$21</f>
        <v>3649.4311575000002</v>
      </c>
      <c r="P17" s="35">
        <f>SUMIFS(СВЦЭМ!$D$34:$D$777,СВЦЭМ!$A$34:$A$777,$A17,СВЦЭМ!$B$34:$B$777,P$11)+'СЕТ СН'!$F$11+СВЦЭМ!$D$10+'СЕТ СН'!$F$5-'СЕТ СН'!$F$21</f>
        <v>3655.0060497599998</v>
      </c>
      <c r="Q17" s="35">
        <f>SUMIFS(СВЦЭМ!$D$34:$D$777,СВЦЭМ!$A$34:$A$777,$A17,СВЦЭМ!$B$34:$B$777,Q$11)+'СЕТ СН'!$F$11+СВЦЭМ!$D$10+'СЕТ СН'!$F$5-'СЕТ СН'!$F$21</f>
        <v>3657.5528758600003</v>
      </c>
      <c r="R17" s="35">
        <f>SUMIFS(СВЦЭМ!$D$34:$D$777,СВЦЭМ!$A$34:$A$777,$A17,СВЦЭМ!$B$34:$B$777,R$11)+'СЕТ СН'!$F$11+СВЦЭМ!$D$10+'СЕТ СН'!$F$5-'СЕТ СН'!$F$21</f>
        <v>3657.4020377300003</v>
      </c>
      <c r="S17" s="35">
        <f>SUMIFS(СВЦЭМ!$D$34:$D$777,СВЦЭМ!$A$34:$A$777,$A17,СВЦЭМ!$B$34:$B$777,S$11)+'СЕТ СН'!$F$11+СВЦЭМ!$D$10+'СЕТ СН'!$F$5-'СЕТ СН'!$F$21</f>
        <v>3649.5005032899999</v>
      </c>
      <c r="T17" s="35">
        <f>SUMIFS(СВЦЭМ!$D$34:$D$777,СВЦЭМ!$A$34:$A$777,$A17,СВЦЭМ!$B$34:$B$777,T$11)+'СЕТ СН'!$F$11+СВЦЭМ!$D$10+'СЕТ СН'!$F$5-'СЕТ СН'!$F$21</f>
        <v>3652.2364055799999</v>
      </c>
      <c r="U17" s="35">
        <f>SUMIFS(СВЦЭМ!$D$34:$D$777,СВЦЭМ!$A$34:$A$777,$A17,СВЦЭМ!$B$34:$B$777,U$11)+'СЕТ СН'!$F$11+СВЦЭМ!$D$10+'СЕТ СН'!$F$5-'СЕТ СН'!$F$21</f>
        <v>3627.9608020200003</v>
      </c>
      <c r="V17" s="35">
        <f>SUMIFS(СВЦЭМ!$D$34:$D$777,СВЦЭМ!$A$34:$A$777,$A17,СВЦЭМ!$B$34:$B$777,V$11)+'СЕТ СН'!$F$11+СВЦЭМ!$D$10+'СЕТ СН'!$F$5-'СЕТ СН'!$F$21</f>
        <v>3643.36844165</v>
      </c>
      <c r="W17" s="35">
        <f>SUMIFS(СВЦЭМ!$D$34:$D$777,СВЦЭМ!$A$34:$A$777,$A17,СВЦЭМ!$B$34:$B$777,W$11)+'СЕТ СН'!$F$11+СВЦЭМ!$D$10+'СЕТ СН'!$F$5-'СЕТ СН'!$F$21</f>
        <v>3676.4720453899999</v>
      </c>
      <c r="X17" s="35">
        <f>SUMIFS(СВЦЭМ!$D$34:$D$777,СВЦЭМ!$A$34:$A$777,$A17,СВЦЭМ!$B$34:$B$777,X$11)+'СЕТ СН'!$F$11+СВЦЭМ!$D$10+'СЕТ СН'!$F$5-'СЕТ СН'!$F$21</f>
        <v>3763.3412675999998</v>
      </c>
      <c r="Y17" s="35">
        <f>SUMIFS(СВЦЭМ!$D$34:$D$777,СВЦЭМ!$A$34:$A$777,$A17,СВЦЭМ!$B$34:$B$777,Y$11)+'СЕТ СН'!$F$11+СВЦЭМ!$D$10+'СЕТ СН'!$F$5-'СЕТ СН'!$F$21</f>
        <v>3919.3535111500005</v>
      </c>
    </row>
    <row r="18" spans="1:25" ht="15.75" x14ac:dyDescent="0.2">
      <c r="A18" s="34">
        <f t="shared" si="0"/>
        <v>42893</v>
      </c>
      <c r="B18" s="35">
        <f>SUMIFS(СВЦЭМ!$D$34:$D$777,СВЦЭМ!$A$34:$A$777,$A18,СВЦЭМ!$B$34:$B$777,B$11)+'СЕТ СН'!$F$11+СВЦЭМ!$D$10+'СЕТ СН'!$F$5-'СЕТ СН'!$F$21</f>
        <v>3940.8714684400002</v>
      </c>
      <c r="C18" s="35">
        <f>SUMIFS(СВЦЭМ!$D$34:$D$777,СВЦЭМ!$A$34:$A$777,$A18,СВЦЭМ!$B$34:$B$777,C$11)+'СЕТ СН'!$F$11+СВЦЭМ!$D$10+'СЕТ СН'!$F$5-'СЕТ СН'!$F$21</f>
        <v>4026.4030190399999</v>
      </c>
      <c r="D18" s="35">
        <f>SUMIFS(СВЦЭМ!$D$34:$D$777,СВЦЭМ!$A$34:$A$777,$A18,СВЦЭМ!$B$34:$B$777,D$11)+'СЕТ СН'!$F$11+СВЦЭМ!$D$10+'СЕТ СН'!$F$5-'СЕТ СН'!$F$21</f>
        <v>4092.8892751700005</v>
      </c>
      <c r="E18" s="35">
        <f>SUMIFS(СВЦЭМ!$D$34:$D$777,СВЦЭМ!$A$34:$A$777,$A18,СВЦЭМ!$B$34:$B$777,E$11)+'СЕТ СН'!$F$11+СВЦЭМ!$D$10+'СЕТ СН'!$F$5-'СЕТ СН'!$F$21</f>
        <v>4088.1995722600004</v>
      </c>
      <c r="F18" s="35">
        <f>SUMIFS(СВЦЭМ!$D$34:$D$777,СВЦЭМ!$A$34:$A$777,$A18,СВЦЭМ!$B$34:$B$777,F$11)+'СЕТ СН'!$F$11+СВЦЭМ!$D$10+'СЕТ СН'!$F$5-'СЕТ СН'!$F$21</f>
        <v>4100.08123368</v>
      </c>
      <c r="G18" s="35">
        <f>SUMIFS(СВЦЭМ!$D$34:$D$777,СВЦЭМ!$A$34:$A$777,$A18,СВЦЭМ!$B$34:$B$777,G$11)+'СЕТ СН'!$F$11+СВЦЭМ!$D$10+'СЕТ СН'!$F$5-'СЕТ СН'!$F$21</f>
        <v>4094.34336472</v>
      </c>
      <c r="H18" s="35">
        <f>SUMIFS(СВЦЭМ!$D$34:$D$777,СВЦЭМ!$A$34:$A$777,$A18,СВЦЭМ!$B$34:$B$777,H$11)+'СЕТ СН'!$F$11+СВЦЭМ!$D$10+'СЕТ СН'!$F$5-'СЕТ СН'!$F$21</f>
        <v>4099.0590131200006</v>
      </c>
      <c r="I18" s="35">
        <f>SUMIFS(СВЦЭМ!$D$34:$D$777,СВЦЭМ!$A$34:$A$777,$A18,СВЦЭМ!$B$34:$B$777,I$11)+'СЕТ СН'!$F$11+СВЦЭМ!$D$10+'СЕТ СН'!$F$5-'СЕТ СН'!$F$21</f>
        <v>3989.94523278</v>
      </c>
      <c r="J18" s="35">
        <f>SUMIFS(СВЦЭМ!$D$34:$D$777,СВЦЭМ!$A$34:$A$777,$A18,СВЦЭМ!$B$34:$B$777,J$11)+'СЕТ СН'!$F$11+СВЦЭМ!$D$10+'СЕТ СН'!$F$5-'СЕТ СН'!$F$21</f>
        <v>3839.8317666599996</v>
      </c>
      <c r="K18" s="35">
        <f>SUMIFS(СВЦЭМ!$D$34:$D$777,СВЦЭМ!$A$34:$A$777,$A18,СВЦЭМ!$B$34:$B$777,K$11)+'СЕТ СН'!$F$11+СВЦЭМ!$D$10+'СЕТ СН'!$F$5-'СЕТ СН'!$F$21</f>
        <v>3734.4876156299997</v>
      </c>
      <c r="L18" s="35">
        <f>SUMIFS(СВЦЭМ!$D$34:$D$777,СВЦЭМ!$A$34:$A$777,$A18,СВЦЭМ!$B$34:$B$777,L$11)+'СЕТ СН'!$F$11+СВЦЭМ!$D$10+'СЕТ СН'!$F$5-'СЕТ СН'!$F$21</f>
        <v>3663.7817254500005</v>
      </c>
      <c r="M18" s="35">
        <f>SUMIFS(СВЦЭМ!$D$34:$D$777,СВЦЭМ!$A$34:$A$777,$A18,СВЦЭМ!$B$34:$B$777,M$11)+'СЕТ СН'!$F$11+СВЦЭМ!$D$10+'СЕТ СН'!$F$5-'СЕТ СН'!$F$21</f>
        <v>3654.2716396400001</v>
      </c>
      <c r="N18" s="35">
        <f>SUMIFS(СВЦЭМ!$D$34:$D$777,СВЦЭМ!$A$34:$A$777,$A18,СВЦЭМ!$B$34:$B$777,N$11)+'СЕТ СН'!$F$11+СВЦЭМ!$D$10+'СЕТ СН'!$F$5-'СЕТ СН'!$F$21</f>
        <v>3655.35566285</v>
      </c>
      <c r="O18" s="35">
        <f>SUMIFS(СВЦЭМ!$D$34:$D$777,СВЦЭМ!$A$34:$A$777,$A18,СВЦЭМ!$B$34:$B$777,O$11)+'СЕТ СН'!$F$11+СВЦЭМ!$D$10+'СЕТ СН'!$F$5-'СЕТ СН'!$F$21</f>
        <v>3655.7344063700002</v>
      </c>
      <c r="P18" s="35">
        <f>SUMIFS(СВЦЭМ!$D$34:$D$777,СВЦЭМ!$A$34:$A$777,$A18,СВЦЭМ!$B$34:$B$777,P$11)+'СЕТ СН'!$F$11+СВЦЭМ!$D$10+'СЕТ СН'!$F$5-'СЕТ СН'!$F$21</f>
        <v>3657.0613451500003</v>
      </c>
      <c r="Q18" s="35">
        <f>SUMIFS(СВЦЭМ!$D$34:$D$777,СВЦЭМ!$A$34:$A$777,$A18,СВЦЭМ!$B$34:$B$777,Q$11)+'СЕТ СН'!$F$11+СВЦЭМ!$D$10+'СЕТ СН'!$F$5-'СЕТ СН'!$F$21</f>
        <v>3659.4939658000003</v>
      </c>
      <c r="R18" s="35">
        <f>SUMIFS(СВЦЭМ!$D$34:$D$777,СВЦЭМ!$A$34:$A$777,$A18,СВЦЭМ!$B$34:$B$777,R$11)+'СЕТ СН'!$F$11+СВЦЭМ!$D$10+'СЕТ СН'!$F$5-'СЕТ СН'!$F$21</f>
        <v>3657.47556532</v>
      </c>
      <c r="S18" s="35">
        <f>SUMIFS(СВЦЭМ!$D$34:$D$777,СВЦЭМ!$A$34:$A$777,$A18,СВЦЭМ!$B$34:$B$777,S$11)+'СЕТ СН'!$F$11+СВЦЭМ!$D$10+'СЕТ СН'!$F$5-'СЕТ СН'!$F$21</f>
        <v>3658.2884075800002</v>
      </c>
      <c r="T18" s="35">
        <f>SUMIFS(СВЦЭМ!$D$34:$D$777,СВЦЭМ!$A$34:$A$777,$A18,СВЦЭМ!$B$34:$B$777,T$11)+'СЕТ СН'!$F$11+СВЦЭМ!$D$10+'СЕТ СН'!$F$5-'СЕТ СН'!$F$21</f>
        <v>3657.9757925100002</v>
      </c>
      <c r="U18" s="35">
        <f>SUMIFS(СВЦЭМ!$D$34:$D$777,СВЦЭМ!$A$34:$A$777,$A18,СВЦЭМ!$B$34:$B$777,U$11)+'СЕТ СН'!$F$11+СВЦЭМ!$D$10+'СЕТ СН'!$F$5-'СЕТ СН'!$F$21</f>
        <v>3656.9816928800001</v>
      </c>
      <c r="V18" s="35">
        <f>SUMIFS(СВЦЭМ!$D$34:$D$777,СВЦЭМ!$A$34:$A$777,$A18,СВЦЭМ!$B$34:$B$777,V$11)+'СЕТ СН'!$F$11+СВЦЭМ!$D$10+'СЕТ СН'!$F$5-'СЕТ СН'!$F$21</f>
        <v>3679.7247272599998</v>
      </c>
      <c r="W18" s="35">
        <f>SUMIFS(СВЦЭМ!$D$34:$D$777,СВЦЭМ!$A$34:$A$777,$A18,СВЦЭМ!$B$34:$B$777,W$11)+'СЕТ СН'!$F$11+СВЦЭМ!$D$10+'СЕТ СН'!$F$5-'СЕТ СН'!$F$21</f>
        <v>3734.2902258900003</v>
      </c>
      <c r="X18" s="35">
        <f>SUMIFS(СВЦЭМ!$D$34:$D$777,СВЦЭМ!$A$34:$A$777,$A18,СВЦЭМ!$B$34:$B$777,X$11)+'СЕТ СН'!$F$11+СВЦЭМ!$D$10+'СЕТ СН'!$F$5-'СЕТ СН'!$F$21</f>
        <v>3816.0710018400005</v>
      </c>
      <c r="Y18" s="35">
        <f>SUMIFS(СВЦЭМ!$D$34:$D$777,СВЦЭМ!$A$34:$A$777,$A18,СВЦЭМ!$B$34:$B$777,Y$11)+'СЕТ СН'!$F$11+СВЦЭМ!$D$10+'СЕТ СН'!$F$5-'СЕТ СН'!$F$21</f>
        <v>3930.2021588400003</v>
      </c>
    </row>
    <row r="19" spans="1:25" ht="15.75" x14ac:dyDescent="0.2">
      <c r="A19" s="34">
        <f t="shared" si="0"/>
        <v>42894</v>
      </c>
      <c r="B19" s="35">
        <f>SUMIFS(СВЦЭМ!$D$34:$D$777,СВЦЭМ!$A$34:$A$777,$A19,СВЦЭМ!$B$34:$B$777,B$11)+'СЕТ СН'!$F$11+СВЦЭМ!$D$10+'СЕТ СН'!$F$5-'СЕТ СН'!$F$21</f>
        <v>3991.2992176899998</v>
      </c>
      <c r="C19" s="35">
        <f>SUMIFS(СВЦЭМ!$D$34:$D$777,СВЦЭМ!$A$34:$A$777,$A19,СВЦЭМ!$B$34:$B$777,C$11)+'СЕТ СН'!$F$11+СВЦЭМ!$D$10+'СЕТ СН'!$F$5-'СЕТ СН'!$F$21</f>
        <v>4054.6187724800002</v>
      </c>
      <c r="D19" s="35">
        <f>SUMIFS(СВЦЭМ!$D$34:$D$777,СВЦЭМ!$A$34:$A$777,$A19,СВЦЭМ!$B$34:$B$777,D$11)+'СЕТ СН'!$F$11+СВЦЭМ!$D$10+'СЕТ СН'!$F$5-'СЕТ СН'!$F$21</f>
        <v>4130.01307911</v>
      </c>
      <c r="E19" s="35">
        <f>SUMIFS(СВЦЭМ!$D$34:$D$777,СВЦЭМ!$A$34:$A$777,$A19,СВЦЭМ!$B$34:$B$777,E$11)+'СЕТ СН'!$F$11+СВЦЭМ!$D$10+'СЕТ СН'!$F$5-'СЕТ СН'!$F$21</f>
        <v>4135.9672447100002</v>
      </c>
      <c r="F19" s="35">
        <f>SUMIFS(СВЦЭМ!$D$34:$D$777,СВЦЭМ!$A$34:$A$777,$A19,СВЦЭМ!$B$34:$B$777,F$11)+'СЕТ СН'!$F$11+СВЦЭМ!$D$10+'СЕТ СН'!$F$5-'СЕТ СН'!$F$21</f>
        <v>4134.9399612200004</v>
      </c>
      <c r="G19" s="35">
        <f>SUMIFS(СВЦЭМ!$D$34:$D$777,СВЦЭМ!$A$34:$A$777,$A19,СВЦЭМ!$B$34:$B$777,G$11)+'СЕТ СН'!$F$11+СВЦЭМ!$D$10+'СЕТ СН'!$F$5-'СЕТ СН'!$F$21</f>
        <v>4124.5907253400001</v>
      </c>
      <c r="H19" s="35">
        <f>SUMIFS(СВЦЭМ!$D$34:$D$777,СВЦЭМ!$A$34:$A$777,$A19,СВЦЭМ!$B$34:$B$777,H$11)+'СЕТ СН'!$F$11+СВЦЭМ!$D$10+'СЕТ СН'!$F$5-'СЕТ СН'!$F$21</f>
        <v>4137.54331938</v>
      </c>
      <c r="I19" s="35">
        <f>SUMIFS(СВЦЭМ!$D$34:$D$777,СВЦЭМ!$A$34:$A$777,$A19,СВЦЭМ!$B$34:$B$777,I$11)+'СЕТ СН'!$F$11+СВЦЭМ!$D$10+'СЕТ СН'!$F$5-'СЕТ СН'!$F$21</f>
        <v>4006.47655777</v>
      </c>
      <c r="J19" s="35">
        <f>SUMIFS(СВЦЭМ!$D$34:$D$777,СВЦЭМ!$A$34:$A$777,$A19,СВЦЭМ!$B$34:$B$777,J$11)+'СЕТ СН'!$F$11+СВЦЭМ!$D$10+'СЕТ СН'!$F$5-'СЕТ СН'!$F$21</f>
        <v>3884.5305435199998</v>
      </c>
      <c r="K19" s="35">
        <f>SUMIFS(СВЦЭМ!$D$34:$D$777,СВЦЭМ!$A$34:$A$777,$A19,СВЦЭМ!$B$34:$B$777,K$11)+'СЕТ СН'!$F$11+СВЦЭМ!$D$10+'СЕТ СН'!$F$5-'СЕТ СН'!$F$21</f>
        <v>3761.5766802799999</v>
      </c>
      <c r="L19" s="35">
        <f>SUMIFS(СВЦЭМ!$D$34:$D$777,СВЦЭМ!$A$34:$A$777,$A19,СВЦЭМ!$B$34:$B$777,L$11)+'СЕТ СН'!$F$11+СВЦЭМ!$D$10+'СЕТ СН'!$F$5-'СЕТ СН'!$F$21</f>
        <v>3691.0942842200002</v>
      </c>
      <c r="M19" s="35">
        <f>SUMIFS(СВЦЭМ!$D$34:$D$777,СВЦЭМ!$A$34:$A$777,$A19,СВЦЭМ!$B$34:$B$777,M$11)+'СЕТ СН'!$F$11+СВЦЭМ!$D$10+'СЕТ СН'!$F$5-'СЕТ СН'!$F$21</f>
        <v>3692.5307073200001</v>
      </c>
      <c r="N19" s="35">
        <f>SUMIFS(СВЦЭМ!$D$34:$D$777,СВЦЭМ!$A$34:$A$777,$A19,СВЦЭМ!$B$34:$B$777,N$11)+'СЕТ СН'!$F$11+СВЦЭМ!$D$10+'СЕТ СН'!$F$5-'СЕТ СН'!$F$21</f>
        <v>3696.8209955100001</v>
      </c>
      <c r="O19" s="35">
        <f>SUMIFS(СВЦЭМ!$D$34:$D$777,СВЦЭМ!$A$34:$A$777,$A19,СВЦЭМ!$B$34:$B$777,O$11)+'СЕТ СН'!$F$11+СВЦЭМ!$D$10+'СЕТ СН'!$F$5-'СЕТ СН'!$F$21</f>
        <v>3699.9620240300001</v>
      </c>
      <c r="P19" s="35">
        <f>SUMIFS(СВЦЭМ!$D$34:$D$777,СВЦЭМ!$A$34:$A$777,$A19,СВЦЭМ!$B$34:$B$777,P$11)+'СЕТ СН'!$F$11+СВЦЭМ!$D$10+'СЕТ СН'!$F$5-'СЕТ СН'!$F$21</f>
        <v>3700.8817833900002</v>
      </c>
      <c r="Q19" s="35">
        <f>SUMIFS(СВЦЭМ!$D$34:$D$777,СВЦЭМ!$A$34:$A$777,$A19,СВЦЭМ!$B$34:$B$777,Q$11)+'СЕТ СН'!$F$11+СВЦЭМ!$D$10+'СЕТ СН'!$F$5-'СЕТ СН'!$F$21</f>
        <v>3698.9389645299998</v>
      </c>
      <c r="R19" s="35">
        <f>SUMIFS(СВЦЭМ!$D$34:$D$777,СВЦЭМ!$A$34:$A$777,$A19,СВЦЭМ!$B$34:$B$777,R$11)+'СЕТ СН'!$F$11+СВЦЭМ!$D$10+'СЕТ СН'!$F$5-'СЕТ СН'!$F$21</f>
        <v>3698.1608922300002</v>
      </c>
      <c r="S19" s="35">
        <f>SUMIFS(СВЦЭМ!$D$34:$D$777,СВЦЭМ!$A$34:$A$777,$A19,СВЦЭМ!$B$34:$B$777,S$11)+'СЕТ СН'!$F$11+СВЦЭМ!$D$10+'СЕТ СН'!$F$5-'СЕТ СН'!$F$21</f>
        <v>3697.5231239700006</v>
      </c>
      <c r="T19" s="35">
        <f>SUMIFS(СВЦЭМ!$D$34:$D$777,СВЦЭМ!$A$34:$A$777,$A19,СВЦЭМ!$B$34:$B$777,T$11)+'СЕТ СН'!$F$11+СВЦЭМ!$D$10+'СЕТ СН'!$F$5-'СЕТ СН'!$F$21</f>
        <v>3704.9454135800006</v>
      </c>
      <c r="U19" s="35">
        <f>SUMIFS(СВЦЭМ!$D$34:$D$777,СВЦЭМ!$A$34:$A$777,$A19,СВЦЭМ!$B$34:$B$777,U$11)+'СЕТ СН'!$F$11+СВЦЭМ!$D$10+'СЕТ СН'!$F$5-'СЕТ СН'!$F$21</f>
        <v>3700.1118175900001</v>
      </c>
      <c r="V19" s="35">
        <f>SUMIFS(СВЦЭМ!$D$34:$D$777,СВЦЭМ!$A$34:$A$777,$A19,СВЦЭМ!$B$34:$B$777,V$11)+'СЕТ СН'!$F$11+СВЦЭМ!$D$10+'СЕТ СН'!$F$5-'СЕТ СН'!$F$21</f>
        <v>3704.0534625300006</v>
      </c>
      <c r="W19" s="35">
        <f>SUMIFS(СВЦЭМ!$D$34:$D$777,СВЦЭМ!$A$34:$A$777,$A19,СВЦЭМ!$B$34:$B$777,W$11)+'СЕТ СН'!$F$11+СВЦЭМ!$D$10+'СЕТ СН'!$F$5-'СЕТ СН'!$F$21</f>
        <v>3737.5053275800001</v>
      </c>
      <c r="X19" s="35">
        <f>SUMIFS(СВЦЭМ!$D$34:$D$777,СВЦЭМ!$A$34:$A$777,$A19,СВЦЭМ!$B$34:$B$777,X$11)+'СЕТ СН'!$F$11+СВЦЭМ!$D$10+'СЕТ СН'!$F$5-'СЕТ СН'!$F$21</f>
        <v>3847.8904647899999</v>
      </c>
      <c r="Y19" s="35">
        <f>SUMIFS(СВЦЭМ!$D$34:$D$777,СВЦЭМ!$A$34:$A$777,$A19,СВЦЭМ!$B$34:$B$777,Y$11)+'СЕТ СН'!$F$11+СВЦЭМ!$D$10+'СЕТ СН'!$F$5-'СЕТ СН'!$F$21</f>
        <v>3896.6528141400004</v>
      </c>
    </row>
    <row r="20" spans="1:25" ht="15.75" x14ac:dyDescent="0.2">
      <c r="A20" s="34">
        <f t="shared" si="0"/>
        <v>42895</v>
      </c>
      <c r="B20" s="35">
        <f>SUMIFS(СВЦЭМ!$D$34:$D$777,СВЦЭМ!$A$34:$A$777,$A20,СВЦЭМ!$B$34:$B$777,B$11)+'СЕТ СН'!$F$11+СВЦЭМ!$D$10+'СЕТ СН'!$F$5-'СЕТ СН'!$F$21</f>
        <v>3978.0477111400005</v>
      </c>
      <c r="C20" s="35">
        <f>SUMIFS(СВЦЭМ!$D$34:$D$777,СВЦЭМ!$A$34:$A$777,$A20,СВЦЭМ!$B$34:$B$777,C$11)+'СЕТ СН'!$F$11+СВЦЭМ!$D$10+'СЕТ СН'!$F$5-'СЕТ СН'!$F$21</f>
        <v>4045.5357445600002</v>
      </c>
      <c r="D20" s="35">
        <f>SUMIFS(СВЦЭМ!$D$34:$D$777,СВЦЭМ!$A$34:$A$777,$A20,СВЦЭМ!$B$34:$B$777,D$11)+'СЕТ СН'!$F$11+СВЦЭМ!$D$10+'СЕТ СН'!$F$5-'СЕТ СН'!$F$21</f>
        <v>4123.5105784300004</v>
      </c>
      <c r="E20" s="35">
        <f>SUMIFS(СВЦЭМ!$D$34:$D$777,СВЦЭМ!$A$34:$A$777,$A20,СВЦЭМ!$B$34:$B$777,E$11)+'СЕТ СН'!$F$11+СВЦЭМ!$D$10+'СЕТ СН'!$F$5-'СЕТ СН'!$F$21</f>
        <v>4130.8591474700006</v>
      </c>
      <c r="F20" s="35">
        <f>SUMIFS(СВЦЭМ!$D$34:$D$777,СВЦЭМ!$A$34:$A$777,$A20,СВЦЭМ!$B$34:$B$777,F$11)+'СЕТ СН'!$F$11+СВЦЭМ!$D$10+'СЕТ СН'!$F$5-'СЕТ СН'!$F$21</f>
        <v>4128.6472274000007</v>
      </c>
      <c r="G20" s="35">
        <f>SUMIFS(СВЦЭМ!$D$34:$D$777,СВЦЭМ!$A$34:$A$777,$A20,СВЦЭМ!$B$34:$B$777,G$11)+'СЕТ СН'!$F$11+СВЦЭМ!$D$10+'СЕТ СН'!$F$5-'СЕТ СН'!$F$21</f>
        <v>4121.9000741099999</v>
      </c>
      <c r="H20" s="35">
        <f>SUMIFS(СВЦЭМ!$D$34:$D$777,СВЦЭМ!$A$34:$A$777,$A20,СВЦЭМ!$B$34:$B$777,H$11)+'СЕТ СН'!$F$11+СВЦЭМ!$D$10+'СЕТ СН'!$F$5-'СЕТ СН'!$F$21</f>
        <v>4095.8565273000004</v>
      </c>
      <c r="I20" s="35">
        <f>SUMIFS(СВЦЭМ!$D$34:$D$777,СВЦЭМ!$A$34:$A$777,$A20,СВЦЭМ!$B$34:$B$777,I$11)+'СЕТ СН'!$F$11+СВЦЭМ!$D$10+'СЕТ СН'!$F$5-'СЕТ СН'!$F$21</f>
        <v>3984.72763983</v>
      </c>
      <c r="J20" s="35">
        <f>SUMIFS(СВЦЭМ!$D$34:$D$777,СВЦЭМ!$A$34:$A$777,$A20,СВЦЭМ!$B$34:$B$777,J$11)+'СЕТ СН'!$F$11+СВЦЭМ!$D$10+'СЕТ СН'!$F$5-'СЕТ СН'!$F$21</f>
        <v>3900.89383688</v>
      </c>
      <c r="K20" s="35">
        <f>SUMIFS(СВЦЭМ!$D$34:$D$777,СВЦЭМ!$A$34:$A$777,$A20,СВЦЭМ!$B$34:$B$777,K$11)+'СЕТ СН'!$F$11+СВЦЭМ!$D$10+'СЕТ СН'!$F$5-'СЕТ СН'!$F$21</f>
        <v>3775.0342940600003</v>
      </c>
      <c r="L20" s="35">
        <f>SUMIFS(СВЦЭМ!$D$34:$D$777,СВЦЭМ!$A$34:$A$777,$A20,СВЦЭМ!$B$34:$B$777,L$11)+'СЕТ СН'!$F$11+СВЦЭМ!$D$10+'СЕТ СН'!$F$5-'СЕТ СН'!$F$21</f>
        <v>3701.3972349100004</v>
      </c>
      <c r="M20" s="35">
        <f>SUMIFS(СВЦЭМ!$D$34:$D$777,СВЦЭМ!$A$34:$A$777,$A20,СВЦЭМ!$B$34:$B$777,M$11)+'СЕТ СН'!$F$11+СВЦЭМ!$D$10+'СЕТ СН'!$F$5-'СЕТ СН'!$F$21</f>
        <v>3689.2151079699997</v>
      </c>
      <c r="N20" s="35">
        <f>SUMIFS(СВЦЭМ!$D$34:$D$777,СВЦЭМ!$A$34:$A$777,$A20,СВЦЭМ!$B$34:$B$777,N$11)+'СЕТ СН'!$F$11+СВЦЭМ!$D$10+'СЕТ СН'!$F$5-'СЕТ СН'!$F$21</f>
        <v>3696.5514681900004</v>
      </c>
      <c r="O20" s="35">
        <f>SUMIFS(СВЦЭМ!$D$34:$D$777,СВЦЭМ!$A$34:$A$777,$A20,СВЦЭМ!$B$34:$B$777,O$11)+'СЕТ СН'!$F$11+СВЦЭМ!$D$10+'СЕТ СН'!$F$5-'СЕТ СН'!$F$21</f>
        <v>3694.9213293600005</v>
      </c>
      <c r="P20" s="35">
        <f>SUMIFS(СВЦЭМ!$D$34:$D$777,СВЦЭМ!$A$34:$A$777,$A20,СВЦЭМ!$B$34:$B$777,P$11)+'СЕТ СН'!$F$11+СВЦЭМ!$D$10+'СЕТ СН'!$F$5-'СЕТ СН'!$F$21</f>
        <v>3701.8724273799999</v>
      </c>
      <c r="Q20" s="35">
        <f>SUMIFS(СВЦЭМ!$D$34:$D$777,СВЦЭМ!$A$34:$A$777,$A20,СВЦЭМ!$B$34:$B$777,Q$11)+'СЕТ СН'!$F$11+СВЦЭМ!$D$10+'СЕТ СН'!$F$5-'СЕТ СН'!$F$21</f>
        <v>3713.9578653600001</v>
      </c>
      <c r="R20" s="35">
        <f>SUMIFS(СВЦЭМ!$D$34:$D$777,СВЦЭМ!$A$34:$A$777,$A20,СВЦЭМ!$B$34:$B$777,R$11)+'СЕТ СН'!$F$11+СВЦЭМ!$D$10+'СЕТ СН'!$F$5-'СЕТ СН'!$F$21</f>
        <v>3721.2617179099998</v>
      </c>
      <c r="S20" s="35">
        <f>SUMIFS(СВЦЭМ!$D$34:$D$777,СВЦЭМ!$A$34:$A$777,$A20,СВЦЭМ!$B$34:$B$777,S$11)+'СЕТ СН'!$F$11+СВЦЭМ!$D$10+'СЕТ СН'!$F$5-'СЕТ СН'!$F$21</f>
        <v>3742.5936097000003</v>
      </c>
      <c r="T20" s="35">
        <f>SUMIFS(СВЦЭМ!$D$34:$D$777,СВЦЭМ!$A$34:$A$777,$A20,СВЦЭМ!$B$34:$B$777,T$11)+'СЕТ СН'!$F$11+СВЦЭМ!$D$10+'СЕТ СН'!$F$5-'СЕТ СН'!$F$21</f>
        <v>3766.0529006899997</v>
      </c>
      <c r="U20" s="35">
        <f>SUMIFS(СВЦЭМ!$D$34:$D$777,СВЦЭМ!$A$34:$A$777,$A20,СВЦЭМ!$B$34:$B$777,U$11)+'СЕТ СН'!$F$11+СВЦЭМ!$D$10+'СЕТ СН'!$F$5-'СЕТ СН'!$F$21</f>
        <v>3753.6342262600001</v>
      </c>
      <c r="V20" s="35">
        <f>SUMIFS(СВЦЭМ!$D$34:$D$777,СВЦЭМ!$A$34:$A$777,$A20,СВЦЭМ!$B$34:$B$777,V$11)+'СЕТ СН'!$F$11+СВЦЭМ!$D$10+'СЕТ СН'!$F$5-'СЕТ СН'!$F$21</f>
        <v>3740.7534809899998</v>
      </c>
      <c r="W20" s="35">
        <f>SUMIFS(СВЦЭМ!$D$34:$D$777,СВЦЭМ!$A$34:$A$777,$A20,СВЦЭМ!$B$34:$B$777,W$11)+'СЕТ СН'!$F$11+СВЦЭМ!$D$10+'СЕТ СН'!$F$5-'СЕТ СН'!$F$21</f>
        <v>3788.4156330599999</v>
      </c>
      <c r="X20" s="35">
        <f>SUMIFS(СВЦЭМ!$D$34:$D$777,СВЦЭМ!$A$34:$A$777,$A20,СВЦЭМ!$B$34:$B$777,X$11)+'СЕТ СН'!$F$11+СВЦЭМ!$D$10+'СЕТ СН'!$F$5-'СЕТ СН'!$F$21</f>
        <v>3866.9937730900001</v>
      </c>
      <c r="Y20" s="35">
        <f>SUMIFS(СВЦЭМ!$D$34:$D$777,СВЦЭМ!$A$34:$A$777,$A20,СВЦЭМ!$B$34:$B$777,Y$11)+'СЕТ СН'!$F$11+СВЦЭМ!$D$10+'СЕТ СН'!$F$5-'СЕТ СН'!$F$21</f>
        <v>3923.2135930599998</v>
      </c>
    </row>
    <row r="21" spans="1:25" ht="15.75" x14ac:dyDescent="0.2">
      <c r="A21" s="34">
        <f t="shared" si="0"/>
        <v>42896</v>
      </c>
      <c r="B21" s="35">
        <f>SUMIFS(СВЦЭМ!$D$34:$D$777,СВЦЭМ!$A$34:$A$777,$A21,СВЦЭМ!$B$34:$B$777,B$11)+'СЕТ СН'!$F$11+СВЦЭМ!$D$10+'СЕТ СН'!$F$5-'СЕТ СН'!$F$21</f>
        <v>3954.85394008</v>
      </c>
      <c r="C21" s="35">
        <f>SUMIFS(СВЦЭМ!$D$34:$D$777,СВЦЭМ!$A$34:$A$777,$A21,СВЦЭМ!$B$34:$B$777,C$11)+'СЕТ СН'!$F$11+СВЦЭМ!$D$10+'СЕТ СН'!$F$5-'СЕТ СН'!$F$21</f>
        <v>4019.7783481799997</v>
      </c>
      <c r="D21" s="35">
        <f>SUMIFS(СВЦЭМ!$D$34:$D$777,СВЦЭМ!$A$34:$A$777,$A21,СВЦЭМ!$B$34:$B$777,D$11)+'СЕТ СН'!$F$11+СВЦЭМ!$D$10+'СЕТ СН'!$F$5-'СЕТ СН'!$F$21</f>
        <v>4128.6242844300004</v>
      </c>
      <c r="E21" s="35">
        <f>SUMIFS(СВЦЭМ!$D$34:$D$777,СВЦЭМ!$A$34:$A$777,$A21,СВЦЭМ!$B$34:$B$777,E$11)+'СЕТ СН'!$F$11+СВЦЭМ!$D$10+'СЕТ СН'!$F$5-'СЕТ СН'!$F$21</f>
        <v>4137.9199000600001</v>
      </c>
      <c r="F21" s="35">
        <f>SUMIFS(СВЦЭМ!$D$34:$D$777,СВЦЭМ!$A$34:$A$777,$A21,СВЦЭМ!$B$34:$B$777,F$11)+'СЕТ СН'!$F$11+СВЦЭМ!$D$10+'СЕТ СН'!$F$5-'СЕТ СН'!$F$21</f>
        <v>4139.0792107300003</v>
      </c>
      <c r="G21" s="35">
        <f>SUMIFS(СВЦЭМ!$D$34:$D$777,СВЦЭМ!$A$34:$A$777,$A21,СВЦЭМ!$B$34:$B$777,G$11)+'СЕТ СН'!$F$11+СВЦЭМ!$D$10+'СЕТ СН'!$F$5-'СЕТ СН'!$F$21</f>
        <v>4128.3821205499999</v>
      </c>
      <c r="H21" s="35">
        <f>SUMIFS(СВЦЭМ!$D$34:$D$777,СВЦЭМ!$A$34:$A$777,$A21,СВЦЭМ!$B$34:$B$777,H$11)+'СЕТ СН'!$F$11+СВЦЭМ!$D$10+'СЕТ СН'!$F$5-'СЕТ СН'!$F$21</f>
        <v>4133.9592065400002</v>
      </c>
      <c r="I21" s="35">
        <f>SUMIFS(СВЦЭМ!$D$34:$D$777,СВЦЭМ!$A$34:$A$777,$A21,СВЦЭМ!$B$34:$B$777,I$11)+'СЕТ СН'!$F$11+СВЦЭМ!$D$10+'СЕТ СН'!$F$5-'СЕТ СН'!$F$21</f>
        <v>3989.1713342700004</v>
      </c>
      <c r="J21" s="35">
        <f>SUMIFS(СВЦЭМ!$D$34:$D$777,СВЦЭМ!$A$34:$A$777,$A21,СВЦЭМ!$B$34:$B$777,J$11)+'СЕТ СН'!$F$11+СВЦЭМ!$D$10+'СЕТ СН'!$F$5-'СЕТ СН'!$F$21</f>
        <v>3862.8680697600003</v>
      </c>
      <c r="K21" s="35">
        <f>SUMIFS(СВЦЭМ!$D$34:$D$777,СВЦЭМ!$A$34:$A$777,$A21,СВЦЭМ!$B$34:$B$777,K$11)+'СЕТ СН'!$F$11+СВЦЭМ!$D$10+'СЕТ СН'!$F$5-'СЕТ СН'!$F$21</f>
        <v>3787.2068107499999</v>
      </c>
      <c r="L21" s="35">
        <f>SUMIFS(СВЦЭМ!$D$34:$D$777,СВЦЭМ!$A$34:$A$777,$A21,СВЦЭМ!$B$34:$B$777,L$11)+'СЕТ СН'!$F$11+СВЦЭМ!$D$10+'СЕТ СН'!$F$5-'СЕТ СН'!$F$21</f>
        <v>3719.9408600900006</v>
      </c>
      <c r="M21" s="35">
        <f>SUMIFS(СВЦЭМ!$D$34:$D$777,СВЦЭМ!$A$34:$A$777,$A21,СВЦЭМ!$B$34:$B$777,M$11)+'СЕТ СН'!$F$11+СВЦЭМ!$D$10+'СЕТ СН'!$F$5-'СЕТ СН'!$F$21</f>
        <v>3687.0249429800006</v>
      </c>
      <c r="N21" s="35">
        <f>SUMIFS(СВЦЭМ!$D$34:$D$777,СВЦЭМ!$A$34:$A$777,$A21,СВЦЭМ!$B$34:$B$777,N$11)+'СЕТ СН'!$F$11+СВЦЭМ!$D$10+'СЕТ СН'!$F$5-'СЕТ СН'!$F$21</f>
        <v>3685.8303392899998</v>
      </c>
      <c r="O21" s="35">
        <f>SUMIFS(СВЦЭМ!$D$34:$D$777,СВЦЭМ!$A$34:$A$777,$A21,СВЦЭМ!$B$34:$B$777,O$11)+'СЕТ СН'!$F$11+СВЦЭМ!$D$10+'СЕТ СН'!$F$5-'СЕТ СН'!$F$21</f>
        <v>3694.3040933900002</v>
      </c>
      <c r="P21" s="35">
        <f>SUMIFS(СВЦЭМ!$D$34:$D$777,СВЦЭМ!$A$34:$A$777,$A21,СВЦЭМ!$B$34:$B$777,P$11)+'СЕТ СН'!$F$11+СВЦЭМ!$D$10+'СЕТ СН'!$F$5-'СЕТ СН'!$F$21</f>
        <v>3703.3904224100006</v>
      </c>
      <c r="Q21" s="35">
        <f>SUMIFS(СВЦЭМ!$D$34:$D$777,СВЦЭМ!$A$34:$A$777,$A21,СВЦЭМ!$B$34:$B$777,Q$11)+'СЕТ СН'!$F$11+СВЦЭМ!$D$10+'СЕТ СН'!$F$5-'СЕТ СН'!$F$21</f>
        <v>3708.5203713400006</v>
      </c>
      <c r="R21" s="35">
        <f>SUMIFS(СВЦЭМ!$D$34:$D$777,СВЦЭМ!$A$34:$A$777,$A21,СВЦЭМ!$B$34:$B$777,R$11)+'СЕТ СН'!$F$11+СВЦЭМ!$D$10+'СЕТ СН'!$F$5-'СЕТ СН'!$F$21</f>
        <v>3704.2922162699997</v>
      </c>
      <c r="S21" s="35">
        <f>SUMIFS(СВЦЭМ!$D$34:$D$777,СВЦЭМ!$A$34:$A$777,$A21,СВЦЭМ!$B$34:$B$777,S$11)+'СЕТ СН'!$F$11+СВЦЭМ!$D$10+'СЕТ СН'!$F$5-'СЕТ СН'!$F$21</f>
        <v>3694.7101790100005</v>
      </c>
      <c r="T21" s="35">
        <f>SUMIFS(СВЦЭМ!$D$34:$D$777,СВЦЭМ!$A$34:$A$777,$A21,СВЦЭМ!$B$34:$B$777,T$11)+'СЕТ СН'!$F$11+СВЦЭМ!$D$10+'СЕТ СН'!$F$5-'СЕТ СН'!$F$21</f>
        <v>3694.8594565700005</v>
      </c>
      <c r="U21" s="35">
        <f>SUMIFS(СВЦЭМ!$D$34:$D$777,СВЦЭМ!$A$34:$A$777,$A21,СВЦЭМ!$B$34:$B$777,U$11)+'СЕТ СН'!$F$11+СВЦЭМ!$D$10+'СЕТ СН'!$F$5-'СЕТ СН'!$F$21</f>
        <v>3695.8088077700004</v>
      </c>
      <c r="V21" s="35">
        <f>SUMIFS(СВЦЭМ!$D$34:$D$777,СВЦЭМ!$A$34:$A$777,$A21,СВЦЭМ!$B$34:$B$777,V$11)+'СЕТ СН'!$F$11+СВЦЭМ!$D$10+'СЕТ СН'!$F$5-'СЕТ СН'!$F$21</f>
        <v>3714.6394071100003</v>
      </c>
      <c r="W21" s="35">
        <f>SUMIFS(СВЦЭМ!$D$34:$D$777,СВЦЭМ!$A$34:$A$777,$A21,СВЦЭМ!$B$34:$B$777,W$11)+'СЕТ СН'!$F$11+СВЦЭМ!$D$10+'СЕТ СН'!$F$5-'СЕТ СН'!$F$21</f>
        <v>3745.7379787500004</v>
      </c>
      <c r="X21" s="35">
        <f>SUMIFS(СВЦЭМ!$D$34:$D$777,СВЦЭМ!$A$34:$A$777,$A21,СВЦЭМ!$B$34:$B$777,X$11)+'СЕТ СН'!$F$11+СВЦЭМ!$D$10+'СЕТ СН'!$F$5-'СЕТ СН'!$F$21</f>
        <v>3811.3982424000005</v>
      </c>
      <c r="Y21" s="35">
        <f>SUMIFS(СВЦЭМ!$D$34:$D$777,СВЦЭМ!$A$34:$A$777,$A21,СВЦЭМ!$B$34:$B$777,Y$11)+'СЕТ СН'!$F$11+СВЦЭМ!$D$10+'СЕТ СН'!$F$5-'СЕТ СН'!$F$21</f>
        <v>3923.3144725900002</v>
      </c>
    </row>
    <row r="22" spans="1:25" ht="15.75" x14ac:dyDescent="0.2">
      <c r="A22" s="34">
        <f t="shared" si="0"/>
        <v>42897</v>
      </c>
      <c r="B22" s="35">
        <f>SUMIFS(СВЦЭМ!$D$34:$D$777,СВЦЭМ!$A$34:$A$777,$A22,СВЦЭМ!$B$34:$B$777,B$11)+'СЕТ СН'!$F$11+СВЦЭМ!$D$10+'СЕТ СН'!$F$5-'СЕТ СН'!$F$21</f>
        <v>4017.27002773</v>
      </c>
      <c r="C22" s="35">
        <f>SUMIFS(СВЦЭМ!$D$34:$D$777,СВЦЭМ!$A$34:$A$777,$A22,СВЦЭМ!$B$34:$B$777,C$11)+'СЕТ СН'!$F$11+СВЦЭМ!$D$10+'СЕТ СН'!$F$5-'СЕТ СН'!$F$21</f>
        <v>4079.0974705300005</v>
      </c>
      <c r="D22" s="35">
        <f>SUMIFS(СВЦЭМ!$D$34:$D$777,СВЦЭМ!$A$34:$A$777,$A22,СВЦЭМ!$B$34:$B$777,D$11)+'СЕТ СН'!$F$11+СВЦЭМ!$D$10+'СЕТ СН'!$F$5-'СЕТ СН'!$F$21</f>
        <v>4150.57223462</v>
      </c>
      <c r="E22" s="35">
        <f>SUMIFS(СВЦЭМ!$D$34:$D$777,СВЦЭМ!$A$34:$A$777,$A22,СВЦЭМ!$B$34:$B$777,E$11)+'СЕТ СН'!$F$11+СВЦЭМ!$D$10+'СЕТ СН'!$F$5-'СЕТ СН'!$F$21</f>
        <v>4143.6422516500006</v>
      </c>
      <c r="F22" s="35">
        <f>SUMIFS(СВЦЭМ!$D$34:$D$777,СВЦЭМ!$A$34:$A$777,$A22,СВЦЭМ!$B$34:$B$777,F$11)+'СЕТ СН'!$F$11+СВЦЭМ!$D$10+'СЕТ СН'!$F$5-'СЕТ СН'!$F$21</f>
        <v>4142.9436325300003</v>
      </c>
      <c r="G22" s="35">
        <f>SUMIFS(СВЦЭМ!$D$34:$D$777,СВЦЭМ!$A$34:$A$777,$A22,СВЦЭМ!$B$34:$B$777,G$11)+'СЕТ СН'!$F$11+СВЦЭМ!$D$10+'СЕТ СН'!$F$5-'СЕТ СН'!$F$21</f>
        <v>4142.3455384299996</v>
      </c>
      <c r="H22" s="35">
        <f>SUMIFS(СВЦЭМ!$D$34:$D$777,СВЦЭМ!$A$34:$A$777,$A22,СВЦЭМ!$B$34:$B$777,H$11)+'СЕТ СН'!$F$11+СВЦЭМ!$D$10+'СЕТ СН'!$F$5-'СЕТ СН'!$F$21</f>
        <v>4145.0445825000006</v>
      </c>
      <c r="I22" s="35">
        <f>SUMIFS(СВЦЭМ!$D$34:$D$777,СВЦЭМ!$A$34:$A$777,$A22,СВЦЭМ!$B$34:$B$777,I$11)+'СЕТ СН'!$F$11+СВЦЭМ!$D$10+'СЕТ СН'!$F$5-'СЕТ СН'!$F$21</f>
        <v>4034.62130832</v>
      </c>
      <c r="J22" s="35">
        <f>SUMIFS(СВЦЭМ!$D$34:$D$777,СВЦЭМ!$A$34:$A$777,$A22,СВЦЭМ!$B$34:$B$777,J$11)+'СЕТ СН'!$F$11+СВЦЭМ!$D$10+'СЕТ СН'!$F$5-'СЕТ СН'!$F$21</f>
        <v>3890.9772956100005</v>
      </c>
      <c r="K22" s="35">
        <f>SUMIFS(СВЦЭМ!$D$34:$D$777,СВЦЭМ!$A$34:$A$777,$A22,СВЦЭМ!$B$34:$B$777,K$11)+'СЕТ СН'!$F$11+СВЦЭМ!$D$10+'СЕТ СН'!$F$5-'СЕТ СН'!$F$21</f>
        <v>3743.4541187599998</v>
      </c>
      <c r="L22" s="35">
        <f>SUMIFS(СВЦЭМ!$D$34:$D$777,СВЦЭМ!$A$34:$A$777,$A22,СВЦЭМ!$B$34:$B$777,L$11)+'СЕТ СН'!$F$11+СВЦЭМ!$D$10+'СЕТ СН'!$F$5-'СЕТ СН'!$F$21</f>
        <v>3716.3697903600005</v>
      </c>
      <c r="M22" s="35">
        <f>SUMIFS(СВЦЭМ!$D$34:$D$777,СВЦЭМ!$A$34:$A$777,$A22,СВЦЭМ!$B$34:$B$777,M$11)+'СЕТ СН'!$F$11+СВЦЭМ!$D$10+'СЕТ СН'!$F$5-'СЕТ СН'!$F$21</f>
        <v>3679.8482058299996</v>
      </c>
      <c r="N22" s="35">
        <f>SUMIFS(СВЦЭМ!$D$34:$D$777,СВЦЭМ!$A$34:$A$777,$A22,СВЦЭМ!$B$34:$B$777,N$11)+'СЕТ СН'!$F$11+СВЦЭМ!$D$10+'СЕТ СН'!$F$5-'СЕТ СН'!$F$21</f>
        <v>3684.7798126899997</v>
      </c>
      <c r="O22" s="35">
        <f>SUMIFS(СВЦЭМ!$D$34:$D$777,СВЦЭМ!$A$34:$A$777,$A22,СВЦЭМ!$B$34:$B$777,O$11)+'СЕТ СН'!$F$11+СВЦЭМ!$D$10+'СЕТ СН'!$F$5-'СЕТ СН'!$F$21</f>
        <v>3681.0247477800003</v>
      </c>
      <c r="P22" s="35">
        <f>SUMIFS(СВЦЭМ!$D$34:$D$777,СВЦЭМ!$A$34:$A$777,$A22,СВЦЭМ!$B$34:$B$777,P$11)+'СЕТ СН'!$F$11+СВЦЭМ!$D$10+'СЕТ СН'!$F$5-'СЕТ СН'!$F$21</f>
        <v>3677.1881253700003</v>
      </c>
      <c r="Q22" s="35">
        <f>SUMIFS(СВЦЭМ!$D$34:$D$777,СВЦЭМ!$A$34:$A$777,$A22,СВЦЭМ!$B$34:$B$777,Q$11)+'СЕТ СН'!$F$11+СВЦЭМ!$D$10+'СЕТ СН'!$F$5-'СЕТ СН'!$F$21</f>
        <v>3673.4680755899999</v>
      </c>
      <c r="R22" s="35">
        <f>SUMIFS(СВЦЭМ!$D$34:$D$777,СВЦЭМ!$A$34:$A$777,$A22,СВЦЭМ!$B$34:$B$777,R$11)+'СЕТ СН'!$F$11+СВЦЭМ!$D$10+'СЕТ СН'!$F$5-'СЕТ СН'!$F$21</f>
        <v>3672.2291857199998</v>
      </c>
      <c r="S22" s="35">
        <f>SUMIFS(СВЦЭМ!$D$34:$D$777,СВЦЭМ!$A$34:$A$777,$A22,СВЦЭМ!$B$34:$B$777,S$11)+'СЕТ СН'!$F$11+СВЦЭМ!$D$10+'СЕТ СН'!$F$5-'СЕТ СН'!$F$21</f>
        <v>3665.2357580099997</v>
      </c>
      <c r="T22" s="35">
        <f>SUMIFS(СВЦЭМ!$D$34:$D$777,СВЦЭМ!$A$34:$A$777,$A22,СВЦЭМ!$B$34:$B$777,T$11)+'СЕТ СН'!$F$11+СВЦЭМ!$D$10+'СЕТ СН'!$F$5-'СЕТ СН'!$F$21</f>
        <v>3663.4491161699998</v>
      </c>
      <c r="U22" s="35">
        <f>SUMIFS(СВЦЭМ!$D$34:$D$777,СВЦЭМ!$A$34:$A$777,$A22,СВЦЭМ!$B$34:$B$777,U$11)+'СЕТ СН'!$F$11+СВЦЭМ!$D$10+'СЕТ СН'!$F$5-'СЕТ СН'!$F$21</f>
        <v>3669.0933431200001</v>
      </c>
      <c r="V22" s="35">
        <f>SUMIFS(СВЦЭМ!$D$34:$D$777,СВЦЭМ!$A$34:$A$777,$A22,СВЦЭМ!$B$34:$B$777,V$11)+'СЕТ СН'!$F$11+СВЦЭМ!$D$10+'СЕТ СН'!$F$5-'СЕТ СН'!$F$21</f>
        <v>3712.5496966000001</v>
      </c>
      <c r="W22" s="35">
        <f>SUMIFS(СВЦЭМ!$D$34:$D$777,СВЦЭМ!$A$34:$A$777,$A22,СВЦЭМ!$B$34:$B$777,W$11)+'СЕТ СН'!$F$11+СВЦЭМ!$D$10+'СЕТ СН'!$F$5-'СЕТ СН'!$F$21</f>
        <v>3725.5194098900001</v>
      </c>
      <c r="X22" s="35">
        <f>SUMIFS(СВЦЭМ!$D$34:$D$777,СВЦЭМ!$A$34:$A$777,$A22,СВЦЭМ!$B$34:$B$777,X$11)+'СЕТ СН'!$F$11+СВЦЭМ!$D$10+'СЕТ СН'!$F$5-'СЕТ СН'!$F$21</f>
        <v>3796.9015348700004</v>
      </c>
      <c r="Y22" s="35">
        <f>SUMIFS(СВЦЭМ!$D$34:$D$777,СВЦЭМ!$A$34:$A$777,$A22,СВЦЭМ!$B$34:$B$777,Y$11)+'СЕТ СН'!$F$11+СВЦЭМ!$D$10+'СЕТ СН'!$F$5-'СЕТ СН'!$F$21</f>
        <v>3939.8841458200004</v>
      </c>
    </row>
    <row r="23" spans="1:25" ht="15.75" x14ac:dyDescent="0.2">
      <c r="A23" s="34">
        <f t="shared" si="0"/>
        <v>42898</v>
      </c>
      <c r="B23" s="35">
        <f>SUMIFS(СВЦЭМ!$D$34:$D$777,СВЦЭМ!$A$34:$A$777,$A23,СВЦЭМ!$B$34:$B$777,B$11)+'СЕТ СН'!$F$11+СВЦЭМ!$D$10+'СЕТ СН'!$F$5-'СЕТ СН'!$F$21</f>
        <v>3995.1606876100004</v>
      </c>
      <c r="C23" s="35">
        <f>SUMIFS(СВЦЭМ!$D$34:$D$777,СВЦЭМ!$A$34:$A$777,$A23,СВЦЭМ!$B$34:$B$777,C$11)+'СЕТ СН'!$F$11+СВЦЭМ!$D$10+'СЕТ СН'!$F$5-'СЕТ СН'!$F$21</f>
        <v>4070.2938672099999</v>
      </c>
      <c r="D23" s="35">
        <f>SUMIFS(СВЦЭМ!$D$34:$D$777,СВЦЭМ!$A$34:$A$777,$A23,СВЦЭМ!$B$34:$B$777,D$11)+'СЕТ СН'!$F$11+СВЦЭМ!$D$10+'СЕТ СН'!$F$5-'СЕТ СН'!$F$21</f>
        <v>4126.14205743</v>
      </c>
      <c r="E23" s="35">
        <f>SUMIFS(СВЦЭМ!$D$34:$D$777,СВЦЭМ!$A$34:$A$777,$A23,СВЦЭМ!$B$34:$B$777,E$11)+'СЕТ СН'!$F$11+СВЦЭМ!$D$10+'СЕТ СН'!$F$5-'СЕТ СН'!$F$21</f>
        <v>4127.9868647800004</v>
      </c>
      <c r="F23" s="35">
        <f>SUMIFS(СВЦЭМ!$D$34:$D$777,СВЦЭМ!$A$34:$A$777,$A23,СВЦЭМ!$B$34:$B$777,F$11)+'СЕТ СН'!$F$11+СВЦЭМ!$D$10+'СЕТ СН'!$F$5-'СЕТ СН'!$F$21</f>
        <v>4124.3608932799998</v>
      </c>
      <c r="G23" s="35">
        <f>SUMIFS(СВЦЭМ!$D$34:$D$777,СВЦЭМ!$A$34:$A$777,$A23,СВЦЭМ!$B$34:$B$777,G$11)+'СЕТ СН'!$F$11+СВЦЭМ!$D$10+'СЕТ СН'!$F$5-'СЕТ СН'!$F$21</f>
        <v>4131.1197528800003</v>
      </c>
      <c r="H23" s="35">
        <f>SUMIFS(СВЦЭМ!$D$34:$D$777,СВЦЭМ!$A$34:$A$777,$A23,СВЦЭМ!$B$34:$B$777,H$11)+'СЕТ СН'!$F$11+СВЦЭМ!$D$10+'СЕТ СН'!$F$5-'СЕТ СН'!$F$21</f>
        <v>4112.8570540600003</v>
      </c>
      <c r="I23" s="35">
        <f>SUMIFS(СВЦЭМ!$D$34:$D$777,СВЦЭМ!$A$34:$A$777,$A23,СВЦЭМ!$B$34:$B$777,I$11)+'СЕТ СН'!$F$11+СВЦЭМ!$D$10+'СЕТ СН'!$F$5-'СЕТ СН'!$F$21</f>
        <v>3985.0436829999999</v>
      </c>
      <c r="J23" s="35">
        <f>SUMIFS(СВЦЭМ!$D$34:$D$777,СВЦЭМ!$A$34:$A$777,$A23,СВЦЭМ!$B$34:$B$777,J$11)+'СЕТ СН'!$F$11+СВЦЭМ!$D$10+'СЕТ СН'!$F$5-'СЕТ СН'!$F$21</f>
        <v>3874.51549755</v>
      </c>
      <c r="K23" s="35">
        <f>SUMIFS(СВЦЭМ!$D$34:$D$777,СВЦЭМ!$A$34:$A$777,$A23,СВЦЭМ!$B$34:$B$777,K$11)+'СЕТ СН'!$F$11+СВЦЭМ!$D$10+'СЕТ СН'!$F$5-'СЕТ СН'!$F$21</f>
        <v>3744.2781515100005</v>
      </c>
      <c r="L23" s="35">
        <f>SUMIFS(СВЦЭМ!$D$34:$D$777,СВЦЭМ!$A$34:$A$777,$A23,СВЦЭМ!$B$34:$B$777,L$11)+'СЕТ СН'!$F$11+СВЦЭМ!$D$10+'СЕТ СН'!$F$5-'СЕТ СН'!$F$21</f>
        <v>3691.91846111</v>
      </c>
      <c r="M23" s="35">
        <f>SUMIFS(СВЦЭМ!$D$34:$D$777,СВЦЭМ!$A$34:$A$777,$A23,СВЦЭМ!$B$34:$B$777,M$11)+'СЕТ СН'!$F$11+СВЦЭМ!$D$10+'СЕТ СН'!$F$5-'СЕТ СН'!$F$21</f>
        <v>3673.9400787900004</v>
      </c>
      <c r="N23" s="35">
        <f>SUMIFS(СВЦЭМ!$D$34:$D$777,СВЦЭМ!$A$34:$A$777,$A23,СВЦЭМ!$B$34:$B$777,N$11)+'СЕТ СН'!$F$11+СВЦЭМ!$D$10+'СЕТ СН'!$F$5-'СЕТ СН'!$F$21</f>
        <v>3674.9828171200006</v>
      </c>
      <c r="O23" s="35">
        <f>SUMIFS(СВЦЭМ!$D$34:$D$777,СВЦЭМ!$A$34:$A$777,$A23,СВЦЭМ!$B$34:$B$777,O$11)+'СЕТ СН'!$F$11+СВЦЭМ!$D$10+'СЕТ СН'!$F$5-'СЕТ СН'!$F$21</f>
        <v>3667.4460480100006</v>
      </c>
      <c r="P23" s="35">
        <f>SUMIFS(СВЦЭМ!$D$34:$D$777,СВЦЭМ!$A$34:$A$777,$A23,СВЦЭМ!$B$34:$B$777,P$11)+'СЕТ СН'!$F$11+СВЦЭМ!$D$10+'СЕТ СН'!$F$5-'СЕТ СН'!$F$21</f>
        <v>3658.5237210000005</v>
      </c>
      <c r="Q23" s="35">
        <f>SUMIFS(СВЦЭМ!$D$34:$D$777,СВЦЭМ!$A$34:$A$777,$A23,СВЦЭМ!$B$34:$B$777,Q$11)+'СЕТ СН'!$F$11+СВЦЭМ!$D$10+'СЕТ СН'!$F$5-'СЕТ СН'!$F$21</f>
        <v>3654.7226720500003</v>
      </c>
      <c r="R23" s="35">
        <f>SUMIFS(СВЦЭМ!$D$34:$D$777,СВЦЭМ!$A$34:$A$777,$A23,СВЦЭМ!$B$34:$B$777,R$11)+'СЕТ СН'!$F$11+СВЦЭМ!$D$10+'СЕТ СН'!$F$5-'СЕТ СН'!$F$21</f>
        <v>3652.6506208000001</v>
      </c>
      <c r="S23" s="35">
        <f>SUMIFS(СВЦЭМ!$D$34:$D$777,СВЦЭМ!$A$34:$A$777,$A23,СВЦЭМ!$B$34:$B$777,S$11)+'СЕТ СН'!$F$11+СВЦЭМ!$D$10+'СЕТ СН'!$F$5-'СЕТ СН'!$F$21</f>
        <v>3654.1600428299998</v>
      </c>
      <c r="T23" s="35">
        <f>SUMIFS(СВЦЭМ!$D$34:$D$777,СВЦЭМ!$A$34:$A$777,$A23,СВЦЭМ!$B$34:$B$777,T$11)+'СЕТ СН'!$F$11+СВЦЭМ!$D$10+'СЕТ СН'!$F$5-'СЕТ СН'!$F$21</f>
        <v>3649.09434581</v>
      </c>
      <c r="U23" s="35">
        <f>SUMIFS(СВЦЭМ!$D$34:$D$777,СВЦЭМ!$A$34:$A$777,$A23,СВЦЭМ!$B$34:$B$777,U$11)+'СЕТ СН'!$F$11+СВЦЭМ!$D$10+'СЕТ СН'!$F$5-'СЕТ СН'!$F$21</f>
        <v>3647.1350528100002</v>
      </c>
      <c r="V23" s="35">
        <f>SUMIFS(СВЦЭМ!$D$34:$D$777,СВЦЭМ!$A$34:$A$777,$A23,СВЦЭМ!$B$34:$B$777,V$11)+'СЕТ СН'!$F$11+СВЦЭМ!$D$10+'СЕТ СН'!$F$5-'СЕТ СН'!$F$21</f>
        <v>3688.1061335300001</v>
      </c>
      <c r="W23" s="35">
        <f>SUMIFS(СВЦЭМ!$D$34:$D$777,СВЦЭМ!$A$34:$A$777,$A23,СВЦЭМ!$B$34:$B$777,W$11)+'СЕТ СН'!$F$11+СВЦЭМ!$D$10+'СЕТ СН'!$F$5-'СЕТ СН'!$F$21</f>
        <v>3747.8289330699999</v>
      </c>
      <c r="X23" s="35">
        <f>SUMIFS(СВЦЭМ!$D$34:$D$777,СВЦЭМ!$A$34:$A$777,$A23,СВЦЭМ!$B$34:$B$777,X$11)+'СЕТ СН'!$F$11+СВЦЭМ!$D$10+'СЕТ СН'!$F$5-'СЕТ СН'!$F$21</f>
        <v>3815.0719681</v>
      </c>
      <c r="Y23" s="35">
        <f>SUMIFS(СВЦЭМ!$D$34:$D$777,СВЦЭМ!$A$34:$A$777,$A23,СВЦЭМ!$B$34:$B$777,Y$11)+'СЕТ СН'!$F$11+СВЦЭМ!$D$10+'СЕТ СН'!$F$5-'СЕТ СН'!$F$21</f>
        <v>3910.3802008100001</v>
      </c>
    </row>
    <row r="24" spans="1:25" ht="15.75" x14ac:dyDescent="0.2">
      <c r="A24" s="34">
        <f t="shared" si="0"/>
        <v>42899</v>
      </c>
      <c r="B24" s="35">
        <f>SUMIFS(СВЦЭМ!$D$34:$D$777,СВЦЭМ!$A$34:$A$777,$A24,СВЦЭМ!$B$34:$B$777,B$11)+'СЕТ СН'!$F$11+СВЦЭМ!$D$10+'СЕТ СН'!$F$5-'СЕТ СН'!$F$21</f>
        <v>3893.8417022399999</v>
      </c>
      <c r="C24" s="35">
        <f>SUMIFS(СВЦЭМ!$D$34:$D$777,СВЦЭМ!$A$34:$A$777,$A24,СВЦЭМ!$B$34:$B$777,C$11)+'СЕТ СН'!$F$11+СВЦЭМ!$D$10+'СЕТ СН'!$F$5-'СЕТ СН'!$F$21</f>
        <v>3952.2469120300002</v>
      </c>
      <c r="D24" s="35">
        <f>SUMIFS(СВЦЭМ!$D$34:$D$777,СВЦЭМ!$A$34:$A$777,$A24,СВЦЭМ!$B$34:$B$777,D$11)+'СЕТ СН'!$F$11+СВЦЭМ!$D$10+'СЕТ СН'!$F$5-'СЕТ СН'!$F$21</f>
        <v>4075.15568446</v>
      </c>
      <c r="E24" s="35">
        <f>SUMIFS(СВЦЭМ!$D$34:$D$777,СВЦЭМ!$A$34:$A$777,$A24,СВЦЭМ!$B$34:$B$777,E$11)+'СЕТ СН'!$F$11+СВЦЭМ!$D$10+'СЕТ СН'!$F$5-'СЕТ СН'!$F$21</f>
        <v>4091.2143217900002</v>
      </c>
      <c r="F24" s="35">
        <f>SUMIFS(СВЦЭМ!$D$34:$D$777,СВЦЭМ!$A$34:$A$777,$A24,СВЦЭМ!$B$34:$B$777,F$11)+'СЕТ СН'!$F$11+СВЦЭМ!$D$10+'СЕТ СН'!$F$5-'СЕТ СН'!$F$21</f>
        <v>4100.8619352000005</v>
      </c>
      <c r="G24" s="35">
        <f>SUMIFS(СВЦЭМ!$D$34:$D$777,СВЦЭМ!$A$34:$A$777,$A24,СВЦЭМ!$B$34:$B$777,G$11)+'СЕТ СН'!$F$11+СВЦЭМ!$D$10+'СЕТ СН'!$F$5-'СЕТ СН'!$F$21</f>
        <v>4095.1701591500005</v>
      </c>
      <c r="H24" s="35">
        <f>SUMIFS(СВЦЭМ!$D$34:$D$777,СВЦЭМ!$A$34:$A$777,$A24,СВЦЭМ!$B$34:$B$777,H$11)+'СЕТ СН'!$F$11+СВЦЭМ!$D$10+'СЕТ СН'!$F$5-'СЕТ СН'!$F$21</f>
        <v>4022.4035363200001</v>
      </c>
      <c r="I24" s="35">
        <f>SUMIFS(СВЦЭМ!$D$34:$D$777,СВЦЭМ!$A$34:$A$777,$A24,СВЦЭМ!$B$34:$B$777,I$11)+'СЕТ СН'!$F$11+СВЦЭМ!$D$10+'СЕТ СН'!$F$5-'СЕТ СН'!$F$21</f>
        <v>3864.3730204000003</v>
      </c>
      <c r="J24" s="35">
        <f>SUMIFS(СВЦЭМ!$D$34:$D$777,СВЦЭМ!$A$34:$A$777,$A24,СВЦЭМ!$B$34:$B$777,J$11)+'СЕТ СН'!$F$11+СВЦЭМ!$D$10+'СЕТ СН'!$F$5-'СЕТ СН'!$F$21</f>
        <v>3751.5663152100005</v>
      </c>
      <c r="K24" s="35">
        <f>SUMIFS(СВЦЭМ!$D$34:$D$777,СВЦЭМ!$A$34:$A$777,$A24,СВЦЭМ!$B$34:$B$777,K$11)+'СЕТ СН'!$F$11+СВЦЭМ!$D$10+'СЕТ СН'!$F$5-'СЕТ СН'!$F$21</f>
        <v>3657.8607398800004</v>
      </c>
      <c r="L24" s="35">
        <f>SUMIFS(СВЦЭМ!$D$34:$D$777,СВЦЭМ!$A$34:$A$777,$A24,СВЦЭМ!$B$34:$B$777,L$11)+'СЕТ СН'!$F$11+СВЦЭМ!$D$10+'СЕТ СН'!$F$5-'СЕТ СН'!$F$21</f>
        <v>3667.48405275</v>
      </c>
      <c r="M24" s="35">
        <f>SUMIFS(СВЦЭМ!$D$34:$D$777,СВЦЭМ!$A$34:$A$777,$A24,СВЦЭМ!$B$34:$B$777,M$11)+'СЕТ СН'!$F$11+СВЦЭМ!$D$10+'СЕТ СН'!$F$5-'СЕТ СН'!$F$21</f>
        <v>3695.9980045900002</v>
      </c>
      <c r="N24" s="35">
        <f>SUMIFS(СВЦЭМ!$D$34:$D$777,СВЦЭМ!$A$34:$A$777,$A24,СВЦЭМ!$B$34:$B$777,N$11)+'СЕТ СН'!$F$11+СВЦЭМ!$D$10+'СЕТ СН'!$F$5-'СЕТ СН'!$F$21</f>
        <v>3695.9189744200003</v>
      </c>
      <c r="O24" s="35">
        <f>SUMIFS(СВЦЭМ!$D$34:$D$777,СВЦЭМ!$A$34:$A$777,$A24,СВЦЭМ!$B$34:$B$777,O$11)+'СЕТ СН'!$F$11+СВЦЭМ!$D$10+'СЕТ СН'!$F$5-'СЕТ СН'!$F$21</f>
        <v>3694.48318896</v>
      </c>
      <c r="P24" s="35">
        <f>SUMIFS(СВЦЭМ!$D$34:$D$777,СВЦЭМ!$A$34:$A$777,$A24,СВЦЭМ!$B$34:$B$777,P$11)+'СЕТ СН'!$F$11+СВЦЭМ!$D$10+'СЕТ СН'!$F$5-'СЕТ СН'!$F$21</f>
        <v>3695.5921030999998</v>
      </c>
      <c r="Q24" s="35">
        <f>SUMIFS(СВЦЭМ!$D$34:$D$777,СВЦЭМ!$A$34:$A$777,$A24,СВЦЭМ!$B$34:$B$777,Q$11)+'СЕТ СН'!$F$11+СВЦЭМ!$D$10+'СЕТ СН'!$F$5-'СЕТ СН'!$F$21</f>
        <v>3701.9629315800003</v>
      </c>
      <c r="R24" s="35">
        <f>SUMIFS(СВЦЭМ!$D$34:$D$777,СВЦЭМ!$A$34:$A$777,$A24,СВЦЭМ!$B$34:$B$777,R$11)+'СЕТ СН'!$F$11+СВЦЭМ!$D$10+'СЕТ СН'!$F$5-'СЕТ СН'!$F$21</f>
        <v>3701.0551329099999</v>
      </c>
      <c r="S24" s="35">
        <f>SUMIFS(СВЦЭМ!$D$34:$D$777,СВЦЭМ!$A$34:$A$777,$A24,СВЦЭМ!$B$34:$B$777,S$11)+'СЕТ СН'!$F$11+СВЦЭМ!$D$10+'СЕТ СН'!$F$5-'СЕТ СН'!$F$21</f>
        <v>3701.7877604700006</v>
      </c>
      <c r="T24" s="35">
        <f>SUMIFS(СВЦЭМ!$D$34:$D$777,СВЦЭМ!$A$34:$A$777,$A24,СВЦЭМ!$B$34:$B$777,T$11)+'СЕТ СН'!$F$11+СВЦЭМ!$D$10+'СЕТ СН'!$F$5-'СЕТ СН'!$F$21</f>
        <v>3693.1603336200005</v>
      </c>
      <c r="U24" s="35">
        <f>SUMIFS(СВЦЭМ!$D$34:$D$777,СВЦЭМ!$A$34:$A$777,$A24,СВЦЭМ!$B$34:$B$777,U$11)+'СЕТ СН'!$F$11+СВЦЭМ!$D$10+'СЕТ СН'!$F$5-'СЕТ СН'!$F$21</f>
        <v>3694.25064028</v>
      </c>
      <c r="V24" s="35">
        <f>SUMIFS(СВЦЭМ!$D$34:$D$777,СВЦЭМ!$A$34:$A$777,$A24,СВЦЭМ!$B$34:$B$777,V$11)+'СЕТ СН'!$F$11+СВЦЭМ!$D$10+'СЕТ СН'!$F$5-'СЕТ СН'!$F$21</f>
        <v>3665.3111611700006</v>
      </c>
      <c r="W24" s="35">
        <f>SUMIFS(СВЦЭМ!$D$34:$D$777,СВЦЭМ!$A$34:$A$777,$A24,СВЦЭМ!$B$34:$B$777,W$11)+'СЕТ СН'!$F$11+СВЦЭМ!$D$10+'СЕТ СН'!$F$5-'СЕТ СН'!$F$21</f>
        <v>3657.2174824800004</v>
      </c>
      <c r="X24" s="35">
        <f>SUMIFS(СВЦЭМ!$D$34:$D$777,СВЦЭМ!$A$34:$A$777,$A24,СВЦЭМ!$B$34:$B$777,X$11)+'СЕТ СН'!$F$11+СВЦЭМ!$D$10+'СЕТ СН'!$F$5-'СЕТ СН'!$F$21</f>
        <v>3704.12963967</v>
      </c>
      <c r="Y24" s="35">
        <f>SUMIFS(СВЦЭМ!$D$34:$D$777,СВЦЭМ!$A$34:$A$777,$A24,СВЦЭМ!$B$34:$B$777,Y$11)+'СЕТ СН'!$F$11+СВЦЭМ!$D$10+'СЕТ СН'!$F$5-'СЕТ СН'!$F$21</f>
        <v>3817.3467774800001</v>
      </c>
    </row>
    <row r="25" spans="1:25" ht="15.75" x14ac:dyDescent="0.2">
      <c r="A25" s="34">
        <f t="shared" si="0"/>
        <v>42900</v>
      </c>
      <c r="B25" s="35">
        <f>SUMIFS(СВЦЭМ!$D$34:$D$777,СВЦЭМ!$A$34:$A$777,$A25,СВЦЭМ!$B$34:$B$777,B$11)+'СЕТ СН'!$F$11+СВЦЭМ!$D$10+'СЕТ СН'!$F$5-'СЕТ СН'!$F$21</f>
        <v>4025.6578280399999</v>
      </c>
      <c r="C25" s="35">
        <f>SUMIFS(СВЦЭМ!$D$34:$D$777,СВЦЭМ!$A$34:$A$777,$A25,СВЦЭМ!$B$34:$B$777,C$11)+'СЕТ СН'!$F$11+СВЦЭМ!$D$10+'СЕТ СН'!$F$5-'СЕТ СН'!$F$21</f>
        <v>4058.8194111800003</v>
      </c>
      <c r="D25" s="35">
        <f>SUMIFS(СВЦЭМ!$D$34:$D$777,СВЦЭМ!$A$34:$A$777,$A25,СВЦЭМ!$B$34:$B$777,D$11)+'СЕТ СН'!$F$11+СВЦЭМ!$D$10+'СЕТ СН'!$F$5-'СЕТ СН'!$F$21</f>
        <v>4081.89598166</v>
      </c>
      <c r="E25" s="35">
        <f>SUMIFS(СВЦЭМ!$D$34:$D$777,СВЦЭМ!$A$34:$A$777,$A25,СВЦЭМ!$B$34:$B$777,E$11)+'СЕТ СН'!$F$11+СВЦЭМ!$D$10+'СЕТ СН'!$F$5-'СЕТ СН'!$F$21</f>
        <v>4088.1364825600003</v>
      </c>
      <c r="F25" s="35">
        <f>SUMIFS(СВЦЭМ!$D$34:$D$777,СВЦЭМ!$A$34:$A$777,$A25,СВЦЭМ!$B$34:$B$777,F$11)+'СЕТ СН'!$F$11+СВЦЭМ!$D$10+'СЕТ СН'!$F$5-'СЕТ СН'!$F$21</f>
        <v>4091.9947485700004</v>
      </c>
      <c r="G25" s="35">
        <f>SUMIFS(СВЦЭМ!$D$34:$D$777,СВЦЭМ!$A$34:$A$777,$A25,СВЦЭМ!$B$34:$B$777,G$11)+'СЕТ СН'!$F$11+СВЦЭМ!$D$10+'СЕТ СН'!$F$5-'СЕТ СН'!$F$21</f>
        <v>4068.78487047</v>
      </c>
      <c r="H25" s="35">
        <f>SUMIFS(СВЦЭМ!$D$34:$D$777,СВЦЭМ!$A$34:$A$777,$A25,СВЦЭМ!$B$34:$B$777,H$11)+'СЕТ СН'!$F$11+СВЦЭМ!$D$10+'СЕТ СН'!$F$5-'СЕТ СН'!$F$21</f>
        <v>3989.0152117400003</v>
      </c>
      <c r="I25" s="35">
        <f>SUMIFS(СВЦЭМ!$D$34:$D$777,СВЦЭМ!$A$34:$A$777,$A25,СВЦЭМ!$B$34:$B$777,I$11)+'СЕТ СН'!$F$11+СВЦЭМ!$D$10+'СЕТ СН'!$F$5-'СЕТ СН'!$F$21</f>
        <v>3863.6701423100003</v>
      </c>
      <c r="J25" s="35">
        <f>SUMIFS(СВЦЭМ!$D$34:$D$777,СВЦЭМ!$A$34:$A$777,$A25,СВЦЭМ!$B$34:$B$777,J$11)+'СЕТ СН'!$F$11+СВЦЭМ!$D$10+'СЕТ СН'!$F$5-'СЕТ СН'!$F$21</f>
        <v>3829.7656655400006</v>
      </c>
      <c r="K25" s="35">
        <f>SUMIFS(СВЦЭМ!$D$34:$D$777,СВЦЭМ!$A$34:$A$777,$A25,СВЦЭМ!$B$34:$B$777,K$11)+'СЕТ СН'!$F$11+СВЦЭМ!$D$10+'СЕТ СН'!$F$5-'СЕТ СН'!$F$21</f>
        <v>3722.9674700200003</v>
      </c>
      <c r="L25" s="35">
        <f>SUMIFS(СВЦЭМ!$D$34:$D$777,СВЦЭМ!$A$34:$A$777,$A25,СВЦЭМ!$B$34:$B$777,L$11)+'СЕТ СН'!$F$11+СВЦЭМ!$D$10+'СЕТ СН'!$F$5-'СЕТ СН'!$F$21</f>
        <v>3655.4338214199997</v>
      </c>
      <c r="M25" s="35">
        <f>SUMIFS(СВЦЭМ!$D$34:$D$777,СВЦЭМ!$A$34:$A$777,$A25,СВЦЭМ!$B$34:$B$777,M$11)+'СЕТ СН'!$F$11+СВЦЭМ!$D$10+'СЕТ СН'!$F$5-'СЕТ СН'!$F$21</f>
        <v>3645.6628153700003</v>
      </c>
      <c r="N25" s="35">
        <f>SUMIFS(СВЦЭМ!$D$34:$D$777,СВЦЭМ!$A$34:$A$777,$A25,СВЦЭМ!$B$34:$B$777,N$11)+'СЕТ СН'!$F$11+СВЦЭМ!$D$10+'СЕТ СН'!$F$5-'СЕТ СН'!$F$21</f>
        <v>3655.1183486899999</v>
      </c>
      <c r="O25" s="35">
        <f>SUMIFS(СВЦЭМ!$D$34:$D$777,СВЦЭМ!$A$34:$A$777,$A25,СВЦЭМ!$B$34:$B$777,O$11)+'СЕТ СН'!$F$11+СВЦЭМ!$D$10+'СЕТ СН'!$F$5-'СЕТ СН'!$F$21</f>
        <v>3646.1258546400004</v>
      </c>
      <c r="P25" s="35">
        <f>SUMIFS(СВЦЭМ!$D$34:$D$777,СВЦЭМ!$A$34:$A$777,$A25,СВЦЭМ!$B$34:$B$777,P$11)+'СЕТ СН'!$F$11+СВЦЭМ!$D$10+'СЕТ СН'!$F$5-'СЕТ СН'!$F$21</f>
        <v>3659.65319886</v>
      </c>
      <c r="Q25" s="35">
        <f>SUMIFS(СВЦЭМ!$D$34:$D$777,СВЦЭМ!$A$34:$A$777,$A25,СВЦЭМ!$B$34:$B$777,Q$11)+'СЕТ СН'!$F$11+СВЦЭМ!$D$10+'СЕТ СН'!$F$5-'СЕТ СН'!$F$21</f>
        <v>3659.9542029300001</v>
      </c>
      <c r="R25" s="35">
        <f>SUMIFS(СВЦЭМ!$D$34:$D$777,СВЦЭМ!$A$34:$A$777,$A25,СВЦЭМ!$B$34:$B$777,R$11)+'СЕТ СН'!$F$11+СВЦЭМ!$D$10+'СЕТ СН'!$F$5-'СЕТ СН'!$F$21</f>
        <v>3665.43368758</v>
      </c>
      <c r="S25" s="35">
        <f>SUMIFS(СВЦЭМ!$D$34:$D$777,СВЦЭМ!$A$34:$A$777,$A25,СВЦЭМ!$B$34:$B$777,S$11)+'СЕТ СН'!$F$11+СВЦЭМ!$D$10+'СЕТ СН'!$F$5-'СЕТ СН'!$F$21</f>
        <v>3664.7509873899999</v>
      </c>
      <c r="T25" s="35">
        <f>SUMIFS(СВЦЭМ!$D$34:$D$777,СВЦЭМ!$A$34:$A$777,$A25,СВЦЭМ!$B$34:$B$777,T$11)+'СЕТ СН'!$F$11+СВЦЭМ!$D$10+'СЕТ СН'!$F$5-'СЕТ СН'!$F$21</f>
        <v>3661.7756566400003</v>
      </c>
      <c r="U25" s="35">
        <f>SUMIFS(СВЦЭМ!$D$34:$D$777,СВЦЭМ!$A$34:$A$777,$A25,СВЦЭМ!$B$34:$B$777,U$11)+'СЕТ СН'!$F$11+СВЦЭМ!$D$10+'СЕТ СН'!$F$5-'СЕТ СН'!$F$21</f>
        <v>3643.6724811200002</v>
      </c>
      <c r="V25" s="35">
        <f>SUMIFS(СВЦЭМ!$D$34:$D$777,СВЦЭМ!$A$34:$A$777,$A25,СВЦЭМ!$B$34:$B$777,V$11)+'СЕТ СН'!$F$11+СВЦЭМ!$D$10+'СЕТ СН'!$F$5-'СЕТ СН'!$F$21</f>
        <v>3657.4535670100004</v>
      </c>
      <c r="W25" s="35">
        <f>SUMIFS(СВЦЭМ!$D$34:$D$777,СВЦЭМ!$A$34:$A$777,$A25,СВЦЭМ!$B$34:$B$777,W$11)+'СЕТ СН'!$F$11+СВЦЭМ!$D$10+'СЕТ СН'!$F$5-'СЕТ СН'!$F$21</f>
        <v>3703.3831855999997</v>
      </c>
      <c r="X25" s="35">
        <f>SUMIFS(СВЦЭМ!$D$34:$D$777,СВЦЭМ!$A$34:$A$777,$A25,СВЦЭМ!$B$34:$B$777,X$11)+'СЕТ СН'!$F$11+СВЦЭМ!$D$10+'СЕТ СН'!$F$5-'СЕТ СН'!$F$21</f>
        <v>3795.2370026099998</v>
      </c>
      <c r="Y25" s="35">
        <f>SUMIFS(СВЦЭМ!$D$34:$D$777,СВЦЭМ!$A$34:$A$777,$A25,СВЦЭМ!$B$34:$B$777,Y$11)+'СЕТ СН'!$F$11+СВЦЭМ!$D$10+'СЕТ СН'!$F$5-'СЕТ СН'!$F$21</f>
        <v>3886.3776497600002</v>
      </c>
    </row>
    <row r="26" spans="1:25" ht="15.75" x14ac:dyDescent="0.2">
      <c r="A26" s="34">
        <f t="shared" si="0"/>
        <v>42901</v>
      </c>
      <c r="B26" s="35">
        <f>SUMIFS(СВЦЭМ!$D$34:$D$777,СВЦЭМ!$A$34:$A$777,$A26,СВЦЭМ!$B$34:$B$777,B$11)+'СЕТ СН'!$F$11+СВЦЭМ!$D$10+'СЕТ СН'!$F$5-'СЕТ СН'!$F$21</f>
        <v>3990.2086012099999</v>
      </c>
      <c r="C26" s="35">
        <f>SUMIFS(СВЦЭМ!$D$34:$D$777,СВЦЭМ!$A$34:$A$777,$A26,СВЦЭМ!$B$34:$B$777,C$11)+'СЕТ СН'!$F$11+СВЦЭМ!$D$10+'СЕТ СН'!$F$5-'СЕТ СН'!$F$21</f>
        <v>4069.19104505</v>
      </c>
      <c r="D26" s="35">
        <f>SUMIFS(СВЦЭМ!$D$34:$D$777,СВЦЭМ!$A$34:$A$777,$A26,СВЦЭМ!$B$34:$B$777,D$11)+'СЕТ СН'!$F$11+СВЦЭМ!$D$10+'СЕТ СН'!$F$5-'СЕТ СН'!$F$21</f>
        <v>4102.5863203899999</v>
      </c>
      <c r="E26" s="35">
        <f>SUMIFS(СВЦЭМ!$D$34:$D$777,СВЦЭМ!$A$34:$A$777,$A26,СВЦЭМ!$B$34:$B$777,E$11)+'СЕТ СН'!$F$11+СВЦЭМ!$D$10+'СЕТ СН'!$F$5-'СЕТ СН'!$F$21</f>
        <v>4096.5221963399999</v>
      </c>
      <c r="F26" s="35">
        <f>SUMIFS(СВЦЭМ!$D$34:$D$777,СВЦЭМ!$A$34:$A$777,$A26,СВЦЭМ!$B$34:$B$777,F$11)+'СЕТ СН'!$F$11+СВЦЭМ!$D$10+'СЕТ СН'!$F$5-'СЕТ СН'!$F$21</f>
        <v>4092.0783817000001</v>
      </c>
      <c r="G26" s="35">
        <f>SUMIFS(СВЦЭМ!$D$34:$D$777,СВЦЭМ!$A$34:$A$777,$A26,СВЦЭМ!$B$34:$B$777,G$11)+'СЕТ СН'!$F$11+СВЦЭМ!$D$10+'СЕТ СН'!$F$5-'СЕТ СН'!$F$21</f>
        <v>4097.1840896600006</v>
      </c>
      <c r="H26" s="35">
        <f>SUMIFS(СВЦЭМ!$D$34:$D$777,СВЦЭМ!$A$34:$A$777,$A26,СВЦЭМ!$B$34:$B$777,H$11)+'СЕТ СН'!$F$11+СВЦЭМ!$D$10+'СЕТ СН'!$F$5-'СЕТ СН'!$F$21</f>
        <v>4108.8601504300004</v>
      </c>
      <c r="I26" s="35">
        <f>SUMIFS(СВЦЭМ!$D$34:$D$777,СВЦЭМ!$A$34:$A$777,$A26,СВЦЭМ!$B$34:$B$777,I$11)+'СЕТ СН'!$F$11+СВЦЭМ!$D$10+'СЕТ СН'!$F$5-'СЕТ СН'!$F$21</f>
        <v>3973.9896875699997</v>
      </c>
      <c r="J26" s="35">
        <f>SUMIFS(СВЦЭМ!$D$34:$D$777,СВЦЭМ!$A$34:$A$777,$A26,СВЦЭМ!$B$34:$B$777,J$11)+'СЕТ СН'!$F$11+СВЦЭМ!$D$10+'СЕТ СН'!$F$5-'СЕТ СН'!$F$21</f>
        <v>3853.2776816699998</v>
      </c>
      <c r="K26" s="35">
        <f>SUMIFS(СВЦЭМ!$D$34:$D$777,СВЦЭМ!$A$34:$A$777,$A26,СВЦЭМ!$B$34:$B$777,K$11)+'СЕТ СН'!$F$11+СВЦЭМ!$D$10+'СЕТ СН'!$F$5-'СЕТ СН'!$F$21</f>
        <v>3758.3528587199999</v>
      </c>
      <c r="L26" s="35">
        <f>SUMIFS(СВЦЭМ!$D$34:$D$777,СВЦЭМ!$A$34:$A$777,$A26,СВЦЭМ!$B$34:$B$777,L$11)+'СЕТ СН'!$F$11+СВЦЭМ!$D$10+'СЕТ СН'!$F$5-'СЕТ СН'!$F$21</f>
        <v>3674.4881203300001</v>
      </c>
      <c r="M26" s="35">
        <f>SUMIFS(СВЦЭМ!$D$34:$D$777,СВЦЭМ!$A$34:$A$777,$A26,СВЦЭМ!$B$34:$B$777,M$11)+'СЕТ СН'!$F$11+СВЦЭМ!$D$10+'СЕТ СН'!$F$5-'СЕТ СН'!$F$21</f>
        <v>3653.2096231699998</v>
      </c>
      <c r="N26" s="35">
        <f>SUMIFS(СВЦЭМ!$D$34:$D$777,СВЦЭМ!$A$34:$A$777,$A26,СВЦЭМ!$B$34:$B$777,N$11)+'СЕТ СН'!$F$11+СВЦЭМ!$D$10+'СЕТ СН'!$F$5-'СЕТ СН'!$F$21</f>
        <v>3643.1864584699997</v>
      </c>
      <c r="O26" s="35">
        <f>SUMIFS(СВЦЭМ!$D$34:$D$777,СВЦЭМ!$A$34:$A$777,$A26,СВЦЭМ!$B$34:$B$777,O$11)+'СЕТ СН'!$F$11+СВЦЭМ!$D$10+'СЕТ СН'!$F$5-'СЕТ СН'!$F$21</f>
        <v>3642.6487561200001</v>
      </c>
      <c r="P26" s="35">
        <f>SUMIFS(СВЦЭМ!$D$34:$D$777,СВЦЭМ!$A$34:$A$777,$A26,СВЦЭМ!$B$34:$B$777,P$11)+'СЕТ СН'!$F$11+СВЦЭМ!$D$10+'СЕТ СН'!$F$5-'СЕТ СН'!$F$21</f>
        <v>3645.0989520000003</v>
      </c>
      <c r="Q26" s="35">
        <f>SUMIFS(СВЦЭМ!$D$34:$D$777,СВЦЭМ!$A$34:$A$777,$A26,СВЦЭМ!$B$34:$B$777,Q$11)+'СЕТ СН'!$F$11+СВЦЭМ!$D$10+'СЕТ СН'!$F$5-'СЕТ СН'!$F$21</f>
        <v>3646.3267228900004</v>
      </c>
      <c r="R26" s="35">
        <f>SUMIFS(СВЦЭМ!$D$34:$D$777,СВЦЭМ!$A$34:$A$777,$A26,СВЦЭМ!$B$34:$B$777,R$11)+'СЕТ СН'!$F$11+СВЦЭМ!$D$10+'СЕТ СН'!$F$5-'СЕТ СН'!$F$21</f>
        <v>3650.6050126800001</v>
      </c>
      <c r="S26" s="35">
        <f>SUMIFS(СВЦЭМ!$D$34:$D$777,СВЦЭМ!$A$34:$A$777,$A26,СВЦЭМ!$B$34:$B$777,S$11)+'СЕТ СН'!$F$11+СВЦЭМ!$D$10+'СЕТ СН'!$F$5-'СЕТ СН'!$F$21</f>
        <v>3654.3972502300003</v>
      </c>
      <c r="T26" s="35">
        <f>SUMIFS(СВЦЭМ!$D$34:$D$777,СВЦЭМ!$A$34:$A$777,$A26,СВЦЭМ!$B$34:$B$777,T$11)+'СЕТ СН'!$F$11+СВЦЭМ!$D$10+'СЕТ СН'!$F$5-'СЕТ СН'!$F$21</f>
        <v>3660.0363642900002</v>
      </c>
      <c r="U26" s="35">
        <f>SUMIFS(СВЦЭМ!$D$34:$D$777,СВЦЭМ!$A$34:$A$777,$A26,СВЦЭМ!$B$34:$B$777,U$11)+'СЕТ СН'!$F$11+СВЦЭМ!$D$10+'СЕТ СН'!$F$5-'СЕТ СН'!$F$21</f>
        <v>3665.0926387500003</v>
      </c>
      <c r="V26" s="35">
        <f>SUMIFS(СВЦЭМ!$D$34:$D$777,СВЦЭМ!$A$34:$A$777,$A26,СВЦЭМ!$B$34:$B$777,V$11)+'СЕТ СН'!$F$11+СВЦЭМ!$D$10+'СЕТ СН'!$F$5-'СЕТ СН'!$F$21</f>
        <v>3663.4079191600003</v>
      </c>
      <c r="W26" s="35">
        <f>SUMIFS(СВЦЭМ!$D$34:$D$777,СВЦЭМ!$A$34:$A$777,$A26,СВЦЭМ!$B$34:$B$777,W$11)+'СЕТ СН'!$F$11+СВЦЭМ!$D$10+'СЕТ СН'!$F$5-'СЕТ СН'!$F$21</f>
        <v>3717.55431916</v>
      </c>
      <c r="X26" s="35">
        <f>SUMIFS(СВЦЭМ!$D$34:$D$777,СВЦЭМ!$A$34:$A$777,$A26,СВЦЭМ!$B$34:$B$777,X$11)+'СЕТ СН'!$F$11+СВЦЭМ!$D$10+'СЕТ СН'!$F$5-'СЕТ СН'!$F$21</f>
        <v>3805.5654392100005</v>
      </c>
      <c r="Y26" s="35">
        <f>SUMIFS(СВЦЭМ!$D$34:$D$777,СВЦЭМ!$A$34:$A$777,$A26,СВЦЭМ!$B$34:$B$777,Y$11)+'СЕТ СН'!$F$11+СВЦЭМ!$D$10+'СЕТ СН'!$F$5-'СЕТ СН'!$F$21</f>
        <v>3910.5305095200001</v>
      </c>
    </row>
    <row r="27" spans="1:25" ht="15.75" x14ac:dyDescent="0.2">
      <c r="A27" s="34">
        <f t="shared" si="0"/>
        <v>42902</v>
      </c>
      <c r="B27" s="35">
        <f>SUMIFS(СВЦЭМ!$D$34:$D$777,СВЦЭМ!$A$34:$A$777,$A27,СВЦЭМ!$B$34:$B$777,B$11)+'СЕТ СН'!$F$11+СВЦЭМ!$D$10+'СЕТ СН'!$F$5-'СЕТ СН'!$F$21</f>
        <v>3981.27206028</v>
      </c>
      <c r="C27" s="35">
        <f>SUMIFS(СВЦЭМ!$D$34:$D$777,СВЦЭМ!$A$34:$A$777,$A27,СВЦЭМ!$B$34:$B$777,C$11)+'СЕТ СН'!$F$11+СВЦЭМ!$D$10+'СЕТ СН'!$F$5-'СЕТ СН'!$F$21</f>
        <v>4052.21679709</v>
      </c>
      <c r="D27" s="35">
        <f>SUMIFS(СВЦЭМ!$D$34:$D$777,СВЦЭМ!$A$34:$A$777,$A27,СВЦЭМ!$B$34:$B$777,D$11)+'СЕТ СН'!$F$11+СВЦЭМ!$D$10+'СЕТ СН'!$F$5-'СЕТ СН'!$F$21</f>
        <v>4088.6189270699997</v>
      </c>
      <c r="E27" s="35">
        <f>SUMIFS(СВЦЭМ!$D$34:$D$777,СВЦЭМ!$A$34:$A$777,$A27,СВЦЭМ!$B$34:$B$777,E$11)+'СЕТ СН'!$F$11+СВЦЭМ!$D$10+'СЕТ СН'!$F$5-'СЕТ СН'!$F$21</f>
        <v>4120.1006655000001</v>
      </c>
      <c r="F27" s="35">
        <f>SUMIFS(СВЦЭМ!$D$34:$D$777,СВЦЭМ!$A$34:$A$777,$A27,СВЦЭМ!$B$34:$B$777,F$11)+'СЕТ СН'!$F$11+СВЦЭМ!$D$10+'СЕТ СН'!$F$5-'СЕТ СН'!$F$21</f>
        <v>4118.2958751599999</v>
      </c>
      <c r="G27" s="35">
        <f>SUMIFS(СВЦЭМ!$D$34:$D$777,СВЦЭМ!$A$34:$A$777,$A27,СВЦЭМ!$B$34:$B$777,G$11)+'СЕТ СН'!$F$11+СВЦЭМ!$D$10+'СЕТ СН'!$F$5-'СЕТ СН'!$F$21</f>
        <v>4121.7406535700002</v>
      </c>
      <c r="H27" s="35">
        <f>SUMIFS(СВЦЭМ!$D$34:$D$777,СВЦЭМ!$A$34:$A$777,$A27,СВЦЭМ!$B$34:$B$777,H$11)+'СЕТ СН'!$F$11+СВЦЭМ!$D$10+'СЕТ СН'!$F$5-'СЕТ СН'!$F$21</f>
        <v>4127.0786267500007</v>
      </c>
      <c r="I27" s="35">
        <f>SUMIFS(СВЦЭМ!$D$34:$D$777,СВЦЭМ!$A$34:$A$777,$A27,СВЦЭМ!$B$34:$B$777,I$11)+'СЕТ СН'!$F$11+СВЦЭМ!$D$10+'СЕТ СН'!$F$5-'СЕТ СН'!$F$21</f>
        <v>3993.6252835599998</v>
      </c>
      <c r="J27" s="35">
        <f>SUMIFS(СВЦЭМ!$D$34:$D$777,СВЦЭМ!$A$34:$A$777,$A27,СВЦЭМ!$B$34:$B$777,J$11)+'СЕТ СН'!$F$11+СВЦЭМ!$D$10+'СЕТ СН'!$F$5-'СЕТ СН'!$F$21</f>
        <v>3876.2747764200003</v>
      </c>
      <c r="K27" s="35">
        <f>SUMIFS(СВЦЭМ!$D$34:$D$777,СВЦЭМ!$A$34:$A$777,$A27,СВЦЭМ!$B$34:$B$777,K$11)+'СЕТ СН'!$F$11+СВЦЭМ!$D$10+'СЕТ СН'!$F$5-'СЕТ СН'!$F$21</f>
        <v>3744.0771771899999</v>
      </c>
      <c r="L27" s="35">
        <f>SUMIFS(СВЦЭМ!$D$34:$D$777,СВЦЭМ!$A$34:$A$777,$A27,СВЦЭМ!$B$34:$B$777,L$11)+'СЕТ СН'!$F$11+СВЦЭМ!$D$10+'СЕТ СН'!$F$5-'СЕТ СН'!$F$21</f>
        <v>3690.5678176700003</v>
      </c>
      <c r="M27" s="35">
        <f>SUMIFS(СВЦЭМ!$D$34:$D$777,СВЦЭМ!$A$34:$A$777,$A27,СВЦЭМ!$B$34:$B$777,M$11)+'СЕТ СН'!$F$11+СВЦЭМ!$D$10+'СЕТ СН'!$F$5-'СЕТ СН'!$F$21</f>
        <v>3668.5899398000001</v>
      </c>
      <c r="N27" s="35">
        <f>SUMIFS(СВЦЭМ!$D$34:$D$777,СВЦЭМ!$A$34:$A$777,$A27,СВЦЭМ!$B$34:$B$777,N$11)+'СЕТ СН'!$F$11+СВЦЭМ!$D$10+'СЕТ СН'!$F$5-'СЕТ СН'!$F$21</f>
        <v>3676.10252021</v>
      </c>
      <c r="O27" s="35">
        <f>SUMIFS(СВЦЭМ!$D$34:$D$777,СВЦЭМ!$A$34:$A$777,$A27,СВЦЭМ!$B$34:$B$777,O$11)+'СЕТ СН'!$F$11+СВЦЭМ!$D$10+'СЕТ СН'!$F$5-'СЕТ СН'!$F$21</f>
        <v>3668.0532897600006</v>
      </c>
      <c r="P27" s="35">
        <f>SUMIFS(СВЦЭМ!$D$34:$D$777,СВЦЭМ!$A$34:$A$777,$A27,СВЦЭМ!$B$34:$B$777,P$11)+'СЕТ СН'!$F$11+СВЦЭМ!$D$10+'СЕТ СН'!$F$5-'СЕТ СН'!$F$21</f>
        <v>3646.7062993400004</v>
      </c>
      <c r="Q27" s="35">
        <f>SUMIFS(СВЦЭМ!$D$34:$D$777,СВЦЭМ!$A$34:$A$777,$A27,СВЦЭМ!$B$34:$B$777,Q$11)+'СЕТ СН'!$F$11+СВЦЭМ!$D$10+'СЕТ СН'!$F$5-'СЕТ СН'!$F$21</f>
        <v>3662.6641155300003</v>
      </c>
      <c r="R27" s="35">
        <f>SUMIFS(СВЦЭМ!$D$34:$D$777,СВЦЭМ!$A$34:$A$777,$A27,СВЦЭМ!$B$34:$B$777,R$11)+'СЕТ СН'!$F$11+СВЦЭМ!$D$10+'СЕТ СН'!$F$5-'СЕТ СН'!$F$21</f>
        <v>3667.9172144200002</v>
      </c>
      <c r="S27" s="35">
        <f>SUMIFS(СВЦЭМ!$D$34:$D$777,СВЦЭМ!$A$34:$A$777,$A27,СВЦЭМ!$B$34:$B$777,S$11)+'СЕТ СН'!$F$11+СВЦЭМ!$D$10+'СЕТ СН'!$F$5-'СЕТ СН'!$F$21</f>
        <v>3682.3990024800005</v>
      </c>
      <c r="T27" s="35">
        <f>SUMIFS(СВЦЭМ!$D$34:$D$777,СВЦЭМ!$A$34:$A$777,$A27,СВЦЭМ!$B$34:$B$777,T$11)+'СЕТ СН'!$F$11+СВЦЭМ!$D$10+'СЕТ СН'!$F$5-'СЕТ СН'!$F$21</f>
        <v>3678.5953497199998</v>
      </c>
      <c r="U27" s="35">
        <f>SUMIFS(СВЦЭМ!$D$34:$D$777,СВЦЭМ!$A$34:$A$777,$A27,СВЦЭМ!$B$34:$B$777,U$11)+'СЕТ СН'!$F$11+СВЦЭМ!$D$10+'СЕТ СН'!$F$5-'СЕТ СН'!$F$21</f>
        <v>3668.7932799099999</v>
      </c>
      <c r="V27" s="35">
        <f>SUMIFS(СВЦЭМ!$D$34:$D$777,СВЦЭМ!$A$34:$A$777,$A27,СВЦЭМ!$B$34:$B$777,V$11)+'СЕТ СН'!$F$11+СВЦЭМ!$D$10+'СЕТ СН'!$F$5-'СЕТ СН'!$F$21</f>
        <v>3684.4765015200001</v>
      </c>
      <c r="W27" s="35">
        <f>SUMIFS(СВЦЭМ!$D$34:$D$777,СВЦЭМ!$A$34:$A$777,$A27,СВЦЭМ!$B$34:$B$777,W$11)+'СЕТ СН'!$F$11+СВЦЭМ!$D$10+'СЕТ СН'!$F$5-'СЕТ СН'!$F$21</f>
        <v>3756.3499218300003</v>
      </c>
      <c r="X27" s="35">
        <f>SUMIFS(СВЦЭМ!$D$34:$D$777,СВЦЭМ!$A$34:$A$777,$A27,СВЦЭМ!$B$34:$B$777,X$11)+'СЕТ СН'!$F$11+СВЦЭМ!$D$10+'СЕТ СН'!$F$5-'СЕТ СН'!$F$21</f>
        <v>3739.1925543699999</v>
      </c>
      <c r="Y27" s="35">
        <f>SUMIFS(СВЦЭМ!$D$34:$D$777,СВЦЭМ!$A$34:$A$777,$A27,СВЦЭМ!$B$34:$B$777,Y$11)+'СЕТ СН'!$F$11+СВЦЭМ!$D$10+'СЕТ СН'!$F$5-'СЕТ СН'!$F$21</f>
        <v>3759.4347828800001</v>
      </c>
    </row>
    <row r="28" spans="1:25" ht="15.75" x14ac:dyDescent="0.2">
      <c r="A28" s="34">
        <f t="shared" si="0"/>
        <v>42903</v>
      </c>
      <c r="B28" s="35">
        <f>SUMIFS(СВЦЭМ!$D$34:$D$777,СВЦЭМ!$A$34:$A$777,$A28,СВЦЭМ!$B$34:$B$777,B$11)+'СЕТ СН'!$F$11+СВЦЭМ!$D$10+'СЕТ СН'!$F$5-'СЕТ СН'!$F$21</f>
        <v>3886.3509724900005</v>
      </c>
      <c r="C28" s="35">
        <f>SUMIFS(СВЦЭМ!$D$34:$D$777,СВЦЭМ!$A$34:$A$777,$A28,СВЦЭМ!$B$34:$B$777,C$11)+'СЕТ СН'!$F$11+СВЦЭМ!$D$10+'СЕТ СН'!$F$5-'СЕТ СН'!$F$21</f>
        <v>3939.6941905700005</v>
      </c>
      <c r="D28" s="35">
        <f>SUMIFS(СВЦЭМ!$D$34:$D$777,СВЦЭМ!$A$34:$A$777,$A28,СВЦЭМ!$B$34:$B$777,D$11)+'СЕТ СН'!$F$11+СВЦЭМ!$D$10+'СЕТ СН'!$F$5-'СЕТ СН'!$F$21</f>
        <v>4078.0970969500004</v>
      </c>
      <c r="E28" s="35">
        <f>SUMIFS(СВЦЭМ!$D$34:$D$777,СВЦЭМ!$A$34:$A$777,$A28,СВЦЭМ!$B$34:$B$777,E$11)+'СЕТ СН'!$F$11+СВЦЭМ!$D$10+'СЕТ СН'!$F$5-'СЕТ СН'!$F$21</f>
        <v>4092.19709126</v>
      </c>
      <c r="F28" s="35">
        <f>SUMIFS(СВЦЭМ!$D$34:$D$777,СВЦЭМ!$A$34:$A$777,$A28,СВЦЭМ!$B$34:$B$777,F$11)+'СЕТ СН'!$F$11+СВЦЭМ!$D$10+'СЕТ СН'!$F$5-'СЕТ СН'!$F$21</f>
        <v>4114.2938886700003</v>
      </c>
      <c r="G28" s="35">
        <f>SUMIFS(СВЦЭМ!$D$34:$D$777,СВЦЭМ!$A$34:$A$777,$A28,СВЦЭМ!$B$34:$B$777,G$11)+'СЕТ СН'!$F$11+СВЦЭМ!$D$10+'СЕТ СН'!$F$5-'СЕТ СН'!$F$21</f>
        <v>4110.5630525300003</v>
      </c>
      <c r="H28" s="35">
        <f>SUMIFS(СВЦЭМ!$D$34:$D$777,СВЦЭМ!$A$34:$A$777,$A28,СВЦЭМ!$B$34:$B$777,H$11)+'СЕТ СН'!$F$11+СВЦЭМ!$D$10+'СЕТ СН'!$F$5-'СЕТ СН'!$F$21</f>
        <v>4079.7565522499999</v>
      </c>
      <c r="I28" s="35">
        <f>SUMIFS(СВЦЭМ!$D$34:$D$777,СВЦЭМ!$A$34:$A$777,$A28,СВЦЭМ!$B$34:$B$777,I$11)+'СЕТ СН'!$F$11+СВЦЭМ!$D$10+'СЕТ СН'!$F$5-'СЕТ СН'!$F$21</f>
        <v>3938.0597189</v>
      </c>
      <c r="J28" s="35">
        <f>SUMIFS(СВЦЭМ!$D$34:$D$777,СВЦЭМ!$A$34:$A$777,$A28,СВЦЭМ!$B$34:$B$777,J$11)+'СЕТ СН'!$F$11+СВЦЭМ!$D$10+'СЕТ СН'!$F$5-'СЕТ СН'!$F$21</f>
        <v>3824.4407157100004</v>
      </c>
      <c r="K28" s="35">
        <f>SUMIFS(СВЦЭМ!$D$34:$D$777,СВЦЭМ!$A$34:$A$777,$A28,СВЦЭМ!$B$34:$B$777,K$11)+'СЕТ СН'!$F$11+СВЦЭМ!$D$10+'СЕТ СН'!$F$5-'СЕТ СН'!$F$21</f>
        <v>3736.0402080399999</v>
      </c>
      <c r="L28" s="35">
        <f>SUMIFS(СВЦЭМ!$D$34:$D$777,СВЦЭМ!$A$34:$A$777,$A28,СВЦЭМ!$B$34:$B$777,L$11)+'СЕТ СН'!$F$11+СВЦЭМ!$D$10+'СЕТ СН'!$F$5-'СЕТ СН'!$F$21</f>
        <v>3682.7859474899997</v>
      </c>
      <c r="M28" s="35">
        <f>SUMIFS(СВЦЭМ!$D$34:$D$777,СВЦЭМ!$A$34:$A$777,$A28,СВЦЭМ!$B$34:$B$777,M$11)+'СЕТ СН'!$F$11+СВЦЭМ!$D$10+'СЕТ СН'!$F$5-'СЕТ СН'!$F$21</f>
        <v>3683.0879394499998</v>
      </c>
      <c r="N28" s="35">
        <f>SUMIFS(СВЦЭМ!$D$34:$D$777,СВЦЭМ!$A$34:$A$777,$A28,СВЦЭМ!$B$34:$B$777,N$11)+'СЕТ СН'!$F$11+СВЦЭМ!$D$10+'СЕТ СН'!$F$5-'СЕТ СН'!$F$21</f>
        <v>3682.4359640700004</v>
      </c>
      <c r="O28" s="35">
        <f>SUMIFS(СВЦЭМ!$D$34:$D$777,СВЦЭМ!$A$34:$A$777,$A28,СВЦЭМ!$B$34:$B$777,O$11)+'СЕТ СН'!$F$11+СВЦЭМ!$D$10+'СЕТ СН'!$F$5-'СЕТ СН'!$F$21</f>
        <v>3678.8688209399998</v>
      </c>
      <c r="P28" s="35">
        <f>SUMIFS(СВЦЭМ!$D$34:$D$777,СВЦЭМ!$A$34:$A$777,$A28,СВЦЭМ!$B$34:$B$777,P$11)+'СЕТ СН'!$F$11+СВЦЭМ!$D$10+'СЕТ СН'!$F$5-'СЕТ СН'!$F$21</f>
        <v>3678.3855579400006</v>
      </c>
      <c r="Q28" s="35">
        <f>SUMIFS(СВЦЭМ!$D$34:$D$777,СВЦЭМ!$A$34:$A$777,$A28,СВЦЭМ!$B$34:$B$777,Q$11)+'СЕТ СН'!$F$11+СВЦЭМ!$D$10+'СЕТ СН'!$F$5-'СЕТ СН'!$F$21</f>
        <v>3685.4388095100003</v>
      </c>
      <c r="R28" s="35">
        <f>SUMIFS(СВЦЭМ!$D$34:$D$777,СВЦЭМ!$A$34:$A$777,$A28,СВЦЭМ!$B$34:$B$777,R$11)+'СЕТ СН'!$F$11+СВЦЭМ!$D$10+'СЕТ СН'!$F$5-'СЕТ СН'!$F$21</f>
        <v>3689.8922469500003</v>
      </c>
      <c r="S28" s="35">
        <f>SUMIFS(СВЦЭМ!$D$34:$D$777,СВЦЭМ!$A$34:$A$777,$A28,СВЦЭМ!$B$34:$B$777,S$11)+'СЕТ СН'!$F$11+СВЦЭМ!$D$10+'СЕТ СН'!$F$5-'СЕТ СН'!$F$21</f>
        <v>3688.2553917000005</v>
      </c>
      <c r="T28" s="35">
        <f>SUMIFS(СВЦЭМ!$D$34:$D$777,СВЦЭМ!$A$34:$A$777,$A28,СВЦЭМ!$B$34:$B$777,T$11)+'СЕТ СН'!$F$11+СВЦЭМ!$D$10+'СЕТ СН'!$F$5-'СЕТ СН'!$F$21</f>
        <v>3683.9629502200005</v>
      </c>
      <c r="U28" s="35">
        <f>SUMIFS(СВЦЭМ!$D$34:$D$777,СВЦЭМ!$A$34:$A$777,$A28,СВЦЭМ!$B$34:$B$777,U$11)+'СЕТ СН'!$F$11+СВЦЭМ!$D$10+'СЕТ СН'!$F$5-'СЕТ СН'!$F$21</f>
        <v>3677.7372527400003</v>
      </c>
      <c r="V28" s="35">
        <f>SUMIFS(СВЦЭМ!$D$34:$D$777,СВЦЭМ!$A$34:$A$777,$A28,СВЦЭМ!$B$34:$B$777,V$11)+'СЕТ СН'!$F$11+СВЦЭМ!$D$10+'СЕТ СН'!$F$5-'СЕТ СН'!$F$21</f>
        <v>3693.3556419400002</v>
      </c>
      <c r="W28" s="35">
        <f>SUMIFS(СВЦЭМ!$D$34:$D$777,СВЦЭМ!$A$34:$A$777,$A28,СВЦЭМ!$B$34:$B$777,W$11)+'СЕТ СН'!$F$11+СВЦЭМ!$D$10+'СЕТ СН'!$F$5-'СЕТ СН'!$F$21</f>
        <v>3720.3993267000005</v>
      </c>
      <c r="X28" s="35">
        <f>SUMIFS(СВЦЭМ!$D$34:$D$777,СВЦЭМ!$A$34:$A$777,$A28,СВЦЭМ!$B$34:$B$777,X$11)+'СЕТ СН'!$F$11+СВЦЭМ!$D$10+'СЕТ СН'!$F$5-'СЕТ СН'!$F$21</f>
        <v>3748.8518518600004</v>
      </c>
      <c r="Y28" s="35">
        <f>SUMIFS(СВЦЭМ!$D$34:$D$777,СВЦЭМ!$A$34:$A$777,$A28,СВЦЭМ!$B$34:$B$777,Y$11)+'СЕТ СН'!$F$11+СВЦЭМ!$D$10+'СЕТ СН'!$F$5-'СЕТ СН'!$F$21</f>
        <v>3878.0559808400003</v>
      </c>
    </row>
    <row r="29" spans="1:25" ht="15.75" x14ac:dyDescent="0.2">
      <c r="A29" s="34">
        <f t="shared" si="0"/>
        <v>42904</v>
      </c>
      <c r="B29" s="35">
        <f>SUMIFS(СВЦЭМ!$D$34:$D$777,СВЦЭМ!$A$34:$A$777,$A29,СВЦЭМ!$B$34:$B$777,B$11)+'СЕТ СН'!$F$11+СВЦЭМ!$D$10+'СЕТ СН'!$F$5-'СЕТ СН'!$F$21</f>
        <v>3979.10431436</v>
      </c>
      <c r="C29" s="35">
        <f>SUMIFS(СВЦЭМ!$D$34:$D$777,СВЦЭМ!$A$34:$A$777,$A29,СВЦЭМ!$B$34:$B$777,C$11)+'СЕТ СН'!$F$11+СВЦЭМ!$D$10+'СЕТ СН'!$F$5-'СЕТ СН'!$F$21</f>
        <v>4029.2048710099998</v>
      </c>
      <c r="D29" s="35">
        <f>SUMIFS(СВЦЭМ!$D$34:$D$777,СВЦЭМ!$A$34:$A$777,$A29,СВЦЭМ!$B$34:$B$777,D$11)+'СЕТ СН'!$F$11+СВЦЭМ!$D$10+'СЕТ СН'!$F$5-'СЕТ СН'!$F$21</f>
        <v>4097.5889618399997</v>
      </c>
      <c r="E29" s="35">
        <f>SUMIFS(СВЦЭМ!$D$34:$D$777,СВЦЭМ!$A$34:$A$777,$A29,СВЦЭМ!$B$34:$B$777,E$11)+'СЕТ СН'!$F$11+СВЦЭМ!$D$10+'СЕТ СН'!$F$5-'СЕТ СН'!$F$21</f>
        <v>4110.3340066000001</v>
      </c>
      <c r="F29" s="35">
        <f>SUMIFS(СВЦЭМ!$D$34:$D$777,СВЦЭМ!$A$34:$A$777,$A29,СВЦЭМ!$B$34:$B$777,F$11)+'СЕТ СН'!$F$11+СВЦЭМ!$D$10+'СЕТ СН'!$F$5-'СЕТ СН'!$F$21</f>
        <v>4122.9858574999998</v>
      </c>
      <c r="G29" s="35">
        <f>SUMIFS(СВЦЭМ!$D$34:$D$777,СВЦЭМ!$A$34:$A$777,$A29,СВЦЭМ!$B$34:$B$777,G$11)+'СЕТ СН'!$F$11+СВЦЭМ!$D$10+'СЕТ СН'!$F$5-'СЕТ СН'!$F$21</f>
        <v>4119.4290626000002</v>
      </c>
      <c r="H29" s="35">
        <f>SUMIFS(СВЦЭМ!$D$34:$D$777,СВЦЭМ!$A$34:$A$777,$A29,СВЦЭМ!$B$34:$B$777,H$11)+'СЕТ СН'!$F$11+СВЦЭМ!$D$10+'СЕТ СН'!$F$5-'СЕТ СН'!$F$21</f>
        <v>4096.5192375099996</v>
      </c>
      <c r="I29" s="35">
        <f>SUMIFS(СВЦЭМ!$D$34:$D$777,СВЦЭМ!$A$34:$A$777,$A29,СВЦЭМ!$B$34:$B$777,I$11)+'СЕТ СН'!$F$11+СВЦЭМ!$D$10+'СЕТ СН'!$F$5-'СЕТ СН'!$F$21</f>
        <v>3950.4205837</v>
      </c>
      <c r="J29" s="35">
        <f>SUMIFS(СВЦЭМ!$D$34:$D$777,СВЦЭМ!$A$34:$A$777,$A29,СВЦЭМ!$B$34:$B$777,J$11)+'СЕТ СН'!$F$11+СВЦЭМ!$D$10+'СЕТ СН'!$F$5-'СЕТ СН'!$F$21</f>
        <v>3808.76591603</v>
      </c>
      <c r="K29" s="35">
        <f>SUMIFS(СВЦЭМ!$D$34:$D$777,СВЦЭМ!$A$34:$A$777,$A29,СВЦЭМ!$B$34:$B$777,K$11)+'СЕТ СН'!$F$11+СВЦЭМ!$D$10+'СЕТ СН'!$F$5-'СЕТ СН'!$F$21</f>
        <v>3694.3025678399999</v>
      </c>
      <c r="L29" s="35">
        <f>SUMIFS(СВЦЭМ!$D$34:$D$777,СВЦЭМ!$A$34:$A$777,$A29,СВЦЭМ!$B$34:$B$777,L$11)+'СЕТ СН'!$F$11+СВЦЭМ!$D$10+'СЕТ СН'!$F$5-'СЕТ СН'!$F$21</f>
        <v>3657.8948794400003</v>
      </c>
      <c r="M29" s="35">
        <f>SUMIFS(СВЦЭМ!$D$34:$D$777,СВЦЭМ!$A$34:$A$777,$A29,СВЦЭМ!$B$34:$B$777,M$11)+'СЕТ СН'!$F$11+СВЦЭМ!$D$10+'СЕТ СН'!$F$5-'СЕТ СН'!$F$21</f>
        <v>3679.5579518699997</v>
      </c>
      <c r="N29" s="35">
        <f>SUMIFS(СВЦЭМ!$D$34:$D$777,СВЦЭМ!$A$34:$A$777,$A29,СВЦЭМ!$B$34:$B$777,N$11)+'СЕТ СН'!$F$11+СВЦЭМ!$D$10+'СЕТ СН'!$F$5-'СЕТ СН'!$F$21</f>
        <v>3681.2251419700005</v>
      </c>
      <c r="O29" s="35">
        <f>SUMIFS(СВЦЭМ!$D$34:$D$777,СВЦЭМ!$A$34:$A$777,$A29,СВЦЭМ!$B$34:$B$777,O$11)+'СЕТ СН'!$F$11+СВЦЭМ!$D$10+'СЕТ СН'!$F$5-'СЕТ СН'!$F$21</f>
        <v>3680.4370493400002</v>
      </c>
      <c r="P29" s="35">
        <f>SUMIFS(СВЦЭМ!$D$34:$D$777,СВЦЭМ!$A$34:$A$777,$A29,СВЦЭМ!$B$34:$B$777,P$11)+'СЕТ СН'!$F$11+СВЦЭМ!$D$10+'СЕТ СН'!$F$5-'СЕТ СН'!$F$21</f>
        <v>3678.5208519899998</v>
      </c>
      <c r="Q29" s="35">
        <f>SUMIFS(СВЦЭМ!$D$34:$D$777,СВЦЭМ!$A$34:$A$777,$A29,СВЦЭМ!$B$34:$B$777,Q$11)+'СЕТ СН'!$F$11+СВЦЭМ!$D$10+'СЕТ СН'!$F$5-'СЕТ СН'!$F$21</f>
        <v>3686.2894823400002</v>
      </c>
      <c r="R29" s="35">
        <f>SUMIFS(СВЦЭМ!$D$34:$D$777,СВЦЭМ!$A$34:$A$777,$A29,СВЦЭМ!$B$34:$B$777,R$11)+'СЕТ СН'!$F$11+СВЦЭМ!$D$10+'СЕТ СН'!$F$5-'СЕТ СН'!$F$21</f>
        <v>3693.8156627899998</v>
      </c>
      <c r="S29" s="35">
        <f>SUMIFS(СВЦЭМ!$D$34:$D$777,СВЦЭМ!$A$34:$A$777,$A29,СВЦЭМ!$B$34:$B$777,S$11)+'СЕТ СН'!$F$11+СВЦЭМ!$D$10+'СЕТ СН'!$F$5-'СЕТ СН'!$F$21</f>
        <v>3693.3968577699998</v>
      </c>
      <c r="T29" s="35">
        <f>SUMIFS(СВЦЭМ!$D$34:$D$777,СВЦЭМ!$A$34:$A$777,$A29,СВЦЭМ!$B$34:$B$777,T$11)+'СЕТ СН'!$F$11+СВЦЭМ!$D$10+'СЕТ СН'!$F$5-'СЕТ СН'!$F$21</f>
        <v>3684.6036032100001</v>
      </c>
      <c r="U29" s="35">
        <f>SUMIFS(СВЦЭМ!$D$34:$D$777,СВЦЭМ!$A$34:$A$777,$A29,СВЦЭМ!$B$34:$B$777,U$11)+'СЕТ СН'!$F$11+СВЦЭМ!$D$10+'СЕТ СН'!$F$5-'СЕТ СН'!$F$21</f>
        <v>3680.4690217300003</v>
      </c>
      <c r="V29" s="35">
        <f>SUMIFS(СВЦЭМ!$D$34:$D$777,СВЦЭМ!$A$34:$A$777,$A29,СВЦЭМ!$B$34:$B$777,V$11)+'СЕТ СН'!$F$11+СВЦЭМ!$D$10+'СЕТ СН'!$F$5-'СЕТ СН'!$F$21</f>
        <v>3671.5820725900003</v>
      </c>
      <c r="W29" s="35">
        <f>SUMIFS(СВЦЭМ!$D$34:$D$777,СВЦЭМ!$A$34:$A$777,$A29,СВЦЭМ!$B$34:$B$777,W$11)+'СЕТ СН'!$F$11+СВЦЭМ!$D$10+'СЕТ СН'!$F$5-'СЕТ СН'!$F$21</f>
        <v>3691.3521234500004</v>
      </c>
      <c r="X29" s="35">
        <f>SUMIFS(СВЦЭМ!$D$34:$D$777,СВЦЭМ!$A$34:$A$777,$A29,СВЦЭМ!$B$34:$B$777,X$11)+'СЕТ СН'!$F$11+СВЦЭМ!$D$10+'СЕТ СН'!$F$5-'СЕТ СН'!$F$21</f>
        <v>3746.2186215000002</v>
      </c>
      <c r="Y29" s="35">
        <f>SUMIFS(СВЦЭМ!$D$34:$D$777,СВЦЭМ!$A$34:$A$777,$A29,СВЦЭМ!$B$34:$B$777,Y$11)+'СЕТ СН'!$F$11+СВЦЭМ!$D$10+'СЕТ СН'!$F$5-'СЕТ СН'!$F$21</f>
        <v>3811.8345717600005</v>
      </c>
    </row>
    <row r="30" spans="1:25" ht="15.75" x14ac:dyDescent="0.2">
      <c r="A30" s="34">
        <f t="shared" si="0"/>
        <v>42905</v>
      </c>
      <c r="B30" s="35">
        <f>SUMIFS(СВЦЭМ!$D$34:$D$777,СВЦЭМ!$A$34:$A$777,$A30,СВЦЭМ!$B$34:$B$777,B$11)+'СЕТ СН'!$F$11+СВЦЭМ!$D$10+'СЕТ СН'!$F$5-'СЕТ СН'!$F$21</f>
        <v>3863.2829542999998</v>
      </c>
      <c r="C30" s="35">
        <f>SUMIFS(СВЦЭМ!$D$34:$D$777,СВЦЭМ!$A$34:$A$777,$A30,СВЦЭМ!$B$34:$B$777,C$11)+'СЕТ СН'!$F$11+СВЦЭМ!$D$10+'СЕТ СН'!$F$5-'СЕТ СН'!$F$21</f>
        <v>3910.8296071700006</v>
      </c>
      <c r="D30" s="35">
        <f>SUMIFS(СВЦЭМ!$D$34:$D$777,СВЦЭМ!$A$34:$A$777,$A30,СВЦЭМ!$B$34:$B$777,D$11)+'СЕТ СН'!$F$11+СВЦЭМ!$D$10+'СЕТ СН'!$F$5-'СЕТ СН'!$F$21</f>
        <v>4042.05946021</v>
      </c>
      <c r="E30" s="35">
        <f>SUMIFS(СВЦЭМ!$D$34:$D$777,СВЦЭМ!$A$34:$A$777,$A30,СВЦЭМ!$B$34:$B$777,E$11)+'СЕТ СН'!$F$11+СВЦЭМ!$D$10+'СЕТ СН'!$F$5-'СЕТ СН'!$F$21</f>
        <v>4050.6129600800004</v>
      </c>
      <c r="F30" s="35">
        <f>SUMIFS(СВЦЭМ!$D$34:$D$777,СВЦЭМ!$A$34:$A$777,$A30,СВЦЭМ!$B$34:$B$777,F$11)+'СЕТ СН'!$F$11+СВЦЭМ!$D$10+'СЕТ СН'!$F$5-'СЕТ СН'!$F$21</f>
        <v>4054.1538037099999</v>
      </c>
      <c r="G30" s="35">
        <f>SUMIFS(СВЦЭМ!$D$34:$D$777,СВЦЭМ!$A$34:$A$777,$A30,СВЦЭМ!$B$34:$B$777,G$11)+'СЕТ СН'!$F$11+СВЦЭМ!$D$10+'СЕТ СН'!$F$5-'СЕТ СН'!$F$21</f>
        <v>4058.7200630699999</v>
      </c>
      <c r="H30" s="35">
        <f>SUMIFS(СВЦЭМ!$D$34:$D$777,СВЦЭМ!$A$34:$A$777,$A30,СВЦЭМ!$B$34:$B$777,H$11)+'СЕТ СН'!$F$11+СВЦЭМ!$D$10+'СЕТ СН'!$F$5-'СЕТ СН'!$F$21</f>
        <v>3939.0228176800001</v>
      </c>
      <c r="I30" s="35">
        <f>SUMIFS(СВЦЭМ!$D$34:$D$777,СВЦЭМ!$A$34:$A$777,$A30,СВЦЭМ!$B$34:$B$777,I$11)+'СЕТ СН'!$F$11+СВЦЭМ!$D$10+'СЕТ СН'!$F$5-'СЕТ СН'!$F$21</f>
        <v>3816.7960038399997</v>
      </c>
      <c r="J30" s="35">
        <f>SUMIFS(СВЦЭМ!$D$34:$D$777,СВЦЭМ!$A$34:$A$777,$A30,СВЦЭМ!$B$34:$B$777,J$11)+'СЕТ СН'!$F$11+СВЦЭМ!$D$10+'СЕТ СН'!$F$5-'СЕТ СН'!$F$21</f>
        <v>3702.4302995899998</v>
      </c>
      <c r="K30" s="35">
        <f>SUMIFS(СВЦЭМ!$D$34:$D$777,СВЦЭМ!$A$34:$A$777,$A30,СВЦЭМ!$B$34:$B$777,K$11)+'СЕТ СН'!$F$11+СВЦЭМ!$D$10+'СЕТ СН'!$F$5-'СЕТ СН'!$F$21</f>
        <v>3736.5176991799999</v>
      </c>
      <c r="L30" s="35">
        <f>SUMIFS(СВЦЭМ!$D$34:$D$777,СВЦЭМ!$A$34:$A$777,$A30,СВЦЭМ!$B$34:$B$777,L$11)+'СЕТ СН'!$F$11+СВЦЭМ!$D$10+'СЕТ СН'!$F$5-'СЕТ СН'!$F$21</f>
        <v>3715.7058393400002</v>
      </c>
      <c r="M30" s="35">
        <f>SUMIFS(СВЦЭМ!$D$34:$D$777,СВЦЭМ!$A$34:$A$777,$A30,СВЦЭМ!$B$34:$B$777,M$11)+'СЕТ СН'!$F$11+СВЦЭМ!$D$10+'СЕТ СН'!$F$5-'СЕТ СН'!$F$21</f>
        <v>3722.0474901799998</v>
      </c>
      <c r="N30" s="35">
        <f>SUMIFS(СВЦЭМ!$D$34:$D$777,СВЦЭМ!$A$34:$A$777,$A30,СВЦЭМ!$B$34:$B$777,N$11)+'СЕТ СН'!$F$11+СВЦЭМ!$D$10+'СЕТ СН'!$F$5-'СЕТ СН'!$F$21</f>
        <v>3719.2544506100003</v>
      </c>
      <c r="O30" s="35">
        <f>SUMIFS(СВЦЭМ!$D$34:$D$777,СВЦЭМ!$A$34:$A$777,$A30,СВЦЭМ!$B$34:$B$777,O$11)+'СЕТ СН'!$F$11+СВЦЭМ!$D$10+'СЕТ СН'!$F$5-'СЕТ СН'!$F$21</f>
        <v>3709.6759508300001</v>
      </c>
      <c r="P30" s="35">
        <f>SUMIFS(СВЦЭМ!$D$34:$D$777,СВЦЭМ!$A$34:$A$777,$A30,СВЦЭМ!$B$34:$B$777,P$11)+'СЕТ СН'!$F$11+СВЦЭМ!$D$10+'СЕТ СН'!$F$5-'СЕТ СН'!$F$21</f>
        <v>3693.9035166399999</v>
      </c>
      <c r="Q30" s="35">
        <f>SUMIFS(СВЦЭМ!$D$34:$D$777,СВЦЭМ!$A$34:$A$777,$A30,СВЦЭМ!$B$34:$B$777,Q$11)+'СЕТ СН'!$F$11+СВЦЭМ!$D$10+'СЕТ СН'!$F$5-'СЕТ СН'!$F$21</f>
        <v>3718.4313199899998</v>
      </c>
      <c r="R30" s="35">
        <f>SUMIFS(СВЦЭМ!$D$34:$D$777,СВЦЭМ!$A$34:$A$777,$A30,СВЦЭМ!$B$34:$B$777,R$11)+'СЕТ СН'!$F$11+СВЦЭМ!$D$10+'СЕТ СН'!$F$5-'СЕТ СН'!$F$21</f>
        <v>3712.6436839500002</v>
      </c>
      <c r="S30" s="35">
        <f>SUMIFS(СВЦЭМ!$D$34:$D$777,СВЦЭМ!$A$34:$A$777,$A30,СВЦЭМ!$B$34:$B$777,S$11)+'СЕТ СН'!$F$11+СВЦЭМ!$D$10+'СЕТ СН'!$F$5-'СЕТ СН'!$F$21</f>
        <v>3710.2966502199997</v>
      </c>
      <c r="T30" s="35">
        <f>SUMIFS(СВЦЭМ!$D$34:$D$777,СВЦЭМ!$A$34:$A$777,$A30,СВЦЭМ!$B$34:$B$777,T$11)+'СЕТ СН'!$F$11+СВЦЭМ!$D$10+'СЕТ СН'!$F$5-'СЕТ СН'!$F$21</f>
        <v>3749.8333910600004</v>
      </c>
      <c r="U30" s="35">
        <f>SUMIFS(СВЦЭМ!$D$34:$D$777,СВЦЭМ!$A$34:$A$777,$A30,СВЦЭМ!$B$34:$B$777,U$11)+'СЕТ СН'!$F$11+СВЦЭМ!$D$10+'СЕТ СН'!$F$5-'СЕТ СН'!$F$21</f>
        <v>3787.4536336399997</v>
      </c>
      <c r="V30" s="35">
        <f>SUMIFS(СВЦЭМ!$D$34:$D$777,СВЦЭМ!$A$34:$A$777,$A30,СВЦЭМ!$B$34:$B$777,V$11)+'СЕТ СН'!$F$11+СВЦЭМ!$D$10+'СЕТ СН'!$F$5-'СЕТ СН'!$F$21</f>
        <v>3791.81259426</v>
      </c>
      <c r="W30" s="35">
        <f>SUMIFS(СВЦЭМ!$D$34:$D$777,СВЦЭМ!$A$34:$A$777,$A30,СВЦЭМ!$B$34:$B$777,W$11)+'СЕТ СН'!$F$11+СВЦЭМ!$D$10+'СЕТ СН'!$F$5-'СЕТ СН'!$F$21</f>
        <v>3797.6062763600003</v>
      </c>
      <c r="X30" s="35">
        <f>SUMIFS(СВЦЭМ!$D$34:$D$777,СВЦЭМ!$A$34:$A$777,$A30,СВЦЭМ!$B$34:$B$777,X$11)+'СЕТ СН'!$F$11+СВЦЭМ!$D$10+'СЕТ СН'!$F$5-'СЕТ СН'!$F$21</f>
        <v>3740.7549567000005</v>
      </c>
      <c r="Y30" s="35">
        <f>SUMIFS(СВЦЭМ!$D$34:$D$777,СВЦЭМ!$A$34:$A$777,$A30,СВЦЭМ!$B$34:$B$777,Y$11)+'СЕТ СН'!$F$11+СВЦЭМ!$D$10+'СЕТ СН'!$F$5-'СЕТ СН'!$F$21</f>
        <v>3789.0053774400003</v>
      </c>
    </row>
    <row r="31" spans="1:25" ht="15.75" x14ac:dyDescent="0.2">
      <c r="A31" s="34">
        <f t="shared" si="0"/>
        <v>42906</v>
      </c>
      <c r="B31" s="35">
        <f>SUMIFS(СВЦЭМ!$D$34:$D$777,СВЦЭМ!$A$34:$A$777,$A31,СВЦЭМ!$B$34:$B$777,B$11)+'СЕТ СН'!$F$11+СВЦЭМ!$D$10+'СЕТ СН'!$F$5-'СЕТ СН'!$F$21</f>
        <v>4049.7561325000006</v>
      </c>
      <c r="C31" s="35">
        <f>SUMIFS(СВЦЭМ!$D$34:$D$777,СВЦЭМ!$A$34:$A$777,$A31,СВЦЭМ!$B$34:$B$777,C$11)+'СЕТ СН'!$F$11+СВЦЭМ!$D$10+'СЕТ СН'!$F$5-'СЕТ СН'!$F$21</f>
        <v>3976.6303665800006</v>
      </c>
      <c r="D31" s="35">
        <f>SUMIFS(СВЦЭМ!$D$34:$D$777,СВЦЭМ!$A$34:$A$777,$A31,СВЦЭМ!$B$34:$B$777,D$11)+'СЕТ СН'!$F$11+СВЦЭМ!$D$10+'СЕТ СН'!$F$5-'СЕТ СН'!$F$21</f>
        <v>4150.0416343100005</v>
      </c>
      <c r="E31" s="35">
        <f>SUMIFS(СВЦЭМ!$D$34:$D$777,СВЦЭМ!$A$34:$A$777,$A31,СВЦЭМ!$B$34:$B$777,E$11)+'СЕТ СН'!$F$11+СВЦЭМ!$D$10+'СЕТ СН'!$F$5-'СЕТ СН'!$F$21</f>
        <v>4144.0256887800006</v>
      </c>
      <c r="F31" s="35">
        <f>SUMIFS(СВЦЭМ!$D$34:$D$777,СВЦЭМ!$A$34:$A$777,$A31,СВЦЭМ!$B$34:$B$777,F$11)+'СЕТ СН'!$F$11+СВЦЭМ!$D$10+'СЕТ СН'!$F$5-'СЕТ СН'!$F$21</f>
        <v>4139.8226976699998</v>
      </c>
      <c r="G31" s="35">
        <f>SUMIFS(СВЦЭМ!$D$34:$D$777,СВЦЭМ!$A$34:$A$777,$A31,СВЦЭМ!$B$34:$B$777,G$11)+'СЕТ СН'!$F$11+СВЦЭМ!$D$10+'СЕТ СН'!$F$5-'СЕТ СН'!$F$21</f>
        <v>4143.7005442500003</v>
      </c>
      <c r="H31" s="35">
        <f>SUMIFS(СВЦЭМ!$D$34:$D$777,СВЦЭМ!$A$34:$A$777,$A31,СВЦЭМ!$B$34:$B$777,H$11)+'СЕТ СН'!$F$11+СВЦЭМ!$D$10+'СЕТ СН'!$F$5-'СЕТ СН'!$F$21</f>
        <v>4145.3015415899999</v>
      </c>
      <c r="I31" s="35">
        <f>SUMIFS(СВЦЭМ!$D$34:$D$777,СВЦЭМ!$A$34:$A$777,$A31,СВЦЭМ!$B$34:$B$777,I$11)+'СЕТ СН'!$F$11+СВЦЭМ!$D$10+'СЕТ СН'!$F$5-'СЕТ СН'!$F$21</f>
        <v>3958.1649720799996</v>
      </c>
      <c r="J31" s="35">
        <f>SUMIFS(СВЦЭМ!$D$34:$D$777,СВЦЭМ!$A$34:$A$777,$A31,СВЦЭМ!$B$34:$B$777,J$11)+'СЕТ СН'!$F$11+СВЦЭМ!$D$10+'СЕТ СН'!$F$5-'СЕТ СН'!$F$21</f>
        <v>3841.6675326900004</v>
      </c>
      <c r="K31" s="35">
        <f>SUMIFS(СВЦЭМ!$D$34:$D$777,СВЦЭМ!$A$34:$A$777,$A31,СВЦЭМ!$B$34:$B$777,K$11)+'СЕТ СН'!$F$11+СВЦЭМ!$D$10+'СЕТ СН'!$F$5-'СЕТ СН'!$F$21</f>
        <v>3766.4974241099999</v>
      </c>
      <c r="L31" s="35">
        <f>SUMIFS(СВЦЭМ!$D$34:$D$777,СВЦЭМ!$A$34:$A$777,$A31,СВЦЭМ!$B$34:$B$777,L$11)+'СЕТ СН'!$F$11+СВЦЭМ!$D$10+'СЕТ СН'!$F$5-'СЕТ СН'!$F$21</f>
        <v>3720.0311496499999</v>
      </c>
      <c r="M31" s="35">
        <f>SUMIFS(СВЦЭМ!$D$34:$D$777,СВЦЭМ!$A$34:$A$777,$A31,СВЦЭМ!$B$34:$B$777,M$11)+'СЕТ СН'!$F$11+СВЦЭМ!$D$10+'СЕТ СН'!$F$5-'СЕТ СН'!$F$21</f>
        <v>3697.51387686</v>
      </c>
      <c r="N31" s="35">
        <f>SUMIFS(СВЦЭМ!$D$34:$D$777,СВЦЭМ!$A$34:$A$777,$A31,СВЦЭМ!$B$34:$B$777,N$11)+'СЕТ СН'!$F$11+СВЦЭМ!$D$10+'СЕТ СН'!$F$5-'СЕТ СН'!$F$21</f>
        <v>3703.2354230999999</v>
      </c>
      <c r="O31" s="35">
        <f>SUMIFS(СВЦЭМ!$D$34:$D$777,СВЦЭМ!$A$34:$A$777,$A31,СВЦЭМ!$B$34:$B$777,O$11)+'СЕТ СН'!$F$11+СВЦЭМ!$D$10+'СЕТ СН'!$F$5-'СЕТ СН'!$F$21</f>
        <v>3705.86314296</v>
      </c>
      <c r="P31" s="35">
        <f>SUMIFS(СВЦЭМ!$D$34:$D$777,СВЦЭМ!$A$34:$A$777,$A31,СВЦЭМ!$B$34:$B$777,P$11)+'СЕТ СН'!$F$11+СВЦЭМ!$D$10+'СЕТ СН'!$F$5-'СЕТ СН'!$F$21</f>
        <v>3711.9796295699998</v>
      </c>
      <c r="Q31" s="35">
        <f>SUMIFS(СВЦЭМ!$D$34:$D$777,СВЦЭМ!$A$34:$A$777,$A31,СВЦЭМ!$B$34:$B$777,Q$11)+'СЕТ СН'!$F$11+СВЦЭМ!$D$10+'СЕТ СН'!$F$5-'СЕТ СН'!$F$21</f>
        <v>3706.6864295800005</v>
      </c>
      <c r="R31" s="35">
        <f>SUMIFS(СВЦЭМ!$D$34:$D$777,СВЦЭМ!$A$34:$A$777,$A31,СВЦЭМ!$B$34:$B$777,R$11)+'СЕТ СН'!$F$11+СВЦЭМ!$D$10+'СЕТ СН'!$F$5-'СЕТ СН'!$F$21</f>
        <v>3698.2440335600004</v>
      </c>
      <c r="S31" s="35">
        <f>SUMIFS(СВЦЭМ!$D$34:$D$777,СВЦЭМ!$A$34:$A$777,$A31,СВЦЭМ!$B$34:$B$777,S$11)+'СЕТ СН'!$F$11+СВЦЭМ!$D$10+'СЕТ СН'!$F$5-'СЕТ СН'!$F$21</f>
        <v>3700.0298428100004</v>
      </c>
      <c r="T31" s="35">
        <f>SUMIFS(СВЦЭМ!$D$34:$D$777,СВЦЭМ!$A$34:$A$777,$A31,СВЦЭМ!$B$34:$B$777,T$11)+'СЕТ СН'!$F$11+СВЦЭМ!$D$10+'СЕТ СН'!$F$5-'СЕТ СН'!$F$21</f>
        <v>3700.8549609800002</v>
      </c>
      <c r="U31" s="35">
        <f>SUMIFS(СВЦЭМ!$D$34:$D$777,СВЦЭМ!$A$34:$A$777,$A31,СВЦЭМ!$B$34:$B$777,U$11)+'СЕТ СН'!$F$11+СВЦЭМ!$D$10+'СЕТ СН'!$F$5-'СЕТ СН'!$F$21</f>
        <v>3701.2515514500001</v>
      </c>
      <c r="V31" s="35">
        <f>SUMIFS(СВЦЭМ!$D$34:$D$777,СВЦЭМ!$A$34:$A$777,$A31,СВЦЭМ!$B$34:$B$777,V$11)+'СЕТ СН'!$F$11+СВЦЭМ!$D$10+'СЕТ СН'!$F$5-'СЕТ СН'!$F$21</f>
        <v>3721.7679905100003</v>
      </c>
      <c r="W31" s="35">
        <f>SUMIFS(СВЦЭМ!$D$34:$D$777,СВЦЭМ!$A$34:$A$777,$A31,СВЦЭМ!$B$34:$B$777,W$11)+'СЕТ СН'!$F$11+СВЦЭМ!$D$10+'СЕТ СН'!$F$5-'СЕТ СН'!$F$21</f>
        <v>3738.8808306199999</v>
      </c>
      <c r="X31" s="35">
        <f>SUMIFS(СВЦЭМ!$D$34:$D$777,СВЦЭМ!$A$34:$A$777,$A31,СВЦЭМ!$B$34:$B$777,X$11)+'СЕТ СН'!$F$11+СВЦЭМ!$D$10+'СЕТ СН'!$F$5-'СЕТ СН'!$F$21</f>
        <v>3810.1993897600005</v>
      </c>
      <c r="Y31" s="35">
        <f>SUMIFS(СВЦЭМ!$D$34:$D$777,СВЦЭМ!$A$34:$A$777,$A31,СВЦЭМ!$B$34:$B$777,Y$11)+'СЕТ СН'!$F$11+СВЦЭМ!$D$10+'СЕТ СН'!$F$5-'СЕТ СН'!$F$21</f>
        <v>3890.1581369300002</v>
      </c>
    </row>
    <row r="32" spans="1:25" ht="15.75" x14ac:dyDescent="0.2">
      <c r="A32" s="34">
        <f t="shared" si="0"/>
        <v>42907</v>
      </c>
      <c r="B32" s="35">
        <f>SUMIFS(СВЦЭМ!$D$34:$D$777,СВЦЭМ!$A$34:$A$777,$A32,СВЦЭМ!$B$34:$B$777,B$11)+'СЕТ СН'!$F$11+СВЦЭМ!$D$10+'СЕТ СН'!$F$5-'СЕТ СН'!$F$21</f>
        <v>4072.5196059999998</v>
      </c>
      <c r="C32" s="35">
        <f>SUMIFS(СВЦЭМ!$D$34:$D$777,СВЦЭМ!$A$34:$A$777,$A32,СВЦЭМ!$B$34:$B$777,C$11)+'СЕТ СН'!$F$11+СВЦЭМ!$D$10+'СЕТ СН'!$F$5-'СЕТ СН'!$F$21</f>
        <v>4071.1176925500004</v>
      </c>
      <c r="D32" s="35">
        <f>SUMIFS(СВЦЭМ!$D$34:$D$777,СВЦЭМ!$A$34:$A$777,$A32,СВЦЭМ!$B$34:$B$777,D$11)+'СЕТ СН'!$F$11+СВЦЭМ!$D$10+'СЕТ СН'!$F$5-'СЕТ СН'!$F$21</f>
        <v>4131.1116121499999</v>
      </c>
      <c r="E32" s="35">
        <f>SUMIFS(СВЦЭМ!$D$34:$D$777,СВЦЭМ!$A$34:$A$777,$A32,СВЦЭМ!$B$34:$B$777,E$11)+'СЕТ СН'!$F$11+СВЦЭМ!$D$10+'СЕТ СН'!$F$5-'СЕТ СН'!$F$21</f>
        <v>4121.6808387300007</v>
      </c>
      <c r="F32" s="35">
        <f>SUMIFS(СВЦЭМ!$D$34:$D$777,СВЦЭМ!$A$34:$A$777,$A32,СВЦЭМ!$B$34:$B$777,F$11)+'СЕТ СН'!$F$11+СВЦЭМ!$D$10+'СЕТ СН'!$F$5-'СЕТ СН'!$F$21</f>
        <v>4118.25476953</v>
      </c>
      <c r="G32" s="35">
        <f>SUMIFS(СВЦЭМ!$D$34:$D$777,СВЦЭМ!$A$34:$A$777,$A32,СВЦЭМ!$B$34:$B$777,G$11)+'СЕТ СН'!$F$11+СВЦЭМ!$D$10+'СЕТ СН'!$F$5-'СЕТ СН'!$F$21</f>
        <v>4124.2336033700003</v>
      </c>
      <c r="H32" s="35">
        <f>SUMIFS(СВЦЭМ!$D$34:$D$777,СВЦЭМ!$A$34:$A$777,$A32,СВЦЭМ!$B$34:$B$777,H$11)+'СЕТ СН'!$F$11+СВЦЭМ!$D$10+'СЕТ СН'!$F$5-'СЕТ СН'!$F$21</f>
        <v>4139.2447140599998</v>
      </c>
      <c r="I32" s="35">
        <f>SUMIFS(СВЦЭМ!$D$34:$D$777,СВЦЭМ!$A$34:$A$777,$A32,СВЦЭМ!$B$34:$B$777,I$11)+'СЕТ СН'!$F$11+СВЦЭМ!$D$10+'СЕТ СН'!$F$5-'СЕТ СН'!$F$21</f>
        <v>3974.4322563599999</v>
      </c>
      <c r="J32" s="35">
        <f>SUMIFS(СВЦЭМ!$D$34:$D$777,СВЦЭМ!$A$34:$A$777,$A32,СВЦЭМ!$B$34:$B$777,J$11)+'СЕТ СН'!$F$11+СВЦЭМ!$D$10+'СЕТ СН'!$F$5-'СЕТ СН'!$F$21</f>
        <v>3819.7417961000001</v>
      </c>
      <c r="K32" s="35">
        <f>SUMIFS(СВЦЭМ!$D$34:$D$777,СВЦЭМ!$A$34:$A$777,$A32,СВЦЭМ!$B$34:$B$777,K$11)+'СЕТ СН'!$F$11+СВЦЭМ!$D$10+'СЕТ СН'!$F$5-'СЕТ СН'!$F$21</f>
        <v>3748.7027469700006</v>
      </c>
      <c r="L32" s="35">
        <f>SUMIFS(СВЦЭМ!$D$34:$D$777,СВЦЭМ!$A$34:$A$777,$A32,СВЦЭМ!$B$34:$B$777,L$11)+'СЕТ СН'!$F$11+СВЦЭМ!$D$10+'СЕТ СН'!$F$5-'СЕТ СН'!$F$21</f>
        <v>3693.2396017600004</v>
      </c>
      <c r="M32" s="35">
        <f>SUMIFS(СВЦЭМ!$D$34:$D$777,СВЦЭМ!$A$34:$A$777,$A32,СВЦЭМ!$B$34:$B$777,M$11)+'СЕТ СН'!$F$11+СВЦЭМ!$D$10+'СЕТ СН'!$F$5-'СЕТ СН'!$F$21</f>
        <v>3669.1213371900003</v>
      </c>
      <c r="N32" s="35">
        <f>SUMIFS(СВЦЭМ!$D$34:$D$777,СВЦЭМ!$A$34:$A$777,$A32,СВЦЭМ!$B$34:$B$777,N$11)+'СЕТ СН'!$F$11+СВЦЭМ!$D$10+'СЕТ СН'!$F$5-'СЕТ СН'!$F$21</f>
        <v>3674.3663523100004</v>
      </c>
      <c r="O32" s="35">
        <f>SUMIFS(СВЦЭМ!$D$34:$D$777,СВЦЭМ!$A$34:$A$777,$A32,СВЦЭМ!$B$34:$B$777,O$11)+'СЕТ СН'!$F$11+СВЦЭМ!$D$10+'СЕТ СН'!$F$5-'СЕТ СН'!$F$21</f>
        <v>3675.0000738899998</v>
      </c>
      <c r="P32" s="35">
        <f>SUMIFS(СВЦЭМ!$D$34:$D$777,СВЦЭМ!$A$34:$A$777,$A32,СВЦЭМ!$B$34:$B$777,P$11)+'СЕТ СН'!$F$11+СВЦЭМ!$D$10+'СЕТ СН'!$F$5-'СЕТ СН'!$F$21</f>
        <v>3681.7477304900003</v>
      </c>
      <c r="Q32" s="35">
        <f>SUMIFS(СВЦЭМ!$D$34:$D$777,СВЦЭМ!$A$34:$A$777,$A32,СВЦЭМ!$B$34:$B$777,Q$11)+'СЕТ СН'!$F$11+СВЦЭМ!$D$10+'СЕТ СН'!$F$5-'СЕТ СН'!$F$21</f>
        <v>3676.1356242399997</v>
      </c>
      <c r="R32" s="35">
        <f>SUMIFS(СВЦЭМ!$D$34:$D$777,СВЦЭМ!$A$34:$A$777,$A32,СВЦЭМ!$B$34:$B$777,R$11)+'СЕТ СН'!$F$11+СВЦЭМ!$D$10+'СЕТ СН'!$F$5-'СЕТ СН'!$F$21</f>
        <v>3671.7264961600004</v>
      </c>
      <c r="S32" s="35">
        <f>SUMIFS(СВЦЭМ!$D$34:$D$777,СВЦЭМ!$A$34:$A$777,$A32,СВЦЭМ!$B$34:$B$777,S$11)+'СЕТ СН'!$F$11+СВЦЭМ!$D$10+'СЕТ СН'!$F$5-'СЕТ СН'!$F$21</f>
        <v>3669.6422761600006</v>
      </c>
      <c r="T32" s="35">
        <f>SUMIFS(СВЦЭМ!$D$34:$D$777,СВЦЭМ!$A$34:$A$777,$A32,СВЦЭМ!$B$34:$B$777,T$11)+'СЕТ СН'!$F$11+СВЦЭМ!$D$10+'СЕТ СН'!$F$5-'СЕТ СН'!$F$21</f>
        <v>3674.6833338200004</v>
      </c>
      <c r="U32" s="35">
        <f>SUMIFS(СВЦЭМ!$D$34:$D$777,СВЦЭМ!$A$34:$A$777,$A32,СВЦЭМ!$B$34:$B$777,U$11)+'СЕТ СН'!$F$11+СВЦЭМ!$D$10+'СЕТ СН'!$F$5-'СЕТ СН'!$F$21</f>
        <v>3672.3175496700005</v>
      </c>
      <c r="V32" s="35">
        <f>SUMIFS(СВЦЭМ!$D$34:$D$777,СВЦЭМ!$A$34:$A$777,$A32,СВЦЭМ!$B$34:$B$777,V$11)+'СЕТ СН'!$F$11+СВЦЭМ!$D$10+'СЕТ СН'!$F$5-'СЕТ СН'!$F$21</f>
        <v>3695.9729821399997</v>
      </c>
      <c r="W32" s="35">
        <f>SUMIFS(СВЦЭМ!$D$34:$D$777,СВЦЭМ!$A$34:$A$777,$A32,СВЦЭМ!$B$34:$B$777,W$11)+'СЕТ СН'!$F$11+СВЦЭМ!$D$10+'СЕТ СН'!$F$5-'СЕТ СН'!$F$21</f>
        <v>3746.1086469299998</v>
      </c>
      <c r="X32" s="35">
        <f>SUMIFS(СВЦЭМ!$D$34:$D$777,СВЦЭМ!$A$34:$A$777,$A32,СВЦЭМ!$B$34:$B$777,X$11)+'СЕТ СН'!$F$11+СВЦЭМ!$D$10+'СЕТ СН'!$F$5-'СЕТ СН'!$F$21</f>
        <v>3815.8270423499998</v>
      </c>
      <c r="Y32" s="35">
        <f>SUMIFS(СВЦЭМ!$D$34:$D$777,СВЦЭМ!$A$34:$A$777,$A32,СВЦЭМ!$B$34:$B$777,Y$11)+'СЕТ СН'!$F$11+СВЦЭМ!$D$10+'СЕТ СН'!$F$5-'СЕТ СН'!$F$21</f>
        <v>3861.3382923400004</v>
      </c>
    </row>
    <row r="33" spans="1:27" ht="15.75" x14ac:dyDescent="0.2">
      <c r="A33" s="34">
        <f t="shared" si="0"/>
        <v>42908</v>
      </c>
      <c r="B33" s="35">
        <f>SUMIFS(СВЦЭМ!$D$34:$D$777,СВЦЭМ!$A$34:$A$777,$A33,СВЦЭМ!$B$34:$B$777,B$11)+'СЕТ СН'!$F$11+СВЦЭМ!$D$10+'СЕТ СН'!$F$5-'СЕТ СН'!$F$21</f>
        <v>3912.5010431800001</v>
      </c>
      <c r="C33" s="35">
        <f>SUMIFS(СВЦЭМ!$D$34:$D$777,СВЦЭМ!$A$34:$A$777,$A33,СВЦЭМ!$B$34:$B$777,C$11)+'СЕТ СН'!$F$11+СВЦЭМ!$D$10+'СЕТ СН'!$F$5-'СЕТ СН'!$F$21</f>
        <v>4010.0518979500002</v>
      </c>
      <c r="D33" s="35">
        <f>SUMIFS(СВЦЭМ!$D$34:$D$777,СВЦЭМ!$A$34:$A$777,$A33,СВЦЭМ!$B$34:$B$777,D$11)+'СЕТ СН'!$F$11+СВЦЭМ!$D$10+'СЕТ СН'!$F$5-'СЕТ СН'!$F$21</f>
        <v>4077.3714788699999</v>
      </c>
      <c r="E33" s="35">
        <f>SUMIFS(СВЦЭМ!$D$34:$D$777,СВЦЭМ!$A$34:$A$777,$A33,СВЦЭМ!$B$34:$B$777,E$11)+'СЕТ СН'!$F$11+СВЦЭМ!$D$10+'СЕТ СН'!$F$5-'СЕТ СН'!$F$21</f>
        <v>4082.5156554900004</v>
      </c>
      <c r="F33" s="35">
        <f>SUMIFS(СВЦЭМ!$D$34:$D$777,СВЦЭМ!$A$34:$A$777,$A33,СВЦЭМ!$B$34:$B$777,F$11)+'СЕТ СН'!$F$11+СВЦЭМ!$D$10+'СЕТ СН'!$F$5-'СЕТ СН'!$F$21</f>
        <v>4080.5378112899998</v>
      </c>
      <c r="G33" s="35">
        <f>SUMIFS(СВЦЭМ!$D$34:$D$777,СВЦЭМ!$A$34:$A$777,$A33,СВЦЭМ!$B$34:$B$777,G$11)+'СЕТ СН'!$F$11+СВЦЭМ!$D$10+'СЕТ СН'!$F$5-'СЕТ СН'!$F$21</f>
        <v>4076.5960597900003</v>
      </c>
      <c r="H33" s="35">
        <f>SUMIFS(СВЦЭМ!$D$34:$D$777,СВЦЭМ!$A$34:$A$777,$A33,СВЦЭМ!$B$34:$B$777,H$11)+'СЕТ СН'!$F$11+СВЦЭМ!$D$10+'СЕТ СН'!$F$5-'СЕТ СН'!$F$21</f>
        <v>4047.6906153999998</v>
      </c>
      <c r="I33" s="35">
        <f>SUMIFS(СВЦЭМ!$D$34:$D$777,СВЦЭМ!$A$34:$A$777,$A33,СВЦЭМ!$B$34:$B$777,I$11)+'СЕТ СН'!$F$11+СВЦЭМ!$D$10+'СЕТ СН'!$F$5-'СЕТ СН'!$F$21</f>
        <v>3888.4046366500006</v>
      </c>
      <c r="J33" s="35">
        <f>SUMIFS(СВЦЭМ!$D$34:$D$777,СВЦЭМ!$A$34:$A$777,$A33,СВЦЭМ!$B$34:$B$777,J$11)+'СЕТ СН'!$F$11+СВЦЭМ!$D$10+'СЕТ СН'!$F$5-'СЕТ СН'!$F$21</f>
        <v>3791.2210102200006</v>
      </c>
      <c r="K33" s="35">
        <f>SUMIFS(СВЦЭМ!$D$34:$D$777,СВЦЭМ!$A$34:$A$777,$A33,СВЦЭМ!$B$34:$B$777,K$11)+'СЕТ СН'!$F$11+СВЦЭМ!$D$10+'СЕТ СН'!$F$5-'СЕТ СН'!$F$21</f>
        <v>3741.4660569999996</v>
      </c>
      <c r="L33" s="35">
        <f>SUMIFS(СВЦЭМ!$D$34:$D$777,СВЦЭМ!$A$34:$A$777,$A33,СВЦЭМ!$B$34:$B$777,L$11)+'СЕТ СН'!$F$11+СВЦЭМ!$D$10+'СЕТ СН'!$F$5-'СЕТ СН'!$F$21</f>
        <v>3696.0030331600001</v>
      </c>
      <c r="M33" s="35">
        <f>SUMIFS(СВЦЭМ!$D$34:$D$777,СВЦЭМ!$A$34:$A$777,$A33,СВЦЭМ!$B$34:$B$777,M$11)+'СЕТ СН'!$F$11+СВЦЭМ!$D$10+'СЕТ СН'!$F$5-'СЕТ СН'!$F$21</f>
        <v>3675.84247985</v>
      </c>
      <c r="N33" s="35">
        <f>SUMIFS(СВЦЭМ!$D$34:$D$777,СВЦЭМ!$A$34:$A$777,$A33,СВЦЭМ!$B$34:$B$777,N$11)+'СЕТ СН'!$F$11+СВЦЭМ!$D$10+'СЕТ СН'!$F$5-'СЕТ СН'!$F$21</f>
        <v>3684.8234284500004</v>
      </c>
      <c r="O33" s="35">
        <f>SUMIFS(СВЦЭМ!$D$34:$D$777,СВЦЭМ!$A$34:$A$777,$A33,СВЦЭМ!$B$34:$B$777,O$11)+'СЕТ СН'!$F$11+СВЦЭМ!$D$10+'СЕТ СН'!$F$5-'СЕТ СН'!$F$21</f>
        <v>3686.72620456</v>
      </c>
      <c r="P33" s="35">
        <f>SUMIFS(СВЦЭМ!$D$34:$D$777,СВЦЭМ!$A$34:$A$777,$A33,СВЦЭМ!$B$34:$B$777,P$11)+'СЕТ СН'!$F$11+СВЦЭМ!$D$10+'СЕТ СН'!$F$5-'СЕТ СН'!$F$21</f>
        <v>3697.8628930699997</v>
      </c>
      <c r="Q33" s="35">
        <f>SUMIFS(СВЦЭМ!$D$34:$D$777,СВЦЭМ!$A$34:$A$777,$A33,СВЦЭМ!$B$34:$B$777,Q$11)+'СЕТ СН'!$F$11+СВЦЭМ!$D$10+'СЕТ СН'!$F$5-'СЕТ СН'!$F$21</f>
        <v>3692.8816699199997</v>
      </c>
      <c r="R33" s="35">
        <f>SUMIFS(СВЦЭМ!$D$34:$D$777,СВЦЭМ!$A$34:$A$777,$A33,СВЦЭМ!$B$34:$B$777,R$11)+'СЕТ СН'!$F$11+СВЦЭМ!$D$10+'СЕТ СН'!$F$5-'СЕТ СН'!$F$21</f>
        <v>3697.0367164600002</v>
      </c>
      <c r="S33" s="35">
        <f>SUMIFS(СВЦЭМ!$D$34:$D$777,СВЦЭМ!$A$34:$A$777,$A33,СВЦЭМ!$B$34:$B$777,S$11)+'СЕТ СН'!$F$11+СВЦЭМ!$D$10+'СЕТ СН'!$F$5-'СЕТ СН'!$F$21</f>
        <v>3681.4402204400003</v>
      </c>
      <c r="T33" s="35">
        <f>SUMIFS(СВЦЭМ!$D$34:$D$777,СВЦЭМ!$A$34:$A$777,$A33,СВЦЭМ!$B$34:$B$777,T$11)+'СЕТ СН'!$F$11+СВЦЭМ!$D$10+'СЕТ СН'!$F$5-'СЕТ СН'!$F$21</f>
        <v>3699.6452567900005</v>
      </c>
      <c r="U33" s="35">
        <f>SUMIFS(СВЦЭМ!$D$34:$D$777,СВЦЭМ!$A$34:$A$777,$A33,СВЦЭМ!$B$34:$B$777,U$11)+'СЕТ СН'!$F$11+СВЦЭМ!$D$10+'СЕТ СН'!$F$5-'СЕТ СН'!$F$21</f>
        <v>3703.2367737900004</v>
      </c>
      <c r="V33" s="35">
        <f>SUMIFS(СВЦЭМ!$D$34:$D$777,СВЦЭМ!$A$34:$A$777,$A33,СВЦЭМ!$B$34:$B$777,V$11)+'СЕТ СН'!$F$11+СВЦЭМ!$D$10+'СЕТ СН'!$F$5-'СЕТ СН'!$F$21</f>
        <v>3726.8756775900001</v>
      </c>
      <c r="W33" s="35">
        <f>SUMIFS(СВЦЭМ!$D$34:$D$777,СВЦЭМ!$A$34:$A$777,$A33,СВЦЭМ!$B$34:$B$777,W$11)+'СЕТ СН'!$F$11+СВЦЭМ!$D$10+'СЕТ СН'!$F$5-'СЕТ СН'!$F$21</f>
        <v>3726.6888313899999</v>
      </c>
      <c r="X33" s="35">
        <f>SUMIFS(СВЦЭМ!$D$34:$D$777,СВЦЭМ!$A$34:$A$777,$A33,СВЦЭМ!$B$34:$B$777,X$11)+'СЕТ СН'!$F$11+СВЦЭМ!$D$10+'СЕТ СН'!$F$5-'СЕТ СН'!$F$21</f>
        <v>3726.5364346100005</v>
      </c>
      <c r="Y33" s="35">
        <f>SUMIFS(СВЦЭМ!$D$34:$D$777,СВЦЭМ!$A$34:$A$777,$A33,СВЦЭМ!$B$34:$B$777,Y$11)+'СЕТ СН'!$F$11+СВЦЭМ!$D$10+'СЕТ СН'!$F$5-'СЕТ СН'!$F$21</f>
        <v>3801.3611315500002</v>
      </c>
    </row>
    <row r="34" spans="1:27" ht="15.75" x14ac:dyDescent="0.2">
      <c r="A34" s="34">
        <f t="shared" si="0"/>
        <v>42909</v>
      </c>
      <c r="B34" s="35">
        <f>SUMIFS(СВЦЭМ!$D$34:$D$777,СВЦЭМ!$A$34:$A$777,$A34,СВЦЭМ!$B$34:$B$777,B$11)+'СЕТ СН'!$F$11+СВЦЭМ!$D$10+'СЕТ СН'!$F$5-'СЕТ СН'!$F$21</f>
        <v>4043.2455607000002</v>
      </c>
      <c r="C34" s="35">
        <f>SUMIFS(СВЦЭМ!$D$34:$D$777,СВЦЭМ!$A$34:$A$777,$A34,СВЦЭМ!$B$34:$B$777,C$11)+'СЕТ СН'!$F$11+СВЦЭМ!$D$10+'СЕТ СН'!$F$5-'СЕТ СН'!$F$21</f>
        <v>4069.0007214899997</v>
      </c>
      <c r="D34" s="35">
        <f>SUMIFS(СВЦЭМ!$D$34:$D$777,СВЦЭМ!$A$34:$A$777,$A34,СВЦЭМ!$B$34:$B$777,D$11)+'СЕТ СН'!$F$11+СВЦЭМ!$D$10+'СЕТ СН'!$F$5-'СЕТ СН'!$F$21</f>
        <v>4136.1094478499999</v>
      </c>
      <c r="E34" s="35">
        <f>SUMIFS(СВЦЭМ!$D$34:$D$777,СВЦЭМ!$A$34:$A$777,$A34,СВЦЭМ!$B$34:$B$777,E$11)+'СЕТ СН'!$F$11+СВЦЭМ!$D$10+'СЕТ СН'!$F$5-'СЕТ СН'!$F$21</f>
        <v>4126.9523871600004</v>
      </c>
      <c r="F34" s="35">
        <f>SUMIFS(СВЦЭМ!$D$34:$D$777,СВЦЭМ!$A$34:$A$777,$A34,СВЦЭМ!$B$34:$B$777,F$11)+'СЕТ СН'!$F$11+СВЦЭМ!$D$10+'СЕТ СН'!$F$5-'СЕТ СН'!$F$21</f>
        <v>4123.3613045399998</v>
      </c>
      <c r="G34" s="35">
        <f>SUMIFS(СВЦЭМ!$D$34:$D$777,СВЦЭМ!$A$34:$A$777,$A34,СВЦЭМ!$B$34:$B$777,G$11)+'СЕТ СН'!$F$11+СВЦЭМ!$D$10+'СЕТ СН'!$F$5-'СЕТ СН'!$F$21</f>
        <v>4129.6229767200002</v>
      </c>
      <c r="H34" s="35">
        <f>SUMIFS(СВЦЭМ!$D$34:$D$777,СВЦЭМ!$A$34:$A$777,$A34,СВЦЭМ!$B$34:$B$777,H$11)+'СЕТ СН'!$F$11+СВЦЭМ!$D$10+'СЕТ СН'!$F$5-'СЕТ СН'!$F$21</f>
        <v>4091.4817771300004</v>
      </c>
      <c r="I34" s="35">
        <f>SUMIFS(СВЦЭМ!$D$34:$D$777,СВЦЭМ!$A$34:$A$777,$A34,СВЦЭМ!$B$34:$B$777,I$11)+'СЕТ СН'!$F$11+СВЦЭМ!$D$10+'СЕТ СН'!$F$5-'СЕТ СН'!$F$21</f>
        <v>3930.5471219500005</v>
      </c>
      <c r="J34" s="35">
        <f>SUMIFS(СВЦЭМ!$D$34:$D$777,СВЦЭМ!$A$34:$A$777,$A34,СВЦЭМ!$B$34:$B$777,J$11)+'СЕТ СН'!$F$11+СВЦЭМ!$D$10+'СЕТ СН'!$F$5-'СЕТ СН'!$F$21</f>
        <v>3754.0515925</v>
      </c>
      <c r="K34" s="35">
        <f>SUMIFS(СВЦЭМ!$D$34:$D$777,СВЦЭМ!$A$34:$A$777,$A34,СВЦЭМ!$B$34:$B$777,K$11)+'СЕТ СН'!$F$11+СВЦЭМ!$D$10+'СЕТ СН'!$F$5-'СЕТ СН'!$F$21</f>
        <v>3708.4296508799998</v>
      </c>
      <c r="L34" s="35">
        <f>SUMIFS(СВЦЭМ!$D$34:$D$777,СВЦЭМ!$A$34:$A$777,$A34,СВЦЭМ!$B$34:$B$777,L$11)+'СЕТ СН'!$F$11+СВЦЭМ!$D$10+'СЕТ СН'!$F$5-'СЕТ СН'!$F$21</f>
        <v>3653.3805930799999</v>
      </c>
      <c r="M34" s="35">
        <f>SUMIFS(СВЦЭМ!$D$34:$D$777,СВЦЭМ!$A$34:$A$777,$A34,СВЦЭМ!$B$34:$B$777,M$11)+'СЕТ СН'!$F$11+СВЦЭМ!$D$10+'СЕТ СН'!$F$5-'СЕТ СН'!$F$21</f>
        <v>3649.19523596</v>
      </c>
      <c r="N34" s="35">
        <f>SUMIFS(СВЦЭМ!$D$34:$D$777,СВЦЭМ!$A$34:$A$777,$A34,СВЦЭМ!$B$34:$B$777,N$11)+'СЕТ СН'!$F$11+СВЦЭМ!$D$10+'СЕТ СН'!$F$5-'СЕТ СН'!$F$21</f>
        <v>3650.09622554</v>
      </c>
      <c r="O34" s="35">
        <f>SUMIFS(СВЦЭМ!$D$34:$D$777,СВЦЭМ!$A$34:$A$777,$A34,СВЦЭМ!$B$34:$B$777,O$11)+'СЕТ СН'!$F$11+СВЦЭМ!$D$10+'СЕТ СН'!$F$5-'СЕТ СН'!$F$21</f>
        <v>3647.0590109200002</v>
      </c>
      <c r="P34" s="35">
        <f>SUMIFS(СВЦЭМ!$D$34:$D$777,СВЦЭМ!$A$34:$A$777,$A34,СВЦЭМ!$B$34:$B$777,P$11)+'СЕТ СН'!$F$11+СВЦЭМ!$D$10+'СЕТ СН'!$F$5-'СЕТ СН'!$F$21</f>
        <v>3637.28840012</v>
      </c>
      <c r="Q34" s="35">
        <f>SUMIFS(СВЦЭМ!$D$34:$D$777,СВЦЭМ!$A$34:$A$777,$A34,СВЦЭМ!$B$34:$B$777,Q$11)+'СЕТ СН'!$F$11+СВЦЭМ!$D$10+'СЕТ СН'!$F$5-'СЕТ СН'!$F$21</f>
        <v>3655.0180857900004</v>
      </c>
      <c r="R34" s="35">
        <f>SUMIFS(СВЦЭМ!$D$34:$D$777,СВЦЭМ!$A$34:$A$777,$A34,СВЦЭМ!$B$34:$B$777,R$11)+'СЕТ СН'!$F$11+СВЦЭМ!$D$10+'СЕТ СН'!$F$5-'СЕТ СН'!$F$21</f>
        <v>3673.08993508</v>
      </c>
      <c r="S34" s="35">
        <f>SUMIFS(СВЦЭМ!$D$34:$D$777,СВЦЭМ!$A$34:$A$777,$A34,СВЦЭМ!$B$34:$B$777,S$11)+'СЕТ СН'!$F$11+СВЦЭМ!$D$10+'СЕТ СН'!$F$5-'СЕТ СН'!$F$21</f>
        <v>3684.3209976600001</v>
      </c>
      <c r="T34" s="35">
        <f>SUMIFS(СВЦЭМ!$D$34:$D$777,СВЦЭМ!$A$34:$A$777,$A34,СВЦЭМ!$B$34:$B$777,T$11)+'СЕТ СН'!$F$11+СВЦЭМ!$D$10+'СЕТ СН'!$F$5-'СЕТ СН'!$F$21</f>
        <v>3681.9564893000006</v>
      </c>
      <c r="U34" s="35">
        <f>SUMIFS(СВЦЭМ!$D$34:$D$777,СВЦЭМ!$A$34:$A$777,$A34,СВЦЭМ!$B$34:$B$777,U$11)+'СЕТ СН'!$F$11+СВЦЭМ!$D$10+'СЕТ СН'!$F$5-'СЕТ СН'!$F$21</f>
        <v>3673.05569767</v>
      </c>
      <c r="V34" s="35">
        <f>SUMIFS(СВЦЭМ!$D$34:$D$777,СВЦЭМ!$A$34:$A$777,$A34,СВЦЭМ!$B$34:$B$777,V$11)+'СЕТ СН'!$F$11+СВЦЭМ!$D$10+'СЕТ СН'!$F$5-'СЕТ СН'!$F$21</f>
        <v>3677.7567055899999</v>
      </c>
      <c r="W34" s="35">
        <f>SUMIFS(СВЦЭМ!$D$34:$D$777,СВЦЭМ!$A$34:$A$777,$A34,СВЦЭМ!$B$34:$B$777,W$11)+'СЕТ СН'!$F$11+СВЦЭМ!$D$10+'СЕТ СН'!$F$5-'СЕТ СН'!$F$21</f>
        <v>3735.5238596199997</v>
      </c>
      <c r="X34" s="35">
        <f>SUMIFS(СВЦЭМ!$D$34:$D$777,СВЦЭМ!$A$34:$A$777,$A34,СВЦЭМ!$B$34:$B$777,X$11)+'СЕТ СН'!$F$11+СВЦЭМ!$D$10+'СЕТ СН'!$F$5-'СЕТ СН'!$F$21</f>
        <v>3772.3802027800002</v>
      </c>
      <c r="Y34" s="35">
        <f>SUMIFS(СВЦЭМ!$D$34:$D$777,СВЦЭМ!$A$34:$A$777,$A34,СВЦЭМ!$B$34:$B$777,Y$11)+'СЕТ СН'!$F$11+СВЦЭМ!$D$10+'СЕТ СН'!$F$5-'СЕТ СН'!$F$21</f>
        <v>3933.4955108200002</v>
      </c>
    </row>
    <row r="35" spans="1:27" ht="15.75" x14ac:dyDescent="0.2">
      <c r="A35" s="34">
        <f t="shared" si="0"/>
        <v>42910</v>
      </c>
      <c r="B35" s="35">
        <f>SUMIFS(СВЦЭМ!$D$34:$D$777,СВЦЭМ!$A$34:$A$777,$A35,СВЦЭМ!$B$34:$B$777,B$11)+'СЕТ СН'!$F$11+СВЦЭМ!$D$10+'СЕТ СН'!$F$5-'СЕТ СН'!$F$21</f>
        <v>3965.53866681</v>
      </c>
      <c r="C35" s="35">
        <f>SUMIFS(СВЦЭМ!$D$34:$D$777,СВЦЭМ!$A$34:$A$777,$A35,СВЦЭМ!$B$34:$B$777,C$11)+'СЕТ СН'!$F$11+СВЦЭМ!$D$10+'СЕТ СН'!$F$5-'СЕТ СН'!$F$21</f>
        <v>4036.6604104300004</v>
      </c>
      <c r="D35" s="35">
        <f>SUMIFS(СВЦЭМ!$D$34:$D$777,СВЦЭМ!$A$34:$A$777,$A35,СВЦЭМ!$B$34:$B$777,D$11)+'СЕТ СН'!$F$11+СВЦЭМ!$D$10+'СЕТ СН'!$F$5-'СЕТ СН'!$F$21</f>
        <v>4111.7194613800002</v>
      </c>
      <c r="E35" s="35">
        <f>SUMIFS(СВЦЭМ!$D$34:$D$777,СВЦЭМ!$A$34:$A$777,$A35,СВЦЭМ!$B$34:$B$777,E$11)+'СЕТ СН'!$F$11+СВЦЭМ!$D$10+'СЕТ СН'!$F$5-'СЕТ СН'!$F$21</f>
        <v>4104.94710777</v>
      </c>
      <c r="F35" s="35">
        <f>SUMIFS(СВЦЭМ!$D$34:$D$777,СВЦЭМ!$A$34:$A$777,$A35,СВЦЭМ!$B$34:$B$777,F$11)+'СЕТ СН'!$F$11+СВЦЭМ!$D$10+'СЕТ СН'!$F$5-'СЕТ СН'!$F$21</f>
        <v>4097.9257372400007</v>
      </c>
      <c r="G35" s="35">
        <f>SUMIFS(СВЦЭМ!$D$34:$D$777,СВЦЭМ!$A$34:$A$777,$A35,СВЦЭМ!$B$34:$B$777,G$11)+'СЕТ СН'!$F$11+СВЦЭМ!$D$10+'СЕТ СН'!$F$5-'СЕТ СН'!$F$21</f>
        <v>4093.4324698300006</v>
      </c>
      <c r="H35" s="35">
        <f>SUMIFS(СВЦЭМ!$D$34:$D$777,СВЦЭМ!$A$34:$A$777,$A35,СВЦЭМ!$B$34:$B$777,H$11)+'СЕТ СН'!$F$11+СВЦЭМ!$D$10+'СЕТ СН'!$F$5-'СЕТ СН'!$F$21</f>
        <v>4112.1135199999999</v>
      </c>
      <c r="I35" s="35">
        <f>SUMIFS(СВЦЭМ!$D$34:$D$777,СВЦЭМ!$A$34:$A$777,$A35,СВЦЭМ!$B$34:$B$777,I$11)+'СЕТ СН'!$F$11+СВЦЭМ!$D$10+'СЕТ СН'!$F$5-'СЕТ СН'!$F$21</f>
        <v>3952.5017763100004</v>
      </c>
      <c r="J35" s="35">
        <f>SUMIFS(СВЦЭМ!$D$34:$D$777,СВЦЭМ!$A$34:$A$777,$A35,СВЦЭМ!$B$34:$B$777,J$11)+'СЕТ СН'!$F$11+СВЦЭМ!$D$10+'СЕТ СН'!$F$5-'СЕТ СН'!$F$21</f>
        <v>3823.2702843400002</v>
      </c>
      <c r="K35" s="35">
        <f>SUMIFS(СВЦЭМ!$D$34:$D$777,СВЦЭМ!$A$34:$A$777,$A35,СВЦЭМ!$B$34:$B$777,K$11)+'СЕТ СН'!$F$11+СВЦЭМ!$D$10+'СЕТ СН'!$F$5-'СЕТ СН'!$F$21</f>
        <v>3694.71323691</v>
      </c>
      <c r="L35" s="35">
        <f>SUMIFS(СВЦЭМ!$D$34:$D$777,СВЦЭМ!$A$34:$A$777,$A35,СВЦЭМ!$B$34:$B$777,L$11)+'СЕТ СН'!$F$11+СВЦЭМ!$D$10+'СЕТ СН'!$F$5-'СЕТ СН'!$F$21</f>
        <v>3629.9015828299998</v>
      </c>
      <c r="M35" s="35">
        <f>SUMIFS(СВЦЭМ!$D$34:$D$777,СВЦЭМ!$A$34:$A$777,$A35,СВЦЭМ!$B$34:$B$777,M$11)+'СЕТ СН'!$F$11+СВЦЭМ!$D$10+'СЕТ СН'!$F$5-'СЕТ СН'!$F$21</f>
        <v>3631.0757098499998</v>
      </c>
      <c r="N35" s="35">
        <f>SUMIFS(СВЦЭМ!$D$34:$D$777,СВЦЭМ!$A$34:$A$777,$A35,СВЦЭМ!$B$34:$B$777,N$11)+'СЕТ СН'!$F$11+СВЦЭМ!$D$10+'СЕТ СН'!$F$5-'СЕТ СН'!$F$21</f>
        <v>3627.1781537100005</v>
      </c>
      <c r="O35" s="35">
        <f>SUMIFS(СВЦЭМ!$D$34:$D$777,СВЦЭМ!$A$34:$A$777,$A35,СВЦЭМ!$B$34:$B$777,O$11)+'СЕТ СН'!$F$11+СВЦЭМ!$D$10+'СЕТ СН'!$F$5-'СЕТ СН'!$F$21</f>
        <v>3638.3541398100006</v>
      </c>
      <c r="P35" s="35">
        <f>SUMIFS(СВЦЭМ!$D$34:$D$777,СВЦЭМ!$A$34:$A$777,$A35,СВЦЭМ!$B$34:$B$777,P$11)+'СЕТ СН'!$F$11+СВЦЭМ!$D$10+'СЕТ СН'!$F$5-'СЕТ СН'!$F$21</f>
        <v>3634.91769019</v>
      </c>
      <c r="Q35" s="35">
        <f>SUMIFS(СВЦЭМ!$D$34:$D$777,СВЦЭМ!$A$34:$A$777,$A35,СВЦЭМ!$B$34:$B$777,Q$11)+'СЕТ СН'!$F$11+СВЦЭМ!$D$10+'СЕТ СН'!$F$5-'СЕТ СН'!$F$21</f>
        <v>3650.4155527399998</v>
      </c>
      <c r="R35" s="35">
        <f>SUMIFS(СВЦЭМ!$D$34:$D$777,СВЦЭМ!$A$34:$A$777,$A35,СВЦЭМ!$B$34:$B$777,R$11)+'СЕТ СН'!$F$11+СВЦЭМ!$D$10+'СЕТ СН'!$F$5-'СЕТ СН'!$F$21</f>
        <v>3654.4134473000004</v>
      </c>
      <c r="S35" s="35">
        <f>SUMIFS(СВЦЭМ!$D$34:$D$777,СВЦЭМ!$A$34:$A$777,$A35,СВЦЭМ!$B$34:$B$777,S$11)+'СЕТ СН'!$F$11+СВЦЭМ!$D$10+'СЕТ СН'!$F$5-'СЕТ СН'!$F$21</f>
        <v>3652.4743944800002</v>
      </c>
      <c r="T35" s="35">
        <f>SUMIFS(СВЦЭМ!$D$34:$D$777,СВЦЭМ!$A$34:$A$777,$A35,СВЦЭМ!$B$34:$B$777,T$11)+'СЕТ СН'!$F$11+СВЦЭМ!$D$10+'СЕТ СН'!$F$5-'СЕТ СН'!$F$21</f>
        <v>3634.8272022199999</v>
      </c>
      <c r="U35" s="35">
        <f>SUMIFS(СВЦЭМ!$D$34:$D$777,СВЦЭМ!$A$34:$A$777,$A35,СВЦЭМ!$B$34:$B$777,U$11)+'СЕТ СН'!$F$11+СВЦЭМ!$D$10+'СЕТ СН'!$F$5-'СЕТ СН'!$F$21</f>
        <v>3641.4356463700005</v>
      </c>
      <c r="V35" s="35">
        <f>SUMIFS(СВЦЭМ!$D$34:$D$777,СВЦЭМ!$A$34:$A$777,$A35,СВЦЭМ!$B$34:$B$777,V$11)+'СЕТ СН'!$F$11+СВЦЭМ!$D$10+'СЕТ СН'!$F$5-'СЕТ СН'!$F$21</f>
        <v>3635.7275319800001</v>
      </c>
      <c r="W35" s="35">
        <f>SUMIFS(СВЦЭМ!$D$34:$D$777,СВЦЭМ!$A$34:$A$777,$A35,СВЦЭМ!$B$34:$B$777,W$11)+'СЕТ СН'!$F$11+СВЦЭМ!$D$10+'СЕТ СН'!$F$5-'СЕТ СН'!$F$21</f>
        <v>3670.3736038500001</v>
      </c>
      <c r="X35" s="35">
        <f>SUMIFS(СВЦЭМ!$D$34:$D$777,СВЦЭМ!$A$34:$A$777,$A35,СВЦЭМ!$B$34:$B$777,X$11)+'СЕТ СН'!$F$11+СВЦЭМ!$D$10+'СЕТ СН'!$F$5-'СЕТ СН'!$F$21</f>
        <v>3712.0580752100004</v>
      </c>
      <c r="Y35" s="35">
        <f>SUMIFS(СВЦЭМ!$D$34:$D$777,СВЦЭМ!$A$34:$A$777,$A35,СВЦЭМ!$B$34:$B$777,Y$11)+'СЕТ СН'!$F$11+СВЦЭМ!$D$10+'СЕТ СН'!$F$5-'СЕТ СН'!$F$21</f>
        <v>3756.1267165500003</v>
      </c>
    </row>
    <row r="36" spans="1:27" ht="15.75" x14ac:dyDescent="0.2">
      <c r="A36" s="34">
        <f t="shared" si="0"/>
        <v>42911</v>
      </c>
      <c r="B36" s="35">
        <f>SUMIFS(СВЦЭМ!$D$34:$D$777,СВЦЭМ!$A$34:$A$777,$A36,СВЦЭМ!$B$34:$B$777,B$11)+'СЕТ СН'!$F$11+СВЦЭМ!$D$10+'СЕТ СН'!$F$5-'СЕТ СН'!$F$21</f>
        <v>3777.9834358400003</v>
      </c>
      <c r="C36" s="35">
        <f>SUMIFS(СВЦЭМ!$D$34:$D$777,СВЦЭМ!$A$34:$A$777,$A36,СВЦЭМ!$B$34:$B$777,C$11)+'СЕТ СН'!$F$11+СВЦЭМ!$D$10+'СЕТ СН'!$F$5-'СЕТ СН'!$F$21</f>
        <v>3848.7860856300003</v>
      </c>
      <c r="D36" s="35">
        <f>SUMIFS(СВЦЭМ!$D$34:$D$777,СВЦЭМ!$A$34:$A$777,$A36,СВЦЭМ!$B$34:$B$777,D$11)+'СЕТ СН'!$F$11+СВЦЭМ!$D$10+'СЕТ СН'!$F$5-'СЕТ СН'!$F$21</f>
        <v>3869.22607573</v>
      </c>
      <c r="E36" s="35">
        <f>SUMIFS(СВЦЭМ!$D$34:$D$777,СВЦЭМ!$A$34:$A$777,$A36,СВЦЭМ!$B$34:$B$777,E$11)+'СЕТ СН'!$F$11+СВЦЭМ!$D$10+'СЕТ СН'!$F$5-'СЕТ СН'!$F$21</f>
        <v>3880.9624876600001</v>
      </c>
      <c r="F36" s="35">
        <f>SUMIFS(СВЦЭМ!$D$34:$D$777,СВЦЭМ!$A$34:$A$777,$A36,СВЦЭМ!$B$34:$B$777,F$11)+'СЕТ СН'!$F$11+СВЦЭМ!$D$10+'СЕТ СН'!$F$5-'СЕТ СН'!$F$21</f>
        <v>3889.8921454400006</v>
      </c>
      <c r="G36" s="35">
        <f>SUMIFS(СВЦЭМ!$D$34:$D$777,СВЦЭМ!$A$34:$A$777,$A36,СВЦЭМ!$B$34:$B$777,G$11)+'СЕТ СН'!$F$11+СВЦЭМ!$D$10+'СЕТ СН'!$F$5-'СЕТ СН'!$F$21</f>
        <v>3896.5493199299999</v>
      </c>
      <c r="H36" s="35">
        <f>SUMIFS(СВЦЭМ!$D$34:$D$777,СВЦЭМ!$A$34:$A$777,$A36,СВЦЭМ!$B$34:$B$777,H$11)+'СЕТ СН'!$F$11+СВЦЭМ!$D$10+'СЕТ СН'!$F$5-'СЕТ СН'!$F$21</f>
        <v>3868.0236178100004</v>
      </c>
      <c r="I36" s="35">
        <f>SUMIFS(СВЦЭМ!$D$34:$D$777,СВЦЭМ!$A$34:$A$777,$A36,СВЦЭМ!$B$34:$B$777,I$11)+'СЕТ СН'!$F$11+СВЦЭМ!$D$10+'СЕТ СН'!$F$5-'СЕТ СН'!$F$21</f>
        <v>3856.2640487899998</v>
      </c>
      <c r="J36" s="35">
        <f>SUMIFS(СВЦЭМ!$D$34:$D$777,СВЦЭМ!$A$34:$A$777,$A36,СВЦЭМ!$B$34:$B$777,J$11)+'СЕТ СН'!$F$11+СВЦЭМ!$D$10+'СЕТ СН'!$F$5-'СЕТ СН'!$F$21</f>
        <v>3810.1361100300001</v>
      </c>
      <c r="K36" s="35">
        <f>SUMIFS(СВЦЭМ!$D$34:$D$777,СВЦЭМ!$A$34:$A$777,$A36,СВЦЭМ!$B$34:$B$777,K$11)+'СЕТ СН'!$F$11+СВЦЭМ!$D$10+'СЕТ СН'!$F$5-'СЕТ СН'!$F$21</f>
        <v>3722.8464882400003</v>
      </c>
      <c r="L36" s="35">
        <f>SUMIFS(СВЦЭМ!$D$34:$D$777,СВЦЭМ!$A$34:$A$777,$A36,СВЦЭМ!$B$34:$B$777,L$11)+'СЕТ СН'!$F$11+СВЦЭМ!$D$10+'СЕТ СН'!$F$5-'СЕТ СН'!$F$21</f>
        <v>3695.2778427000003</v>
      </c>
      <c r="M36" s="35">
        <f>SUMIFS(СВЦЭМ!$D$34:$D$777,СВЦЭМ!$A$34:$A$777,$A36,СВЦЭМ!$B$34:$B$777,M$11)+'СЕТ СН'!$F$11+СВЦЭМ!$D$10+'СЕТ СН'!$F$5-'СЕТ СН'!$F$21</f>
        <v>3689.7695743900003</v>
      </c>
      <c r="N36" s="35">
        <f>SUMIFS(СВЦЭМ!$D$34:$D$777,СВЦЭМ!$A$34:$A$777,$A36,СВЦЭМ!$B$34:$B$777,N$11)+'СЕТ СН'!$F$11+СВЦЭМ!$D$10+'СЕТ СН'!$F$5-'СЕТ СН'!$F$21</f>
        <v>3686.4091392299997</v>
      </c>
      <c r="O36" s="35">
        <f>SUMIFS(СВЦЭМ!$D$34:$D$777,СВЦЭМ!$A$34:$A$777,$A36,СВЦЭМ!$B$34:$B$777,O$11)+'СЕТ СН'!$F$11+СВЦЭМ!$D$10+'СЕТ СН'!$F$5-'СЕТ СН'!$F$21</f>
        <v>3700.7895804999998</v>
      </c>
      <c r="P36" s="35">
        <f>SUMIFS(СВЦЭМ!$D$34:$D$777,СВЦЭМ!$A$34:$A$777,$A36,СВЦЭМ!$B$34:$B$777,P$11)+'СЕТ СН'!$F$11+СВЦЭМ!$D$10+'СЕТ СН'!$F$5-'СЕТ СН'!$F$21</f>
        <v>3706.25525664</v>
      </c>
      <c r="Q36" s="35">
        <f>SUMIFS(СВЦЭМ!$D$34:$D$777,СВЦЭМ!$A$34:$A$777,$A36,СВЦЭМ!$B$34:$B$777,Q$11)+'СЕТ СН'!$F$11+СВЦЭМ!$D$10+'СЕТ СН'!$F$5-'СЕТ СН'!$F$21</f>
        <v>3710.1291108900004</v>
      </c>
      <c r="R36" s="35">
        <f>SUMIFS(СВЦЭМ!$D$34:$D$777,СВЦЭМ!$A$34:$A$777,$A36,СВЦЭМ!$B$34:$B$777,R$11)+'СЕТ СН'!$F$11+СВЦЭМ!$D$10+'СЕТ СН'!$F$5-'СЕТ СН'!$F$21</f>
        <v>3712.4455895700003</v>
      </c>
      <c r="S36" s="35">
        <f>SUMIFS(СВЦЭМ!$D$34:$D$777,СВЦЭМ!$A$34:$A$777,$A36,СВЦЭМ!$B$34:$B$777,S$11)+'СЕТ СН'!$F$11+СВЦЭМ!$D$10+'СЕТ СН'!$F$5-'СЕТ СН'!$F$21</f>
        <v>3710.6237555600001</v>
      </c>
      <c r="T36" s="35">
        <f>SUMIFS(СВЦЭМ!$D$34:$D$777,СВЦЭМ!$A$34:$A$777,$A36,СВЦЭМ!$B$34:$B$777,T$11)+'СЕТ СН'!$F$11+СВЦЭМ!$D$10+'СЕТ СН'!$F$5-'СЕТ СН'!$F$21</f>
        <v>3710.5615961800004</v>
      </c>
      <c r="U36" s="35">
        <f>SUMIFS(СВЦЭМ!$D$34:$D$777,СВЦЭМ!$A$34:$A$777,$A36,СВЦЭМ!$B$34:$B$777,U$11)+'СЕТ СН'!$F$11+СВЦЭМ!$D$10+'СЕТ СН'!$F$5-'СЕТ СН'!$F$21</f>
        <v>3706.9597795199998</v>
      </c>
      <c r="V36" s="35">
        <f>SUMIFS(СВЦЭМ!$D$34:$D$777,СВЦЭМ!$A$34:$A$777,$A36,СВЦЭМ!$B$34:$B$777,V$11)+'СЕТ СН'!$F$11+СВЦЭМ!$D$10+'СЕТ СН'!$F$5-'СЕТ СН'!$F$21</f>
        <v>3707.7395084600003</v>
      </c>
      <c r="W36" s="35">
        <f>SUMIFS(СВЦЭМ!$D$34:$D$777,СВЦЭМ!$A$34:$A$777,$A36,СВЦЭМ!$B$34:$B$777,W$11)+'СЕТ СН'!$F$11+СВЦЭМ!$D$10+'СЕТ СН'!$F$5-'СЕТ СН'!$F$21</f>
        <v>3706.9527435500004</v>
      </c>
      <c r="X36" s="35">
        <f>SUMIFS(СВЦЭМ!$D$34:$D$777,СВЦЭМ!$A$34:$A$777,$A36,СВЦЭМ!$B$34:$B$777,X$11)+'СЕТ СН'!$F$11+СВЦЭМ!$D$10+'СЕТ СН'!$F$5-'СЕТ СН'!$F$21</f>
        <v>3721.26851394</v>
      </c>
      <c r="Y36" s="35">
        <f>SUMIFS(СВЦЭМ!$D$34:$D$777,СВЦЭМ!$A$34:$A$777,$A36,СВЦЭМ!$B$34:$B$777,Y$11)+'СЕТ СН'!$F$11+СВЦЭМ!$D$10+'СЕТ СН'!$F$5-'СЕТ СН'!$F$21</f>
        <v>3813.8068599799999</v>
      </c>
    </row>
    <row r="37" spans="1:27" ht="15.75" x14ac:dyDescent="0.2">
      <c r="A37" s="34">
        <f t="shared" si="0"/>
        <v>42912</v>
      </c>
      <c r="B37" s="35">
        <f>SUMIFS(СВЦЭМ!$D$34:$D$777,СВЦЭМ!$A$34:$A$777,$A37,СВЦЭМ!$B$34:$B$777,B$11)+'СЕТ СН'!$F$11+СВЦЭМ!$D$10+'СЕТ СН'!$F$5-'СЕТ СН'!$F$21</f>
        <v>3816.3478913600002</v>
      </c>
      <c r="C37" s="35">
        <f>SUMIFS(СВЦЭМ!$D$34:$D$777,СВЦЭМ!$A$34:$A$777,$A37,СВЦЭМ!$B$34:$B$777,C$11)+'СЕТ СН'!$F$11+СВЦЭМ!$D$10+'СЕТ СН'!$F$5-'СЕТ СН'!$F$21</f>
        <v>3878.5131901300001</v>
      </c>
      <c r="D37" s="35">
        <f>SUMIFS(СВЦЭМ!$D$34:$D$777,СВЦЭМ!$A$34:$A$777,$A37,СВЦЭМ!$B$34:$B$777,D$11)+'СЕТ СН'!$F$11+СВЦЭМ!$D$10+'СЕТ СН'!$F$5-'СЕТ СН'!$F$21</f>
        <v>3881.0414339899999</v>
      </c>
      <c r="E37" s="35">
        <f>SUMIFS(СВЦЭМ!$D$34:$D$777,СВЦЭМ!$A$34:$A$777,$A37,СВЦЭМ!$B$34:$B$777,E$11)+'СЕТ СН'!$F$11+СВЦЭМ!$D$10+'СЕТ СН'!$F$5-'СЕТ СН'!$F$21</f>
        <v>3894.4877052700003</v>
      </c>
      <c r="F37" s="35">
        <f>SUMIFS(СВЦЭМ!$D$34:$D$777,СВЦЭМ!$A$34:$A$777,$A37,СВЦЭМ!$B$34:$B$777,F$11)+'СЕТ СН'!$F$11+СВЦЭМ!$D$10+'СЕТ СН'!$F$5-'СЕТ СН'!$F$21</f>
        <v>3888.4844152200003</v>
      </c>
      <c r="G37" s="35">
        <f>SUMIFS(СВЦЭМ!$D$34:$D$777,СВЦЭМ!$A$34:$A$777,$A37,СВЦЭМ!$B$34:$B$777,G$11)+'СЕТ СН'!$F$11+СВЦЭМ!$D$10+'СЕТ СН'!$F$5-'СЕТ СН'!$F$21</f>
        <v>3895.2211491100006</v>
      </c>
      <c r="H37" s="35">
        <f>SUMIFS(СВЦЭМ!$D$34:$D$777,СВЦЭМ!$A$34:$A$777,$A37,СВЦЭМ!$B$34:$B$777,H$11)+'СЕТ СН'!$F$11+СВЦЭМ!$D$10+'СЕТ СН'!$F$5-'СЕТ СН'!$F$21</f>
        <v>3920.9180254900002</v>
      </c>
      <c r="I37" s="35">
        <f>SUMIFS(СВЦЭМ!$D$34:$D$777,СВЦЭМ!$A$34:$A$777,$A37,СВЦЭМ!$B$34:$B$777,I$11)+'СЕТ СН'!$F$11+СВЦЭМ!$D$10+'СЕТ СН'!$F$5-'СЕТ СН'!$F$21</f>
        <v>3872.9192918500003</v>
      </c>
      <c r="J37" s="35">
        <f>SUMIFS(СВЦЭМ!$D$34:$D$777,СВЦЭМ!$A$34:$A$777,$A37,СВЦЭМ!$B$34:$B$777,J$11)+'СЕТ СН'!$F$11+СВЦЭМ!$D$10+'СЕТ СН'!$F$5-'СЕТ СН'!$F$21</f>
        <v>3816.9393128400006</v>
      </c>
      <c r="K37" s="35">
        <f>SUMIFS(СВЦЭМ!$D$34:$D$777,СВЦЭМ!$A$34:$A$777,$A37,СВЦЭМ!$B$34:$B$777,K$11)+'СЕТ СН'!$F$11+СВЦЭМ!$D$10+'СЕТ СН'!$F$5-'СЕТ СН'!$F$21</f>
        <v>3735.1853744199998</v>
      </c>
      <c r="L37" s="35">
        <f>SUMIFS(СВЦЭМ!$D$34:$D$777,СВЦЭМ!$A$34:$A$777,$A37,СВЦЭМ!$B$34:$B$777,L$11)+'СЕТ СН'!$F$11+СВЦЭМ!$D$10+'СЕТ СН'!$F$5-'СЕТ СН'!$F$21</f>
        <v>3733.8246982199998</v>
      </c>
      <c r="M37" s="35">
        <f>SUMIFS(СВЦЭМ!$D$34:$D$777,СВЦЭМ!$A$34:$A$777,$A37,СВЦЭМ!$B$34:$B$777,M$11)+'СЕТ СН'!$F$11+СВЦЭМ!$D$10+'СЕТ СН'!$F$5-'СЕТ СН'!$F$21</f>
        <v>3730.1165123199999</v>
      </c>
      <c r="N37" s="35">
        <f>SUMIFS(СВЦЭМ!$D$34:$D$777,СВЦЭМ!$A$34:$A$777,$A37,СВЦЭМ!$B$34:$B$777,N$11)+'СЕТ СН'!$F$11+СВЦЭМ!$D$10+'СЕТ СН'!$F$5-'СЕТ СН'!$F$21</f>
        <v>3725.4651755300001</v>
      </c>
      <c r="O37" s="35">
        <f>SUMIFS(СВЦЭМ!$D$34:$D$777,СВЦЭМ!$A$34:$A$777,$A37,СВЦЭМ!$B$34:$B$777,O$11)+'СЕТ СН'!$F$11+СВЦЭМ!$D$10+'СЕТ СН'!$F$5-'СЕТ СН'!$F$21</f>
        <v>3721.7621481900005</v>
      </c>
      <c r="P37" s="35">
        <f>SUMIFS(СВЦЭМ!$D$34:$D$777,СВЦЭМ!$A$34:$A$777,$A37,СВЦЭМ!$B$34:$B$777,P$11)+'СЕТ СН'!$F$11+СВЦЭМ!$D$10+'СЕТ СН'!$F$5-'СЕТ СН'!$F$21</f>
        <v>3723.0109755499998</v>
      </c>
      <c r="Q37" s="35">
        <f>SUMIFS(СВЦЭМ!$D$34:$D$777,СВЦЭМ!$A$34:$A$777,$A37,СВЦЭМ!$B$34:$B$777,Q$11)+'СЕТ СН'!$F$11+СВЦЭМ!$D$10+'СЕТ СН'!$F$5-'СЕТ СН'!$F$21</f>
        <v>3744.2046755299998</v>
      </c>
      <c r="R37" s="35">
        <f>SUMIFS(СВЦЭМ!$D$34:$D$777,СВЦЭМ!$A$34:$A$777,$A37,СВЦЭМ!$B$34:$B$777,R$11)+'СЕТ СН'!$F$11+СВЦЭМ!$D$10+'СЕТ СН'!$F$5-'СЕТ СН'!$F$21</f>
        <v>3740.1836604400005</v>
      </c>
      <c r="S37" s="35">
        <f>SUMIFS(СВЦЭМ!$D$34:$D$777,СВЦЭМ!$A$34:$A$777,$A37,СВЦЭМ!$B$34:$B$777,S$11)+'СЕТ СН'!$F$11+СВЦЭМ!$D$10+'СЕТ СН'!$F$5-'СЕТ СН'!$F$21</f>
        <v>3723.8675879000002</v>
      </c>
      <c r="T37" s="35">
        <f>SUMIFS(СВЦЭМ!$D$34:$D$777,СВЦЭМ!$A$34:$A$777,$A37,СВЦЭМ!$B$34:$B$777,T$11)+'СЕТ СН'!$F$11+СВЦЭМ!$D$10+'СЕТ СН'!$F$5-'СЕТ СН'!$F$21</f>
        <v>3720.0217247300006</v>
      </c>
      <c r="U37" s="35">
        <f>SUMIFS(СВЦЭМ!$D$34:$D$777,СВЦЭМ!$A$34:$A$777,$A37,СВЦЭМ!$B$34:$B$777,U$11)+'СЕТ СН'!$F$11+СВЦЭМ!$D$10+'СЕТ СН'!$F$5-'СЕТ СН'!$F$21</f>
        <v>3721.6564203200005</v>
      </c>
      <c r="V37" s="35">
        <f>SUMIFS(СВЦЭМ!$D$34:$D$777,СВЦЭМ!$A$34:$A$777,$A37,СВЦЭМ!$B$34:$B$777,V$11)+'СЕТ СН'!$F$11+СВЦЭМ!$D$10+'СЕТ СН'!$F$5-'СЕТ СН'!$F$21</f>
        <v>3727.6563384999999</v>
      </c>
      <c r="W37" s="35">
        <f>SUMIFS(СВЦЭМ!$D$34:$D$777,СВЦЭМ!$A$34:$A$777,$A37,СВЦЭМ!$B$34:$B$777,W$11)+'СЕТ СН'!$F$11+СВЦЭМ!$D$10+'СЕТ СН'!$F$5-'СЕТ СН'!$F$21</f>
        <v>3715.18342674</v>
      </c>
      <c r="X37" s="35">
        <f>SUMIFS(СВЦЭМ!$D$34:$D$777,СВЦЭМ!$A$34:$A$777,$A37,СВЦЭМ!$B$34:$B$777,X$11)+'СЕТ СН'!$F$11+СВЦЭМ!$D$10+'СЕТ СН'!$F$5-'СЕТ СН'!$F$21</f>
        <v>3721.0210639400002</v>
      </c>
      <c r="Y37" s="35">
        <f>SUMIFS(СВЦЭМ!$D$34:$D$777,СВЦЭМ!$A$34:$A$777,$A37,СВЦЭМ!$B$34:$B$777,Y$11)+'СЕТ СН'!$F$11+СВЦЭМ!$D$10+'СЕТ СН'!$F$5-'СЕТ СН'!$F$21</f>
        <v>3820.2158417700002</v>
      </c>
    </row>
    <row r="38" spans="1:27" ht="15.75" x14ac:dyDescent="0.2">
      <c r="A38" s="34">
        <f t="shared" si="0"/>
        <v>42913</v>
      </c>
      <c r="B38" s="35">
        <f>SUMIFS(СВЦЭМ!$D$34:$D$777,СВЦЭМ!$A$34:$A$777,$A38,СВЦЭМ!$B$34:$B$777,B$11)+'СЕТ СН'!$F$11+СВЦЭМ!$D$10+'СЕТ СН'!$F$5-'СЕТ СН'!$F$21</f>
        <v>3854.8858741599997</v>
      </c>
      <c r="C38" s="35">
        <f>SUMIFS(СВЦЭМ!$D$34:$D$777,СВЦЭМ!$A$34:$A$777,$A38,СВЦЭМ!$B$34:$B$777,C$11)+'СЕТ СН'!$F$11+СВЦЭМ!$D$10+'СЕТ СН'!$F$5-'СЕТ СН'!$F$21</f>
        <v>3903.3887217700003</v>
      </c>
      <c r="D38" s="35">
        <f>SUMIFS(СВЦЭМ!$D$34:$D$777,СВЦЭМ!$A$34:$A$777,$A38,СВЦЭМ!$B$34:$B$777,D$11)+'СЕТ СН'!$F$11+СВЦЭМ!$D$10+'СЕТ СН'!$F$5-'СЕТ СН'!$F$21</f>
        <v>3908.9584121600001</v>
      </c>
      <c r="E38" s="35">
        <f>SUMIFS(СВЦЭМ!$D$34:$D$777,СВЦЭМ!$A$34:$A$777,$A38,СВЦЭМ!$B$34:$B$777,E$11)+'СЕТ СН'!$F$11+СВЦЭМ!$D$10+'СЕТ СН'!$F$5-'СЕТ СН'!$F$21</f>
        <v>3906.5779738900001</v>
      </c>
      <c r="F38" s="35">
        <f>SUMIFS(СВЦЭМ!$D$34:$D$777,СВЦЭМ!$A$34:$A$777,$A38,СВЦЭМ!$B$34:$B$777,F$11)+'СЕТ СН'!$F$11+СВЦЭМ!$D$10+'СЕТ СН'!$F$5-'СЕТ СН'!$F$21</f>
        <v>3895.3948458800005</v>
      </c>
      <c r="G38" s="35">
        <f>SUMIFS(СВЦЭМ!$D$34:$D$777,СВЦЭМ!$A$34:$A$777,$A38,СВЦЭМ!$B$34:$B$777,G$11)+'СЕТ СН'!$F$11+СВЦЭМ!$D$10+'СЕТ СН'!$F$5-'СЕТ СН'!$F$21</f>
        <v>3901.2610153799997</v>
      </c>
      <c r="H38" s="35">
        <f>SUMIFS(СВЦЭМ!$D$34:$D$777,СВЦЭМ!$A$34:$A$777,$A38,СВЦЭМ!$B$34:$B$777,H$11)+'СЕТ СН'!$F$11+СВЦЭМ!$D$10+'СЕТ СН'!$F$5-'СЕТ СН'!$F$21</f>
        <v>3901.9432757900004</v>
      </c>
      <c r="I38" s="35">
        <f>SUMIFS(СВЦЭМ!$D$34:$D$777,СВЦЭМ!$A$34:$A$777,$A38,СВЦЭМ!$B$34:$B$777,I$11)+'СЕТ СН'!$F$11+СВЦЭМ!$D$10+'СЕТ СН'!$F$5-'СЕТ СН'!$F$21</f>
        <v>3869.1444847600005</v>
      </c>
      <c r="J38" s="35">
        <f>SUMIFS(СВЦЭМ!$D$34:$D$777,СВЦЭМ!$A$34:$A$777,$A38,СВЦЭМ!$B$34:$B$777,J$11)+'СЕТ СН'!$F$11+СВЦЭМ!$D$10+'СЕТ СН'!$F$5-'СЕТ СН'!$F$21</f>
        <v>3793.3902744100005</v>
      </c>
      <c r="K38" s="35">
        <f>SUMIFS(СВЦЭМ!$D$34:$D$777,СВЦЭМ!$A$34:$A$777,$A38,СВЦЭМ!$B$34:$B$777,K$11)+'СЕТ СН'!$F$11+СВЦЭМ!$D$10+'СЕТ СН'!$F$5-'СЕТ СН'!$F$21</f>
        <v>3720.1951360100002</v>
      </c>
      <c r="L38" s="35">
        <f>SUMIFS(СВЦЭМ!$D$34:$D$777,СВЦЭМ!$A$34:$A$777,$A38,СВЦЭМ!$B$34:$B$777,L$11)+'СЕТ СН'!$F$11+СВЦЭМ!$D$10+'СЕТ СН'!$F$5-'СЕТ СН'!$F$21</f>
        <v>3708.5012986399997</v>
      </c>
      <c r="M38" s="35">
        <f>SUMIFS(СВЦЭМ!$D$34:$D$777,СВЦЭМ!$A$34:$A$777,$A38,СВЦЭМ!$B$34:$B$777,M$11)+'СЕТ СН'!$F$11+СВЦЭМ!$D$10+'СЕТ СН'!$F$5-'СЕТ СН'!$F$21</f>
        <v>3710.7081658099996</v>
      </c>
      <c r="N38" s="35">
        <f>SUMIFS(СВЦЭМ!$D$34:$D$777,СВЦЭМ!$A$34:$A$777,$A38,СВЦЭМ!$B$34:$B$777,N$11)+'СЕТ СН'!$F$11+СВЦЭМ!$D$10+'СЕТ СН'!$F$5-'СЕТ СН'!$F$21</f>
        <v>3703.1486975500002</v>
      </c>
      <c r="O38" s="35">
        <f>SUMIFS(СВЦЭМ!$D$34:$D$777,СВЦЭМ!$A$34:$A$777,$A38,СВЦЭМ!$B$34:$B$777,O$11)+'СЕТ СН'!$F$11+СВЦЭМ!$D$10+'СЕТ СН'!$F$5-'СЕТ СН'!$F$21</f>
        <v>3701.7924963000005</v>
      </c>
      <c r="P38" s="35">
        <f>SUMIFS(СВЦЭМ!$D$34:$D$777,СВЦЭМ!$A$34:$A$777,$A38,СВЦЭМ!$B$34:$B$777,P$11)+'СЕТ СН'!$F$11+СВЦЭМ!$D$10+'СЕТ СН'!$F$5-'СЕТ СН'!$F$21</f>
        <v>3683.5328465900002</v>
      </c>
      <c r="Q38" s="35">
        <f>SUMIFS(СВЦЭМ!$D$34:$D$777,СВЦЭМ!$A$34:$A$777,$A38,СВЦЭМ!$B$34:$B$777,Q$11)+'СЕТ СН'!$F$11+СВЦЭМ!$D$10+'СЕТ СН'!$F$5-'СЕТ СН'!$F$21</f>
        <v>3710.0552819200002</v>
      </c>
      <c r="R38" s="35">
        <f>SUMIFS(СВЦЭМ!$D$34:$D$777,СВЦЭМ!$A$34:$A$777,$A38,СВЦЭМ!$B$34:$B$777,R$11)+'СЕТ СН'!$F$11+СВЦЭМ!$D$10+'СЕТ СН'!$F$5-'СЕТ СН'!$F$21</f>
        <v>3719.6519837900005</v>
      </c>
      <c r="S38" s="35">
        <f>SUMIFS(СВЦЭМ!$D$34:$D$777,СВЦЭМ!$A$34:$A$777,$A38,СВЦЭМ!$B$34:$B$777,S$11)+'СЕТ СН'!$F$11+СВЦЭМ!$D$10+'СЕТ СН'!$F$5-'СЕТ СН'!$F$21</f>
        <v>3707.58781189</v>
      </c>
      <c r="T38" s="35">
        <f>SUMIFS(СВЦЭМ!$D$34:$D$777,СВЦЭМ!$A$34:$A$777,$A38,СВЦЭМ!$B$34:$B$777,T$11)+'СЕТ СН'!$F$11+СВЦЭМ!$D$10+'СЕТ СН'!$F$5-'СЕТ СН'!$F$21</f>
        <v>3701.8571069700001</v>
      </c>
      <c r="U38" s="35">
        <f>SUMIFS(СВЦЭМ!$D$34:$D$777,СВЦЭМ!$A$34:$A$777,$A38,СВЦЭМ!$B$34:$B$777,U$11)+'СЕТ СН'!$F$11+СВЦЭМ!$D$10+'СЕТ СН'!$F$5-'СЕТ СН'!$F$21</f>
        <v>3699.6134045500003</v>
      </c>
      <c r="V38" s="35">
        <f>SUMIFS(СВЦЭМ!$D$34:$D$777,СВЦЭМ!$A$34:$A$777,$A38,СВЦЭМ!$B$34:$B$777,V$11)+'СЕТ СН'!$F$11+СВЦЭМ!$D$10+'СЕТ СН'!$F$5-'СЕТ СН'!$F$21</f>
        <v>3702.6057334200004</v>
      </c>
      <c r="W38" s="35">
        <f>SUMIFS(СВЦЭМ!$D$34:$D$777,СВЦЭМ!$A$34:$A$777,$A38,СВЦЭМ!$B$34:$B$777,W$11)+'СЕТ СН'!$F$11+СВЦЭМ!$D$10+'СЕТ СН'!$F$5-'СЕТ СН'!$F$21</f>
        <v>3693.1792472899997</v>
      </c>
      <c r="X38" s="35">
        <f>SUMIFS(СВЦЭМ!$D$34:$D$777,СВЦЭМ!$A$34:$A$777,$A38,СВЦЭМ!$B$34:$B$777,X$11)+'СЕТ СН'!$F$11+СВЦЭМ!$D$10+'СЕТ СН'!$F$5-'СЕТ СН'!$F$21</f>
        <v>3698.9435517399997</v>
      </c>
      <c r="Y38" s="35">
        <f>SUMIFS(СВЦЭМ!$D$34:$D$777,СВЦЭМ!$A$34:$A$777,$A38,СВЦЭМ!$B$34:$B$777,Y$11)+'СЕТ СН'!$F$11+СВЦЭМ!$D$10+'СЕТ СН'!$F$5-'СЕТ СН'!$F$21</f>
        <v>3800.0504612100003</v>
      </c>
    </row>
    <row r="39" spans="1:27" ht="15.75" x14ac:dyDescent="0.2">
      <c r="A39" s="34">
        <f t="shared" si="0"/>
        <v>42914</v>
      </c>
      <c r="B39" s="35">
        <f>SUMIFS(СВЦЭМ!$D$34:$D$777,СВЦЭМ!$A$34:$A$777,$A39,СВЦЭМ!$B$34:$B$777,B$11)+'СЕТ СН'!$F$11+СВЦЭМ!$D$10+'СЕТ СН'!$F$5-'СЕТ СН'!$F$21</f>
        <v>3890.9193029600001</v>
      </c>
      <c r="C39" s="35">
        <f>SUMIFS(СВЦЭМ!$D$34:$D$777,СВЦЭМ!$A$34:$A$777,$A39,СВЦЭМ!$B$34:$B$777,C$11)+'СЕТ СН'!$F$11+СВЦЭМ!$D$10+'СЕТ СН'!$F$5-'СЕТ СН'!$F$21</f>
        <v>3922.0061883500002</v>
      </c>
      <c r="D39" s="35">
        <f>SUMIFS(СВЦЭМ!$D$34:$D$777,СВЦЭМ!$A$34:$A$777,$A39,СВЦЭМ!$B$34:$B$777,D$11)+'СЕТ СН'!$F$11+СВЦЭМ!$D$10+'СЕТ СН'!$F$5-'СЕТ СН'!$F$21</f>
        <v>3952.10909567</v>
      </c>
      <c r="E39" s="35">
        <f>SUMIFS(СВЦЭМ!$D$34:$D$777,СВЦЭМ!$A$34:$A$777,$A39,СВЦЭМ!$B$34:$B$777,E$11)+'СЕТ СН'!$F$11+СВЦЭМ!$D$10+'СЕТ СН'!$F$5-'СЕТ СН'!$F$21</f>
        <v>3984.3001877799998</v>
      </c>
      <c r="F39" s="35">
        <f>SUMIFS(СВЦЭМ!$D$34:$D$777,СВЦЭМ!$A$34:$A$777,$A39,СВЦЭМ!$B$34:$B$777,F$11)+'СЕТ СН'!$F$11+СВЦЭМ!$D$10+'СЕТ СН'!$F$5-'СЕТ СН'!$F$21</f>
        <v>3996.5458104600002</v>
      </c>
      <c r="G39" s="35">
        <f>SUMIFS(СВЦЭМ!$D$34:$D$777,СВЦЭМ!$A$34:$A$777,$A39,СВЦЭМ!$B$34:$B$777,G$11)+'СЕТ СН'!$F$11+СВЦЭМ!$D$10+'СЕТ СН'!$F$5-'СЕТ СН'!$F$21</f>
        <v>3997.7986618100003</v>
      </c>
      <c r="H39" s="35">
        <f>SUMIFS(СВЦЭМ!$D$34:$D$777,СВЦЭМ!$A$34:$A$777,$A39,СВЦЭМ!$B$34:$B$777,H$11)+'СЕТ СН'!$F$11+СВЦЭМ!$D$10+'СЕТ СН'!$F$5-'СЕТ СН'!$F$21</f>
        <v>3935.89426946</v>
      </c>
      <c r="I39" s="35">
        <f>SUMIFS(СВЦЭМ!$D$34:$D$777,СВЦЭМ!$A$34:$A$777,$A39,СВЦЭМ!$B$34:$B$777,I$11)+'СЕТ СН'!$F$11+СВЦЭМ!$D$10+'СЕТ СН'!$F$5-'СЕТ СН'!$F$21</f>
        <v>3874.6223799300005</v>
      </c>
      <c r="J39" s="35">
        <f>SUMIFS(СВЦЭМ!$D$34:$D$777,СВЦЭМ!$A$34:$A$777,$A39,СВЦЭМ!$B$34:$B$777,J$11)+'СЕТ СН'!$F$11+СВЦЭМ!$D$10+'СЕТ СН'!$F$5-'СЕТ СН'!$F$21</f>
        <v>3797.9060146000002</v>
      </c>
      <c r="K39" s="35">
        <f>SUMIFS(СВЦЭМ!$D$34:$D$777,СВЦЭМ!$A$34:$A$777,$A39,СВЦЭМ!$B$34:$B$777,K$11)+'СЕТ СН'!$F$11+СВЦЭМ!$D$10+'СЕТ СН'!$F$5-'СЕТ СН'!$F$21</f>
        <v>3702.9210140100004</v>
      </c>
      <c r="L39" s="35">
        <f>SUMIFS(СВЦЭМ!$D$34:$D$777,СВЦЭМ!$A$34:$A$777,$A39,СВЦЭМ!$B$34:$B$777,L$11)+'СЕТ СН'!$F$11+СВЦЭМ!$D$10+'СЕТ СН'!$F$5-'СЕТ СН'!$F$21</f>
        <v>3694.6818364000001</v>
      </c>
      <c r="M39" s="35">
        <f>SUMIFS(СВЦЭМ!$D$34:$D$777,СВЦЭМ!$A$34:$A$777,$A39,СВЦЭМ!$B$34:$B$777,M$11)+'СЕТ СН'!$F$11+СВЦЭМ!$D$10+'СЕТ СН'!$F$5-'СЕТ СН'!$F$21</f>
        <v>3694.8165274599996</v>
      </c>
      <c r="N39" s="35">
        <f>SUMIFS(СВЦЭМ!$D$34:$D$777,СВЦЭМ!$A$34:$A$777,$A39,СВЦЭМ!$B$34:$B$777,N$11)+'СЕТ СН'!$F$11+СВЦЭМ!$D$10+'СЕТ СН'!$F$5-'СЕТ СН'!$F$21</f>
        <v>3654.4431490200004</v>
      </c>
      <c r="O39" s="35">
        <f>SUMIFS(СВЦЭМ!$D$34:$D$777,СВЦЭМ!$A$34:$A$777,$A39,СВЦЭМ!$B$34:$B$777,O$11)+'СЕТ СН'!$F$11+СВЦЭМ!$D$10+'СЕТ СН'!$F$5-'СЕТ СН'!$F$21</f>
        <v>3647.7222193500002</v>
      </c>
      <c r="P39" s="35">
        <f>SUMIFS(СВЦЭМ!$D$34:$D$777,СВЦЭМ!$A$34:$A$777,$A39,СВЦЭМ!$B$34:$B$777,P$11)+'СЕТ СН'!$F$11+СВЦЭМ!$D$10+'СЕТ СН'!$F$5-'СЕТ СН'!$F$21</f>
        <v>3648.2393632700005</v>
      </c>
      <c r="Q39" s="35">
        <f>SUMIFS(СВЦЭМ!$D$34:$D$777,СВЦЭМ!$A$34:$A$777,$A39,СВЦЭМ!$B$34:$B$777,Q$11)+'СЕТ СН'!$F$11+СВЦЭМ!$D$10+'СЕТ СН'!$F$5-'СЕТ СН'!$F$21</f>
        <v>3670.8583776900005</v>
      </c>
      <c r="R39" s="35">
        <f>SUMIFS(СВЦЭМ!$D$34:$D$777,СВЦЭМ!$A$34:$A$777,$A39,СВЦЭМ!$B$34:$B$777,R$11)+'СЕТ СН'!$F$11+СВЦЭМ!$D$10+'СЕТ СН'!$F$5-'СЕТ СН'!$F$21</f>
        <v>3676.9558998100001</v>
      </c>
      <c r="S39" s="35">
        <f>SUMIFS(СВЦЭМ!$D$34:$D$777,СВЦЭМ!$A$34:$A$777,$A39,СВЦЭМ!$B$34:$B$777,S$11)+'СЕТ СН'!$F$11+СВЦЭМ!$D$10+'СЕТ СН'!$F$5-'СЕТ СН'!$F$21</f>
        <v>3662.0115486900004</v>
      </c>
      <c r="T39" s="35">
        <f>SUMIFS(СВЦЭМ!$D$34:$D$777,СВЦЭМ!$A$34:$A$777,$A39,СВЦЭМ!$B$34:$B$777,T$11)+'СЕТ СН'!$F$11+СВЦЭМ!$D$10+'СЕТ СН'!$F$5-'СЕТ СН'!$F$21</f>
        <v>3657.9460641100004</v>
      </c>
      <c r="U39" s="35">
        <f>SUMIFS(СВЦЭМ!$D$34:$D$777,СВЦЭМ!$A$34:$A$777,$A39,СВЦЭМ!$B$34:$B$777,U$11)+'СЕТ СН'!$F$11+СВЦЭМ!$D$10+'СЕТ СН'!$F$5-'СЕТ СН'!$F$21</f>
        <v>3653.9352379100001</v>
      </c>
      <c r="V39" s="35">
        <f>SUMIFS(СВЦЭМ!$D$34:$D$777,СВЦЭМ!$A$34:$A$777,$A39,СВЦЭМ!$B$34:$B$777,V$11)+'СЕТ СН'!$F$11+СВЦЭМ!$D$10+'СЕТ СН'!$F$5-'СЕТ СН'!$F$21</f>
        <v>3662.7679561499999</v>
      </c>
      <c r="W39" s="35">
        <f>SUMIFS(СВЦЭМ!$D$34:$D$777,СВЦЭМ!$A$34:$A$777,$A39,СВЦЭМ!$B$34:$B$777,W$11)+'СЕТ СН'!$F$11+СВЦЭМ!$D$10+'СЕТ СН'!$F$5-'СЕТ СН'!$F$21</f>
        <v>3652.5743158400001</v>
      </c>
      <c r="X39" s="35">
        <f>SUMIFS(СВЦЭМ!$D$34:$D$777,СВЦЭМ!$A$34:$A$777,$A39,СВЦЭМ!$B$34:$B$777,X$11)+'СЕТ СН'!$F$11+СВЦЭМ!$D$10+'СЕТ СН'!$F$5-'СЕТ СН'!$F$21</f>
        <v>3657.9678998700001</v>
      </c>
      <c r="Y39" s="35">
        <f>SUMIFS(СВЦЭМ!$D$34:$D$777,СВЦЭМ!$A$34:$A$777,$A39,СВЦЭМ!$B$34:$B$777,Y$11)+'СЕТ СН'!$F$11+СВЦЭМ!$D$10+'СЕТ СН'!$F$5-'СЕТ СН'!$F$21</f>
        <v>3740.6228072499998</v>
      </c>
    </row>
    <row r="40" spans="1:27" ht="15.75" x14ac:dyDescent="0.2">
      <c r="A40" s="34">
        <f t="shared" si="0"/>
        <v>42915</v>
      </c>
      <c r="B40" s="35">
        <f>SUMIFS(СВЦЭМ!$D$34:$D$777,СВЦЭМ!$A$34:$A$777,$A40,СВЦЭМ!$B$34:$B$777,B$11)+'СЕТ СН'!$F$11+СВЦЭМ!$D$10+'СЕТ СН'!$F$5-'СЕТ СН'!$F$21</f>
        <v>3805.09928898</v>
      </c>
      <c r="C40" s="35">
        <f>SUMIFS(СВЦЭМ!$D$34:$D$777,СВЦЭМ!$A$34:$A$777,$A40,СВЦЭМ!$B$34:$B$777,C$11)+'СЕТ СН'!$F$11+СВЦЭМ!$D$10+'СЕТ СН'!$F$5-'СЕТ СН'!$F$21</f>
        <v>3895.5986427099997</v>
      </c>
      <c r="D40" s="35">
        <f>SUMIFS(СВЦЭМ!$D$34:$D$777,СВЦЭМ!$A$34:$A$777,$A40,СВЦЭМ!$B$34:$B$777,D$11)+'СЕТ СН'!$F$11+СВЦЭМ!$D$10+'СЕТ СН'!$F$5-'СЕТ СН'!$F$21</f>
        <v>3923.08220145</v>
      </c>
      <c r="E40" s="35">
        <f>SUMIFS(СВЦЭМ!$D$34:$D$777,СВЦЭМ!$A$34:$A$777,$A40,СВЦЭМ!$B$34:$B$777,E$11)+'СЕТ СН'!$F$11+СВЦЭМ!$D$10+'СЕТ СН'!$F$5-'СЕТ СН'!$F$21</f>
        <v>3942.2304362800005</v>
      </c>
      <c r="F40" s="35">
        <f>SUMIFS(СВЦЭМ!$D$34:$D$777,СВЦЭМ!$A$34:$A$777,$A40,СВЦЭМ!$B$34:$B$777,F$11)+'СЕТ СН'!$F$11+СВЦЭМ!$D$10+'СЕТ СН'!$F$5-'СЕТ СН'!$F$21</f>
        <v>3931.19827498</v>
      </c>
      <c r="G40" s="35">
        <f>SUMIFS(СВЦЭМ!$D$34:$D$777,СВЦЭМ!$A$34:$A$777,$A40,СВЦЭМ!$B$34:$B$777,G$11)+'СЕТ СН'!$F$11+СВЦЭМ!$D$10+'СЕТ СН'!$F$5-'СЕТ СН'!$F$21</f>
        <v>3932.8467384900005</v>
      </c>
      <c r="H40" s="35">
        <f>SUMIFS(СВЦЭМ!$D$34:$D$777,СВЦЭМ!$A$34:$A$777,$A40,СВЦЭМ!$B$34:$B$777,H$11)+'СЕТ СН'!$F$11+СВЦЭМ!$D$10+'СЕТ СН'!$F$5-'СЕТ СН'!$F$21</f>
        <v>3880.5840004500005</v>
      </c>
      <c r="I40" s="35">
        <f>SUMIFS(СВЦЭМ!$D$34:$D$777,СВЦЭМ!$A$34:$A$777,$A40,СВЦЭМ!$B$34:$B$777,I$11)+'СЕТ СН'!$F$11+СВЦЭМ!$D$10+'СЕТ СН'!$F$5-'СЕТ СН'!$F$21</f>
        <v>3835.5527150799999</v>
      </c>
      <c r="J40" s="35">
        <f>SUMIFS(СВЦЭМ!$D$34:$D$777,СВЦЭМ!$A$34:$A$777,$A40,СВЦЭМ!$B$34:$B$777,J$11)+'СЕТ СН'!$F$11+СВЦЭМ!$D$10+'СЕТ СН'!$F$5-'СЕТ СН'!$F$21</f>
        <v>3769.2882283099998</v>
      </c>
      <c r="K40" s="35">
        <f>SUMIFS(СВЦЭМ!$D$34:$D$777,СВЦЭМ!$A$34:$A$777,$A40,СВЦЭМ!$B$34:$B$777,K$11)+'СЕТ СН'!$F$11+СВЦЭМ!$D$10+'СЕТ СН'!$F$5-'СЕТ СН'!$F$21</f>
        <v>3710.0496910500005</v>
      </c>
      <c r="L40" s="35">
        <f>SUMIFS(СВЦЭМ!$D$34:$D$777,СВЦЭМ!$A$34:$A$777,$A40,СВЦЭМ!$B$34:$B$777,L$11)+'СЕТ СН'!$F$11+СВЦЭМ!$D$10+'СЕТ СН'!$F$5-'СЕТ СН'!$F$21</f>
        <v>3717.5119297800002</v>
      </c>
      <c r="M40" s="35">
        <f>SUMIFS(СВЦЭМ!$D$34:$D$777,СВЦЭМ!$A$34:$A$777,$A40,СВЦЭМ!$B$34:$B$777,M$11)+'СЕТ СН'!$F$11+СВЦЭМ!$D$10+'СЕТ СН'!$F$5-'СЕТ СН'!$F$21</f>
        <v>3724.2814369099997</v>
      </c>
      <c r="N40" s="35">
        <f>SUMIFS(СВЦЭМ!$D$34:$D$777,СВЦЭМ!$A$34:$A$777,$A40,СВЦЭМ!$B$34:$B$777,N$11)+'СЕТ СН'!$F$11+СВЦЭМ!$D$10+'СЕТ СН'!$F$5-'СЕТ СН'!$F$21</f>
        <v>3722.4027208900006</v>
      </c>
      <c r="O40" s="35">
        <f>SUMIFS(СВЦЭМ!$D$34:$D$777,СВЦЭМ!$A$34:$A$777,$A40,СВЦЭМ!$B$34:$B$777,O$11)+'СЕТ СН'!$F$11+СВЦЭМ!$D$10+'СЕТ СН'!$F$5-'СЕТ СН'!$F$21</f>
        <v>3718.9824016900002</v>
      </c>
      <c r="P40" s="35">
        <f>SUMIFS(СВЦЭМ!$D$34:$D$777,СВЦЭМ!$A$34:$A$777,$A40,СВЦЭМ!$B$34:$B$777,P$11)+'СЕТ СН'!$F$11+СВЦЭМ!$D$10+'СЕТ СН'!$F$5-'СЕТ СН'!$F$21</f>
        <v>3722.1043091600004</v>
      </c>
      <c r="Q40" s="35">
        <f>SUMIFS(СВЦЭМ!$D$34:$D$777,СВЦЭМ!$A$34:$A$777,$A40,СВЦЭМ!$B$34:$B$777,Q$11)+'СЕТ СН'!$F$11+СВЦЭМ!$D$10+'СЕТ СН'!$F$5-'СЕТ СН'!$F$21</f>
        <v>3739.2579032100002</v>
      </c>
      <c r="R40" s="35">
        <f>SUMIFS(СВЦЭМ!$D$34:$D$777,СВЦЭМ!$A$34:$A$777,$A40,СВЦЭМ!$B$34:$B$777,R$11)+'СЕТ СН'!$F$11+СВЦЭМ!$D$10+'СЕТ СН'!$F$5-'СЕТ СН'!$F$21</f>
        <v>3743.93289817</v>
      </c>
      <c r="S40" s="35">
        <f>SUMIFS(СВЦЭМ!$D$34:$D$777,СВЦЭМ!$A$34:$A$777,$A40,СВЦЭМ!$B$34:$B$777,S$11)+'СЕТ СН'!$F$11+СВЦЭМ!$D$10+'СЕТ СН'!$F$5-'СЕТ СН'!$F$21</f>
        <v>3729.36593498</v>
      </c>
      <c r="T40" s="35">
        <f>SUMIFS(СВЦЭМ!$D$34:$D$777,СВЦЭМ!$A$34:$A$777,$A40,СВЦЭМ!$B$34:$B$777,T$11)+'СЕТ СН'!$F$11+СВЦЭМ!$D$10+'СЕТ СН'!$F$5-'СЕТ СН'!$F$21</f>
        <v>3723.3112183000003</v>
      </c>
      <c r="U40" s="35">
        <f>SUMIFS(СВЦЭМ!$D$34:$D$777,СВЦЭМ!$A$34:$A$777,$A40,СВЦЭМ!$B$34:$B$777,U$11)+'СЕТ СН'!$F$11+СВЦЭМ!$D$10+'СЕТ СН'!$F$5-'СЕТ СН'!$F$21</f>
        <v>3716.4651315400006</v>
      </c>
      <c r="V40" s="35">
        <f>SUMIFS(СВЦЭМ!$D$34:$D$777,СВЦЭМ!$A$34:$A$777,$A40,СВЦЭМ!$B$34:$B$777,V$11)+'СЕТ СН'!$F$11+СВЦЭМ!$D$10+'СЕТ СН'!$F$5-'СЕТ СН'!$F$21</f>
        <v>3722.6449782700001</v>
      </c>
      <c r="W40" s="35">
        <f>SUMIFS(СВЦЭМ!$D$34:$D$777,СВЦЭМ!$A$34:$A$777,$A40,СВЦЭМ!$B$34:$B$777,W$11)+'СЕТ СН'!$F$11+СВЦЭМ!$D$10+'СЕТ СН'!$F$5-'СЕТ СН'!$F$21</f>
        <v>3714.5599465900004</v>
      </c>
      <c r="X40" s="35">
        <f>SUMIFS(СВЦЭМ!$D$34:$D$777,СВЦЭМ!$A$34:$A$777,$A40,СВЦЭМ!$B$34:$B$777,X$11)+'СЕТ СН'!$F$11+СВЦЭМ!$D$10+'СЕТ СН'!$F$5-'СЕТ СН'!$F$21</f>
        <v>3723.4021035900005</v>
      </c>
      <c r="Y40" s="35">
        <f>SUMIFS(СВЦЭМ!$D$34:$D$777,СВЦЭМ!$A$34:$A$777,$A40,СВЦЭМ!$B$34:$B$777,Y$11)+'СЕТ СН'!$F$11+СВЦЭМ!$D$10+'СЕТ СН'!$F$5-'СЕТ СН'!$F$21</f>
        <v>3767.639803</v>
      </c>
    </row>
    <row r="41" spans="1:27" ht="15.75" x14ac:dyDescent="0.2">
      <c r="A41" s="34">
        <f t="shared" si="0"/>
        <v>42916</v>
      </c>
      <c r="B41" s="35">
        <f>SUMIFS(СВЦЭМ!$D$34:$D$777,СВЦЭМ!$A$34:$A$777,$A41,СВЦЭМ!$B$34:$B$777,B$11)+'СЕТ СН'!$F$11+СВЦЭМ!$D$10+'СЕТ СН'!$F$5-'СЕТ СН'!$F$21</f>
        <v>3798.7232828300002</v>
      </c>
      <c r="C41" s="35">
        <f>SUMIFS(СВЦЭМ!$D$34:$D$777,СВЦЭМ!$A$34:$A$777,$A41,СВЦЭМ!$B$34:$B$777,C$11)+'СЕТ СН'!$F$11+СВЦЭМ!$D$10+'СЕТ СН'!$F$5-'СЕТ СН'!$F$21</f>
        <v>3915.9369491799998</v>
      </c>
      <c r="D41" s="35">
        <f>SUMIFS(СВЦЭМ!$D$34:$D$777,СВЦЭМ!$A$34:$A$777,$A41,СВЦЭМ!$B$34:$B$777,D$11)+'СЕТ СН'!$F$11+СВЦЭМ!$D$10+'СЕТ СН'!$F$5-'СЕТ СН'!$F$21</f>
        <v>3951.8897663899997</v>
      </c>
      <c r="E41" s="35">
        <f>SUMIFS(СВЦЭМ!$D$34:$D$777,СВЦЭМ!$A$34:$A$777,$A41,СВЦЭМ!$B$34:$B$777,E$11)+'СЕТ СН'!$F$11+СВЦЭМ!$D$10+'СЕТ СН'!$F$5-'СЕТ СН'!$F$21</f>
        <v>3966.1077193900001</v>
      </c>
      <c r="F41" s="35">
        <f>SUMIFS(СВЦЭМ!$D$34:$D$777,СВЦЭМ!$A$34:$A$777,$A41,СВЦЭМ!$B$34:$B$777,F$11)+'СЕТ СН'!$F$11+СВЦЭМ!$D$10+'СЕТ СН'!$F$5-'СЕТ СН'!$F$21</f>
        <v>3963.3696880500001</v>
      </c>
      <c r="G41" s="35">
        <f>SUMIFS(СВЦЭМ!$D$34:$D$777,СВЦЭМ!$A$34:$A$777,$A41,СВЦЭМ!$B$34:$B$777,G$11)+'СЕТ СН'!$F$11+СВЦЭМ!$D$10+'СЕТ СН'!$F$5-'СЕТ СН'!$F$21</f>
        <v>3959.6785392600004</v>
      </c>
      <c r="H41" s="35">
        <f>SUMIFS(СВЦЭМ!$D$34:$D$777,СВЦЭМ!$A$34:$A$777,$A41,СВЦЭМ!$B$34:$B$777,H$11)+'СЕТ СН'!$F$11+СВЦЭМ!$D$10+'СЕТ СН'!$F$5-'СЕТ СН'!$F$21</f>
        <v>3901.7997749799997</v>
      </c>
      <c r="I41" s="35">
        <f>SUMIFS(СВЦЭМ!$D$34:$D$777,СВЦЭМ!$A$34:$A$777,$A41,СВЦЭМ!$B$34:$B$777,I$11)+'СЕТ СН'!$F$11+СВЦЭМ!$D$10+'СЕТ СН'!$F$5-'СЕТ СН'!$F$21</f>
        <v>3874.7056452200004</v>
      </c>
      <c r="J41" s="35">
        <f>SUMIFS(СВЦЭМ!$D$34:$D$777,СВЦЭМ!$A$34:$A$777,$A41,СВЦЭМ!$B$34:$B$777,J$11)+'СЕТ СН'!$F$11+СВЦЭМ!$D$10+'СЕТ СН'!$F$5-'СЕТ СН'!$F$21</f>
        <v>3793.6844308700001</v>
      </c>
      <c r="K41" s="35">
        <f>SUMIFS(СВЦЭМ!$D$34:$D$777,СВЦЭМ!$A$34:$A$777,$A41,СВЦЭМ!$B$34:$B$777,K$11)+'СЕТ СН'!$F$11+СВЦЭМ!$D$10+'СЕТ СН'!$F$5-'СЕТ СН'!$F$21</f>
        <v>3704.3182238400004</v>
      </c>
      <c r="L41" s="35">
        <f>SUMIFS(СВЦЭМ!$D$34:$D$777,СВЦЭМ!$A$34:$A$777,$A41,СВЦЭМ!$B$34:$B$777,L$11)+'СЕТ СН'!$F$11+СВЦЭМ!$D$10+'СЕТ СН'!$F$5-'СЕТ СН'!$F$21</f>
        <v>3693.5848280400005</v>
      </c>
      <c r="M41" s="35">
        <f>SUMIFS(СВЦЭМ!$D$34:$D$777,СВЦЭМ!$A$34:$A$777,$A41,СВЦЭМ!$B$34:$B$777,M$11)+'СЕТ СН'!$F$11+СВЦЭМ!$D$10+'СЕТ СН'!$F$5-'СЕТ СН'!$F$21</f>
        <v>3693.7451826899996</v>
      </c>
      <c r="N41" s="35">
        <f>SUMIFS(СВЦЭМ!$D$34:$D$777,СВЦЭМ!$A$34:$A$777,$A41,СВЦЭМ!$B$34:$B$777,N$11)+'СЕТ СН'!$F$11+СВЦЭМ!$D$10+'СЕТ СН'!$F$5-'СЕТ СН'!$F$21</f>
        <v>3690.90675491</v>
      </c>
      <c r="O41" s="35">
        <f>SUMIFS(СВЦЭМ!$D$34:$D$777,СВЦЭМ!$A$34:$A$777,$A41,СВЦЭМ!$B$34:$B$777,O$11)+'СЕТ СН'!$F$11+СВЦЭМ!$D$10+'СЕТ СН'!$F$5-'СЕТ СН'!$F$21</f>
        <v>3693.3977060100005</v>
      </c>
      <c r="P41" s="35">
        <f>SUMIFS(СВЦЭМ!$D$34:$D$777,СВЦЭМ!$A$34:$A$777,$A41,СВЦЭМ!$B$34:$B$777,P$11)+'СЕТ СН'!$F$11+СВЦЭМ!$D$10+'СЕТ СН'!$F$5-'СЕТ СН'!$F$21</f>
        <v>3697.29518345</v>
      </c>
      <c r="Q41" s="35">
        <f>SUMIFS(СВЦЭМ!$D$34:$D$777,СВЦЭМ!$A$34:$A$777,$A41,СВЦЭМ!$B$34:$B$777,Q$11)+'СЕТ СН'!$F$11+СВЦЭМ!$D$10+'СЕТ СН'!$F$5-'СЕТ СН'!$F$21</f>
        <v>3712.3018933000003</v>
      </c>
      <c r="R41" s="35">
        <f>SUMIFS(СВЦЭМ!$D$34:$D$777,СВЦЭМ!$A$34:$A$777,$A41,СВЦЭМ!$B$34:$B$777,R$11)+'СЕТ СН'!$F$11+СВЦЭМ!$D$10+'СЕТ СН'!$F$5-'СЕТ СН'!$F$21</f>
        <v>3716.5317273999999</v>
      </c>
      <c r="S41" s="35">
        <f>SUMIFS(СВЦЭМ!$D$34:$D$777,СВЦЭМ!$A$34:$A$777,$A41,СВЦЭМ!$B$34:$B$777,S$11)+'СЕТ СН'!$F$11+СВЦЭМ!$D$10+'СЕТ СН'!$F$5-'СЕТ СН'!$F$21</f>
        <v>3703.4458105100002</v>
      </c>
      <c r="T41" s="35">
        <f>SUMIFS(СВЦЭМ!$D$34:$D$777,СВЦЭМ!$A$34:$A$777,$A41,СВЦЭМ!$B$34:$B$777,T$11)+'СЕТ СН'!$F$11+СВЦЭМ!$D$10+'СЕТ СН'!$F$5-'СЕТ СН'!$F$21</f>
        <v>3701.8249928200003</v>
      </c>
      <c r="U41" s="35">
        <f>SUMIFS(СВЦЭМ!$D$34:$D$777,СВЦЭМ!$A$34:$A$777,$A41,СВЦЭМ!$B$34:$B$777,U$11)+'СЕТ СН'!$F$11+СВЦЭМ!$D$10+'СЕТ СН'!$F$5-'СЕТ СН'!$F$21</f>
        <v>3697.2941435100001</v>
      </c>
      <c r="V41" s="35">
        <f>SUMIFS(СВЦЭМ!$D$34:$D$777,СВЦЭМ!$A$34:$A$777,$A41,СВЦЭМ!$B$34:$B$777,V$11)+'СЕТ СН'!$F$11+СВЦЭМ!$D$10+'СЕТ СН'!$F$5-'СЕТ СН'!$F$21</f>
        <v>3701.4603198000004</v>
      </c>
      <c r="W41" s="35">
        <f>SUMIFS(СВЦЭМ!$D$34:$D$777,СВЦЭМ!$A$34:$A$777,$A41,СВЦЭМ!$B$34:$B$777,W$11)+'СЕТ СН'!$F$11+СВЦЭМ!$D$10+'СЕТ СН'!$F$5-'СЕТ СН'!$F$21</f>
        <v>3745.8251353800006</v>
      </c>
      <c r="X41" s="35">
        <f>SUMIFS(СВЦЭМ!$D$34:$D$777,СВЦЭМ!$A$34:$A$777,$A41,СВЦЭМ!$B$34:$B$777,X$11)+'СЕТ СН'!$F$11+СВЦЭМ!$D$10+'СЕТ СН'!$F$5-'СЕТ СН'!$F$21</f>
        <v>3784.9023964200005</v>
      </c>
      <c r="Y41" s="35">
        <f>SUMIFS(СВЦЭМ!$D$34:$D$777,СВЦЭМ!$A$34:$A$777,$A41,СВЦЭМ!$B$34:$B$777,Y$11)+'СЕТ СН'!$F$11+СВЦЭМ!$D$10+'СЕТ СН'!$F$5-'СЕТ СН'!$F$21</f>
        <v>3853.9276441800002</v>
      </c>
    </row>
    <row r="42" spans="1:27" ht="15.75" hidden="1" x14ac:dyDescent="0.2">
      <c r="A42" s="34">
        <f t="shared" si="0"/>
        <v>42917</v>
      </c>
      <c r="B42" s="35">
        <f>SUMIFS(СВЦЭМ!$D$34:$D$777,СВЦЭМ!$A$34:$A$777,$A42,СВЦЭМ!$B$34:$B$777,B$11)+'СЕТ СН'!$F$11+СВЦЭМ!$D$10+'СЕТ СН'!$F$5-'СЕТ СН'!$F$21</f>
        <v>3061.9501495900004</v>
      </c>
      <c r="C42" s="35">
        <f>SUMIFS(СВЦЭМ!$D$34:$D$777,СВЦЭМ!$A$34:$A$777,$A42,СВЦЭМ!$B$34:$B$777,C$11)+'СЕТ СН'!$F$11+СВЦЭМ!$D$10+'СЕТ СН'!$F$5-'СЕТ СН'!$F$21</f>
        <v>3061.9501495900004</v>
      </c>
      <c r="D42" s="35">
        <f>SUMIFS(СВЦЭМ!$D$34:$D$777,СВЦЭМ!$A$34:$A$777,$A42,СВЦЭМ!$B$34:$B$777,D$11)+'СЕТ СН'!$F$11+СВЦЭМ!$D$10+'СЕТ СН'!$F$5-'СЕТ СН'!$F$21</f>
        <v>3061.9501495900004</v>
      </c>
      <c r="E42" s="35">
        <f>SUMIFS(СВЦЭМ!$D$34:$D$777,СВЦЭМ!$A$34:$A$777,$A42,СВЦЭМ!$B$34:$B$777,E$11)+'СЕТ СН'!$F$11+СВЦЭМ!$D$10+'СЕТ СН'!$F$5-'СЕТ СН'!$F$21</f>
        <v>3061.9501495900004</v>
      </c>
      <c r="F42" s="35">
        <f>SUMIFS(СВЦЭМ!$D$34:$D$777,СВЦЭМ!$A$34:$A$777,$A42,СВЦЭМ!$B$34:$B$777,F$11)+'СЕТ СН'!$F$11+СВЦЭМ!$D$10+'СЕТ СН'!$F$5-'СЕТ СН'!$F$21</f>
        <v>3061.9501495900004</v>
      </c>
      <c r="G42" s="35">
        <f>SUMIFS(СВЦЭМ!$D$34:$D$777,СВЦЭМ!$A$34:$A$777,$A42,СВЦЭМ!$B$34:$B$777,G$11)+'СЕТ СН'!$F$11+СВЦЭМ!$D$10+'СЕТ СН'!$F$5-'СЕТ СН'!$F$21</f>
        <v>3061.9501495900004</v>
      </c>
      <c r="H42" s="35">
        <f>SUMIFS(СВЦЭМ!$D$34:$D$777,СВЦЭМ!$A$34:$A$777,$A42,СВЦЭМ!$B$34:$B$777,H$11)+'СЕТ СН'!$F$11+СВЦЭМ!$D$10+'СЕТ СН'!$F$5-'СЕТ СН'!$F$21</f>
        <v>3061.9501495900004</v>
      </c>
      <c r="I42" s="35">
        <f>SUMIFS(СВЦЭМ!$D$34:$D$777,СВЦЭМ!$A$34:$A$777,$A42,СВЦЭМ!$B$34:$B$777,I$11)+'СЕТ СН'!$F$11+СВЦЭМ!$D$10+'СЕТ СН'!$F$5-'СЕТ СН'!$F$21</f>
        <v>3061.9501495900004</v>
      </c>
      <c r="J42" s="35">
        <f>SUMIFS(СВЦЭМ!$D$34:$D$777,СВЦЭМ!$A$34:$A$777,$A42,СВЦЭМ!$B$34:$B$777,J$11)+'СЕТ СН'!$F$11+СВЦЭМ!$D$10+'СЕТ СН'!$F$5-'СЕТ СН'!$F$21</f>
        <v>3061.9501495900004</v>
      </c>
      <c r="K42" s="35">
        <f>SUMIFS(СВЦЭМ!$D$34:$D$777,СВЦЭМ!$A$34:$A$777,$A42,СВЦЭМ!$B$34:$B$777,K$11)+'СЕТ СН'!$F$11+СВЦЭМ!$D$10+'СЕТ СН'!$F$5-'СЕТ СН'!$F$21</f>
        <v>3061.9501495900004</v>
      </c>
      <c r="L42" s="35">
        <f>SUMIFS(СВЦЭМ!$D$34:$D$777,СВЦЭМ!$A$34:$A$777,$A42,СВЦЭМ!$B$34:$B$777,L$11)+'СЕТ СН'!$F$11+СВЦЭМ!$D$10+'СЕТ СН'!$F$5-'СЕТ СН'!$F$21</f>
        <v>3061.9501495900004</v>
      </c>
      <c r="M42" s="35">
        <f>SUMIFS(СВЦЭМ!$D$34:$D$777,СВЦЭМ!$A$34:$A$777,$A42,СВЦЭМ!$B$34:$B$777,M$11)+'СЕТ СН'!$F$11+СВЦЭМ!$D$10+'СЕТ СН'!$F$5-'СЕТ СН'!$F$21</f>
        <v>3061.9501495900004</v>
      </c>
      <c r="N42" s="35">
        <f>SUMIFS(СВЦЭМ!$D$34:$D$777,СВЦЭМ!$A$34:$A$777,$A42,СВЦЭМ!$B$34:$B$777,N$11)+'СЕТ СН'!$F$11+СВЦЭМ!$D$10+'СЕТ СН'!$F$5-'СЕТ СН'!$F$21</f>
        <v>3061.9501495900004</v>
      </c>
      <c r="O42" s="35">
        <f>SUMIFS(СВЦЭМ!$D$34:$D$777,СВЦЭМ!$A$34:$A$777,$A42,СВЦЭМ!$B$34:$B$777,O$11)+'СЕТ СН'!$F$11+СВЦЭМ!$D$10+'СЕТ СН'!$F$5-'СЕТ СН'!$F$21</f>
        <v>3061.9501495900004</v>
      </c>
      <c r="P42" s="35">
        <f>SUMIFS(СВЦЭМ!$D$34:$D$777,СВЦЭМ!$A$34:$A$777,$A42,СВЦЭМ!$B$34:$B$777,P$11)+'СЕТ СН'!$F$11+СВЦЭМ!$D$10+'СЕТ СН'!$F$5-'СЕТ СН'!$F$21</f>
        <v>3061.9501495900004</v>
      </c>
      <c r="Q42" s="35">
        <f>SUMIFS(СВЦЭМ!$D$34:$D$777,СВЦЭМ!$A$34:$A$777,$A42,СВЦЭМ!$B$34:$B$777,Q$11)+'СЕТ СН'!$F$11+СВЦЭМ!$D$10+'СЕТ СН'!$F$5-'СЕТ СН'!$F$21</f>
        <v>3061.9501495900004</v>
      </c>
      <c r="R42" s="35">
        <f>SUMIFS(СВЦЭМ!$D$34:$D$777,СВЦЭМ!$A$34:$A$777,$A42,СВЦЭМ!$B$34:$B$777,R$11)+'СЕТ СН'!$F$11+СВЦЭМ!$D$10+'СЕТ СН'!$F$5-'СЕТ СН'!$F$21</f>
        <v>3061.9501495900004</v>
      </c>
      <c r="S42" s="35">
        <f>SUMIFS(СВЦЭМ!$D$34:$D$777,СВЦЭМ!$A$34:$A$777,$A42,СВЦЭМ!$B$34:$B$777,S$11)+'СЕТ СН'!$F$11+СВЦЭМ!$D$10+'СЕТ СН'!$F$5-'СЕТ СН'!$F$21</f>
        <v>3061.9501495900004</v>
      </c>
      <c r="T42" s="35">
        <f>SUMIFS(СВЦЭМ!$D$34:$D$777,СВЦЭМ!$A$34:$A$777,$A42,СВЦЭМ!$B$34:$B$777,T$11)+'СЕТ СН'!$F$11+СВЦЭМ!$D$10+'СЕТ СН'!$F$5-'СЕТ СН'!$F$21</f>
        <v>3061.9501495900004</v>
      </c>
      <c r="U42" s="35">
        <f>SUMIFS(СВЦЭМ!$D$34:$D$777,СВЦЭМ!$A$34:$A$777,$A42,СВЦЭМ!$B$34:$B$777,U$11)+'СЕТ СН'!$F$11+СВЦЭМ!$D$10+'СЕТ СН'!$F$5-'СЕТ СН'!$F$21</f>
        <v>3061.9501495900004</v>
      </c>
      <c r="V42" s="35">
        <f>SUMIFS(СВЦЭМ!$D$34:$D$777,СВЦЭМ!$A$34:$A$777,$A42,СВЦЭМ!$B$34:$B$777,V$11)+'СЕТ СН'!$F$11+СВЦЭМ!$D$10+'СЕТ СН'!$F$5-'СЕТ СН'!$F$21</f>
        <v>3061.9501495900004</v>
      </c>
      <c r="W42" s="35">
        <f>SUMIFS(СВЦЭМ!$D$34:$D$777,СВЦЭМ!$A$34:$A$777,$A42,СВЦЭМ!$B$34:$B$777,W$11)+'СЕТ СН'!$F$11+СВЦЭМ!$D$10+'СЕТ СН'!$F$5-'СЕТ СН'!$F$21</f>
        <v>3061.9501495900004</v>
      </c>
      <c r="X42" s="35">
        <f>SUMIFS(СВЦЭМ!$D$34:$D$777,СВЦЭМ!$A$34:$A$777,$A42,СВЦЭМ!$B$34:$B$777,X$11)+'СЕТ СН'!$F$11+СВЦЭМ!$D$10+'СЕТ СН'!$F$5-'СЕТ СН'!$F$21</f>
        <v>3061.9501495900004</v>
      </c>
      <c r="Y42" s="35">
        <f>SUMIFS(СВЦЭМ!$D$34:$D$777,СВЦЭМ!$A$34:$A$777,$A42,СВЦЭМ!$B$34:$B$777,Y$11)+'СЕТ СН'!$F$11+СВЦЭМ!$D$10+'СЕТ СН'!$F$5-'СЕТ СН'!$F$21</f>
        <v>3061.9501495900004</v>
      </c>
    </row>
    <row r="43" spans="1:27"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7"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7" ht="15.75" customHeight="1" x14ac:dyDescent="0.2">
      <c r="A48" s="34" t="str">
        <f>A12</f>
        <v>01.06.2017</v>
      </c>
      <c r="B48" s="35">
        <f>SUMIFS(СВЦЭМ!$D$34:$D$777,СВЦЭМ!$A$34:$A$777,$A48,СВЦЭМ!$B$34:$B$777,B$47)+'СЕТ СН'!$G$11+СВЦЭМ!$D$10+'СЕТ СН'!$G$5-'СЕТ СН'!$G$21</f>
        <v>4331.1417763099998</v>
      </c>
      <c r="C48" s="35">
        <f>SUMIFS(СВЦЭМ!$D$34:$D$777,СВЦЭМ!$A$34:$A$777,$A48,СВЦЭМ!$B$34:$B$777,C$47)+'СЕТ СН'!$G$11+СВЦЭМ!$D$10+'СЕТ СН'!$G$5-'СЕТ СН'!$G$21</f>
        <v>4447.0484394899995</v>
      </c>
      <c r="D48" s="35">
        <f>SUMIFS(СВЦЭМ!$D$34:$D$777,СВЦЭМ!$A$34:$A$777,$A48,СВЦЭМ!$B$34:$B$777,D$47)+'СЕТ СН'!$G$11+СВЦЭМ!$D$10+'СЕТ СН'!$G$5-'СЕТ СН'!$G$21</f>
        <v>4498.62922067</v>
      </c>
      <c r="E48" s="35">
        <f>SUMIFS(СВЦЭМ!$D$34:$D$777,СВЦЭМ!$A$34:$A$777,$A48,СВЦЭМ!$B$34:$B$777,E$47)+'СЕТ СН'!$G$11+СВЦЭМ!$D$10+'СЕТ СН'!$G$5-'СЕТ СН'!$G$21</f>
        <v>4505.3008305399999</v>
      </c>
      <c r="F48" s="35">
        <f>SUMIFS(СВЦЭМ!$D$34:$D$777,СВЦЭМ!$A$34:$A$777,$A48,СВЦЭМ!$B$34:$B$777,F$47)+'СЕТ СН'!$G$11+СВЦЭМ!$D$10+'СЕТ СН'!$G$5-'СЕТ СН'!$G$21</f>
        <v>4504.45175277</v>
      </c>
      <c r="G48" s="35">
        <f>SUMIFS(СВЦЭМ!$D$34:$D$777,СВЦЭМ!$A$34:$A$777,$A48,СВЦЭМ!$B$34:$B$777,G$47)+'СЕТ СН'!$G$11+СВЦЭМ!$D$10+'СЕТ СН'!$G$5-'СЕТ СН'!$G$21</f>
        <v>4494.8590499800002</v>
      </c>
      <c r="H48" s="35">
        <f>SUMIFS(СВЦЭМ!$D$34:$D$777,СВЦЭМ!$A$34:$A$777,$A48,СВЦЭМ!$B$34:$B$777,H$47)+'СЕТ СН'!$G$11+СВЦЭМ!$D$10+'СЕТ СН'!$G$5-'СЕТ СН'!$G$21</f>
        <v>4414.2578035799997</v>
      </c>
      <c r="I48" s="35">
        <f>SUMIFS(СВЦЭМ!$D$34:$D$777,СВЦЭМ!$A$34:$A$777,$A48,СВЦЭМ!$B$34:$B$777,I$47)+'СЕТ СН'!$G$11+СВЦЭМ!$D$10+'СЕТ СН'!$G$5-'СЕТ СН'!$G$21</f>
        <v>4335.4062116699997</v>
      </c>
      <c r="J48" s="35">
        <f>SUMIFS(СВЦЭМ!$D$34:$D$777,СВЦЭМ!$A$34:$A$777,$A48,СВЦЭМ!$B$34:$B$777,J$47)+'СЕТ СН'!$G$11+СВЦЭМ!$D$10+'СЕТ СН'!$G$5-'СЕТ СН'!$G$21</f>
        <v>4247.02112571</v>
      </c>
      <c r="K48" s="35">
        <f>SUMIFS(СВЦЭМ!$D$34:$D$777,СВЦЭМ!$A$34:$A$777,$A48,СВЦЭМ!$B$34:$B$777,K$47)+'СЕТ СН'!$G$11+СВЦЭМ!$D$10+'СЕТ СН'!$G$5-'СЕТ СН'!$G$21</f>
        <v>4165.2222763</v>
      </c>
      <c r="L48" s="35">
        <f>SUMIFS(СВЦЭМ!$D$34:$D$777,СВЦЭМ!$A$34:$A$777,$A48,СВЦЭМ!$B$34:$B$777,L$47)+'СЕТ СН'!$G$11+СВЦЭМ!$D$10+'СЕТ СН'!$G$5-'СЕТ СН'!$G$21</f>
        <v>4126.16914473</v>
      </c>
      <c r="M48" s="35">
        <f>SUMIFS(СВЦЭМ!$D$34:$D$777,СВЦЭМ!$A$34:$A$777,$A48,СВЦЭМ!$B$34:$B$777,M$47)+'СЕТ СН'!$G$11+СВЦЭМ!$D$10+'СЕТ СН'!$G$5-'СЕТ СН'!$G$21</f>
        <v>4098.5110294200003</v>
      </c>
      <c r="N48" s="35">
        <f>SUMIFS(СВЦЭМ!$D$34:$D$777,СВЦЭМ!$A$34:$A$777,$A48,СВЦЭМ!$B$34:$B$777,N$47)+'СЕТ СН'!$G$11+СВЦЭМ!$D$10+'СЕТ СН'!$G$5-'СЕТ СН'!$G$21</f>
        <v>4097.3521035100002</v>
      </c>
      <c r="O48" s="35">
        <f>SUMIFS(СВЦЭМ!$D$34:$D$777,СВЦЭМ!$A$34:$A$777,$A48,СВЦЭМ!$B$34:$B$777,O$47)+'СЕТ СН'!$G$11+СВЦЭМ!$D$10+'СЕТ СН'!$G$5-'СЕТ СН'!$G$21</f>
        <v>4097.3834775899995</v>
      </c>
      <c r="P48" s="35">
        <f>SUMIFS(СВЦЭМ!$D$34:$D$777,СВЦЭМ!$A$34:$A$777,$A48,СВЦЭМ!$B$34:$B$777,P$47)+'СЕТ СН'!$G$11+СВЦЭМ!$D$10+'СЕТ СН'!$G$5-'СЕТ СН'!$G$21</f>
        <v>4101.7343065899995</v>
      </c>
      <c r="Q48" s="35">
        <f>SUMIFS(СВЦЭМ!$D$34:$D$777,СВЦЭМ!$A$34:$A$777,$A48,СВЦЭМ!$B$34:$B$777,Q$47)+'СЕТ СН'!$G$11+СВЦЭМ!$D$10+'СЕТ СН'!$G$5-'СЕТ СН'!$G$21</f>
        <v>4101.80821939</v>
      </c>
      <c r="R48" s="35">
        <f>SUMIFS(СВЦЭМ!$D$34:$D$777,СВЦЭМ!$A$34:$A$777,$A48,СВЦЭМ!$B$34:$B$777,R$47)+'СЕТ СН'!$G$11+СВЦЭМ!$D$10+'СЕТ СН'!$G$5-'СЕТ СН'!$G$21</f>
        <v>4104.8443553500001</v>
      </c>
      <c r="S48" s="35">
        <f>SUMIFS(СВЦЭМ!$D$34:$D$777,СВЦЭМ!$A$34:$A$777,$A48,СВЦЭМ!$B$34:$B$777,S$47)+'СЕТ СН'!$G$11+СВЦЭМ!$D$10+'СЕТ СН'!$G$5-'СЕТ СН'!$G$21</f>
        <v>4100.5503589999998</v>
      </c>
      <c r="T48" s="35">
        <f>SUMIFS(СВЦЭМ!$D$34:$D$777,СВЦЭМ!$A$34:$A$777,$A48,СВЦЭМ!$B$34:$B$777,T$47)+'СЕТ СН'!$G$11+СВЦЭМ!$D$10+'СЕТ СН'!$G$5-'СЕТ СН'!$G$21</f>
        <v>4099.6356310299998</v>
      </c>
      <c r="U48" s="35">
        <f>SUMIFS(СВЦЭМ!$D$34:$D$777,СВЦЭМ!$A$34:$A$777,$A48,СВЦЭМ!$B$34:$B$777,U$47)+'СЕТ СН'!$G$11+СВЦЭМ!$D$10+'СЕТ СН'!$G$5-'СЕТ СН'!$G$21</f>
        <v>4100.2998316399999</v>
      </c>
      <c r="V48" s="35">
        <f>SUMIFS(СВЦЭМ!$D$34:$D$777,СВЦЭМ!$A$34:$A$777,$A48,СВЦЭМ!$B$34:$B$777,V$47)+'СЕТ СН'!$G$11+СВЦЭМ!$D$10+'СЕТ СН'!$G$5-'СЕТ СН'!$G$21</f>
        <v>4145.35524334</v>
      </c>
      <c r="W48" s="35">
        <f>SUMIFS(СВЦЭМ!$D$34:$D$777,СВЦЭМ!$A$34:$A$777,$A48,СВЦЭМ!$B$34:$B$777,W$47)+'СЕТ СН'!$G$11+СВЦЭМ!$D$10+'СЕТ СН'!$G$5-'СЕТ СН'!$G$21</f>
        <v>4198.4808201899996</v>
      </c>
      <c r="X48" s="35">
        <f>SUMIFS(СВЦЭМ!$D$34:$D$777,СВЦЭМ!$A$34:$A$777,$A48,СВЦЭМ!$B$34:$B$777,X$47)+'СЕТ СН'!$G$11+СВЦЭМ!$D$10+'СЕТ СН'!$G$5-'СЕТ СН'!$G$21</f>
        <v>4234.5043293899998</v>
      </c>
      <c r="Y48" s="35">
        <f>SUMIFS(СВЦЭМ!$D$34:$D$777,СВЦЭМ!$A$34:$A$777,$A48,СВЦЭМ!$B$34:$B$777,Y$47)+'СЕТ СН'!$G$11+СВЦЭМ!$D$10+'СЕТ СН'!$G$5-'СЕТ СН'!$G$21</f>
        <v>4363.6126494099999</v>
      </c>
      <c r="AA48" s="44"/>
    </row>
    <row r="49" spans="1:25" ht="15.75" x14ac:dyDescent="0.2">
      <c r="A49" s="34">
        <f>A48+1</f>
        <v>42888</v>
      </c>
      <c r="B49" s="35">
        <f>SUMIFS(СВЦЭМ!$D$34:$D$777,СВЦЭМ!$A$34:$A$777,$A49,СВЦЭМ!$B$34:$B$777,B$47)+'СЕТ СН'!$G$11+СВЦЭМ!$D$10+'СЕТ СН'!$G$5-'СЕТ СН'!$G$21</f>
        <v>4454.9445929200001</v>
      </c>
      <c r="C49" s="35">
        <f>SUMIFS(СВЦЭМ!$D$34:$D$777,СВЦЭМ!$A$34:$A$777,$A49,СВЦЭМ!$B$34:$B$777,C$47)+'СЕТ СН'!$G$11+СВЦЭМ!$D$10+'СЕТ СН'!$G$5-'СЕТ СН'!$G$21</f>
        <v>4477.6501557600004</v>
      </c>
      <c r="D49" s="35">
        <f>SUMIFS(СВЦЭМ!$D$34:$D$777,СВЦЭМ!$A$34:$A$777,$A49,СВЦЭМ!$B$34:$B$777,D$47)+'СЕТ СН'!$G$11+СВЦЭМ!$D$10+'СЕТ СН'!$G$5-'СЕТ СН'!$G$21</f>
        <v>4527.35629169</v>
      </c>
      <c r="E49" s="35">
        <f>SUMIFS(СВЦЭМ!$D$34:$D$777,СВЦЭМ!$A$34:$A$777,$A49,СВЦЭМ!$B$34:$B$777,E$47)+'СЕТ СН'!$G$11+СВЦЭМ!$D$10+'СЕТ СН'!$G$5-'СЕТ СН'!$G$21</f>
        <v>4520.0563290700002</v>
      </c>
      <c r="F49" s="35">
        <f>SUMIFS(СВЦЭМ!$D$34:$D$777,СВЦЭМ!$A$34:$A$777,$A49,СВЦЭМ!$B$34:$B$777,F$47)+'СЕТ СН'!$G$11+СВЦЭМ!$D$10+'СЕТ СН'!$G$5-'СЕТ СН'!$G$21</f>
        <v>4518.8130206699998</v>
      </c>
      <c r="G49" s="35">
        <f>SUMIFS(СВЦЭМ!$D$34:$D$777,СВЦЭМ!$A$34:$A$777,$A49,СВЦЭМ!$B$34:$B$777,G$47)+'СЕТ СН'!$G$11+СВЦЭМ!$D$10+'СЕТ СН'!$G$5-'СЕТ СН'!$G$21</f>
        <v>4526.0219967399998</v>
      </c>
      <c r="H49" s="35">
        <f>SUMIFS(СВЦЭМ!$D$34:$D$777,СВЦЭМ!$A$34:$A$777,$A49,СВЦЭМ!$B$34:$B$777,H$47)+'СЕТ СН'!$G$11+СВЦЭМ!$D$10+'СЕТ СН'!$G$5-'СЕТ СН'!$G$21</f>
        <v>4508.0318925800002</v>
      </c>
      <c r="I49" s="35">
        <f>SUMIFS(СВЦЭМ!$D$34:$D$777,СВЦЭМ!$A$34:$A$777,$A49,СВЦЭМ!$B$34:$B$777,I$47)+'СЕТ СН'!$G$11+СВЦЭМ!$D$10+'СЕТ СН'!$G$5-'СЕТ СН'!$G$21</f>
        <v>4374.3839209099997</v>
      </c>
      <c r="J49" s="35">
        <f>SUMIFS(СВЦЭМ!$D$34:$D$777,СВЦЭМ!$A$34:$A$777,$A49,СВЦЭМ!$B$34:$B$777,J$47)+'СЕТ СН'!$G$11+СВЦЭМ!$D$10+'СЕТ СН'!$G$5-'СЕТ СН'!$G$21</f>
        <v>4259.3514138099999</v>
      </c>
      <c r="K49" s="35">
        <f>SUMIFS(СВЦЭМ!$D$34:$D$777,СВЦЭМ!$A$34:$A$777,$A49,СВЦЭМ!$B$34:$B$777,K$47)+'СЕТ СН'!$G$11+СВЦЭМ!$D$10+'СЕТ СН'!$G$5-'СЕТ СН'!$G$21</f>
        <v>4154.48902886</v>
      </c>
      <c r="L49" s="35">
        <f>SUMIFS(СВЦЭМ!$D$34:$D$777,СВЦЭМ!$A$34:$A$777,$A49,СВЦЭМ!$B$34:$B$777,L$47)+'СЕТ СН'!$G$11+СВЦЭМ!$D$10+'СЕТ СН'!$G$5-'СЕТ СН'!$G$21</f>
        <v>4094.4988406000002</v>
      </c>
      <c r="M49" s="35">
        <f>SUMIFS(СВЦЭМ!$D$34:$D$777,СВЦЭМ!$A$34:$A$777,$A49,СВЦЭМ!$B$34:$B$777,M$47)+'СЕТ СН'!$G$11+СВЦЭМ!$D$10+'СЕТ СН'!$G$5-'СЕТ СН'!$G$21</f>
        <v>4081.7214583200002</v>
      </c>
      <c r="N49" s="35">
        <f>SUMIFS(СВЦЭМ!$D$34:$D$777,СВЦЭМ!$A$34:$A$777,$A49,СВЦЭМ!$B$34:$B$777,N$47)+'СЕТ СН'!$G$11+СВЦЭМ!$D$10+'СЕТ СН'!$G$5-'СЕТ СН'!$G$21</f>
        <v>4094.0183313899997</v>
      </c>
      <c r="O49" s="35">
        <f>SUMIFS(СВЦЭМ!$D$34:$D$777,СВЦЭМ!$A$34:$A$777,$A49,СВЦЭМ!$B$34:$B$777,O$47)+'СЕТ СН'!$G$11+СВЦЭМ!$D$10+'СЕТ СН'!$G$5-'СЕТ СН'!$G$21</f>
        <v>4095.5661431799999</v>
      </c>
      <c r="P49" s="35">
        <f>SUMIFS(СВЦЭМ!$D$34:$D$777,СВЦЭМ!$A$34:$A$777,$A49,СВЦЭМ!$B$34:$B$777,P$47)+'СЕТ СН'!$G$11+СВЦЭМ!$D$10+'СЕТ СН'!$G$5-'СЕТ СН'!$G$21</f>
        <v>4101.0163833799998</v>
      </c>
      <c r="Q49" s="35">
        <f>SUMIFS(СВЦЭМ!$D$34:$D$777,СВЦЭМ!$A$34:$A$777,$A49,СВЦЭМ!$B$34:$B$777,Q$47)+'СЕТ СН'!$G$11+СВЦЭМ!$D$10+'СЕТ СН'!$G$5-'СЕТ СН'!$G$21</f>
        <v>4100.3762499300001</v>
      </c>
      <c r="R49" s="35">
        <f>SUMIFS(СВЦЭМ!$D$34:$D$777,СВЦЭМ!$A$34:$A$777,$A49,СВЦЭМ!$B$34:$B$777,R$47)+'СЕТ СН'!$G$11+СВЦЭМ!$D$10+'СЕТ СН'!$G$5-'СЕТ СН'!$G$21</f>
        <v>4141.4245244800004</v>
      </c>
      <c r="S49" s="35">
        <f>SUMIFS(СВЦЭМ!$D$34:$D$777,СВЦЭМ!$A$34:$A$777,$A49,СВЦЭМ!$B$34:$B$777,S$47)+'СЕТ СН'!$G$11+СВЦЭМ!$D$10+'СЕТ СН'!$G$5-'СЕТ СН'!$G$21</f>
        <v>4144.8494660599999</v>
      </c>
      <c r="T49" s="35">
        <f>SUMIFS(СВЦЭМ!$D$34:$D$777,СВЦЭМ!$A$34:$A$777,$A49,СВЦЭМ!$B$34:$B$777,T$47)+'СЕТ СН'!$G$11+СВЦЭМ!$D$10+'СЕТ СН'!$G$5-'СЕТ СН'!$G$21</f>
        <v>4150.1084399700003</v>
      </c>
      <c r="U49" s="35">
        <f>SUMIFS(СВЦЭМ!$D$34:$D$777,СВЦЭМ!$A$34:$A$777,$A49,СВЦЭМ!$B$34:$B$777,U$47)+'СЕТ СН'!$G$11+СВЦЭМ!$D$10+'СЕТ СН'!$G$5-'СЕТ СН'!$G$21</f>
        <v>4153.2819606599996</v>
      </c>
      <c r="V49" s="35">
        <f>SUMIFS(СВЦЭМ!$D$34:$D$777,СВЦЭМ!$A$34:$A$777,$A49,СВЦЭМ!$B$34:$B$777,V$47)+'СЕТ СН'!$G$11+СВЦЭМ!$D$10+'СЕТ СН'!$G$5-'СЕТ СН'!$G$21</f>
        <v>4125.2591723599999</v>
      </c>
      <c r="W49" s="35">
        <f>SUMIFS(СВЦЭМ!$D$34:$D$777,СВЦЭМ!$A$34:$A$777,$A49,СВЦЭМ!$B$34:$B$777,W$47)+'СЕТ СН'!$G$11+СВЦЭМ!$D$10+'СЕТ СН'!$G$5-'СЕТ СН'!$G$21</f>
        <v>4177.4840297700002</v>
      </c>
      <c r="X49" s="35">
        <f>SUMIFS(СВЦЭМ!$D$34:$D$777,СВЦЭМ!$A$34:$A$777,$A49,СВЦЭМ!$B$34:$B$777,X$47)+'СЕТ СН'!$G$11+СВЦЭМ!$D$10+'СЕТ СН'!$G$5-'СЕТ СН'!$G$21</f>
        <v>4235.0128612299995</v>
      </c>
      <c r="Y49" s="35">
        <f>SUMIFS(СВЦЭМ!$D$34:$D$777,СВЦЭМ!$A$34:$A$777,$A49,СВЦЭМ!$B$34:$B$777,Y$47)+'СЕТ СН'!$G$11+СВЦЭМ!$D$10+'СЕТ СН'!$G$5-'СЕТ СН'!$G$21</f>
        <v>4322.6362636699996</v>
      </c>
    </row>
    <row r="50" spans="1:25" ht="15.75" x14ac:dyDescent="0.2">
      <c r="A50" s="34">
        <f t="shared" ref="A50:A78" si="1">A49+1</f>
        <v>42889</v>
      </c>
      <c r="B50" s="35">
        <f>SUMIFS(СВЦЭМ!$D$34:$D$777,СВЦЭМ!$A$34:$A$777,$A50,СВЦЭМ!$B$34:$B$777,B$47)+'СЕТ СН'!$G$11+СВЦЭМ!$D$10+'СЕТ СН'!$G$5-'СЕТ СН'!$G$21</f>
        <v>4362.6310549899999</v>
      </c>
      <c r="C50" s="35">
        <f>SUMIFS(СВЦЭМ!$D$34:$D$777,СВЦЭМ!$A$34:$A$777,$A50,СВЦЭМ!$B$34:$B$777,C$47)+'СЕТ СН'!$G$11+СВЦЭМ!$D$10+'СЕТ СН'!$G$5-'СЕТ СН'!$G$21</f>
        <v>4410.7054563000002</v>
      </c>
      <c r="D50" s="35">
        <f>SUMIFS(СВЦЭМ!$D$34:$D$777,СВЦЭМ!$A$34:$A$777,$A50,СВЦЭМ!$B$34:$B$777,D$47)+'СЕТ СН'!$G$11+СВЦЭМ!$D$10+'СЕТ СН'!$G$5-'СЕТ СН'!$G$21</f>
        <v>4524.24146071</v>
      </c>
      <c r="E50" s="35">
        <f>SUMIFS(СВЦЭМ!$D$34:$D$777,СВЦЭМ!$A$34:$A$777,$A50,СВЦЭМ!$B$34:$B$777,E$47)+'СЕТ СН'!$G$11+СВЦЭМ!$D$10+'СЕТ СН'!$G$5-'СЕТ СН'!$G$21</f>
        <v>4522.4394969699997</v>
      </c>
      <c r="F50" s="35">
        <f>SUMIFS(СВЦЭМ!$D$34:$D$777,СВЦЭМ!$A$34:$A$777,$A50,СВЦЭМ!$B$34:$B$777,F$47)+'СЕТ СН'!$G$11+СВЦЭМ!$D$10+'СЕТ СН'!$G$5-'СЕТ СН'!$G$21</f>
        <v>4520.5200197300001</v>
      </c>
      <c r="G50" s="35">
        <f>SUMIFS(СВЦЭМ!$D$34:$D$777,СВЦЭМ!$A$34:$A$777,$A50,СВЦЭМ!$B$34:$B$777,G$47)+'СЕТ СН'!$G$11+СВЦЭМ!$D$10+'СЕТ СН'!$G$5-'СЕТ СН'!$G$21</f>
        <v>4524.21475672</v>
      </c>
      <c r="H50" s="35">
        <f>SUMIFS(СВЦЭМ!$D$34:$D$777,СВЦЭМ!$A$34:$A$777,$A50,СВЦЭМ!$B$34:$B$777,H$47)+'СЕТ СН'!$G$11+СВЦЭМ!$D$10+'СЕТ СН'!$G$5-'СЕТ СН'!$G$21</f>
        <v>4487.5596934099995</v>
      </c>
      <c r="I50" s="35">
        <f>SUMIFS(СВЦЭМ!$D$34:$D$777,СВЦЭМ!$A$34:$A$777,$A50,СВЦЭМ!$B$34:$B$777,I$47)+'СЕТ СН'!$G$11+СВЦЭМ!$D$10+'СЕТ СН'!$G$5-'СЕТ СН'!$G$21</f>
        <v>4358.3241005199998</v>
      </c>
      <c r="J50" s="35">
        <f>SUMIFS(СВЦЭМ!$D$34:$D$777,СВЦЭМ!$A$34:$A$777,$A50,СВЦЭМ!$B$34:$B$777,J$47)+'СЕТ СН'!$G$11+СВЦЭМ!$D$10+'СЕТ СН'!$G$5-'СЕТ СН'!$G$21</f>
        <v>4227.2174054299994</v>
      </c>
      <c r="K50" s="35">
        <f>SUMIFS(СВЦЭМ!$D$34:$D$777,СВЦЭМ!$A$34:$A$777,$A50,СВЦЭМ!$B$34:$B$777,K$47)+'СЕТ СН'!$G$11+СВЦЭМ!$D$10+'СЕТ СН'!$G$5-'СЕТ СН'!$G$21</f>
        <v>4146.8491414800001</v>
      </c>
      <c r="L50" s="35">
        <f>SUMIFS(СВЦЭМ!$D$34:$D$777,СВЦЭМ!$A$34:$A$777,$A50,СВЦЭМ!$B$34:$B$777,L$47)+'СЕТ СН'!$G$11+СВЦЭМ!$D$10+'СЕТ СН'!$G$5-'СЕТ СН'!$G$21</f>
        <v>4081.6024596099996</v>
      </c>
      <c r="M50" s="35">
        <f>SUMIFS(СВЦЭМ!$D$34:$D$777,СВЦЭМ!$A$34:$A$777,$A50,СВЦЭМ!$B$34:$B$777,M$47)+'СЕТ СН'!$G$11+СВЦЭМ!$D$10+'СЕТ СН'!$G$5-'СЕТ СН'!$G$21</f>
        <v>4063.8155758599996</v>
      </c>
      <c r="N50" s="35">
        <f>SUMIFS(СВЦЭМ!$D$34:$D$777,СВЦЭМ!$A$34:$A$777,$A50,СВЦЭМ!$B$34:$B$777,N$47)+'СЕТ СН'!$G$11+СВЦЭМ!$D$10+'СЕТ СН'!$G$5-'СЕТ СН'!$G$21</f>
        <v>4054.4670608799997</v>
      </c>
      <c r="O50" s="35">
        <f>SUMIFS(СВЦЭМ!$D$34:$D$777,СВЦЭМ!$A$34:$A$777,$A50,СВЦЭМ!$B$34:$B$777,O$47)+'СЕТ СН'!$G$11+СВЦЭМ!$D$10+'СЕТ СН'!$G$5-'СЕТ СН'!$G$21</f>
        <v>4052.3380199799994</v>
      </c>
      <c r="P50" s="35">
        <f>SUMIFS(СВЦЭМ!$D$34:$D$777,СВЦЭМ!$A$34:$A$777,$A50,СВЦЭМ!$B$34:$B$777,P$47)+'СЕТ СН'!$G$11+СВЦЭМ!$D$10+'СЕТ СН'!$G$5-'СЕТ СН'!$G$21</f>
        <v>4052.1932396599996</v>
      </c>
      <c r="Q50" s="35">
        <f>SUMIFS(СВЦЭМ!$D$34:$D$777,СВЦЭМ!$A$34:$A$777,$A50,СВЦЭМ!$B$34:$B$777,Q$47)+'СЕТ СН'!$G$11+СВЦЭМ!$D$10+'СЕТ СН'!$G$5-'СЕТ СН'!$G$21</f>
        <v>4053.6429176199999</v>
      </c>
      <c r="R50" s="35">
        <f>SUMIFS(СВЦЭМ!$D$34:$D$777,СВЦЭМ!$A$34:$A$777,$A50,СВЦЭМ!$B$34:$B$777,R$47)+'СЕТ СН'!$G$11+СВЦЭМ!$D$10+'СЕТ СН'!$G$5-'СЕТ СН'!$G$21</f>
        <v>4054.6643772999996</v>
      </c>
      <c r="S50" s="35">
        <f>SUMIFS(СВЦЭМ!$D$34:$D$777,СВЦЭМ!$A$34:$A$777,$A50,СВЦЭМ!$B$34:$B$777,S$47)+'СЕТ СН'!$G$11+СВЦЭМ!$D$10+'СЕТ СН'!$G$5-'СЕТ СН'!$G$21</f>
        <v>4055.7404527799999</v>
      </c>
      <c r="T50" s="35">
        <f>SUMIFS(СВЦЭМ!$D$34:$D$777,СВЦЭМ!$A$34:$A$777,$A50,СВЦЭМ!$B$34:$B$777,T$47)+'СЕТ СН'!$G$11+СВЦЭМ!$D$10+'СЕТ СН'!$G$5-'СЕТ СН'!$G$21</f>
        <v>4054.6571836900002</v>
      </c>
      <c r="U50" s="35">
        <f>SUMIFS(СВЦЭМ!$D$34:$D$777,СВЦЭМ!$A$34:$A$777,$A50,СВЦЭМ!$B$34:$B$777,U$47)+'СЕТ СН'!$G$11+СВЦЭМ!$D$10+'СЕТ СН'!$G$5-'СЕТ СН'!$G$21</f>
        <v>4052.8946836699997</v>
      </c>
      <c r="V50" s="35">
        <f>SUMIFS(СВЦЭМ!$D$34:$D$777,СВЦЭМ!$A$34:$A$777,$A50,СВЦЭМ!$B$34:$B$777,V$47)+'СЕТ СН'!$G$11+СВЦЭМ!$D$10+'СЕТ СН'!$G$5-'СЕТ СН'!$G$21</f>
        <v>4070.2786114700002</v>
      </c>
      <c r="W50" s="35">
        <f>SUMIFS(СВЦЭМ!$D$34:$D$777,СВЦЭМ!$A$34:$A$777,$A50,СВЦЭМ!$B$34:$B$777,W$47)+'СЕТ СН'!$G$11+СВЦЭМ!$D$10+'СЕТ СН'!$G$5-'СЕТ СН'!$G$21</f>
        <v>4106.2603189599995</v>
      </c>
      <c r="X50" s="35">
        <f>SUMIFS(СВЦЭМ!$D$34:$D$777,СВЦЭМ!$A$34:$A$777,$A50,СВЦЭМ!$B$34:$B$777,X$47)+'СЕТ СН'!$G$11+СВЦЭМ!$D$10+'СЕТ СН'!$G$5-'СЕТ СН'!$G$21</f>
        <v>4164.3955635000002</v>
      </c>
      <c r="Y50" s="35">
        <f>SUMIFS(СВЦЭМ!$D$34:$D$777,СВЦЭМ!$A$34:$A$777,$A50,СВЦЭМ!$B$34:$B$777,Y$47)+'СЕТ СН'!$G$11+СВЦЭМ!$D$10+'СЕТ СН'!$G$5-'СЕТ СН'!$G$21</f>
        <v>4265.5757978299998</v>
      </c>
    </row>
    <row r="51" spans="1:25" ht="15.75" x14ac:dyDescent="0.2">
      <c r="A51" s="34">
        <f t="shared" si="1"/>
        <v>42890</v>
      </c>
      <c r="B51" s="35">
        <f>SUMIFS(СВЦЭМ!$D$34:$D$777,СВЦЭМ!$A$34:$A$777,$A51,СВЦЭМ!$B$34:$B$777,B$47)+'СЕТ СН'!$G$11+СВЦЭМ!$D$10+'СЕТ СН'!$G$5-'СЕТ СН'!$G$21</f>
        <v>4330.2317457400004</v>
      </c>
      <c r="C51" s="35">
        <f>SUMIFS(СВЦЭМ!$D$34:$D$777,СВЦЭМ!$A$34:$A$777,$A51,СВЦЭМ!$B$34:$B$777,C$47)+'СЕТ СН'!$G$11+СВЦЭМ!$D$10+'СЕТ СН'!$G$5-'СЕТ СН'!$G$21</f>
        <v>4394.6010482399997</v>
      </c>
      <c r="D51" s="35">
        <f>SUMIFS(СВЦЭМ!$D$34:$D$777,СВЦЭМ!$A$34:$A$777,$A51,СВЦЭМ!$B$34:$B$777,D$47)+'СЕТ СН'!$G$11+СВЦЭМ!$D$10+'СЕТ СН'!$G$5-'СЕТ СН'!$G$21</f>
        <v>4506.8736871299998</v>
      </c>
      <c r="E51" s="35">
        <f>SUMIFS(СВЦЭМ!$D$34:$D$777,СВЦЭМ!$A$34:$A$777,$A51,СВЦЭМ!$B$34:$B$777,E$47)+'СЕТ СН'!$G$11+СВЦЭМ!$D$10+'СЕТ СН'!$G$5-'СЕТ СН'!$G$21</f>
        <v>4502.9111175999997</v>
      </c>
      <c r="F51" s="35">
        <f>SUMIFS(СВЦЭМ!$D$34:$D$777,СВЦЭМ!$A$34:$A$777,$A51,СВЦЭМ!$B$34:$B$777,F$47)+'СЕТ СН'!$G$11+СВЦЭМ!$D$10+'СЕТ СН'!$G$5-'СЕТ СН'!$G$21</f>
        <v>4500.3232371599997</v>
      </c>
      <c r="G51" s="35">
        <f>SUMIFS(СВЦЭМ!$D$34:$D$777,СВЦЭМ!$A$34:$A$777,$A51,СВЦЭМ!$B$34:$B$777,G$47)+'СЕТ СН'!$G$11+СВЦЭМ!$D$10+'СЕТ СН'!$G$5-'СЕТ СН'!$G$21</f>
        <v>4500.7911126299996</v>
      </c>
      <c r="H51" s="35">
        <f>SUMIFS(СВЦЭМ!$D$34:$D$777,СВЦЭМ!$A$34:$A$777,$A51,СВЦЭМ!$B$34:$B$777,H$47)+'СЕТ СН'!$G$11+СВЦЭМ!$D$10+'СЕТ СН'!$G$5-'СЕТ СН'!$G$21</f>
        <v>4495.1796155100001</v>
      </c>
      <c r="I51" s="35">
        <f>SUMIFS(СВЦЭМ!$D$34:$D$777,СВЦЭМ!$A$34:$A$777,$A51,СВЦЭМ!$B$34:$B$777,I$47)+'СЕТ СН'!$G$11+СВЦЭМ!$D$10+'СЕТ СН'!$G$5-'СЕТ СН'!$G$21</f>
        <v>4346.8567605600001</v>
      </c>
      <c r="J51" s="35">
        <f>SUMIFS(СВЦЭМ!$D$34:$D$777,СВЦЭМ!$A$34:$A$777,$A51,СВЦЭМ!$B$34:$B$777,J$47)+'СЕТ СН'!$G$11+СВЦЭМ!$D$10+'СЕТ СН'!$G$5-'СЕТ СН'!$G$21</f>
        <v>4244.16201619</v>
      </c>
      <c r="K51" s="35">
        <f>SUMIFS(СВЦЭМ!$D$34:$D$777,СВЦЭМ!$A$34:$A$777,$A51,СВЦЭМ!$B$34:$B$777,K$47)+'СЕТ СН'!$G$11+СВЦЭМ!$D$10+'СЕТ СН'!$G$5-'СЕТ СН'!$G$21</f>
        <v>4127.0790499100003</v>
      </c>
      <c r="L51" s="35">
        <f>SUMIFS(СВЦЭМ!$D$34:$D$777,СВЦЭМ!$A$34:$A$777,$A51,СВЦЭМ!$B$34:$B$777,L$47)+'СЕТ СН'!$G$11+СВЦЭМ!$D$10+'СЕТ СН'!$G$5-'СЕТ СН'!$G$21</f>
        <v>4061.1043987200001</v>
      </c>
      <c r="M51" s="35">
        <f>SUMIFS(СВЦЭМ!$D$34:$D$777,СВЦЭМ!$A$34:$A$777,$A51,СВЦЭМ!$B$34:$B$777,M$47)+'СЕТ СН'!$G$11+СВЦЭМ!$D$10+'СЕТ СН'!$G$5-'СЕТ СН'!$G$21</f>
        <v>4053.1968912699995</v>
      </c>
      <c r="N51" s="35">
        <f>SUMIFS(СВЦЭМ!$D$34:$D$777,СВЦЭМ!$A$34:$A$777,$A51,СВЦЭМ!$B$34:$B$777,N$47)+'СЕТ СН'!$G$11+СВЦЭМ!$D$10+'СЕТ СН'!$G$5-'СЕТ СН'!$G$21</f>
        <v>4048.2405641699997</v>
      </c>
      <c r="O51" s="35">
        <f>SUMIFS(СВЦЭМ!$D$34:$D$777,СВЦЭМ!$A$34:$A$777,$A51,СВЦЭМ!$B$34:$B$777,O$47)+'СЕТ СН'!$G$11+СВЦЭМ!$D$10+'СЕТ СН'!$G$5-'СЕТ СН'!$G$21</f>
        <v>4037.0005011800004</v>
      </c>
      <c r="P51" s="35">
        <f>SUMIFS(СВЦЭМ!$D$34:$D$777,СВЦЭМ!$A$34:$A$777,$A51,СВЦЭМ!$B$34:$B$777,P$47)+'СЕТ СН'!$G$11+СВЦЭМ!$D$10+'СЕТ СН'!$G$5-'СЕТ СН'!$G$21</f>
        <v>4030.2757616199997</v>
      </c>
      <c r="Q51" s="35">
        <f>SUMIFS(СВЦЭМ!$D$34:$D$777,СВЦЭМ!$A$34:$A$777,$A51,СВЦЭМ!$B$34:$B$777,Q$47)+'СЕТ СН'!$G$11+СВЦЭМ!$D$10+'СЕТ СН'!$G$5-'СЕТ СН'!$G$21</f>
        <v>4027.4275279900003</v>
      </c>
      <c r="R51" s="35">
        <f>SUMIFS(СВЦЭМ!$D$34:$D$777,СВЦЭМ!$A$34:$A$777,$A51,СВЦЭМ!$B$34:$B$777,R$47)+'СЕТ СН'!$G$11+СВЦЭМ!$D$10+'СЕТ СН'!$G$5-'СЕТ СН'!$G$21</f>
        <v>4026.9926322399997</v>
      </c>
      <c r="S51" s="35">
        <f>SUMIFS(СВЦЭМ!$D$34:$D$777,СВЦЭМ!$A$34:$A$777,$A51,СВЦЭМ!$B$34:$B$777,S$47)+'СЕТ СН'!$G$11+СВЦЭМ!$D$10+'СЕТ СН'!$G$5-'СЕТ СН'!$G$21</f>
        <v>4028.5671561399995</v>
      </c>
      <c r="T51" s="35">
        <f>SUMIFS(СВЦЭМ!$D$34:$D$777,СВЦЭМ!$A$34:$A$777,$A51,СВЦЭМ!$B$34:$B$777,T$47)+'СЕТ СН'!$G$11+СВЦЭМ!$D$10+'СЕТ СН'!$G$5-'СЕТ СН'!$G$21</f>
        <v>4036.9230372900001</v>
      </c>
      <c r="U51" s="35">
        <f>SUMIFS(СВЦЭМ!$D$34:$D$777,СВЦЭМ!$A$34:$A$777,$A51,СВЦЭМ!$B$34:$B$777,U$47)+'СЕТ СН'!$G$11+СВЦЭМ!$D$10+'СЕТ СН'!$G$5-'СЕТ СН'!$G$21</f>
        <v>4053.9984513399995</v>
      </c>
      <c r="V51" s="35">
        <f>SUMIFS(СВЦЭМ!$D$34:$D$777,СВЦЭМ!$A$34:$A$777,$A51,СВЦЭМ!$B$34:$B$777,V$47)+'СЕТ СН'!$G$11+СВЦЭМ!$D$10+'СЕТ СН'!$G$5-'СЕТ СН'!$G$21</f>
        <v>4056.5665242799996</v>
      </c>
      <c r="W51" s="35">
        <f>SUMIFS(СВЦЭМ!$D$34:$D$777,СВЦЭМ!$A$34:$A$777,$A51,СВЦЭМ!$B$34:$B$777,W$47)+'СЕТ СН'!$G$11+СВЦЭМ!$D$10+'СЕТ СН'!$G$5-'СЕТ СН'!$G$21</f>
        <v>4090.7023192699999</v>
      </c>
      <c r="X51" s="35">
        <f>SUMIFS(СВЦЭМ!$D$34:$D$777,СВЦЭМ!$A$34:$A$777,$A51,СВЦЭМ!$B$34:$B$777,X$47)+'СЕТ СН'!$G$11+СВЦЭМ!$D$10+'СЕТ СН'!$G$5-'СЕТ СН'!$G$21</f>
        <v>4194.2445050400001</v>
      </c>
      <c r="Y51" s="35">
        <f>SUMIFS(СВЦЭМ!$D$34:$D$777,СВЦЭМ!$A$34:$A$777,$A51,СВЦЭМ!$B$34:$B$777,Y$47)+'СЕТ СН'!$G$11+СВЦЭМ!$D$10+'СЕТ СН'!$G$5-'СЕТ СН'!$G$21</f>
        <v>4244.1491113299999</v>
      </c>
    </row>
    <row r="52" spans="1:25" ht="15.75" x14ac:dyDescent="0.2">
      <c r="A52" s="34">
        <f t="shared" si="1"/>
        <v>42891</v>
      </c>
      <c r="B52" s="35">
        <f>SUMIFS(СВЦЭМ!$D$34:$D$777,СВЦЭМ!$A$34:$A$777,$A52,СВЦЭМ!$B$34:$B$777,B$47)+'СЕТ СН'!$G$11+СВЦЭМ!$D$10+'СЕТ СН'!$G$5-'СЕТ СН'!$G$21</f>
        <v>4402.0111825200001</v>
      </c>
      <c r="C52" s="35">
        <f>SUMIFS(СВЦЭМ!$D$34:$D$777,СВЦЭМ!$A$34:$A$777,$A52,СВЦЭМ!$B$34:$B$777,C$47)+'СЕТ СН'!$G$11+СВЦЭМ!$D$10+'СЕТ СН'!$G$5-'СЕТ СН'!$G$21</f>
        <v>4452.0273659799996</v>
      </c>
      <c r="D52" s="35">
        <f>SUMIFS(СВЦЭМ!$D$34:$D$777,СВЦЭМ!$A$34:$A$777,$A52,СВЦЭМ!$B$34:$B$777,D$47)+'СЕТ СН'!$G$11+СВЦЭМ!$D$10+'СЕТ СН'!$G$5-'СЕТ СН'!$G$21</f>
        <v>4488.0875210300001</v>
      </c>
      <c r="E52" s="35">
        <f>SUMIFS(СВЦЭМ!$D$34:$D$777,СВЦЭМ!$A$34:$A$777,$A52,СВЦЭМ!$B$34:$B$777,E$47)+'СЕТ СН'!$G$11+СВЦЭМ!$D$10+'СЕТ СН'!$G$5-'СЕТ СН'!$G$21</f>
        <v>4481.1693843800003</v>
      </c>
      <c r="F52" s="35">
        <f>SUMIFS(СВЦЭМ!$D$34:$D$777,СВЦЭМ!$A$34:$A$777,$A52,СВЦЭМ!$B$34:$B$777,F$47)+'СЕТ СН'!$G$11+СВЦЭМ!$D$10+'СЕТ СН'!$G$5-'СЕТ СН'!$G$21</f>
        <v>4481.3362713299994</v>
      </c>
      <c r="G52" s="35">
        <f>SUMIFS(СВЦЭМ!$D$34:$D$777,СВЦЭМ!$A$34:$A$777,$A52,СВЦЭМ!$B$34:$B$777,G$47)+'СЕТ СН'!$G$11+СВЦЭМ!$D$10+'СЕТ СН'!$G$5-'СЕТ СН'!$G$21</f>
        <v>4487.8238155299996</v>
      </c>
      <c r="H52" s="35">
        <f>SUMIFS(СВЦЭМ!$D$34:$D$777,СВЦЭМ!$A$34:$A$777,$A52,СВЦЭМ!$B$34:$B$777,H$47)+'СЕТ СН'!$G$11+СВЦЭМ!$D$10+'СЕТ СН'!$G$5-'СЕТ СН'!$G$21</f>
        <v>4419.9971426499997</v>
      </c>
      <c r="I52" s="35">
        <f>SUMIFS(СВЦЭМ!$D$34:$D$777,СВЦЭМ!$A$34:$A$777,$A52,СВЦЭМ!$B$34:$B$777,I$47)+'СЕТ СН'!$G$11+СВЦЭМ!$D$10+'СЕТ СН'!$G$5-'СЕТ СН'!$G$21</f>
        <v>4285.3529849400002</v>
      </c>
      <c r="J52" s="35">
        <f>SUMIFS(СВЦЭМ!$D$34:$D$777,СВЦЭМ!$A$34:$A$777,$A52,СВЦЭМ!$B$34:$B$777,J$47)+'СЕТ СН'!$G$11+СВЦЭМ!$D$10+'СЕТ СН'!$G$5-'СЕТ СН'!$G$21</f>
        <v>4195.8228516099998</v>
      </c>
      <c r="K52" s="35">
        <f>SUMIFS(СВЦЭМ!$D$34:$D$777,СВЦЭМ!$A$34:$A$777,$A52,СВЦЭМ!$B$34:$B$777,K$47)+'СЕТ СН'!$G$11+СВЦЭМ!$D$10+'СЕТ СН'!$G$5-'СЕТ СН'!$G$21</f>
        <v>4101.4497936500002</v>
      </c>
      <c r="L52" s="35">
        <f>SUMIFS(СВЦЭМ!$D$34:$D$777,СВЦЭМ!$A$34:$A$777,$A52,СВЦЭМ!$B$34:$B$777,L$47)+'СЕТ СН'!$G$11+СВЦЭМ!$D$10+'СЕТ СН'!$G$5-'СЕТ СН'!$G$21</f>
        <v>4070.6378404999996</v>
      </c>
      <c r="M52" s="35">
        <f>SUMIFS(СВЦЭМ!$D$34:$D$777,СВЦЭМ!$A$34:$A$777,$A52,СВЦЭМ!$B$34:$B$777,M$47)+'СЕТ СН'!$G$11+СВЦЭМ!$D$10+'СЕТ СН'!$G$5-'СЕТ СН'!$G$21</f>
        <v>4072.2907408299998</v>
      </c>
      <c r="N52" s="35">
        <f>SUMIFS(СВЦЭМ!$D$34:$D$777,СВЦЭМ!$A$34:$A$777,$A52,СВЦЭМ!$B$34:$B$777,N$47)+'СЕТ СН'!$G$11+СВЦЭМ!$D$10+'СЕТ СН'!$G$5-'СЕТ СН'!$G$21</f>
        <v>4031.2868690200003</v>
      </c>
      <c r="O52" s="35">
        <f>SUMIFS(СВЦЭМ!$D$34:$D$777,СВЦЭМ!$A$34:$A$777,$A52,СВЦЭМ!$B$34:$B$777,O$47)+'СЕТ СН'!$G$11+СВЦЭМ!$D$10+'СЕТ СН'!$G$5-'СЕТ СН'!$G$21</f>
        <v>4047.2215646200002</v>
      </c>
      <c r="P52" s="35">
        <f>SUMIFS(СВЦЭМ!$D$34:$D$777,СВЦЭМ!$A$34:$A$777,$A52,СВЦЭМ!$B$34:$B$777,P$47)+'СЕТ СН'!$G$11+СВЦЭМ!$D$10+'СЕТ СН'!$G$5-'СЕТ СН'!$G$21</f>
        <v>4056.4952124499996</v>
      </c>
      <c r="Q52" s="35">
        <f>SUMIFS(СВЦЭМ!$D$34:$D$777,СВЦЭМ!$A$34:$A$777,$A52,СВЦЭМ!$B$34:$B$777,Q$47)+'СЕТ СН'!$G$11+СВЦЭМ!$D$10+'СЕТ СН'!$G$5-'СЕТ СН'!$G$21</f>
        <v>4023.4565381499997</v>
      </c>
      <c r="R52" s="35">
        <f>SUMIFS(СВЦЭМ!$D$34:$D$777,СВЦЭМ!$A$34:$A$777,$A52,СВЦЭМ!$B$34:$B$777,R$47)+'СЕТ СН'!$G$11+СВЦЭМ!$D$10+'СЕТ СН'!$G$5-'СЕТ СН'!$G$21</f>
        <v>4038.25036628</v>
      </c>
      <c r="S52" s="35">
        <f>SUMIFS(СВЦЭМ!$D$34:$D$777,СВЦЭМ!$A$34:$A$777,$A52,СВЦЭМ!$B$34:$B$777,S$47)+'СЕТ СН'!$G$11+СВЦЭМ!$D$10+'СЕТ СН'!$G$5-'СЕТ СН'!$G$21</f>
        <v>4053.7391300299996</v>
      </c>
      <c r="T52" s="35">
        <f>SUMIFS(СВЦЭМ!$D$34:$D$777,СВЦЭМ!$A$34:$A$777,$A52,СВЦЭМ!$B$34:$B$777,T$47)+'СЕТ СН'!$G$11+СВЦЭМ!$D$10+'СЕТ СН'!$G$5-'СЕТ СН'!$G$21</f>
        <v>4049.8633116199999</v>
      </c>
      <c r="U52" s="35">
        <f>SUMIFS(СВЦЭМ!$D$34:$D$777,СВЦЭМ!$A$34:$A$777,$A52,СВЦЭМ!$B$34:$B$777,U$47)+'СЕТ СН'!$G$11+СВЦЭМ!$D$10+'СЕТ СН'!$G$5-'СЕТ СН'!$G$21</f>
        <v>4055.1087413499999</v>
      </c>
      <c r="V52" s="35">
        <f>SUMIFS(СВЦЭМ!$D$34:$D$777,СВЦЭМ!$A$34:$A$777,$A52,СВЦЭМ!$B$34:$B$777,V$47)+'СЕТ СН'!$G$11+СВЦЭМ!$D$10+'СЕТ СН'!$G$5-'СЕТ СН'!$G$21</f>
        <v>4066.0538458700003</v>
      </c>
      <c r="W52" s="35">
        <f>SUMIFS(СВЦЭМ!$D$34:$D$777,СВЦЭМ!$A$34:$A$777,$A52,СВЦЭМ!$B$34:$B$777,W$47)+'СЕТ СН'!$G$11+СВЦЭМ!$D$10+'СЕТ СН'!$G$5-'СЕТ СН'!$G$21</f>
        <v>4076.3914850000001</v>
      </c>
      <c r="X52" s="35">
        <f>SUMIFS(СВЦЭМ!$D$34:$D$777,СВЦЭМ!$A$34:$A$777,$A52,СВЦЭМ!$B$34:$B$777,X$47)+'СЕТ СН'!$G$11+СВЦЭМ!$D$10+'СЕТ СН'!$G$5-'СЕТ СН'!$G$21</f>
        <v>4175.7304266000001</v>
      </c>
      <c r="Y52" s="35">
        <f>SUMIFS(СВЦЭМ!$D$34:$D$777,СВЦЭМ!$A$34:$A$777,$A52,СВЦЭМ!$B$34:$B$777,Y$47)+'СЕТ СН'!$G$11+СВЦЭМ!$D$10+'СЕТ СН'!$G$5-'СЕТ СН'!$G$21</f>
        <v>4316.2440095599995</v>
      </c>
    </row>
    <row r="53" spans="1:25" ht="15.75" x14ac:dyDescent="0.2">
      <c r="A53" s="34">
        <f t="shared" si="1"/>
        <v>42892</v>
      </c>
      <c r="B53" s="35">
        <f>SUMIFS(СВЦЭМ!$D$34:$D$777,СВЦЭМ!$A$34:$A$777,$A53,СВЦЭМ!$B$34:$B$777,B$47)+'СЕТ СН'!$G$11+СВЦЭМ!$D$10+'СЕТ СН'!$G$5-'СЕТ СН'!$G$21</f>
        <v>4375.7921716999999</v>
      </c>
      <c r="C53" s="35">
        <f>SUMIFS(СВЦЭМ!$D$34:$D$777,СВЦЭМ!$A$34:$A$777,$A53,СВЦЭМ!$B$34:$B$777,C$47)+'СЕТ СН'!$G$11+СВЦЭМ!$D$10+'СЕТ СН'!$G$5-'СЕТ СН'!$G$21</f>
        <v>4433.1158432399998</v>
      </c>
      <c r="D53" s="35">
        <f>SUMIFS(СВЦЭМ!$D$34:$D$777,СВЦЭМ!$A$34:$A$777,$A53,СВЦЭМ!$B$34:$B$777,D$47)+'СЕТ СН'!$G$11+СВЦЭМ!$D$10+'СЕТ СН'!$G$5-'СЕТ СН'!$G$21</f>
        <v>4456.5172117700004</v>
      </c>
      <c r="E53" s="35">
        <f>SUMIFS(СВЦЭМ!$D$34:$D$777,СВЦЭМ!$A$34:$A$777,$A53,СВЦЭМ!$B$34:$B$777,E$47)+'СЕТ СН'!$G$11+СВЦЭМ!$D$10+'СЕТ СН'!$G$5-'СЕТ СН'!$G$21</f>
        <v>4448.3322667299999</v>
      </c>
      <c r="F53" s="35">
        <f>SUMIFS(СВЦЭМ!$D$34:$D$777,СВЦЭМ!$A$34:$A$777,$A53,СВЦЭМ!$B$34:$B$777,F$47)+'СЕТ СН'!$G$11+СВЦЭМ!$D$10+'СЕТ СН'!$G$5-'СЕТ СН'!$G$21</f>
        <v>4445.2758369200001</v>
      </c>
      <c r="G53" s="35">
        <f>SUMIFS(СВЦЭМ!$D$34:$D$777,СВЦЭМ!$A$34:$A$777,$A53,СВЦЭМ!$B$34:$B$777,G$47)+'СЕТ СН'!$G$11+СВЦЭМ!$D$10+'СЕТ СН'!$G$5-'СЕТ СН'!$G$21</f>
        <v>4446.9426622299998</v>
      </c>
      <c r="H53" s="35">
        <f>SUMIFS(СВЦЭМ!$D$34:$D$777,СВЦЭМ!$A$34:$A$777,$A53,СВЦЭМ!$B$34:$B$777,H$47)+'СЕТ СН'!$G$11+СВЦЭМ!$D$10+'СЕТ СН'!$G$5-'СЕТ СН'!$G$21</f>
        <v>4432.1451688500001</v>
      </c>
      <c r="I53" s="35">
        <f>SUMIFS(СВЦЭМ!$D$34:$D$777,СВЦЭМ!$A$34:$A$777,$A53,СВЦЭМ!$B$34:$B$777,I$47)+'СЕТ СН'!$G$11+СВЦЭМ!$D$10+'СЕТ СН'!$G$5-'СЕТ СН'!$G$21</f>
        <v>4260.3987676400002</v>
      </c>
      <c r="J53" s="35">
        <f>SUMIFS(СВЦЭМ!$D$34:$D$777,СВЦЭМ!$A$34:$A$777,$A53,СВЦЭМ!$B$34:$B$777,J$47)+'СЕТ СН'!$G$11+СВЦЭМ!$D$10+'СЕТ СН'!$G$5-'СЕТ СН'!$G$21</f>
        <v>4213.4331026600003</v>
      </c>
      <c r="K53" s="35">
        <f>SUMIFS(СВЦЭМ!$D$34:$D$777,СВЦЭМ!$A$34:$A$777,$A53,СВЦЭМ!$B$34:$B$777,K$47)+'СЕТ СН'!$G$11+СВЦЭМ!$D$10+'СЕТ СН'!$G$5-'СЕТ СН'!$G$21</f>
        <v>4093.3956056400002</v>
      </c>
      <c r="L53" s="35">
        <f>SUMIFS(СВЦЭМ!$D$34:$D$777,СВЦЭМ!$A$34:$A$777,$A53,СВЦЭМ!$B$34:$B$777,L$47)+'СЕТ СН'!$G$11+СВЦЭМ!$D$10+'СЕТ СН'!$G$5-'СЕТ СН'!$G$21</f>
        <v>4031.7308681200002</v>
      </c>
      <c r="M53" s="35">
        <f>SUMIFS(СВЦЭМ!$D$34:$D$777,СВЦЭМ!$A$34:$A$777,$A53,СВЦЭМ!$B$34:$B$777,M$47)+'СЕТ СН'!$G$11+СВЦЭМ!$D$10+'СЕТ СН'!$G$5-'СЕТ СН'!$G$21</f>
        <v>4012.5536972800001</v>
      </c>
      <c r="N53" s="35">
        <f>SUMIFS(СВЦЭМ!$D$34:$D$777,СВЦЭМ!$A$34:$A$777,$A53,СВЦЭМ!$B$34:$B$777,N$47)+'СЕТ СН'!$G$11+СВЦЭМ!$D$10+'СЕТ СН'!$G$5-'СЕТ СН'!$G$21</f>
        <v>4035.9728367299995</v>
      </c>
      <c r="O53" s="35">
        <f>SUMIFS(СВЦЭМ!$D$34:$D$777,СВЦЭМ!$A$34:$A$777,$A53,СВЦЭМ!$B$34:$B$777,O$47)+'СЕТ СН'!$G$11+СВЦЭМ!$D$10+'СЕТ СН'!$G$5-'СЕТ СН'!$G$21</f>
        <v>4039.1911574999995</v>
      </c>
      <c r="P53" s="35">
        <f>SUMIFS(СВЦЭМ!$D$34:$D$777,СВЦЭМ!$A$34:$A$777,$A53,СВЦЭМ!$B$34:$B$777,P$47)+'СЕТ СН'!$G$11+СВЦЭМ!$D$10+'СЕТ СН'!$G$5-'СЕТ СН'!$G$21</f>
        <v>4044.76604976</v>
      </c>
      <c r="Q53" s="35">
        <f>SUMIFS(СВЦЭМ!$D$34:$D$777,СВЦЭМ!$A$34:$A$777,$A53,СВЦЭМ!$B$34:$B$777,Q$47)+'СЕТ СН'!$G$11+СВЦЭМ!$D$10+'СЕТ СН'!$G$5-'СЕТ СН'!$G$21</f>
        <v>4047.3128758599996</v>
      </c>
      <c r="R53" s="35">
        <f>SUMIFS(СВЦЭМ!$D$34:$D$777,СВЦЭМ!$A$34:$A$777,$A53,СВЦЭМ!$B$34:$B$777,R$47)+'СЕТ СН'!$G$11+СВЦЭМ!$D$10+'СЕТ СН'!$G$5-'СЕТ СН'!$G$21</f>
        <v>4047.1620377299996</v>
      </c>
      <c r="S53" s="35">
        <f>SUMIFS(СВЦЭМ!$D$34:$D$777,СВЦЭМ!$A$34:$A$777,$A53,СВЦЭМ!$B$34:$B$777,S$47)+'СЕТ СН'!$G$11+СВЦЭМ!$D$10+'СЕТ СН'!$G$5-'СЕТ СН'!$G$21</f>
        <v>4039.2605032900001</v>
      </c>
      <c r="T53" s="35">
        <f>SUMIFS(СВЦЭМ!$D$34:$D$777,СВЦЭМ!$A$34:$A$777,$A53,СВЦЭМ!$B$34:$B$777,T$47)+'СЕТ СН'!$G$11+СВЦЭМ!$D$10+'СЕТ СН'!$G$5-'СЕТ СН'!$G$21</f>
        <v>4041.9964055800001</v>
      </c>
      <c r="U53" s="35">
        <f>SUMIFS(СВЦЭМ!$D$34:$D$777,СВЦЭМ!$A$34:$A$777,$A53,СВЦЭМ!$B$34:$B$777,U$47)+'СЕТ СН'!$G$11+СВЦЭМ!$D$10+'СЕТ СН'!$G$5-'СЕТ СН'!$G$21</f>
        <v>4017.7208020199996</v>
      </c>
      <c r="V53" s="35">
        <f>SUMIFS(СВЦЭМ!$D$34:$D$777,СВЦЭМ!$A$34:$A$777,$A53,СВЦЭМ!$B$34:$B$777,V$47)+'СЕТ СН'!$G$11+СВЦЭМ!$D$10+'СЕТ СН'!$G$5-'СЕТ СН'!$G$21</f>
        <v>4033.1284416500002</v>
      </c>
      <c r="W53" s="35">
        <f>SUMIFS(СВЦЭМ!$D$34:$D$777,СВЦЭМ!$A$34:$A$777,$A53,СВЦЭМ!$B$34:$B$777,W$47)+'СЕТ СН'!$G$11+СВЦЭМ!$D$10+'СЕТ СН'!$G$5-'СЕТ СН'!$G$21</f>
        <v>4066.2320453900002</v>
      </c>
      <c r="X53" s="35">
        <f>SUMIFS(СВЦЭМ!$D$34:$D$777,СВЦЭМ!$A$34:$A$777,$A53,СВЦЭМ!$B$34:$B$777,X$47)+'СЕТ СН'!$G$11+СВЦЭМ!$D$10+'СЕТ СН'!$G$5-'СЕТ СН'!$G$21</f>
        <v>4153.1012676</v>
      </c>
      <c r="Y53" s="35">
        <f>SUMIFS(СВЦЭМ!$D$34:$D$777,СВЦЭМ!$A$34:$A$777,$A53,СВЦЭМ!$B$34:$B$777,Y$47)+'СЕТ СН'!$G$11+СВЦЭМ!$D$10+'СЕТ СН'!$G$5-'СЕТ СН'!$G$21</f>
        <v>4309.1135111499998</v>
      </c>
    </row>
    <row r="54" spans="1:25" ht="15.75" x14ac:dyDescent="0.2">
      <c r="A54" s="34">
        <f t="shared" si="1"/>
        <v>42893</v>
      </c>
      <c r="B54" s="35">
        <f>SUMIFS(СВЦЭМ!$D$34:$D$777,СВЦЭМ!$A$34:$A$777,$A54,СВЦЭМ!$B$34:$B$777,B$47)+'СЕТ СН'!$G$11+СВЦЭМ!$D$10+'СЕТ СН'!$G$5-'СЕТ СН'!$G$21</f>
        <v>4330.6314684400004</v>
      </c>
      <c r="C54" s="35">
        <f>SUMIFS(СВЦЭМ!$D$34:$D$777,СВЦЭМ!$A$34:$A$777,$A54,СВЦЭМ!$B$34:$B$777,C$47)+'СЕТ СН'!$G$11+СВЦЭМ!$D$10+'СЕТ СН'!$G$5-'СЕТ СН'!$G$21</f>
        <v>4416.1630190400001</v>
      </c>
      <c r="D54" s="35">
        <f>SUMIFS(СВЦЭМ!$D$34:$D$777,СВЦЭМ!$A$34:$A$777,$A54,СВЦЭМ!$B$34:$B$777,D$47)+'СЕТ СН'!$G$11+СВЦЭМ!$D$10+'СЕТ СН'!$G$5-'СЕТ СН'!$G$21</f>
        <v>4482.6492751699998</v>
      </c>
      <c r="E54" s="35">
        <f>SUMIFS(СВЦЭМ!$D$34:$D$777,СВЦЭМ!$A$34:$A$777,$A54,СВЦЭМ!$B$34:$B$777,E$47)+'СЕТ СН'!$G$11+СВЦЭМ!$D$10+'СЕТ СН'!$G$5-'СЕТ СН'!$G$21</f>
        <v>4477.9595722599997</v>
      </c>
      <c r="F54" s="35">
        <f>SUMIFS(СВЦЭМ!$D$34:$D$777,СВЦЭМ!$A$34:$A$777,$A54,СВЦЭМ!$B$34:$B$777,F$47)+'СЕТ СН'!$G$11+СВЦЭМ!$D$10+'СЕТ СН'!$G$5-'СЕТ СН'!$G$21</f>
        <v>4489.8412336800002</v>
      </c>
      <c r="G54" s="35">
        <f>SUMIFS(СВЦЭМ!$D$34:$D$777,СВЦЭМ!$A$34:$A$777,$A54,СВЦЭМ!$B$34:$B$777,G$47)+'СЕТ СН'!$G$11+СВЦЭМ!$D$10+'СЕТ СН'!$G$5-'СЕТ СН'!$G$21</f>
        <v>4484.1033647200002</v>
      </c>
      <c r="H54" s="35">
        <f>SUMIFS(СВЦЭМ!$D$34:$D$777,СВЦЭМ!$A$34:$A$777,$A54,СВЦЭМ!$B$34:$B$777,H$47)+'СЕТ СН'!$G$11+СВЦЭМ!$D$10+'СЕТ СН'!$G$5-'СЕТ СН'!$G$21</f>
        <v>4488.8190131199999</v>
      </c>
      <c r="I54" s="35">
        <f>SUMIFS(СВЦЭМ!$D$34:$D$777,СВЦЭМ!$A$34:$A$777,$A54,СВЦЭМ!$B$34:$B$777,I$47)+'СЕТ СН'!$G$11+СВЦЭМ!$D$10+'СЕТ СН'!$G$5-'СЕТ СН'!$G$21</f>
        <v>4379.7052327800002</v>
      </c>
      <c r="J54" s="35">
        <f>SUMIFS(СВЦЭМ!$D$34:$D$777,СВЦЭМ!$A$34:$A$777,$A54,СВЦЭМ!$B$34:$B$777,J$47)+'СЕТ СН'!$G$11+СВЦЭМ!$D$10+'СЕТ СН'!$G$5-'СЕТ СН'!$G$21</f>
        <v>4229.5917666599998</v>
      </c>
      <c r="K54" s="35">
        <f>SUMIFS(СВЦЭМ!$D$34:$D$777,СВЦЭМ!$A$34:$A$777,$A54,СВЦЭМ!$B$34:$B$777,K$47)+'СЕТ СН'!$G$11+СВЦЭМ!$D$10+'СЕТ СН'!$G$5-'СЕТ СН'!$G$21</f>
        <v>4124.2476156299999</v>
      </c>
      <c r="L54" s="35">
        <f>SUMIFS(СВЦЭМ!$D$34:$D$777,СВЦЭМ!$A$34:$A$777,$A54,СВЦЭМ!$B$34:$B$777,L$47)+'СЕТ СН'!$G$11+СВЦЭМ!$D$10+'СЕТ СН'!$G$5-'СЕТ СН'!$G$21</f>
        <v>4053.5417254499998</v>
      </c>
      <c r="M54" s="35">
        <f>SUMIFS(СВЦЭМ!$D$34:$D$777,СВЦЭМ!$A$34:$A$777,$A54,СВЦЭМ!$B$34:$B$777,M$47)+'СЕТ СН'!$G$11+СВЦЭМ!$D$10+'СЕТ СН'!$G$5-'СЕТ СН'!$G$21</f>
        <v>4044.0316396399994</v>
      </c>
      <c r="N54" s="35">
        <f>SUMIFS(СВЦЭМ!$D$34:$D$777,СВЦЭМ!$A$34:$A$777,$A54,СВЦЭМ!$B$34:$B$777,N$47)+'СЕТ СН'!$G$11+СВЦЭМ!$D$10+'СЕТ СН'!$G$5-'СЕТ СН'!$G$21</f>
        <v>4045.1156628500003</v>
      </c>
      <c r="O54" s="35">
        <f>SUMIFS(СВЦЭМ!$D$34:$D$777,СВЦЭМ!$A$34:$A$777,$A54,СВЦЭМ!$B$34:$B$777,O$47)+'СЕТ СН'!$G$11+СВЦЭМ!$D$10+'СЕТ СН'!$G$5-'СЕТ СН'!$G$21</f>
        <v>4045.4944063699995</v>
      </c>
      <c r="P54" s="35">
        <f>SUMIFS(СВЦЭМ!$D$34:$D$777,СВЦЭМ!$A$34:$A$777,$A54,СВЦЭМ!$B$34:$B$777,P$47)+'СЕТ СН'!$G$11+СВЦЭМ!$D$10+'СЕТ СН'!$G$5-'СЕТ СН'!$G$21</f>
        <v>4046.8213451499996</v>
      </c>
      <c r="Q54" s="35">
        <f>SUMIFS(СВЦЭМ!$D$34:$D$777,СВЦЭМ!$A$34:$A$777,$A54,СВЦЭМ!$B$34:$B$777,Q$47)+'СЕТ СН'!$G$11+СВЦЭМ!$D$10+'СЕТ СН'!$G$5-'СЕТ СН'!$G$21</f>
        <v>4049.2539657999996</v>
      </c>
      <c r="R54" s="35">
        <f>SUMIFS(СВЦЭМ!$D$34:$D$777,СВЦЭМ!$A$34:$A$777,$A54,СВЦЭМ!$B$34:$B$777,R$47)+'СЕТ СН'!$G$11+СВЦЭМ!$D$10+'СЕТ СН'!$G$5-'СЕТ СН'!$G$21</f>
        <v>4047.2355653200002</v>
      </c>
      <c r="S54" s="35">
        <f>SUMIFS(СВЦЭМ!$D$34:$D$777,СВЦЭМ!$A$34:$A$777,$A54,СВЦЭМ!$B$34:$B$777,S$47)+'СЕТ СН'!$G$11+СВЦЭМ!$D$10+'СЕТ СН'!$G$5-'СЕТ СН'!$G$21</f>
        <v>4048.0484075799995</v>
      </c>
      <c r="T54" s="35">
        <f>SUMIFS(СВЦЭМ!$D$34:$D$777,СВЦЭМ!$A$34:$A$777,$A54,СВЦЭМ!$B$34:$B$777,T$47)+'СЕТ СН'!$G$11+СВЦЭМ!$D$10+'СЕТ СН'!$G$5-'СЕТ СН'!$G$21</f>
        <v>4047.7357925099996</v>
      </c>
      <c r="U54" s="35">
        <f>SUMIFS(СВЦЭМ!$D$34:$D$777,СВЦЭМ!$A$34:$A$777,$A54,СВЦЭМ!$B$34:$B$777,U$47)+'СЕТ СН'!$G$11+СВЦЭМ!$D$10+'СЕТ СН'!$G$5-'СЕТ СН'!$G$21</f>
        <v>4046.7416928799994</v>
      </c>
      <c r="V54" s="35">
        <f>SUMIFS(СВЦЭМ!$D$34:$D$777,СВЦЭМ!$A$34:$A$777,$A54,СВЦЭМ!$B$34:$B$777,V$47)+'СЕТ СН'!$G$11+СВЦЭМ!$D$10+'СЕТ СН'!$G$5-'СЕТ СН'!$G$21</f>
        <v>4069.48472726</v>
      </c>
      <c r="W54" s="35">
        <f>SUMIFS(СВЦЭМ!$D$34:$D$777,СВЦЭМ!$A$34:$A$777,$A54,СВЦЭМ!$B$34:$B$777,W$47)+'СЕТ СН'!$G$11+СВЦЭМ!$D$10+'СЕТ СН'!$G$5-'СЕТ СН'!$G$21</f>
        <v>4124.0502258899996</v>
      </c>
      <c r="X54" s="35">
        <f>SUMIFS(СВЦЭМ!$D$34:$D$777,СВЦЭМ!$A$34:$A$777,$A54,СВЦЭМ!$B$34:$B$777,X$47)+'СЕТ СН'!$G$11+СВЦЭМ!$D$10+'СЕТ СН'!$G$5-'СЕТ СН'!$G$21</f>
        <v>4205.8310018399998</v>
      </c>
      <c r="Y54" s="35">
        <f>SUMIFS(СВЦЭМ!$D$34:$D$777,СВЦЭМ!$A$34:$A$777,$A54,СВЦЭМ!$B$34:$B$777,Y$47)+'СЕТ СН'!$G$11+СВЦЭМ!$D$10+'СЕТ СН'!$G$5-'СЕТ СН'!$G$21</f>
        <v>4319.9621588399996</v>
      </c>
    </row>
    <row r="55" spans="1:25" ht="15.75" x14ac:dyDescent="0.2">
      <c r="A55" s="34">
        <f t="shared" si="1"/>
        <v>42894</v>
      </c>
      <c r="B55" s="35">
        <f>SUMIFS(СВЦЭМ!$D$34:$D$777,СВЦЭМ!$A$34:$A$777,$A55,СВЦЭМ!$B$34:$B$777,B$47)+'СЕТ СН'!$G$11+СВЦЭМ!$D$10+'СЕТ СН'!$G$5-'СЕТ СН'!$G$21</f>
        <v>4381.05921769</v>
      </c>
      <c r="C55" s="35">
        <f>SUMIFS(СВЦЭМ!$D$34:$D$777,СВЦЭМ!$A$34:$A$777,$A55,СВЦЭМ!$B$34:$B$777,C$47)+'СЕТ СН'!$G$11+СВЦЭМ!$D$10+'СЕТ СН'!$G$5-'СЕТ СН'!$G$21</f>
        <v>4444.3787724800004</v>
      </c>
      <c r="D55" s="35">
        <f>SUMIFS(СВЦЭМ!$D$34:$D$777,СВЦЭМ!$A$34:$A$777,$A55,СВЦЭМ!$B$34:$B$777,D$47)+'СЕТ СН'!$G$11+СВЦЭМ!$D$10+'СЕТ СН'!$G$5-'СЕТ СН'!$G$21</f>
        <v>4519.7730791100003</v>
      </c>
      <c r="E55" s="35">
        <f>SUMIFS(СВЦЭМ!$D$34:$D$777,СВЦЭМ!$A$34:$A$777,$A55,СВЦЭМ!$B$34:$B$777,E$47)+'СЕТ СН'!$G$11+СВЦЭМ!$D$10+'СЕТ СН'!$G$5-'СЕТ СН'!$G$21</f>
        <v>4525.7272447100004</v>
      </c>
      <c r="F55" s="35">
        <f>SUMIFS(СВЦЭМ!$D$34:$D$777,СВЦЭМ!$A$34:$A$777,$A55,СВЦЭМ!$B$34:$B$777,F$47)+'СЕТ СН'!$G$11+СВЦЭМ!$D$10+'СЕТ СН'!$G$5-'СЕТ СН'!$G$21</f>
        <v>4524.6999612199998</v>
      </c>
      <c r="G55" s="35">
        <f>SUMIFS(СВЦЭМ!$D$34:$D$777,СВЦЭМ!$A$34:$A$777,$A55,СВЦЭМ!$B$34:$B$777,G$47)+'СЕТ СН'!$G$11+СВЦЭМ!$D$10+'СЕТ СН'!$G$5-'СЕТ СН'!$G$21</f>
        <v>4514.3507253400003</v>
      </c>
      <c r="H55" s="35">
        <f>SUMIFS(СВЦЭМ!$D$34:$D$777,СВЦЭМ!$A$34:$A$777,$A55,СВЦЭМ!$B$34:$B$777,H$47)+'СЕТ СН'!$G$11+СВЦЭМ!$D$10+'СЕТ СН'!$G$5-'СЕТ СН'!$G$21</f>
        <v>4527.3033193800002</v>
      </c>
      <c r="I55" s="35">
        <f>SUMIFS(СВЦЭМ!$D$34:$D$777,СВЦЭМ!$A$34:$A$777,$A55,СВЦЭМ!$B$34:$B$777,I$47)+'СЕТ СН'!$G$11+СВЦЭМ!$D$10+'СЕТ СН'!$G$5-'СЕТ СН'!$G$21</f>
        <v>4396.2365577700002</v>
      </c>
      <c r="J55" s="35">
        <f>SUMIFS(СВЦЭМ!$D$34:$D$777,СВЦЭМ!$A$34:$A$777,$A55,СВЦЭМ!$B$34:$B$777,J$47)+'СЕТ СН'!$G$11+СВЦЭМ!$D$10+'СЕТ СН'!$G$5-'СЕТ СН'!$G$21</f>
        <v>4274.29054352</v>
      </c>
      <c r="K55" s="35">
        <f>SUMIFS(СВЦЭМ!$D$34:$D$777,СВЦЭМ!$A$34:$A$777,$A55,СВЦЭМ!$B$34:$B$777,K$47)+'СЕТ СН'!$G$11+СВЦЭМ!$D$10+'СЕТ СН'!$G$5-'СЕТ СН'!$G$21</f>
        <v>4151.3366802800001</v>
      </c>
      <c r="L55" s="35">
        <f>SUMIFS(СВЦЭМ!$D$34:$D$777,СВЦЭМ!$A$34:$A$777,$A55,СВЦЭМ!$B$34:$B$777,L$47)+'СЕТ СН'!$G$11+СВЦЭМ!$D$10+'СЕТ СН'!$G$5-'СЕТ СН'!$G$21</f>
        <v>4080.8542842200004</v>
      </c>
      <c r="M55" s="35">
        <f>SUMIFS(СВЦЭМ!$D$34:$D$777,СВЦЭМ!$A$34:$A$777,$A55,СВЦЭМ!$B$34:$B$777,M$47)+'СЕТ СН'!$G$11+СВЦЭМ!$D$10+'СЕТ СН'!$G$5-'СЕТ СН'!$G$21</f>
        <v>4082.2907073200004</v>
      </c>
      <c r="N55" s="35">
        <f>SUMIFS(СВЦЭМ!$D$34:$D$777,СВЦЭМ!$A$34:$A$777,$A55,СВЦЭМ!$B$34:$B$777,N$47)+'СЕТ СН'!$G$11+СВЦЭМ!$D$10+'СЕТ СН'!$G$5-'СЕТ СН'!$G$21</f>
        <v>4086.5809955099994</v>
      </c>
      <c r="O55" s="35">
        <f>SUMIFS(СВЦЭМ!$D$34:$D$777,СВЦЭМ!$A$34:$A$777,$A55,СВЦЭМ!$B$34:$B$777,O$47)+'СЕТ СН'!$G$11+СВЦЭМ!$D$10+'СЕТ СН'!$G$5-'СЕТ СН'!$G$21</f>
        <v>4089.7220240300003</v>
      </c>
      <c r="P55" s="35">
        <f>SUMIFS(СВЦЭМ!$D$34:$D$777,СВЦЭМ!$A$34:$A$777,$A55,СВЦЭМ!$B$34:$B$777,P$47)+'СЕТ СН'!$G$11+СВЦЭМ!$D$10+'СЕТ СН'!$G$5-'СЕТ СН'!$G$21</f>
        <v>4090.6417833899995</v>
      </c>
      <c r="Q55" s="35">
        <f>SUMIFS(СВЦЭМ!$D$34:$D$777,СВЦЭМ!$A$34:$A$777,$A55,СВЦЭМ!$B$34:$B$777,Q$47)+'СЕТ СН'!$G$11+СВЦЭМ!$D$10+'СЕТ СН'!$G$5-'СЕТ СН'!$G$21</f>
        <v>4088.69896453</v>
      </c>
      <c r="R55" s="35">
        <f>SUMIFS(СВЦЭМ!$D$34:$D$777,СВЦЭМ!$A$34:$A$777,$A55,СВЦЭМ!$B$34:$B$777,R$47)+'СЕТ СН'!$G$11+СВЦЭМ!$D$10+'СЕТ СН'!$G$5-'СЕТ СН'!$G$21</f>
        <v>4087.9208922300004</v>
      </c>
      <c r="S55" s="35">
        <f>SUMIFS(СВЦЭМ!$D$34:$D$777,СВЦЭМ!$A$34:$A$777,$A55,СВЦЭМ!$B$34:$B$777,S$47)+'СЕТ СН'!$G$11+СВЦЭМ!$D$10+'СЕТ СН'!$G$5-'СЕТ СН'!$G$21</f>
        <v>4087.2831239699999</v>
      </c>
      <c r="T55" s="35">
        <f>SUMIFS(СВЦЭМ!$D$34:$D$777,СВЦЭМ!$A$34:$A$777,$A55,СВЦЭМ!$B$34:$B$777,T$47)+'СЕТ СН'!$G$11+СВЦЭМ!$D$10+'СЕТ СН'!$G$5-'СЕТ СН'!$G$21</f>
        <v>4094.7054135799999</v>
      </c>
      <c r="U55" s="35">
        <f>SUMIFS(СВЦЭМ!$D$34:$D$777,СВЦЭМ!$A$34:$A$777,$A55,СВЦЭМ!$B$34:$B$777,U$47)+'СЕТ СН'!$G$11+СВЦЭМ!$D$10+'СЕТ СН'!$G$5-'СЕТ СН'!$G$21</f>
        <v>4089.8718175899994</v>
      </c>
      <c r="V55" s="35">
        <f>SUMIFS(СВЦЭМ!$D$34:$D$777,СВЦЭМ!$A$34:$A$777,$A55,СВЦЭМ!$B$34:$B$777,V$47)+'СЕТ СН'!$G$11+СВЦЭМ!$D$10+'СЕТ СН'!$G$5-'СЕТ СН'!$G$21</f>
        <v>4093.8134625299999</v>
      </c>
      <c r="W55" s="35">
        <f>SUMIFS(СВЦЭМ!$D$34:$D$777,СВЦЭМ!$A$34:$A$777,$A55,СВЦЭМ!$B$34:$B$777,W$47)+'СЕТ СН'!$G$11+СВЦЭМ!$D$10+'СЕТ СН'!$G$5-'СЕТ СН'!$G$21</f>
        <v>4127.2653275800003</v>
      </c>
      <c r="X55" s="35">
        <f>SUMIFS(СВЦЭМ!$D$34:$D$777,СВЦЭМ!$A$34:$A$777,$A55,СВЦЭМ!$B$34:$B$777,X$47)+'СЕТ СН'!$G$11+СВЦЭМ!$D$10+'СЕТ СН'!$G$5-'СЕТ СН'!$G$21</f>
        <v>4237.6504647900001</v>
      </c>
      <c r="Y55" s="35">
        <f>SUMIFS(СВЦЭМ!$D$34:$D$777,СВЦЭМ!$A$34:$A$777,$A55,СВЦЭМ!$B$34:$B$777,Y$47)+'СЕТ СН'!$G$11+СВЦЭМ!$D$10+'СЕТ СН'!$G$5-'СЕТ СН'!$G$21</f>
        <v>4286.4128141399997</v>
      </c>
    </row>
    <row r="56" spans="1:25" ht="15.75" x14ac:dyDescent="0.2">
      <c r="A56" s="34">
        <f t="shared" si="1"/>
        <v>42895</v>
      </c>
      <c r="B56" s="35">
        <f>SUMIFS(СВЦЭМ!$D$34:$D$777,СВЦЭМ!$A$34:$A$777,$A56,СВЦЭМ!$B$34:$B$777,B$47)+'СЕТ СН'!$G$11+СВЦЭМ!$D$10+'СЕТ СН'!$G$5-'СЕТ СН'!$G$21</f>
        <v>4367.8077111399998</v>
      </c>
      <c r="C56" s="35">
        <f>SUMIFS(СВЦЭМ!$D$34:$D$777,СВЦЭМ!$A$34:$A$777,$A56,СВЦЭМ!$B$34:$B$777,C$47)+'СЕТ СН'!$G$11+СВЦЭМ!$D$10+'СЕТ СН'!$G$5-'СЕТ СН'!$G$21</f>
        <v>4435.2957445599995</v>
      </c>
      <c r="D56" s="35">
        <f>SUMIFS(СВЦЭМ!$D$34:$D$777,СВЦЭМ!$A$34:$A$777,$A56,СВЦЭМ!$B$34:$B$777,D$47)+'СЕТ СН'!$G$11+СВЦЭМ!$D$10+'СЕТ СН'!$G$5-'СЕТ СН'!$G$21</f>
        <v>4513.2705784299997</v>
      </c>
      <c r="E56" s="35">
        <f>SUMIFS(СВЦЭМ!$D$34:$D$777,СВЦЭМ!$A$34:$A$777,$A56,СВЦЭМ!$B$34:$B$777,E$47)+'СЕТ СН'!$G$11+СВЦЭМ!$D$10+'СЕТ СН'!$G$5-'СЕТ СН'!$G$21</f>
        <v>4520.6191474699999</v>
      </c>
      <c r="F56" s="35">
        <f>SUMIFS(СВЦЭМ!$D$34:$D$777,СВЦЭМ!$A$34:$A$777,$A56,СВЦЭМ!$B$34:$B$777,F$47)+'СЕТ СН'!$G$11+СВЦЭМ!$D$10+'СЕТ СН'!$G$5-'СЕТ СН'!$G$21</f>
        <v>4518.4072274</v>
      </c>
      <c r="G56" s="35">
        <f>SUMIFS(СВЦЭМ!$D$34:$D$777,СВЦЭМ!$A$34:$A$777,$A56,СВЦЭМ!$B$34:$B$777,G$47)+'СЕТ СН'!$G$11+СВЦЭМ!$D$10+'СЕТ СН'!$G$5-'СЕТ СН'!$G$21</f>
        <v>4511.6600741100001</v>
      </c>
      <c r="H56" s="35">
        <f>SUMIFS(СВЦЭМ!$D$34:$D$777,СВЦЭМ!$A$34:$A$777,$A56,СВЦЭМ!$B$34:$B$777,H$47)+'СЕТ СН'!$G$11+СВЦЭМ!$D$10+'СЕТ СН'!$G$5-'СЕТ СН'!$G$21</f>
        <v>4485.6165272999997</v>
      </c>
      <c r="I56" s="35">
        <f>SUMIFS(СВЦЭМ!$D$34:$D$777,СВЦЭМ!$A$34:$A$777,$A56,СВЦЭМ!$B$34:$B$777,I$47)+'СЕТ СН'!$G$11+СВЦЭМ!$D$10+'СЕТ СН'!$G$5-'СЕТ СН'!$G$21</f>
        <v>4374.4876398300003</v>
      </c>
      <c r="J56" s="35">
        <f>SUMIFS(СВЦЭМ!$D$34:$D$777,СВЦЭМ!$A$34:$A$777,$A56,СВЦЭМ!$B$34:$B$777,J$47)+'СЕТ СН'!$G$11+СВЦЭМ!$D$10+'СЕТ СН'!$G$5-'СЕТ СН'!$G$21</f>
        <v>4290.6538368800002</v>
      </c>
      <c r="K56" s="35">
        <f>SUMIFS(СВЦЭМ!$D$34:$D$777,СВЦЭМ!$A$34:$A$777,$A56,СВЦЭМ!$B$34:$B$777,K$47)+'СЕТ СН'!$G$11+СВЦЭМ!$D$10+'СЕТ СН'!$G$5-'СЕТ СН'!$G$21</f>
        <v>4164.7942940599996</v>
      </c>
      <c r="L56" s="35">
        <f>SUMIFS(СВЦЭМ!$D$34:$D$777,СВЦЭМ!$A$34:$A$777,$A56,СВЦЭМ!$B$34:$B$777,L$47)+'СЕТ СН'!$G$11+СВЦЭМ!$D$10+'СЕТ СН'!$G$5-'СЕТ СН'!$G$21</f>
        <v>4091.1572349099997</v>
      </c>
      <c r="M56" s="35">
        <f>SUMIFS(СВЦЭМ!$D$34:$D$777,СВЦЭМ!$A$34:$A$777,$A56,СВЦЭМ!$B$34:$B$777,M$47)+'СЕТ СН'!$G$11+СВЦЭМ!$D$10+'СЕТ СН'!$G$5-'СЕТ СН'!$G$21</f>
        <v>4078.97510797</v>
      </c>
      <c r="N56" s="35">
        <f>SUMIFS(СВЦЭМ!$D$34:$D$777,СВЦЭМ!$A$34:$A$777,$A56,СВЦЭМ!$B$34:$B$777,N$47)+'СЕТ СН'!$G$11+СВЦЭМ!$D$10+'СЕТ СН'!$G$5-'СЕТ СН'!$G$21</f>
        <v>4086.3114681899997</v>
      </c>
      <c r="O56" s="35">
        <f>SUMIFS(СВЦЭМ!$D$34:$D$777,СВЦЭМ!$A$34:$A$777,$A56,СВЦЭМ!$B$34:$B$777,O$47)+'СЕТ СН'!$G$11+СВЦЭМ!$D$10+'СЕТ СН'!$G$5-'СЕТ СН'!$G$21</f>
        <v>4084.6813293599998</v>
      </c>
      <c r="P56" s="35">
        <f>SUMIFS(СВЦЭМ!$D$34:$D$777,СВЦЭМ!$A$34:$A$777,$A56,СВЦЭМ!$B$34:$B$777,P$47)+'СЕТ СН'!$G$11+СВЦЭМ!$D$10+'СЕТ СН'!$G$5-'СЕТ СН'!$G$21</f>
        <v>4091.6324273800001</v>
      </c>
      <c r="Q56" s="35">
        <f>SUMIFS(СВЦЭМ!$D$34:$D$777,СВЦЭМ!$A$34:$A$777,$A56,СВЦЭМ!$B$34:$B$777,Q$47)+'СЕТ СН'!$G$11+СВЦЭМ!$D$10+'СЕТ СН'!$G$5-'СЕТ СН'!$G$21</f>
        <v>4103.7178653600004</v>
      </c>
      <c r="R56" s="35">
        <f>SUMIFS(СВЦЭМ!$D$34:$D$777,СВЦЭМ!$A$34:$A$777,$A56,СВЦЭМ!$B$34:$B$777,R$47)+'СЕТ СН'!$G$11+СВЦЭМ!$D$10+'СЕТ СН'!$G$5-'СЕТ СН'!$G$21</f>
        <v>4111.02171791</v>
      </c>
      <c r="S56" s="35">
        <f>SUMIFS(СВЦЭМ!$D$34:$D$777,СВЦЭМ!$A$34:$A$777,$A56,СВЦЭМ!$B$34:$B$777,S$47)+'СЕТ СН'!$G$11+СВЦЭМ!$D$10+'СЕТ СН'!$G$5-'СЕТ СН'!$G$21</f>
        <v>4132.3536096999997</v>
      </c>
      <c r="T56" s="35">
        <f>SUMIFS(СВЦЭМ!$D$34:$D$777,СВЦЭМ!$A$34:$A$777,$A56,СВЦЭМ!$B$34:$B$777,T$47)+'СЕТ СН'!$G$11+СВЦЭМ!$D$10+'СЕТ СН'!$G$5-'СЕТ СН'!$G$21</f>
        <v>4155.8129006899999</v>
      </c>
      <c r="U56" s="35">
        <f>SUMIFS(СВЦЭМ!$D$34:$D$777,СВЦЭМ!$A$34:$A$777,$A56,СВЦЭМ!$B$34:$B$777,U$47)+'СЕТ СН'!$G$11+СВЦЭМ!$D$10+'СЕТ СН'!$G$5-'СЕТ СН'!$G$21</f>
        <v>4143.3942262599994</v>
      </c>
      <c r="V56" s="35">
        <f>SUMIFS(СВЦЭМ!$D$34:$D$777,СВЦЭМ!$A$34:$A$777,$A56,СВЦЭМ!$B$34:$B$777,V$47)+'СЕТ СН'!$G$11+СВЦЭМ!$D$10+'СЕТ СН'!$G$5-'СЕТ СН'!$G$21</f>
        <v>4130.5134809900001</v>
      </c>
      <c r="W56" s="35">
        <f>SUMIFS(СВЦЭМ!$D$34:$D$777,СВЦЭМ!$A$34:$A$777,$A56,СВЦЭМ!$B$34:$B$777,W$47)+'СЕТ СН'!$G$11+СВЦЭМ!$D$10+'СЕТ СН'!$G$5-'СЕТ СН'!$G$21</f>
        <v>4178.1756330600001</v>
      </c>
      <c r="X56" s="35">
        <f>SUMIFS(СВЦЭМ!$D$34:$D$777,СВЦЭМ!$A$34:$A$777,$A56,СВЦЭМ!$B$34:$B$777,X$47)+'СЕТ СН'!$G$11+СВЦЭМ!$D$10+'СЕТ СН'!$G$5-'СЕТ СН'!$G$21</f>
        <v>4256.7537730900003</v>
      </c>
      <c r="Y56" s="35">
        <f>SUMIFS(СВЦЭМ!$D$34:$D$777,СВЦЭМ!$A$34:$A$777,$A56,СВЦЭМ!$B$34:$B$777,Y$47)+'СЕТ СН'!$G$11+СВЦЭМ!$D$10+'СЕТ СН'!$G$5-'СЕТ СН'!$G$21</f>
        <v>4312.97359306</v>
      </c>
    </row>
    <row r="57" spans="1:25" ht="15.75" x14ac:dyDescent="0.2">
      <c r="A57" s="34">
        <f t="shared" si="1"/>
        <v>42896</v>
      </c>
      <c r="B57" s="35">
        <f>SUMIFS(СВЦЭМ!$D$34:$D$777,СВЦЭМ!$A$34:$A$777,$A57,СВЦЭМ!$B$34:$B$777,B$47)+'СЕТ СН'!$G$11+СВЦЭМ!$D$10+'СЕТ СН'!$G$5-'СЕТ СН'!$G$21</f>
        <v>4344.6139400800002</v>
      </c>
      <c r="C57" s="35">
        <f>SUMIFS(СВЦЭМ!$D$34:$D$777,СВЦЭМ!$A$34:$A$777,$A57,СВЦЭМ!$B$34:$B$777,C$47)+'СЕТ СН'!$G$11+СВЦЭМ!$D$10+'СЕТ СН'!$G$5-'СЕТ СН'!$G$21</f>
        <v>4409.53834818</v>
      </c>
      <c r="D57" s="35">
        <f>SUMIFS(СВЦЭМ!$D$34:$D$777,СВЦЭМ!$A$34:$A$777,$A57,СВЦЭМ!$B$34:$B$777,D$47)+'СЕТ СН'!$G$11+СВЦЭМ!$D$10+'СЕТ СН'!$G$5-'СЕТ СН'!$G$21</f>
        <v>4518.3842844299998</v>
      </c>
      <c r="E57" s="35">
        <f>SUMIFS(СВЦЭМ!$D$34:$D$777,СВЦЭМ!$A$34:$A$777,$A57,СВЦЭМ!$B$34:$B$777,E$47)+'СЕТ СН'!$G$11+СВЦЭМ!$D$10+'СЕТ СН'!$G$5-'СЕТ СН'!$G$21</f>
        <v>4527.6799000600004</v>
      </c>
      <c r="F57" s="35">
        <f>SUMIFS(СВЦЭМ!$D$34:$D$777,СВЦЭМ!$A$34:$A$777,$A57,СВЦЭМ!$B$34:$B$777,F$47)+'СЕТ СН'!$G$11+СВЦЭМ!$D$10+'СЕТ СН'!$G$5-'СЕТ СН'!$G$21</f>
        <v>4528.8392107299996</v>
      </c>
      <c r="G57" s="35">
        <f>SUMIFS(СВЦЭМ!$D$34:$D$777,СВЦЭМ!$A$34:$A$777,$A57,СВЦЭМ!$B$34:$B$777,G$47)+'СЕТ СН'!$G$11+СВЦЭМ!$D$10+'СЕТ СН'!$G$5-'СЕТ СН'!$G$21</f>
        <v>4518.1421205500001</v>
      </c>
      <c r="H57" s="35">
        <f>SUMIFS(СВЦЭМ!$D$34:$D$777,СВЦЭМ!$A$34:$A$777,$A57,СВЦЭМ!$B$34:$B$777,H$47)+'СЕТ СН'!$G$11+СВЦЭМ!$D$10+'СЕТ СН'!$G$5-'СЕТ СН'!$G$21</f>
        <v>4523.7192065399995</v>
      </c>
      <c r="I57" s="35">
        <f>SUMIFS(СВЦЭМ!$D$34:$D$777,СВЦЭМ!$A$34:$A$777,$A57,СВЦЭМ!$B$34:$B$777,I$47)+'СЕТ СН'!$G$11+СВЦЭМ!$D$10+'СЕТ СН'!$G$5-'СЕТ СН'!$G$21</f>
        <v>4378.9313342699998</v>
      </c>
      <c r="J57" s="35">
        <f>SUMIFS(СВЦЭМ!$D$34:$D$777,СВЦЭМ!$A$34:$A$777,$A57,СВЦЭМ!$B$34:$B$777,J$47)+'СЕТ СН'!$G$11+СВЦЭМ!$D$10+'СЕТ СН'!$G$5-'СЕТ СН'!$G$21</f>
        <v>4252.6280697599996</v>
      </c>
      <c r="K57" s="35">
        <f>SUMIFS(СВЦЭМ!$D$34:$D$777,СВЦЭМ!$A$34:$A$777,$A57,СВЦЭМ!$B$34:$B$777,K$47)+'СЕТ СН'!$G$11+СВЦЭМ!$D$10+'СЕТ СН'!$G$5-'СЕТ СН'!$G$21</f>
        <v>4176.9668107500001</v>
      </c>
      <c r="L57" s="35">
        <f>SUMIFS(СВЦЭМ!$D$34:$D$777,СВЦЭМ!$A$34:$A$777,$A57,СВЦЭМ!$B$34:$B$777,L$47)+'СЕТ СН'!$G$11+СВЦЭМ!$D$10+'СЕТ СН'!$G$5-'СЕТ СН'!$G$21</f>
        <v>4109.7008600899999</v>
      </c>
      <c r="M57" s="35">
        <f>SUMIFS(СВЦЭМ!$D$34:$D$777,СВЦЭМ!$A$34:$A$777,$A57,СВЦЭМ!$B$34:$B$777,M$47)+'СЕТ СН'!$G$11+СВЦЭМ!$D$10+'СЕТ СН'!$G$5-'СЕТ СН'!$G$21</f>
        <v>4076.7849429799999</v>
      </c>
      <c r="N57" s="35">
        <f>SUMIFS(СВЦЭМ!$D$34:$D$777,СВЦЭМ!$A$34:$A$777,$A57,СВЦЭМ!$B$34:$B$777,N$47)+'СЕТ СН'!$G$11+СВЦЭМ!$D$10+'СЕТ СН'!$G$5-'СЕТ СН'!$G$21</f>
        <v>4075.59033929</v>
      </c>
      <c r="O57" s="35">
        <f>SUMIFS(СВЦЭМ!$D$34:$D$777,СВЦЭМ!$A$34:$A$777,$A57,СВЦЭМ!$B$34:$B$777,O$47)+'СЕТ СН'!$G$11+СВЦЭМ!$D$10+'СЕТ СН'!$G$5-'СЕТ СН'!$G$21</f>
        <v>4084.0640933899995</v>
      </c>
      <c r="P57" s="35">
        <f>SUMIFS(СВЦЭМ!$D$34:$D$777,СВЦЭМ!$A$34:$A$777,$A57,СВЦЭМ!$B$34:$B$777,P$47)+'СЕТ СН'!$G$11+СВЦЭМ!$D$10+'СЕТ СН'!$G$5-'СЕТ СН'!$G$21</f>
        <v>4093.1504224099999</v>
      </c>
      <c r="Q57" s="35">
        <f>SUMIFS(СВЦЭМ!$D$34:$D$777,СВЦЭМ!$A$34:$A$777,$A57,СВЦЭМ!$B$34:$B$777,Q$47)+'СЕТ СН'!$G$11+СВЦЭМ!$D$10+'СЕТ СН'!$G$5-'СЕТ СН'!$G$21</f>
        <v>4098.2803713399999</v>
      </c>
      <c r="R57" s="35">
        <f>SUMIFS(СВЦЭМ!$D$34:$D$777,СВЦЭМ!$A$34:$A$777,$A57,СВЦЭМ!$B$34:$B$777,R$47)+'СЕТ СН'!$G$11+СВЦЭМ!$D$10+'СЕТ СН'!$G$5-'СЕТ СН'!$G$21</f>
        <v>4094.0522162699999</v>
      </c>
      <c r="S57" s="35">
        <f>SUMIFS(СВЦЭМ!$D$34:$D$777,СВЦЭМ!$A$34:$A$777,$A57,СВЦЭМ!$B$34:$B$777,S$47)+'СЕТ СН'!$G$11+СВЦЭМ!$D$10+'СЕТ СН'!$G$5-'СЕТ СН'!$G$21</f>
        <v>4084.4701790099998</v>
      </c>
      <c r="T57" s="35">
        <f>SUMIFS(СВЦЭМ!$D$34:$D$777,СВЦЭМ!$A$34:$A$777,$A57,СВЦЭМ!$B$34:$B$777,T$47)+'СЕТ СН'!$G$11+СВЦЭМ!$D$10+'СЕТ СН'!$G$5-'СЕТ СН'!$G$21</f>
        <v>4084.6194565699998</v>
      </c>
      <c r="U57" s="35">
        <f>SUMIFS(СВЦЭМ!$D$34:$D$777,СВЦЭМ!$A$34:$A$777,$A57,СВЦЭМ!$B$34:$B$777,U$47)+'СЕТ СН'!$G$11+СВЦЭМ!$D$10+'СЕТ СН'!$G$5-'СЕТ СН'!$G$21</f>
        <v>4085.5688077699997</v>
      </c>
      <c r="V57" s="35">
        <f>SUMIFS(СВЦЭМ!$D$34:$D$777,СВЦЭМ!$A$34:$A$777,$A57,СВЦЭМ!$B$34:$B$777,V$47)+'СЕТ СН'!$G$11+СВЦЭМ!$D$10+'СЕТ СН'!$G$5-'СЕТ СН'!$G$21</f>
        <v>4104.3994071099996</v>
      </c>
      <c r="W57" s="35">
        <f>SUMIFS(СВЦЭМ!$D$34:$D$777,СВЦЭМ!$A$34:$A$777,$A57,СВЦЭМ!$B$34:$B$777,W$47)+'СЕТ СН'!$G$11+СВЦЭМ!$D$10+'СЕТ СН'!$G$5-'СЕТ СН'!$G$21</f>
        <v>4135.4979787499997</v>
      </c>
      <c r="X57" s="35">
        <f>SUMIFS(СВЦЭМ!$D$34:$D$777,СВЦЭМ!$A$34:$A$777,$A57,СВЦЭМ!$B$34:$B$777,X$47)+'СЕТ СН'!$G$11+СВЦЭМ!$D$10+'СЕТ СН'!$G$5-'СЕТ СН'!$G$21</f>
        <v>4201.1582423999998</v>
      </c>
      <c r="Y57" s="35">
        <f>SUMIFS(СВЦЭМ!$D$34:$D$777,СВЦЭМ!$A$34:$A$777,$A57,СВЦЭМ!$B$34:$B$777,Y$47)+'СЕТ СН'!$G$11+СВЦЭМ!$D$10+'СЕТ СН'!$G$5-'СЕТ СН'!$G$21</f>
        <v>4313.0744725900004</v>
      </c>
    </row>
    <row r="58" spans="1:25" ht="15.75" x14ac:dyDescent="0.2">
      <c r="A58" s="34">
        <f t="shared" si="1"/>
        <v>42897</v>
      </c>
      <c r="B58" s="35">
        <f>SUMIFS(СВЦЭМ!$D$34:$D$777,СВЦЭМ!$A$34:$A$777,$A58,СВЦЭМ!$B$34:$B$777,B$47)+'СЕТ СН'!$G$11+СВЦЭМ!$D$10+'СЕТ СН'!$G$5-'СЕТ СН'!$G$21</f>
        <v>4407.0300277300003</v>
      </c>
      <c r="C58" s="35">
        <f>SUMIFS(СВЦЭМ!$D$34:$D$777,СВЦЭМ!$A$34:$A$777,$A58,СВЦЭМ!$B$34:$B$777,C$47)+'СЕТ СН'!$G$11+СВЦЭМ!$D$10+'СЕТ СН'!$G$5-'СЕТ СН'!$G$21</f>
        <v>4468.8574705299998</v>
      </c>
      <c r="D58" s="35">
        <f>SUMIFS(СВЦЭМ!$D$34:$D$777,СВЦЭМ!$A$34:$A$777,$A58,СВЦЭМ!$B$34:$B$777,D$47)+'СЕТ СН'!$G$11+СВЦЭМ!$D$10+'СЕТ СН'!$G$5-'СЕТ СН'!$G$21</f>
        <v>4540.3322346200002</v>
      </c>
      <c r="E58" s="35">
        <f>SUMIFS(СВЦЭМ!$D$34:$D$777,СВЦЭМ!$A$34:$A$777,$A58,СВЦЭМ!$B$34:$B$777,E$47)+'СЕТ СН'!$G$11+СВЦЭМ!$D$10+'СЕТ СН'!$G$5-'СЕТ СН'!$G$21</f>
        <v>4533.4022516499999</v>
      </c>
      <c r="F58" s="35">
        <f>SUMIFS(СВЦЭМ!$D$34:$D$777,СВЦЭМ!$A$34:$A$777,$A58,СВЦЭМ!$B$34:$B$777,F$47)+'СЕТ СН'!$G$11+СВЦЭМ!$D$10+'СЕТ СН'!$G$5-'СЕТ СН'!$G$21</f>
        <v>4532.7036325299996</v>
      </c>
      <c r="G58" s="35">
        <f>SUMIFS(СВЦЭМ!$D$34:$D$777,СВЦЭМ!$A$34:$A$777,$A58,СВЦЭМ!$B$34:$B$777,G$47)+'СЕТ СН'!$G$11+СВЦЭМ!$D$10+'СЕТ СН'!$G$5-'СЕТ СН'!$G$21</f>
        <v>4532.1055384299998</v>
      </c>
      <c r="H58" s="35">
        <f>SUMIFS(СВЦЭМ!$D$34:$D$777,СВЦЭМ!$A$34:$A$777,$A58,СВЦЭМ!$B$34:$B$777,H$47)+'СЕТ СН'!$G$11+СВЦЭМ!$D$10+'СЕТ СН'!$G$5-'СЕТ СН'!$G$21</f>
        <v>4534.8045824999999</v>
      </c>
      <c r="I58" s="35">
        <f>SUMIFS(СВЦЭМ!$D$34:$D$777,СВЦЭМ!$A$34:$A$777,$A58,СВЦЭМ!$B$34:$B$777,I$47)+'СЕТ СН'!$G$11+СВЦЭМ!$D$10+'СЕТ СН'!$G$5-'СЕТ СН'!$G$21</f>
        <v>4424.3813083200002</v>
      </c>
      <c r="J58" s="35">
        <f>SUMIFS(СВЦЭМ!$D$34:$D$777,СВЦЭМ!$A$34:$A$777,$A58,СВЦЭМ!$B$34:$B$777,J$47)+'СЕТ СН'!$G$11+СВЦЭМ!$D$10+'СЕТ СН'!$G$5-'СЕТ СН'!$G$21</f>
        <v>4280.7372956099998</v>
      </c>
      <c r="K58" s="35">
        <f>SUMIFS(СВЦЭМ!$D$34:$D$777,СВЦЭМ!$A$34:$A$777,$A58,СВЦЭМ!$B$34:$B$777,K$47)+'СЕТ СН'!$G$11+СВЦЭМ!$D$10+'СЕТ СН'!$G$5-'СЕТ СН'!$G$21</f>
        <v>4133.21411876</v>
      </c>
      <c r="L58" s="35">
        <f>SUMIFS(СВЦЭМ!$D$34:$D$777,СВЦЭМ!$A$34:$A$777,$A58,СВЦЭМ!$B$34:$B$777,L$47)+'СЕТ СН'!$G$11+СВЦЭМ!$D$10+'СЕТ СН'!$G$5-'СЕТ СН'!$G$21</f>
        <v>4106.1297903599998</v>
      </c>
      <c r="M58" s="35">
        <f>SUMIFS(СВЦЭМ!$D$34:$D$777,СВЦЭМ!$A$34:$A$777,$A58,СВЦЭМ!$B$34:$B$777,M$47)+'СЕТ СН'!$G$11+СВЦЭМ!$D$10+'СЕТ СН'!$G$5-'СЕТ СН'!$G$21</f>
        <v>4069.6082058299999</v>
      </c>
      <c r="N58" s="35">
        <f>SUMIFS(СВЦЭМ!$D$34:$D$777,СВЦЭМ!$A$34:$A$777,$A58,СВЦЭМ!$B$34:$B$777,N$47)+'СЕТ СН'!$G$11+СВЦЭМ!$D$10+'СЕТ СН'!$G$5-'СЕТ СН'!$G$21</f>
        <v>4074.53981269</v>
      </c>
      <c r="O58" s="35">
        <f>SUMIFS(СВЦЭМ!$D$34:$D$777,СВЦЭМ!$A$34:$A$777,$A58,СВЦЭМ!$B$34:$B$777,O$47)+'СЕТ СН'!$G$11+СВЦЭМ!$D$10+'СЕТ СН'!$G$5-'СЕТ СН'!$G$21</f>
        <v>4070.7847477799996</v>
      </c>
      <c r="P58" s="35">
        <f>SUMIFS(СВЦЭМ!$D$34:$D$777,СВЦЭМ!$A$34:$A$777,$A58,СВЦЭМ!$B$34:$B$777,P$47)+'СЕТ СН'!$G$11+СВЦЭМ!$D$10+'СЕТ СН'!$G$5-'СЕТ СН'!$G$21</f>
        <v>4066.9481253699996</v>
      </c>
      <c r="Q58" s="35">
        <f>SUMIFS(СВЦЭМ!$D$34:$D$777,СВЦЭМ!$A$34:$A$777,$A58,СВЦЭМ!$B$34:$B$777,Q$47)+'СЕТ СН'!$G$11+СВЦЭМ!$D$10+'СЕТ СН'!$G$5-'СЕТ СН'!$G$21</f>
        <v>4063.2280755900001</v>
      </c>
      <c r="R58" s="35">
        <f>SUMIFS(СВЦЭМ!$D$34:$D$777,СВЦЭМ!$A$34:$A$777,$A58,СВЦЭМ!$B$34:$B$777,R$47)+'СЕТ СН'!$G$11+СВЦЭМ!$D$10+'СЕТ СН'!$G$5-'СЕТ СН'!$G$21</f>
        <v>4061.98918572</v>
      </c>
      <c r="S58" s="35">
        <f>SUMIFS(СВЦЭМ!$D$34:$D$777,СВЦЭМ!$A$34:$A$777,$A58,СВЦЭМ!$B$34:$B$777,S$47)+'СЕТ СН'!$G$11+СВЦЭМ!$D$10+'СЕТ СН'!$G$5-'СЕТ СН'!$G$21</f>
        <v>4054.9957580099999</v>
      </c>
      <c r="T58" s="35">
        <f>SUMIFS(СВЦЭМ!$D$34:$D$777,СВЦЭМ!$A$34:$A$777,$A58,СВЦЭМ!$B$34:$B$777,T$47)+'СЕТ СН'!$G$11+СВЦЭМ!$D$10+'СЕТ СН'!$G$5-'СЕТ СН'!$G$21</f>
        <v>4053.20911617</v>
      </c>
      <c r="U58" s="35">
        <f>SUMIFS(СВЦЭМ!$D$34:$D$777,СВЦЭМ!$A$34:$A$777,$A58,СВЦЭМ!$B$34:$B$777,U$47)+'СЕТ СН'!$G$11+СВЦЭМ!$D$10+'СЕТ СН'!$G$5-'СЕТ СН'!$G$21</f>
        <v>4058.8533431199994</v>
      </c>
      <c r="V58" s="35">
        <f>SUMIFS(СВЦЭМ!$D$34:$D$777,СВЦЭМ!$A$34:$A$777,$A58,СВЦЭМ!$B$34:$B$777,V$47)+'СЕТ СН'!$G$11+СВЦЭМ!$D$10+'СЕТ СН'!$G$5-'СЕТ СН'!$G$21</f>
        <v>4102.3096966000003</v>
      </c>
      <c r="W58" s="35">
        <f>SUMIFS(СВЦЭМ!$D$34:$D$777,СВЦЭМ!$A$34:$A$777,$A58,СВЦЭМ!$B$34:$B$777,W$47)+'СЕТ СН'!$G$11+СВЦЭМ!$D$10+'СЕТ СН'!$G$5-'СЕТ СН'!$G$21</f>
        <v>4115.2794098899994</v>
      </c>
      <c r="X58" s="35">
        <f>SUMIFS(СВЦЭМ!$D$34:$D$777,СВЦЭМ!$A$34:$A$777,$A58,СВЦЭМ!$B$34:$B$777,X$47)+'СЕТ СН'!$G$11+СВЦЭМ!$D$10+'СЕТ СН'!$G$5-'СЕТ СН'!$G$21</f>
        <v>4186.6615348699997</v>
      </c>
      <c r="Y58" s="35">
        <f>SUMIFS(СВЦЭМ!$D$34:$D$777,СВЦЭМ!$A$34:$A$777,$A58,СВЦЭМ!$B$34:$B$777,Y$47)+'СЕТ СН'!$G$11+СВЦЭМ!$D$10+'СЕТ СН'!$G$5-'СЕТ СН'!$G$21</f>
        <v>4329.6441458199997</v>
      </c>
    </row>
    <row r="59" spans="1:25" ht="15.75" x14ac:dyDescent="0.2">
      <c r="A59" s="34">
        <f t="shared" si="1"/>
        <v>42898</v>
      </c>
      <c r="B59" s="35">
        <f>SUMIFS(СВЦЭМ!$D$34:$D$777,СВЦЭМ!$A$34:$A$777,$A59,СВЦЭМ!$B$34:$B$777,B$47)+'СЕТ СН'!$G$11+СВЦЭМ!$D$10+'СЕТ СН'!$G$5-'СЕТ СН'!$G$21</f>
        <v>4384.9206876099997</v>
      </c>
      <c r="C59" s="35">
        <f>SUMIFS(СВЦЭМ!$D$34:$D$777,СВЦЭМ!$A$34:$A$777,$A59,СВЦЭМ!$B$34:$B$777,C$47)+'СЕТ СН'!$G$11+СВЦЭМ!$D$10+'СЕТ СН'!$G$5-'СЕТ СН'!$G$21</f>
        <v>4460.0538672100001</v>
      </c>
      <c r="D59" s="35">
        <f>SUMIFS(СВЦЭМ!$D$34:$D$777,СВЦЭМ!$A$34:$A$777,$A59,СВЦЭМ!$B$34:$B$777,D$47)+'СЕТ СН'!$G$11+СВЦЭМ!$D$10+'СЕТ СН'!$G$5-'СЕТ СН'!$G$21</f>
        <v>4515.9020574300002</v>
      </c>
      <c r="E59" s="35">
        <f>SUMIFS(СВЦЭМ!$D$34:$D$777,СВЦЭМ!$A$34:$A$777,$A59,СВЦЭМ!$B$34:$B$777,E$47)+'СЕТ СН'!$G$11+СВЦЭМ!$D$10+'СЕТ СН'!$G$5-'СЕТ СН'!$G$21</f>
        <v>4517.7468647799997</v>
      </c>
      <c r="F59" s="35">
        <f>SUMIFS(СВЦЭМ!$D$34:$D$777,СВЦЭМ!$A$34:$A$777,$A59,СВЦЭМ!$B$34:$B$777,F$47)+'СЕТ СН'!$G$11+СВЦЭМ!$D$10+'СЕТ СН'!$G$5-'СЕТ СН'!$G$21</f>
        <v>4514.12089328</v>
      </c>
      <c r="G59" s="35">
        <f>SUMIFS(СВЦЭМ!$D$34:$D$777,СВЦЭМ!$A$34:$A$777,$A59,СВЦЭМ!$B$34:$B$777,G$47)+'СЕТ СН'!$G$11+СВЦЭМ!$D$10+'СЕТ СН'!$G$5-'СЕТ СН'!$G$21</f>
        <v>4520.8797528799996</v>
      </c>
      <c r="H59" s="35">
        <f>SUMIFS(СВЦЭМ!$D$34:$D$777,СВЦЭМ!$A$34:$A$777,$A59,СВЦЭМ!$B$34:$B$777,H$47)+'СЕТ СН'!$G$11+СВЦЭМ!$D$10+'СЕТ СН'!$G$5-'СЕТ СН'!$G$21</f>
        <v>4502.6170540599996</v>
      </c>
      <c r="I59" s="35">
        <f>SUMIFS(СВЦЭМ!$D$34:$D$777,СВЦЭМ!$A$34:$A$777,$A59,СВЦЭМ!$B$34:$B$777,I$47)+'СЕТ СН'!$G$11+СВЦЭМ!$D$10+'СЕТ СН'!$G$5-'СЕТ СН'!$G$21</f>
        <v>4374.8036830000001</v>
      </c>
      <c r="J59" s="35">
        <f>SUMIFS(СВЦЭМ!$D$34:$D$777,СВЦЭМ!$A$34:$A$777,$A59,СВЦЭМ!$B$34:$B$777,J$47)+'СЕТ СН'!$G$11+СВЦЭМ!$D$10+'СЕТ СН'!$G$5-'СЕТ СН'!$G$21</f>
        <v>4264.2754975500002</v>
      </c>
      <c r="K59" s="35">
        <f>SUMIFS(СВЦЭМ!$D$34:$D$777,СВЦЭМ!$A$34:$A$777,$A59,СВЦЭМ!$B$34:$B$777,K$47)+'СЕТ СН'!$G$11+СВЦЭМ!$D$10+'СЕТ СН'!$G$5-'СЕТ СН'!$G$21</f>
        <v>4134.0381515099998</v>
      </c>
      <c r="L59" s="35">
        <f>SUMIFS(СВЦЭМ!$D$34:$D$777,СВЦЭМ!$A$34:$A$777,$A59,СВЦЭМ!$B$34:$B$777,L$47)+'СЕТ СН'!$G$11+СВЦЭМ!$D$10+'СЕТ СН'!$G$5-'СЕТ СН'!$G$21</f>
        <v>4081.6784611100002</v>
      </c>
      <c r="M59" s="35">
        <f>SUMIFS(СВЦЭМ!$D$34:$D$777,СВЦЭМ!$A$34:$A$777,$A59,СВЦЭМ!$B$34:$B$777,M$47)+'СЕТ СН'!$G$11+СВЦЭМ!$D$10+'СЕТ СН'!$G$5-'СЕТ СН'!$G$21</f>
        <v>4063.7000787899997</v>
      </c>
      <c r="N59" s="35">
        <f>SUMIFS(СВЦЭМ!$D$34:$D$777,СВЦЭМ!$A$34:$A$777,$A59,СВЦЭМ!$B$34:$B$777,N$47)+'СЕТ СН'!$G$11+СВЦЭМ!$D$10+'СЕТ СН'!$G$5-'СЕТ СН'!$G$21</f>
        <v>4064.7428171199999</v>
      </c>
      <c r="O59" s="35">
        <f>SUMIFS(СВЦЭМ!$D$34:$D$777,СВЦЭМ!$A$34:$A$777,$A59,СВЦЭМ!$B$34:$B$777,O$47)+'СЕТ СН'!$G$11+СВЦЭМ!$D$10+'СЕТ СН'!$G$5-'СЕТ СН'!$G$21</f>
        <v>4057.2060480099999</v>
      </c>
      <c r="P59" s="35">
        <f>SUMIFS(СВЦЭМ!$D$34:$D$777,СВЦЭМ!$A$34:$A$777,$A59,СВЦЭМ!$B$34:$B$777,P$47)+'СЕТ СН'!$G$11+СВЦЭМ!$D$10+'СЕТ СН'!$G$5-'СЕТ СН'!$G$21</f>
        <v>4048.2837209999998</v>
      </c>
      <c r="Q59" s="35">
        <f>SUMIFS(СВЦЭМ!$D$34:$D$777,СВЦЭМ!$A$34:$A$777,$A59,СВЦЭМ!$B$34:$B$777,Q$47)+'СЕТ СН'!$G$11+СВЦЭМ!$D$10+'СЕТ СН'!$G$5-'СЕТ СН'!$G$21</f>
        <v>4044.4826720499996</v>
      </c>
      <c r="R59" s="35">
        <f>SUMIFS(СВЦЭМ!$D$34:$D$777,СВЦЭМ!$A$34:$A$777,$A59,СВЦЭМ!$B$34:$B$777,R$47)+'СЕТ СН'!$G$11+СВЦЭМ!$D$10+'СЕТ СН'!$G$5-'СЕТ СН'!$G$21</f>
        <v>4042.4106208000003</v>
      </c>
      <c r="S59" s="35">
        <f>SUMIFS(СВЦЭМ!$D$34:$D$777,СВЦЭМ!$A$34:$A$777,$A59,СВЦЭМ!$B$34:$B$777,S$47)+'СЕТ СН'!$G$11+СВЦЭМ!$D$10+'СЕТ СН'!$G$5-'СЕТ СН'!$G$21</f>
        <v>4043.9200428300001</v>
      </c>
      <c r="T59" s="35">
        <f>SUMIFS(СВЦЭМ!$D$34:$D$777,СВЦЭМ!$A$34:$A$777,$A59,СВЦЭМ!$B$34:$B$777,T$47)+'СЕТ СН'!$G$11+СВЦЭМ!$D$10+'СЕТ СН'!$G$5-'СЕТ СН'!$G$21</f>
        <v>4038.8543458100003</v>
      </c>
      <c r="U59" s="35">
        <f>SUMIFS(СВЦЭМ!$D$34:$D$777,СВЦЭМ!$A$34:$A$777,$A59,СВЦЭМ!$B$34:$B$777,U$47)+'СЕТ СН'!$G$11+СВЦЭМ!$D$10+'СЕТ СН'!$G$5-'СЕТ СН'!$G$21</f>
        <v>4036.8950528099995</v>
      </c>
      <c r="V59" s="35">
        <f>SUMIFS(СВЦЭМ!$D$34:$D$777,СВЦЭМ!$A$34:$A$777,$A59,СВЦЭМ!$B$34:$B$777,V$47)+'СЕТ СН'!$G$11+СВЦЭМ!$D$10+'СЕТ СН'!$G$5-'СЕТ СН'!$G$21</f>
        <v>4077.8661335300003</v>
      </c>
      <c r="W59" s="35">
        <f>SUMIFS(СВЦЭМ!$D$34:$D$777,СВЦЭМ!$A$34:$A$777,$A59,СВЦЭМ!$B$34:$B$777,W$47)+'СЕТ СН'!$G$11+СВЦЭМ!$D$10+'СЕТ СН'!$G$5-'СЕТ СН'!$G$21</f>
        <v>4137.5889330700002</v>
      </c>
      <c r="X59" s="35">
        <f>SUMIFS(СВЦЭМ!$D$34:$D$777,СВЦЭМ!$A$34:$A$777,$A59,СВЦЭМ!$B$34:$B$777,X$47)+'СЕТ СН'!$G$11+СВЦЭМ!$D$10+'СЕТ СН'!$G$5-'СЕТ СН'!$G$21</f>
        <v>4204.8319681000003</v>
      </c>
      <c r="Y59" s="35">
        <f>SUMIFS(СВЦЭМ!$D$34:$D$777,СВЦЭМ!$A$34:$A$777,$A59,СВЦЭМ!$B$34:$B$777,Y$47)+'СЕТ СН'!$G$11+СВЦЭМ!$D$10+'СЕТ СН'!$G$5-'СЕТ СН'!$G$21</f>
        <v>4300.1402008099994</v>
      </c>
    </row>
    <row r="60" spans="1:25" ht="15.75" x14ac:dyDescent="0.2">
      <c r="A60" s="34">
        <f t="shared" si="1"/>
        <v>42899</v>
      </c>
      <c r="B60" s="35">
        <f>SUMIFS(СВЦЭМ!$D$34:$D$777,СВЦЭМ!$A$34:$A$777,$A60,СВЦЭМ!$B$34:$B$777,B$47)+'СЕТ СН'!$G$11+СВЦЭМ!$D$10+'СЕТ СН'!$G$5-'СЕТ СН'!$G$21</f>
        <v>4283.6017022400001</v>
      </c>
      <c r="C60" s="35">
        <f>SUMIFS(СВЦЭМ!$D$34:$D$777,СВЦЭМ!$A$34:$A$777,$A60,СВЦЭМ!$B$34:$B$777,C$47)+'СЕТ СН'!$G$11+СВЦЭМ!$D$10+'СЕТ СН'!$G$5-'СЕТ СН'!$G$21</f>
        <v>4342.0069120299995</v>
      </c>
      <c r="D60" s="35">
        <f>SUMIFS(СВЦЭМ!$D$34:$D$777,СВЦЭМ!$A$34:$A$777,$A60,СВЦЭМ!$B$34:$B$777,D$47)+'СЕТ СН'!$G$11+СВЦЭМ!$D$10+'СЕТ СН'!$G$5-'СЕТ СН'!$G$21</f>
        <v>4464.9156844600002</v>
      </c>
      <c r="E60" s="35">
        <f>SUMIFS(СВЦЭМ!$D$34:$D$777,СВЦЭМ!$A$34:$A$777,$A60,СВЦЭМ!$B$34:$B$777,E$47)+'СЕТ СН'!$G$11+СВЦЭМ!$D$10+'СЕТ СН'!$G$5-'СЕТ СН'!$G$21</f>
        <v>4480.9743217899995</v>
      </c>
      <c r="F60" s="35">
        <f>SUMIFS(СВЦЭМ!$D$34:$D$777,СВЦЭМ!$A$34:$A$777,$A60,СВЦЭМ!$B$34:$B$777,F$47)+'СЕТ СН'!$G$11+СВЦЭМ!$D$10+'СЕТ СН'!$G$5-'СЕТ СН'!$G$21</f>
        <v>4490.6219351999998</v>
      </c>
      <c r="G60" s="35">
        <f>SUMIFS(СВЦЭМ!$D$34:$D$777,СВЦЭМ!$A$34:$A$777,$A60,СВЦЭМ!$B$34:$B$777,G$47)+'СЕТ СН'!$G$11+СВЦЭМ!$D$10+'СЕТ СН'!$G$5-'СЕТ СН'!$G$21</f>
        <v>4484.9301591499998</v>
      </c>
      <c r="H60" s="35">
        <f>SUMIFS(СВЦЭМ!$D$34:$D$777,СВЦЭМ!$A$34:$A$777,$A60,СВЦЭМ!$B$34:$B$777,H$47)+'СЕТ СН'!$G$11+СВЦЭМ!$D$10+'СЕТ СН'!$G$5-'СЕТ СН'!$G$21</f>
        <v>4412.1635363200003</v>
      </c>
      <c r="I60" s="35">
        <f>SUMIFS(СВЦЭМ!$D$34:$D$777,СВЦЭМ!$A$34:$A$777,$A60,СВЦЭМ!$B$34:$B$777,I$47)+'СЕТ СН'!$G$11+СВЦЭМ!$D$10+'СЕТ СН'!$G$5-'СЕТ СН'!$G$21</f>
        <v>4254.1330203999996</v>
      </c>
      <c r="J60" s="35">
        <f>SUMIFS(СВЦЭМ!$D$34:$D$777,СВЦЭМ!$A$34:$A$777,$A60,СВЦЭМ!$B$34:$B$777,J$47)+'СЕТ СН'!$G$11+СВЦЭМ!$D$10+'СЕТ СН'!$G$5-'СЕТ СН'!$G$21</f>
        <v>4141.3263152099998</v>
      </c>
      <c r="K60" s="35">
        <f>SUMIFS(СВЦЭМ!$D$34:$D$777,СВЦЭМ!$A$34:$A$777,$A60,СВЦЭМ!$B$34:$B$777,K$47)+'СЕТ СН'!$G$11+СВЦЭМ!$D$10+'СЕТ СН'!$G$5-'СЕТ СН'!$G$21</f>
        <v>4047.6207398799997</v>
      </c>
      <c r="L60" s="35">
        <f>SUMIFS(СВЦЭМ!$D$34:$D$777,СВЦЭМ!$A$34:$A$777,$A60,СВЦЭМ!$B$34:$B$777,L$47)+'СЕТ СН'!$G$11+СВЦЭМ!$D$10+'СЕТ СН'!$G$5-'СЕТ СН'!$G$21</f>
        <v>4057.2440527500003</v>
      </c>
      <c r="M60" s="35">
        <f>SUMIFS(СВЦЭМ!$D$34:$D$777,СВЦЭМ!$A$34:$A$777,$A60,СВЦЭМ!$B$34:$B$777,M$47)+'СЕТ СН'!$G$11+СВЦЭМ!$D$10+'СЕТ СН'!$G$5-'СЕТ СН'!$G$21</f>
        <v>4085.7580045899995</v>
      </c>
      <c r="N60" s="35">
        <f>SUMIFS(СВЦЭМ!$D$34:$D$777,СВЦЭМ!$A$34:$A$777,$A60,СВЦЭМ!$B$34:$B$777,N$47)+'СЕТ СН'!$G$11+СВЦЭМ!$D$10+'СЕТ СН'!$G$5-'СЕТ СН'!$G$21</f>
        <v>4085.6789744199996</v>
      </c>
      <c r="O60" s="35">
        <f>SUMIFS(СВЦЭМ!$D$34:$D$777,СВЦЭМ!$A$34:$A$777,$A60,СВЦЭМ!$B$34:$B$777,O$47)+'СЕТ СН'!$G$11+СВЦЭМ!$D$10+'СЕТ СН'!$G$5-'СЕТ СН'!$G$21</f>
        <v>4084.2431889600002</v>
      </c>
      <c r="P60" s="35">
        <f>SUMIFS(СВЦЭМ!$D$34:$D$777,СВЦЭМ!$A$34:$A$777,$A60,СВЦЭМ!$B$34:$B$777,P$47)+'СЕТ СН'!$G$11+СВЦЭМ!$D$10+'СЕТ СН'!$G$5-'СЕТ СН'!$G$21</f>
        <v>4085.3521031</v>
      </c>
      <c r="Q60" s="35">
        <f>SUMIFS(СВЦЭМ!$D$34:$D$777,СВЦЭМ!$A$34:$A$777,$A60,СВЦЭМ!$B$34:$B$777,Q$47)+'СЕТ СН'!$G$11+СВЦЭМ!$D$10+'СЕТ СН'!$G$5-'СЕТ СН'!$G$21</f>
        <v>4091.7229315799996</v>
      </c>
      <c r="R60" s="35">
        <f>SUMIFS(СВЦЭМ!$D$34:$D$777,СВЦЭМ!$A$34:$A$777,$A60,СВЦЭМ!$B$34:$B$777,R$47)+'СЕТ СН'!$G$11+СВЦЭМ!$D$10+'СЕТ СН'!$G$5-'СЕТ СН'!$G$21</f>
        <v>4090.8151329100001</v>
      </c>
      <c r="S60" s="35">
        <f>SUMIFS(СВЦЭМ!$D$34:$D$777,СВЦЭМ!$A$34:$A$777,$A60,СВЦЭМ!$B$34:$B$777,S$47)+'СЕТ СН'!$G$11+СВЦЭМ!$D$10+'СЕТ СН'!$G$5-'СЕТ СН'!$G$21</f>
        <v>4091.54776047</v>
      </c>
      <c r="T60" s="35">
        <f>SUMIFS(СВЦЭМ!$D$34:$D$777,СВЦЭМ!$A$34:$A$777,$A60,СВЦЭМ!$B$34:$B$777,T$47)+'СЕТ СН'!$G$11+СВЦЭМ!$D$10+'СЕТ СН'!$G$5-'СЕТ СН'!$G$21</f>
        <v>4082.9203336199998</v>
      </c>
      <c r="U60" s="35">
        <f>SUMIFS(СВЦЭМ!$D$34:$D$777,СВЦЭМ!$A$34:$A$777,$A60,СВЦЭМ!$B$34:$B$777,U$47)+'СЕТ СН'!$G$11+СВЦЭМ!$D$10+'СЕТ СН'!$G$5-'СЕТ СН'!$G$21</f>
        <v>4084.0106402800002</v>
      </c>
      <c r="V60" s="35">
        <f>SUMIFS(СВЦЭМ!$D$34:$D$777,СВЦЭМ!$A$34:$A$777,$A60,СВЦЭМ!$B$34:$B$777,V$47)+'СЕТ СН'!$G$11+СВЦЭМ!$D$10+'СЕТ СН'!$G$5-'СЕТ СН'!$G$21</f>
        <v>4055.0711611699999</v>
      </c>
      <c r="W60" s="35">
        <f>SUMIFS(СВЦЭМ!$D$34:$D$777,СВЦЭМ!$A$34:$A$777,$A60,СВЦЭМ!$B$34:$B$777,W$47)+'СЕТ СН'!$G$11+СВЦЭМ!$D$10+'СЕТ СН'!$G$5-'СЕТ СН'!$G$21</f>
        <v>4046.9774824799997</v>
      </c>
      <c r="X60" s="35">
        <f>SUMIFS(СВЦЭМ!$D$34:$D$777,СВЦЭМ!$A$34:$A$777,$A60,СВЦЭМ!$B$34:$B$777,X$47)+'СЕТ СН'!$G$11+СВЦЭМ!$D$10+'СЕТ СН'!$G$5-'СЕТ СН'!$G$21</f>
        <v>4093.8896396700002</v>
      </c>
      <c r="Y60" s="35">
        <f>SUMIFS(СВЦЭМ!$D$34:$D$777,СВЦЭМ!$A$34:$A$777,$A60,СВЦЭМ!$B$34:$B$777,Y$47)+'СЕТ СН'!$G$11+СВЦЭМ!$D$10+'СЕТ СН'!$G$5-'СЕТ СН'!$G$21</f>
        <v>4207.1067774799994</v>
      </c>
    </row>
    <row r="61" spans="1:25" ht="15.75" x14ac:dyDescent="0.2">
      <c r="A61" s="34">
        <f t="shared" si="1"/>
        <v>42900</v>
      </c>
      <c r="B61" s="35">
        <f>SUMIFS(СВЦЭМ!$D$34:$D$777,СВЦЭМ!$A$34:$A$777,$A61,СВЦЭМ!$B$34:$B$777,B$47)+'СЕТ СН'!$G$11+СВЦЭМ!$D$10+'СЕТ СН'!$G$5-'СЕТ СН'!$G$21</f>
        <v>4415.4178280400001</v>
      </c>
      <c r="C61" s="35">
        <f>SUMIFS(СВЦЭМ!$D$34:$D$777,СВЦЭМ!$A$34:$A$777,$A61,СВЦЭМ!$B$34:$B$777,C$47)+'СЕТ СН'!$G$11+СВЦЭМ!$D$10+'СЕТ СН'!$G$5-'СЕТ СН'!$G$21</f>
        <v>4448.5794111799996</v>
      </c>
      <c r="D61" s="35">
        <f>SUMIFS(СВЦЭМ!$D$34:$D$777,СВЦЭМ!$A$34:$A$777,$A61,СВЦЭМ!$B$34:$B$777,D$47)+'СЕТ СН'!$G$11+СВЦЭМ!$D$10+'СЕТ СН'!$G$5-'СЕТ СН'!$G$21</f>
        <v>4471.6559816600002</v>
      </c>
      <c r="E61" s="35">
        <f>SUMIFS(СВЦЭМ!$D$34:$D$777,СВЦЭМ!$A$34:$A$777,$A61,СВЦЭМ!$B$34:$B$777,E$47)+'СЕТ СН'!$G$11+СВЦЭМ!$D$10+'СЕТ СН'!$G$5-'СЕТ СН'!$G$21</f>
        <v>4477.8964825599996</v>
      </c>
      <c r="F61" s="35">
        <f>SUMIFS(СВЦЭМ!$D$34:$D$777,СВЦЭМ!$A$34:$A$777,$A61,СВЦЭМ!$B$34:$B$777,F$47)+'СЕТ СН'!$G$11+СВЦЭМ!$D$10+'СЕТ СН'!$G$5-'СЕТ СН'!$G$21</f>
        <v>4481.7547485699997</v>
      </c>
      <c r="G61" s="35">
        <f>SUMIFS(СВЦЭМ!$D$34:$D$777,СВЦЭМ!$A$34:$A$777,$A61,СВЦЭМ!$B$34:$B$777,G$47)+'СЕТ СН'!$G$11+СВЦЭМ!$D$10+'СЕТ СН'!$G$5-'СЕТ СН'!$G$21</f>
        <v>4458.5448704700002</v>
      </c>
      <c r="H61" s="35">
        <f>SUMIFS(СВЦЭМ!$D$34:$D$777,СВЦЭМ!$A$34:$A$777,$A61,СВЦЭМ!$B$34:$B$777,H$47)+'СЕТ СН'!$G$11+СВЦЭМ!$D$10+'СЕТ СН'!$G$5-'СЕТ СН'!$G$21</f>
        <v>4378.7752117399996</v>
      </c>
      <c r="I61" s="35">
        <f>SUMIFS(СВЦЭМ!$D$34:$D$777,СВЦЭМ!$A$34:$A$777,$A61,СВЦЭМ!$B$34:$B$777,I$47)+'СЕТ СН'!$G$11+СВЦЭМ!$D$10+'СЕТ СН'!$G$5-'СЕТ СН'!$G$21</f>
        <v>4253.4301423099996</v>
      </c>
      <c r="J61" s="35">
        <f>SUMIFS(СВЦЭМ!$D$34:$D$777,СВЦЭМ!$A$34:$A$777,$A61,СВЦЭМ!$B$34:$B$777,J$47)+'СЕТ СН'!$G$11+СВЦЭМ!$D$10+'СЕТ СН'!$G$5-'СЕТ СН'!$G$21</f>
        <v>4219.5256655399999</v>
      </c>
      <c r="K61" s="35">
        <f>SUMIFS(СВЦЭМ!$D$34:$D$777,СВЦЭМ!$A$34:$A$777,$A61,СВЦЭМ!$B$34:$B$777,K$47)+'СЕТ СН'!$G$11+СВЦЭМ!$D$10+'СЕТ СН'!$G$5-'СЕТ СН'!$G$21</f>
        <v>4112.7274700199996</v>
      </c>
      <c r="L61" s="35">
        <f>SUMIFS(СВЦЭМ!$D$34:$D$777,СВЦЭМ!$A$34:$A$777,$A61,СВЦЭМ!$B$34:$B$777,L$47)+'СЕТ СН'!$G$11+СВЦЭМ!$D$10+'СЕТ СН'!$G$5-'СЕТ СН'!$G$21</f>
        <v>4045.1938214199999</v>
      </c>
      <c r="M61" s="35">
        <f>SUMIFS(СВЦЭМ!$D$34:$D$777,СВЦЭМ!$A$34:$A$777,$A61,СВЦЭМ!$B$34:$B$777,M$47)+'СЕТ СН'!$G$11+СВЦЭМ!$D$10+'СЕТ СН'!$G$5-'СЕТ СН'!$G$21</f>
        <v>4035.4228153699996</v>
      </c>
      <c r="N61" s="35">
        <f>SUMIFS(СВЦЭМ!$D$34:$D$777,СВЦЭМ!$A$34:$A$777,$A61,СВЦЭМ!$B$34:$B$777,N$47)+'СЕТ СН'!$G$11+СВЦЭМ!$D$10+'СЕТ СН'!$G$5-'СЕТ СН'!$G$21</f>
        <v>4044.8783486900002</v>
      </c>
      <c r="O61" s="35">
        <f>SUMIFS(СВЦЭМ!$D$34:$D$777,СВЦЭМ!$A$34:$A$777,$A61,СВЦЭМ!$B$34:$B$777,O$47)+'СЕТ СН'!$G$11+СВЦЭМ!$D$10+'СЕТ СН'!$G$5-'СЕТ СН'!$G$21</f>
        <v>4035.8858546399997</v>
      </c>
      <c r="P61" s="35">
        <f>SUMIFS(СВЦЭМ!$D$34:$D$777,СВЦЭМ!$A$34:$A$777,$A61,СВЦЭМ!$B$34:$B$777,P$47)+'СЕТ СН'!$G$11+СВЦЭМ!$D$10+'СЕТ СН'!$G$5-'СЕТ СН'!$G$21</f>
        <v>4049.4131988600002</v>
      </c>
      <c r="Q61" s="35">
        <f>SUMIFS(СВЦЭМ!$D$34:$D$777,СВЦЭМ!$A$34:$A$777,$A61,СВЦЭМ!$B$34:$B$777,Q$47)+'СЕТ СН'!$G$11+СВЦЭМ!$D$10+'СЕТ СН'!$G$5-'СЕТ СН'!$G$21</f>
        <v>4049.7142029300003</v>
      </c>
      <c r="R61" s="35">
        <f>SUMIFS(СВЦЭМ!$D$34:$D$777,СВЦЭМ!$A$34:$A$777,$A61,СВЦЭМ!$B$34:$B$777,R$47)+'СЕТ СН'!$G$11+СВЦЭМ!$D$10+'СЕТ СН'!$G$5-'СЕТ СН'!$G$21</f>
        <v>4055.1936875800002</v>
      </c>
      <c r="S61" s="35">
        <f>SUMIFS(СВЦЭМ!$D$34:$D$777,СВЦЭМ!$A$34:$A$777,$A61,СВЦЭМ!$B$34:$B$777,S$47)+'СЕТ СН'!$G$11+СВЦЭМ!$D$10+'СЕТ СН'!$G$5-'СЕТ СН'!$G$21</f>
        <v>4054.5109873900001</v>
      </c>
      <c r="T61" s="35">
        <f>SUMIFS(СВЦЭМ!$D$34:$D$777,СВЦЭМ!$A$34:$A$777,$A61,СВЦЭМ!$B$34:$B$777,T$47)+'СЕТ СН'!$G$11+СВЦЭМ!$D$10+'СЕТ СН'!$G$5-'СЕТ СН'!$G$21</f>
        <v>4051.5356566399996</v>
      </c>
      <c r="U61" s="35">
        <f>SUMIFS(СВЦЭМ!$D$34:$D$777,СВЦЭМ!$A$34:$A$777,$A61,СВЦЭМ!$B$34:$B$777,U$47)+'СЕТ СН'!$G$11+СВЦЭМ!$D$10+'СЕТ СН'!$G$5-'СЕТ СН'!$G$21</f>
        <v>4033.4324811200004</v>
      </c>
      <c r="V61" s="35">
        <f>SUMIFS(СВЦЭМ!$D$34:$D$777,СВЦЭМ!$A$34:$A$777,$A61,СВЦЭМ!$B$34:$B$777,V$47)+'СЕТ СН'!$G$11+СВЦЭМ!$D$10+'СЕТ СН'!$G$5-'СЕТ СН'!$G$21</f>
        <v>4047.2135670099997</v>
      </c>
      <c r="W61" s="35">
        <f>SUMIFS(СВЦЭМ!$D$34:$D$777,СВЦЭМ!$A$34:$A$777,$A61,СВЦЭМ!$B$34:$B$777,W$47)+'СЕТ СН'!$G$11+СВЦЭМ!$D$10+'СЕТ СН'!$G$5-'СЕТ СН'!$G$21</f>
        <v>4093.1431855999999</v>
      </c>
      <c r="X61" s="35">
        <f>SUMIFS(СВЦЭМ!$D$34:$D$777,СВЦЭМ!$A$34:$A$777,$A61,СВЦЭМ!$B$34:$B$777,X$47)+'СЕТ СН'!$G$11+СВЦЭМ!$D$10+'СЕТ СН'!$G$5-'СЕТ СН'!$G$21</f>
        <v>4184.99700261</v>
      </c>
      <c r="Y61" s="35">
        <f>SUMIFS(СВЦЭМ!$D$34:$D$777,СВЦЭМ!$A$34:$A$777,$A61,СВЦЭМ!$B$34:$B$777,Y$47)+'СЕТ СН'!$G$11+СВЦЭМ!$D$10+'СЕТ СН'!$G$5-'СЕТ СН'!$G$21</f>
        <v>4276.1376497599995</v>
      </c>
    </row>
    <row r="62" spans="1:25" ht="15.75" x14ac:dyDescent="0.2">
      <c r="A62" s="34">
        <f t="shared" si="1"/>
        <v>42901</v>
      </c>
      <c r="B62" s="35">
        <f>SUMIFS(СВЦЭМ!$D$34:$D$777,СВЦЭМ!$A$34:$A$777,$A62,СВЦЭМ!$B$34:$B$777,B$47)+'СЕТ СН'!$G$11+СВЦЭМ!$D$10+'СЕТ СН'!$G$5-'СЕТ СН'!$G$21</f>
        <v>4379.9686012100001</v>
      </c>
      <c r="C62" s="35">
        <f>SUMIFS(СВЦЭМ!$D$34:$D$777,СВЦЭМ!$A$34:$A$777,$A62,СВЦЭМ!$B$34:$B$777,C$47)+'СЕТ СН'!$G$11+СВЦЭМ!$D$10+'СЕТ СН'!$G$5-'СЕТ СН'!$G$21</f>
        <v>4458.9510450500002</v>
      </c>
      <c r="D62" s="35">
        <f>SUMIFS(СВЦЭМ!$D$34:$D$777,СВЦЭМ!$A$34:$A$777,$A62,СВЦЭМ!$B$34:$B$777,D$47)+'СЕТ СН'!$G$11+СВЦЭМ!$D$10+'СЕТ СН'!$G$5-'СЕТ СН'!$G$21</f>
        <v>4492.3463203900001</v>
      </c>
      <c r="E62" s="35">
        <f>SUMIFS(СВЦЭМ!$D$34:$D$777,СВЦЭМ!$A$34:$A$777,$A62,СВЦЭМ!$B$34:$B$777,E$47)+'СЕТ СН'!$G$11+СВЦЭМ!$D$10+'СЕТ СН'!$G$5-'СЕТ СН'!$G$21</f>
        <v>4486.2821963400002</v>
      </c>
      <c r="F62" s="35">
        <f>SUMIFS(СВЦЭМ!$D$34:$D$777,СВЦЭМ!$A$34:$A$777,$A62,СВЦЭМ!$B$34:$B$777,F$47)+'СЕТ СН'!$G$11+СВЦЭМ!$D$10+'СЕТ СН'!$G$5-'СЕТ СН'!$G$21</f>
        <v>4481.8383816999994</v>
      </c>
      <c r="G62" s="35">
        <f>SUMIFS(СВЦЭМ!$D$34:$D$777,СВЦЭМ!$A$34:$A$777,$A62,СВЦЭМ!$B$34:$B$777,G$47)+'СЕТ СН'!$G$11+СВЦЭМ!$D$10+'СЕТ СН'!$G$5-'СЕТ СН'!$G$21</f>
        <v>4486.9440896599999</v>
      </c>
      <c r="H62" s="35">
        <f>SUMIFS(СВЦЭМ!$D$34:$D$777,СВЦЭМ!$A$34:$A$777,$A62,СВЦЭМ!$B$34:$B$777,H$47)+'СЕТ СН'!$G$11+СВЦЭМ!$D$10+'СЕТ СН'!$G$5-'СЕТ СН'!$G$21</f>
        <v>4498.6201504299997</v>
      </c>
      <c r="I62" s="35">
        <f>SUMIFS(СВЦЭМ!$D$34:$D$777,СВЦЭМ!$A$34:$A$777,$A62,СВЦЭМ!$B$34:$B$777,I$47)+'СЕТ СН'!$G$11+СВЦЭМ!$D$10+'СЕТ СН'!$G$5-'СЕТ СН'!$G$21</f>
        <v>4363.7496875699999</v>
      </c>
      <c r="J62" s="35">
        <f>SUMIFS(СВЦЭМ!$D$34:$D$777,СВЦЭМ!$A$34:$A$777,$A62,СВЦЭМ!$B$34:$B$777,J$47)+'СЕТ СН'!$G$11+СВЦЭМ!$D$10+'СЕТ СН'!$G$5-'СЕТ СН'!$G$21</f>
        <v>4243.03768167</v>
      </c>
      <c r="K62" s="35">
        <f>SUMIFS(СВЦЭМ!$D$34:$D$777,СВЦЭМ!$A$34:$A$777,$A62,СВЦЭМ!$B$34:$B$777,K$47)+'СЕТ СН'!$G$11+СВЦЭМ!$D$10+'СЕТ СН'!$G$5-'СЕТ СН'!$G$21</f>
        <v>4148.1128587200001</v>
      </c>
      <c r="L62" s="35">
        <f>SUMIFS(СВЦЭМ!$D$34:$D$777,СВЦЭМ!$A$34:$A$777,$A62,СВЦЭМ!$B$34:$B$777,L$47)+'СЕТ СН'!$G$11+СВЦЭМ!$D$10+'СЕТ СН'!$G$5-'СЕТ СН'!$G$21</f>
        <v>4064.2481203299994</v>
      </c>
      <c r="M62" s="35">
        <f>SUMIFS(СВЦЭМ!$D$34:$D$777,СВЦЭМ!$A$34:$A$777,$A62,СВЦЭМ!$B$34:$B$777,M$47)+'СЕТ СН'!$G$11+СВЦЭМ!$D$10+'СЕТ СН'!$G$5-'СЕТ СН'!$G$21</f>
        <v>4042.96962317</v>
      </c>
      <c r="N62" s="35">
        <f>SUMIFS(СВЦЭМ!$D$34:$D$777,СВЦЭМ!$A$34:$A$777,$A62,СВЦЭМ!$B$34:$B$777,N$47)+'СЕТ СН'!$G$11+СВЦЭМ!$D$10+'СЕТ СН'!$G$5-'СЕТ СН'!$G$21</f>
        <v>4032.9464584699999</v>
      </c>
      <c r="O62" s="35">
        <f>SUMIFS(СВЦЭМ!$D$34:$D$777,СВЦЭМ!$A$34:$A$777,$A62,СВЦЭМ!$B$34:$B$777,O$47)+'СЕТ СН'!$G$11+СВЦЭМ!$D$10+'СЕТ СН'!$G$5-'СЕТ СН'!$G$21</f>
        <v>4032.4087561199995</v>
      </c>
      <c r="P62" s="35">
        <f>SUMIFS(СВЦЭМ!$D$34:$D$777,СВЦЭМ!$A$34:$A$777,$A62,СВЦЭМ!$B$34:$B$777,P$47)+'СЕТ СН'!$G$11+СВЦЭМ!$D$10+'СЕТ СН'!$G$5-'СЕТ СН'!$G$21</f>
        <v>4034.8589519999996</v>
      </c>
      <c r="Q62" s="35">
        <f>SUMIFS(СВЦЭМ!$D$34:$D$777,СВЦЭМ!$A$34:$A$777,$A62,СВЦЭМ!$B$34:$B$777,Q$47)+'СЕТ СН'!$G$11+СВЦЭМ!$D$10+'СЕТ СН'!$G$5-'СЕТ СН'!$G$21</f>
        <v>4036.0867228899997</v>
      </c>
      <c r="R62" s="35">
        <f>SUMIFS(СВЦЭМ!$D$34:$D$777,СВЦЭМ!$A$34:$A$777,$A62,СВЦЭМ!$B$34:$B$777,R$47)+'СЕТ СН'!$G$11+СВЦЭМ!$D$10+'СЕТ СН'!$G$5-'СЕТ СН'!$G$21</f>
        <v>4040.3650126800003</v>
      </c>
      <c r="S62" s="35">
        <f>SUMIFS(СВЦЭМ!$D$34:$D$777,СВЦЭМ!$A$34:$A$777,$A62,СВЦЭМ!$B$34:$B$777,S$47)+'СЕТ СН'!$G$11+СВЦЭМ!$D$10+'СЕТ СН'!$G$5-'СЕТ СН'!$G$21</f>
        <v>4044.1572502299996</v>
      </c>
      <c r="T62" s="35">
        <f>SUMIFS(СВЦЭМ!$D$34:$D$777,СВЦЭМ!$A$34:$A$777,$A62,СВЦЭМ!$B$34:$B$777,T$47)+'СЕТ СН'!$G$11+СВЦЭМ!$D$10+'СЕТ СН'!$G$5-'СЕТ СН'!$G$21</f>
        <v>4049.7963642899995</v>
      </c>
      <c r="U62" s="35">
        <f>SUMIFS(СВЦЭМ!$D$34:$D$777,СВЦЭМ!$A$34:$A$777,$A62,СВЦЭМ!$B$34:$B$777,U$47)+'СЕТ СН'!$G$11+СВЦЭМ!$D$10+'СЕТ СН'!$G$5-'СЕТ СН'!$G$21</f>
        <v>4054.8526387499996</v>
      </c>
      <c r="V62" s="35">
        <f>SUMIFS(СВЦЭМ!$D$34:$D$777,СВЦЭМ!$A$34:$A$777,$A62,СВЦЭМ!$B$34:$B$777,V$47)+'СЕТ СН'!$G$11+СВЦЭМ!$D$10+'СЕТ СН'!$G$5-'СЕТ СН'!$G$21</f>
        <v>4053.1679191599997</v>
      </c>
      <c r="W62" s="35">
        <f>SUMIFS(СВЦЭМ!$D$34:$D$777,СВЦЭМ!$A$34:$A$777,$A62,СВЦЭМ!$B$34:$B$777,W$47)+'СЕТ СН'!$G$11+СВЦЭМ!$D$10+'СЕТ СН'!$G$5-'СЕТ СН'!$G$21</f>
        <v>4107.3143191600002</v>
      </c>
      <c r="X62" s="35">
        <f>SUMIFS(СВЦЭМ!$D$34:$D$777,СВЦЭМ!$A$34:$A$777,$A62,СВЦЭМ!$B$34:$B$777,X$47)+'СЕТ СН'!$G$11+СВЦЭМ!$D$10+'СЕТ СН'!$G$5-'СЕТ СН'!$G$21</f>
        <v>4195.3254392099998</v>
      </c>
      <c r="Y62" s="35">
        <f>SUMIFS(СВЦЭМ!$D$34:$D$777,СВЦЭМ!$A$34:$A$777,$A62,СВЦЭМ!$B$34:$B$777,Y$47)+'СЕТ СН'!$G$11+СВЦЭМ!$D$10+'СЕТ СН'!$G$5-'СЕТ СН'!$G$21</f>
        <v>4300.2905095200003</v>
      </c>
    </row>
    <row r="63" spans="1:25" ht="15.75" x14ac:dyDescent="0.2">
      <c r="A63" s="34">
        <f t="shared" si="1"/>
        <v>42902</v>
      </c>
      <c r="B63" s="35">
        <f>SUMIFS(СВЦЭМ!$D$34:$D$777,СВЦЭМ!$A$34:$A$777,$A63,СВЦЭМ!$B$34:$B$777,B$47)+'СЕТ СН'!$G$11+СВЦЭМ!$D$10+'СЕТ СН'!$G$5-'СЕТ СН'!$G$21</f>
        <v>4371.0320602800002</v>
      </c>
      <c r="C63" s="35">
        <f>SUMIFS(СВЦЭМ!$D$34:$D$777,СВЦЭМ!$A$34:$A$777,$A63,СВЦЭМ!$B$34:$B$777,C$47)+'СЕТ СН'!$G$11+СВЦЭМ!$D$10+'СЕТ СН'!$G$5-'СЕТ СН'!$G$21</f>
        <v>4441.9767970900002</v>
      </c>
      <c r="D63" s="35">
        <f>SUMIFS(СВЦЭМ!$D$34:$D$777,СВЦЭМ!$A$34:$A$777,$A63,СВЦЭМ!$B$34:$B$777,D$47)+'СЕТ СН'!$G$11+СВЦЭМ!$D$10+'СЕТ СН'!$G$5-'СЕТ СН'!$G$21</f>
        <v>4478.3789270699999</v>
      </c>
      <c r="E63" s="35">
        <f>SUMIFS(СВЦЭМ!$D$34:$D$777,СВЦЭМ!$A$34:$A$777,$A63,СВЦЭМ!$B$34:$B$777,E$47)+'СЕТ СН'!$G$11+СВЦЭМ!$D$10+'СЕТ СН'!$G$5-'СЕТ СН'!$G$21</f>
        <v>4509.8606655000003</v>
      </c>
      <c r="F63" s="35">
        <f>SUMIFS(СВЦЭМ!$D$34:$D$777,СВЦЭМ!$A$34:$A$777,$A63,СВЦЭМ!$B$34:$B$777,F$47)+'СЕТ СН'!$G$11+СВЦЭМ!$D$10+'СЕТ СН'!$G$5-'СЕТ СН'!$G$21</f>
        <v>4508.0558751600001</v>
      </c>
      <c r="G63" s="35">
        <f>SUMIFS(СВЦЭМ!$D$34:$D$777,СВЦЭМ!$A$34:$A$777,$A63,СВЦЭМ!$B$34:$B$777,G$47)+'СЕТ СН'!$G$11+СВЦЭМ!$D$10+'СЕТ СН'!$G$5-'СЕТ СН'!$G$21</f>
        <v>4511.5006535699995</v>
      </c>
      <c r="H63" s="35">
        <f>SUMIFS(СВЦЭМ!$D$34:$D$777,СВЦЭМ!$A$34:$A$777,$A63,СВЦЭМ!$B$34:$B$777,H$47)+'СЕТ СН'!$G$11+СВЦЭМ!$D$10+'СЕТ СН'!$G$5-'СЕТ СН'!$G$21</f>
        <v>4516.83862675</v>
      </c>
      <c r="I63" s="35">
        <f>SUMIFS(СВЦЭМ!$D$34:$D$777,СВЦЭМ!$A$34:$A$777,$A63,СВЦЭМ!$B$34:$B$777,I$47)+'СЕТ СН'!$G$11+СВЦЭМ!$D$10+'СЕТ СН'!$G$5-'СЕТ СН'!$G$21</f>
        <v>4383.3852835600001</v>
      </c>
      <c r="J63" s="35">
        <f>SUMIFS(СВЦЭМ!$D$34:$D$777,СВЦЭМ!$A$34:$A$777,$A63,СВЦЭМ!$B$34:$B$777,J$47)+'СЕТ СН'!$G$11+СВЦЭМ!$D$10+'СЕТ СН'!$G$5-'СЕТ СН'!$G$21</f>
        <v>4266.0347764199996</v>
      </c>
      <c r="K63" s="35">
        <f>SUMIFS(СВЦЭМ!$D$34:$D$777,СВЦЭМ!$A$34:$A$777,$A63,СВЦЭМ!$B$34:$B$777,K$47)+'СЕТ СН'!$G$11+СВЦЭМ!$D$10+'СЕТ СН'!$G$5-'СЕТ СН'!$G$21</f>
        <v>4133.8371771900001</v>
      </c>
      <c r="L63" s="35">
        <f>SUMIFS(СВЦЭМ!$D$34:$D$777,СВЦЭМ!$A$34:$A$777,$A63,СВЦЭМ!$B$34:$B$777,L$47)+'СЕТ СН'!$G$11+СВЦЭМ!$D$10+'СЕТ СН'!$G$5-'СЕТ СН'!$G$21</f>
        <v>4080.3278176699996</v>
      </c>
      <c r="M63" s="35">
        <f>SUMIFS(СВЦЭМ!$D$34:$D$777,СВЦЭМ!$A$34:$A$777,$A63,СВЦЭМ!$B$34:$B$777,M$47)+'СЕТ СН'!$G$11+СВЦЭМ!$D$10+'СЕТ СН'!$G$5-'СЕТ СН'!$G$21</f>
        <v>4058.3499398000004</v>
      </c>
      <c r="N63" s="35">
        <f>SUMIFS(СВЦЭМ!$D$34:$D$777,СВЦЭМ!$A$34:$A$777,$A63,СВЦЭМ!$B$34:$B$777,N$47)+'СЕТ СН'!$G$11+СВЦЭМ!$D$10+'СЕТ СН'!$G$5-'СЕТ СН'!$G$21</f>
        <v>4065.8625202100002</v>
      </c>
      <c r="O63" s="35">
        <f>SUMIFS(СВЦЭМ!$D$34:$D$777,СВЦЭМ!$A$34:$A$777,$A63,СВЦЭМ!$B$34:$B$777,O$47)+'СЕТ СН'!$G$11+СВЦЭМ!$D$10+'СЕТ СН'!$G$5-'СЕТ СН'!$G$21</f>
        <v>4057.8132897599999</v>
      </c>
      <c r="P63" s="35">
        <f>SUMIFS(СВЦЭМ!$D$34:$D$777,СВЦЭМ!$A$34:$A$777,$A63,СВЦЭМ!$B$34:$B$777,P$47)+'СЕТ СН'!$G$11+СВЦЭМ!$D$10+'СЕТ СН'!$G$5-'СЕТ СН'!$G$21</f>
        <v>4036.4662993399998</v>
      </c>
      <c r="Q63" s="35">
        <f>SUMIFS(СВЦЭМ!$D$34:$D$777,СВЦЭМ!$A$34:$A$777,$A63,СВЦЭМ!$B$34:$B$777,Q$47)+'СЕТ СН'!$G$11+СВЦЭМ!$D$10+'СЕТ СН'!$G$5-'СЕТ СН'!$G$21</f>
        <v>4052.4241155299997</v>
      </c>
      <c r="R63" s="35">
        <f>SUMIFS(СВЦЭМ!$D$34:$D$777,СВЦЭМ!$A$34:$A$777,$A63,СВЦЭМ!$B$34:$B$777,R$47)+'СЕТ СН'!$G$11+СВЦЭМ!$D$10+'СЕТ СН'!$G$5-'СЕТ СН'!$G$21</f>
        <v>4057.6772144200004</v>
      </c>
      <c r="S63" s="35">
        <f>SUMIFS(СВЦЭМ!$D$34:$D$777,СВЦЭМ!$A$34:$A$777,$A63,СВЦЭМ!$B$34:$B$777,S$47)+'СЕТ СН'!$G$11+СВЦЭМ!$D$10+'СЕТ СН'!$G$5-'СЕТ СН'!$G$21</f>
        <v>4072.1590024799998</v>
      </c>
      <c r="T63" s="35">
        <f>SUMIFS(СВЦЭМ!$D$34:$D$777,СВЦЭМ!$A$34:$A$777,$A63,СВЦЭМ!$B$34:$B$777,T$47)+'СЕТ СН'!$G$11+СВЦЭМ!$D$10+'СЕТ СН'!$G$5-'СЕТ СН'!$G$21</f>
        <v>4068.35534972</v>
      </c>
      <c r="U63" s="35">
        <f>SUMIFS(СВЦЭМ!$D$34:$D$777,СВЦЭМ!$A$34:$A$777,$A63,СВЦЭМ!$B$34:$B$777,U$47)+'СЕТ СН'!$G$11+СВЦЭМ!$D$10+'СЕТ СН'!$G$5-'СЕТ СН'!$G$21</f>
        <v>4058.5532799100001</v>
      </c>
      <c r="V63" s="35">
        <f>SUMIFS(СВЦЭМ!$D$34:$D$777,СВЦЭМ!$A$34:$A$777,$A63,СВЦЭМ!$B$34:$B$777,V$47)+'СЕТ СН'!$G$11+СВЦЭМ!$D$10+'СЕТ СН'!$G$5-'СЕТ СН'!$G$21</f>
        <v>4074.2365015200003</v>
      </c>
      <c r="W63" s="35">
        <f>SUMIFS(СВЦЭМ!$D$34:$D$777,СВЦЭМ!$A$34:$A$777,$A63,СВЦЭМ!$B$34:$B$777,W$47)+'СЕТ СН'!$G$11+СВЦЭМ!$D$10+'СЕТ СН'!$G$5-'СЕТ СН'!$G$21</f>
        <v>4146.1099218299996</v>
      </c>
      <c r="X63" s="35">
        <f>SUMIFS(СВЦЭМ!$D$34:$D$777,СВЦЭМ!$A$34:$A$777,$A63,СВЦЭМ!$B$34:$B$777,X$47)+'СЕТ СН'!$G$11+СВЦЭМ!$D$10+'СЕТ СН'!$G$5-'СЕТ СН'!$G$21</f>
        <v>4128.9525543700001</v>
      </c>
      <c r="Y63" s="35">
        <f>SUMIFS(СВЦЭМ!$D$34:$D$777,СВЦЭМ!$A$34:$A$777,$A63,СВЦЭМ!$B$34:$B$777,Y$47)+'СЕТ СН'!$G$11+СВЦЭМ!$D$10+'СЕТ СН'!$G$5-'СЕТ СН'!$G$21</f>
        <v>4149.1947828800003</v>
      </c>
    </row>
    <row r="64" spans="1:25" ht="15.75" x14ac:dyDescent="0.2">
      <c r="A64" s="34">
        <f t="shared" si="1"/>
        <v>42903</v>
      </c>
      <c r="B64" s="35">
        <f>SUMIFS(СВЦЭМ!$D$34:$D$777,СВЦЭМ!$A$34:$A$777,$A64,СВЦЭМ!$B$34:$B$777,B$47)+'СЕТ СН'!$G$11+СВЦЭМ!$D$10+'СЕТ СН'!$G$5-'СЕТ СН'!$G$21</f>
        <v>4276.1109724899998</v>
      </c>
      <c r="C64" s="35">
        <f>SUMIFS(СВЦЭМ!$D$34:$D$777,СВЦЭМ!$A$34:$A$777,$A64,СВЦЭМ!$B$34:$B$777,C$47)+'СЕТ СН'!$G$11+СВЦЭМ!$D$10+'СЕТ СН'!$G$5-'СЕТ СН'!$G$21</f>
        <v>4329.4541905699998</v>
      </c>
      <c r="D64" s="35">
        <f>SUMIFS(СВЦЭМ!$D$34:$D$777,СВЦЭМ!$A$34:$A$777,$A64,СВЦЭМ!$B$34:$B$777,D$47)+'СЕТ СН'!$G$11+СВЦЭМ!$D$10+'СЕТ СН'!$G$5-'СЕТ СН'!$G$21</f>
        <v>4467.8570969499997</v>
      </c>
      <c r="E64" s="35">
        <f>SUMIFS(СВЦЭМ!$D$34:$D$777,СВЦЭМ!$A$34:$A$777,$A64,СВЦЭМ!$B$34:$B$777,E$47)+'СЕТ СН'!$G$11+СВЦЭМ!$D$10+'СЕТ СН'!$G$5-'СЕТ СН'!$G$21</f>
        <v>4481.9570912600002</v>
      </c>
      <c r="F64" s="35">
        <f>SUMIFS(СВЦЭМ!$D$34:$D$777,СВЦЭМ!$A$34:$A$777,$A64,СВЦЭМ!$B$34:$B$777,F$47)+'СЕТ СН'!$G$11+СВЦЭМ!$D$10+'СЕТ СН'!$G$5-'СЕТ СН'!$G$21</f>
        <v>4504.0538886699997</v>
      </c>
      <c r="G64" s="35">
        <f>SUMIFS(СВЦЭМ!$D$34:$D$777,СВЦЭМ!$A$34:$A$777,$A64,СВЦЭМ!$B$34:$B$777,G$47)+'СЕТ СН'!$G$11+СВЦЭМ!$D$10+'СЕТ СН'!$G$5-'СЕТ СН'!$G$21</f>
        <v>4500.3230525299996</v>
      </c>
      <c r="H64" s="35">
        <f>SUMIFS(СВЦЭМ!$D$34:$D$777,СВЦЭМ!$A$34:$A$777,$A64,СВЦЭМ!$B$34:$B$777,H$47)+'СЕТ СН'!$G$11+СВЦЭМ!$D$10+'СЕТ СН'!$G$5-'СЕТ СН'!$G$21</f>
        <v>4469.5165522500001</v>
      </c>
      <c r="I64" s="35">
        <f>SUMIFS(СВЦЭМ!$D$34:$D$777,СВЦЭМ!$A$34:$A$777,$A64,СВЦЭМ!$B$34:$B$777,I$47)+'СЕТ СН'!$G$11+СВЦЭМ!$D$10+'СЕТ СН'!$G$5-'СЕТ СН'!$G$21</f>
        <v>4327.8197189000002</v>
      </c>
      <c r="J64" s="35">
        <f>SUMIFS(СВЦЭМ!$D$34:$D$777,СВЦЭМ!$A$34:$A$777,$A64,СВЦЭМ!$B$34:$B$777,J$47)+'СЕТ СН'!$G$11+СВЦЭМ!$D$10+'СЕТ СН'!$G$5-'СЕТ СН'!$G$21</f>
        <v>4214.2007157099997</v>
      </c>
      <c r="K64" s="35">
        <f>SUMIFS(СВЦЭМ!$D$34:$D$777,СВЦЭМ!$A$34:$A$777,$A64,СВЦЭМ!$B$34:$B$777,K$47)+'СЕТ СН'!$G$11+СВЦЭМ!$D$10+'СЕТ СН'!$G$5-'СЕТ СН'!$G$21</f>
        <v>4125.8002080400001</v>
      </c>
      <c r="L64" s="35">
        <f>SUMIFS(СВЦЭМ!$D$34:$D$777,СВЦЭМ!$A$34:$A$777,$A64,СВЦЭМ!$B$34:$B$777,L$47)+'СЕТ СН'!$G$11+СВЦЭМ!$D$10+'СЕТ СН'!$G$5-'СЕТ СН'!$G$21</f>
        <v>4072.5459474899999</v>
      </c>
      <c r="M64" s="35">
        <f>SUMIFS(СВЦЭМ!$D$34:$D$777,СВЦЭМ!$A$34:$A$777,$A64,СВЦЭМ!$B$34:$B$777,M$47)+'СЕТ СН'!$G$11+СВЦЭМ!$D$10+'СЕТ СН'!$G$5-'СЕТ СН'!$G$21</f>
        <v>4072.84793945</v>
      </c>
      <c r="N64" s="35">
        <f>SUMIFS(СВЦЭМ!$D$34:$D$777,СВЦЭМ!$A$34:$A$777,$A64,СВЦЭМ!$B$34:$B$777,N$47)+'СЕТ СН'!$G$11+СВЦЭМ!$D$10+'СЕТ СН'!$G$5-'СЕТ СН'!$G$21</f>
        <v>4072.1959640699997</v>
      </c>
      <c r="O64" s="35">
        <f>SUMIFS(СВЦЭМ!$D$34:$D$777,СВЦЭМ!$A$34:$A$777,$A64,СВЦЭМ!$B$34:$B$777,O$47)+'СЕТ СН'!$G$11+СВЦЭМ!$D$10+'СЕТ СН'!$G$5-'СЕТ СН'!$G$21</f>
        <v>4068.62882094</v>
      </c>
      <c r="P64" s="35">
        <f>SUMIFS(СВЦЭМ!$D$34:$D$777,СВЦЭМ!$A$34:$A$777,$A64,СВЦЭМ!$B$34:$B$777,P$47)+'СЕТ СН'!$G$11+СВЦЭМ!$D$10+'СЕТ СН'!$G$5-'СЕТ СН'!$G$21</f>
        <v>4068.1455579399999</v>
      </c>
      <c r="Q64" s="35">
        <f>SUMIFS(СВЦЭМ!$D$34:$D$777,СВЦЭМ!$A$34:$A$777,$A64,СВЦЭМ!$B$34:$B$777,Q$47)+'СЕТ СН'!$G$11+СВЦЭМ!$D$10+'СЕТ СН'!$G$5-'СЕТ СН'!$G$21</f>
        <v>4075.1988095099996</v>
      </c>
      <c r="R64" s="35">
        <f>SUMIFS(СВЦЭМ!$D$34:$D$777,СВЦЭМ!$A$34:$A$777,$A64,СВЦЭМ!$B$34:$B$777,R$47)+'СЕТ СН'!$G$11+СВЦЭМ!$D$10+'СЕТ СН'!$G$5-'СЕТ СН'!$G$21</f>
        <v>4079.6522469499996</v>
      </c>
      <c r="S64" s="35">
        <f>SUMIFS(СВЦЭМ!$D$34:$D$777,СВЦЭМ!$A$34:$A$777,$A64,СВЦЭМ!$B$34:$B$777,S$47)+'СЕТ СН'!$G$11+СВЦЭМ!$D$10+'СЕТ СН'!$G$5-'СЕТ СН'!$G$21</f>
        <v>4078.0153916999998</v>
      </c>
      <c r="T64" s="35">
        <f>SUMIFS(СВЦЭМ!$D$34:$D$777,СВЦЭМ!$A$34:$A$777,$A64,СВЦЭМ!$B$34:$B$777,T$47)+'СЕТ СН'!$G$11+СВЦЭМ!$D$10+'СЕТ СН'!$G$5-'СЕТ СН'!$G$21</f>
        <v>4073.7229502199998</v>
      </c>
      <c r="U64" s="35">
        <f>SUMIFS(СВЦЭМ!$D$34:$D$777,СВЦЭМ!$A$34:$A$777,$A64,СВЦЭМ!$B$34:$B$777,U$47)+'СЕТ СН'!$G$11+СВЦЭМ!$D$10+'СЕТ СН'!$G$5-'СЕТ СН'!$G$21</f>
        <v>4067.4972527399996</v>
      </c>
      <c r="V64" s="35">
        <f>SUMIFS(СВЦЭМ!$D$34:$D$777,СВЦЭМ!$A$34:$A$777,$A64,СВЦЭМ!$B$34:$B$777,V$47)+'СЕТ СН'!$G$11+СВЦЭМ!$D$10+'СЕТ СН'!$G$5-'СЕТ СН'!$G$21</f>
        <v>4083.1156419399995</v>
      </c>
      <c r="W64" s="35">
        <f>SUMIFS(СВЦЭМ!$D$34:$D$777,СВЦЭМ!$A$34:$A$777,$A64,СВЦЭМ!$B$34:$B$777,W$47)+'СЕТ СН'!$G$11+СВЦЭМ!$D$10+'СЕТ СН'!$G$5-'СЕТ СН'!$G$21</f>
        <v>4110.1593266999998</v>
      </c>
      <c r="X64" s="35">
        <f>SUMIFS(СВЦЭМ!$D$34:$D$777,СВЦЭМ!$A$34:$A$777,$A64,СВЦЭМ!$B$34:$B$777,X$47)+'СЕТ СН'!$G$11+СВЦЭМ!$D$10+'СЕТ СН'!$G$5-'СЕТ СН'!$G$21</f>
        <v>4138.6118518599997</v>
      </c>
      <c r="Y64" s="35">
        <f>SUMIFS(СВЦЭМ!$D$34:$D$777,СВЦЭМ!$A$34:$A$777,$A64,СВЦЭМ!$B$34:$B$777,Y$47)+'СЕТ СН'!$G$11+СВЦЭМ!$D$10+'СЕТ СН'!$G$5-'СЕТ СН'!$G$21</f>
        <v>4267.8159808399996</v>
      </c>
    </row>
    <row r="65" spans="1:26" ht="15.75" x14ac:dyDescent="0.2">
      <c r="A65" s="34">
        <f t="shared" si="1"/>
        <v>42904</v>
      </c>
      <c r="B65" s="35">
        <f>SUMIFS(СВЦЭМ!$D$34:$D$777,СВЦЭМ!$A$34:$A$777,$A65,СВЦЭМ!$B$34:$B$777,B$47)+'СЕТ СН'!$G$11+СВЦЭМ!$D$10+'СЕТ СН'!$G$5-'СЕТ СН'!$G$21</f>
        <v>4368.8643143600002</v>
      </c>
      <c r="C65" s="35">
        <f>SUMIFS(СВЦЭМ!$D$34:$D$777,СВЦЭМ!$A$34:$A$777,$A65,СВЦЭМ!$B$34:$B$777,C$47)+'СЕТ СН'!$G$11+СВЦЭМ!$D$10+'СЕТ СН'!$G$5-'СЕТ СН'!$G$21</f>
        <v>4418.96487101</v>
      </c>
      <c r="D65" s="35">
        <f>SUMIFS(СВЦЭМ!$D$34:$D$777,СВЦЭМ!$A$34:$A$777,$A65,СВЦЭМ!$B$34:$B$777,D$47)+'СЕТ СН'!$G$11+СВЦЭМ!$D$10+'СЕТ СН'!$G$5-'СЕТ СН'!$G$21</f>
        <v>4487.3489618399999</v>
      </c>
      <c r="E65" s="35">
        <f>SUMIFS(СВЦЭМ!$D$34:$D$777,СВЦЭМ!$A$34:$A$777,$A65,СВЦЭМ!$B$34:$B$777,E$47)+'СЕТ СН'!$G$11+СВЦЭМ!$D$10+'СЕТ СН'!$G$5-'СЕТ СН'!$G$21</f>
        <v>4500.0940066000003</v>
      </c>
      <c r="F65" s="35">
        <f>SUMIFS(СВЦЭМ!$D$34:$D$777,СВЦЭМ!$A$34:$A$777,$A65,СВЦЭМ!$B$34:$B$777,F$47)+'СЕТ СН'!$G$11+СВЦЭМ!$D$10+'СЕТ СН'!$G$5-'СЕТ СН'!$G$21</f>
        <v>4512.7458575000001</v>
      </c>
      <c r="G65" s="35">
        <f>SUMIFS(СВЦЭМ!$D$34:$D$777,СВЦЭМ!$A$34:$A$777,$A65,СВЦЭМ!$B$34:$B$777,G$47)+'СЕТ СН'!$G$11+СВЦЭМ!$D$10+'СЕТ СН'!$G$5-'СЕТ СН'!$G$21</f>
        <v>4509.1890626000004</v>
      </c>
      <c r="H65" s="35">
        <f>SUMIFS(СВЦЭМ!$D$34:$D$777,СВЦЭМ!$A$34:$A$777,$A65,СВЦЭМ!$B$34:$B$777,H$47)+'СЕТ СН'!$G$11+СВЦЭМ!$D$10+'СЕТ СН'!$G$5-'СЕТ СН'!$G$21</f>
        <v>4486.2792375099998</v>
      </c>
      <c r="I65" s="35">
        <f>SUMIFS(СВЦЭМ!$D$34:$D$777,СВЦЭМ!$A$34:$A$777,$A65,СВЦЭМ!$B$34:$B$777,I$47)+'СЕТ СН'!$G$11+СВЦЭМ!$D$10+'СЕТ СН'!$G$5-'СЕТ СН'!$G$21</f>
        <v>4340.1805837000002</v>
      </c>
      <c r="J65" s="35">
        <f>SUMIFS(СВЦЭМ!$D$34:$D$777,СВЦЭМ!$A$34:$A$777,$A65,СВЦЭМ!$B$34:$B$777,J$47)+'СЕТ СН'!$G$11+СВЦЭМ!$D$10+'СЕТ СН'!$G$5-'СЕТ СН'!$G$21</f>
        <v>4198.5259160300002</v>
      </c>
      <c r="K65" s="35">
        <f>SUMIFS(СВЦЭМ!$D$34:$D$777,СВЦЭМ!$A$34:$A$777,$A65,СВЦЭМ!$B$34:$B$777,K$47)+'СЕТ СН'!$G$11+СВЦЭМ!$D$10+'СЕТ СН'!$G$5-'СЕТ СН'!$G$21</f>
        <v>4084.0625678400002</v>
      </c>
      <c r="L65" s="35">
        <f>SUMIFS(СВЦЭМ!$D$34:$D$777,СВЦЭМ!$A$34:$A$777,$A65,СВЦЭМ!$B$34:$B$777,L$47)+'СЕТ СН'!$G$11+СВЦЭМ!$D$10+'СЕТ СН'!$G$5-'СЕТ СН'!$G$21</f>
        <v>4047.6548794399996</v>
      </c>
      <c r="M65" s="35">
        <f>SUMIFS(СВЦЭМ!$D$34:$D$777,СВЦЭМ!$A$34:$A$777,$A65,СВЦЭМ!$B$34:$B$777,M$47)+'СЕТ СН'!$G$11+СВЦЭМ!$D$10+'СЕТ СН'!$G$5-'СЕТ СН'!$G$21</f>
        <v>4069.3179518699999</v>
      </c>
      <c r="N65" s="35">
        <f>SUMIFS(СВЦЭМ!$D$34:$D$777,СВЦЭМ!$A$34:$A$777,$A65,СВЦЭМ!$B$34:$B$777,N$47)+'СЕТ СН'!$G$11+СВЦЭМ!$D$10+'СЕТ СН'!$G$5-'СЕТ СН'!$G$21</f>
        <v>4070.9851419699999</v>
      </c>
      <c r="O65" s="35">
        <f>SUMIFS(СВЦЭМ!$D$34:$D$777,СВЦЭМ!$A$34:$A$777,$A65,СВЦЭМ!$B$34:$B$777,O$47)+'СЕТ СН'!$G$11+СВЦЭМ!$D$10+'СЕТ СН'!$G$5-'СЕТ СН'!$G$21</f>
        <v>4070.1970493400004</v>
      </c>
      <c r="P65" s="35">
        <f>SUMIFS(СВЦЭМ!$D$34:$D$777,СВЦЭМ!$A$34:$A$777,$A65,СВЦЭМ!$B$34:$B$777,P$47)+'СЕТ СН'!$G$11+СВЦЭМ!$D$10+'СЕТ СН'!$G$5-'СЕТ СН'!$G$21</f>
        <v>4068.28085199</v>
      </c>
      <c r="Q65" s="35">
        <f>SUMIFS(СВЦЭМ!$D$34:$D$777,СВЦЭМ!$A$34:$A$777,$A65,СВЦЭМ!$B$34:$B$777,Q$47)+'СЕТ СН'!$G$11+СВЦЭМ!$D$10+'СЕТ СН'!$G$5-'СЕТ СН'!$G$21</f>
        <v>4076.0494823400004</v>
      </c>
      <c r="R65" s="35">
        <f>SUMIFS(СВЦЭМ!$D$34:$D$777,СВЦЭМ!$A$34:$A$777,$A65,СВЦЭМ!$B$34:$B$777,R$47)+'СЕТ СН'!$G$11+СВЦЭМ!$D$10+'СЕТ СН'!$G$5-'СЕТ СН'!$G$21</f>
        <v>4083.57566279</v>
      </c>
      <c r="S65" s="35">
        <f>SUMIFS(СВЦЭМ!$D$34:$D$777,СВЦЭМ!$A$34:$A$777,$A65,СВЦЭМ!$B$34:$B$777,S$47)+'СЕТ СН'!$G$11+СВЦЭМ!$D$10+'СЕТ СН'!$G$5-'СЕТ СН'!$G$21</f>
        <v>4083.15685777</v>
      </c>
      <c r="T65" s="35">
        <f>SUMIFS(СВЦЭМ!$D$34:$D$777,СВЦЭМ!$A$34:$A$777,$A65,СВЦЭМ!$B$34:$B$777,T$47)+'СЕТ СН'!$G$11+СВЦЭМ!$D$10+'СЕТ СН'!$G$5-'СЕТ СН'!$G$21</f>
        <v>4074.3636032100003</v>
      </c>
      <c r="U65" s="35">
        <f>SUMIFS(СВЦЭМ!$D$34:$D$777,СВЦЭМ!$A$34:$A$777,$A65,СВЦЭМ!$B$34:$B$777,U$47)+'СЕТ СН'!$G$11+СВЦЭМ!$D$10+'СЕТ СН'!$G$5-'СЕТ СН'!$G$21</f>
        <v>4070.2290217299997</v>
      </c>
      <c r="V65" s="35">
        <f>SUMIFS(СВЦЭМ!$D$34:$D$777,СВЦЭМ!$A$34:$A$777,$A65,СВЦЭМ!$B$34:$B$777,V$47)+'СЕТ СН'!$G$11+СВЦЭМ!$D$10+'СЕТ СН'!$G$5-'СЕТ СН'!$G$21</f>
        <v>4061.3420725899996</v>
      </c>
      <c r="W65" s="35">
        <f>SUMIFS(СВЦЭМ!$D$34:$D$777,СВЦЭМ!$A$34:$A$777,$A65,СВЦЭМ!$B$34:$B$777,W$47)+'СЕТ СН'!$G$11+СВЦЭМ!$D$10+'СЕТ СН'!$G$5-'СЕТ СН'!$G$21</f>
        <v>4081.1121234499997</v>
      </c>
      <c r="X65" s="35">
        <f>SUMIFS(СВЦЭМ!$D$34:$D$777,СВЦЭМ!$A$34:$A$777,$A65,СВЦЭМ!$B$34:$B$777,X$47)+'СЕТ СН'!$G$11+СВЦЭМ!$D$10+'СЕТ СН'!$G$5-'СЕТ СН'!$G$21</f>
        <v>4135.9786215000004</v>
      </c>
      <c r="Y65" s="35">
        <f>SUMIFS(СВЦЭМ!$D$34:$D$777,СВЦЭМ!$A$34:$A$777,$A65,СВЦЭМ!$B$34:$B$777,Y$47)+'СЕТ СН'!$G$11+СВЦЭМ!$D$10+'СЕТ СН'!$G$5-'СЕТ СН'!$G$21</f>
        <v>4201.5945717599998</v>
      </c>
    </row>
    <row r="66" spans="1:26" ht="15.75" x14ac:dyDescent="0.2">
      <c r="A66" s="34">
        <f t="shared" si="1"/>
        <v>42905</v>
      </c>
      <c r="B66" s="35">
        <f>SUMIFS(СВЦЭМ!$D$34:$D$777,СВЦЭМ!$A$34:$A$777,$A66,СВЦЭМ!$B$34:$B$777,B$47)+'СЕТ СН'!$G$11+СВЦЭМ!$D$10+'СЕТ СН'!$G$5-'СЕТ СН'!$G$21</f>
        <v>4253.0429543</v>
      </c>
      <c r="C66" s="35">
        <f>SUMIFS(СВЦЭМ!$D$34:$D$777,СВЦЭМ!$A$34:$A$777,$A66,СВЦЭМ!$B$34:$B$777,C$47)+'СЕТ СН'!$G$11+СВЦЭМ!$D$10+'СЕТ СН'!$G$5-'СЕТ СН'!$G$21</f>
        <v>4300.5896071699999</v>
      </c>
      <c r="D66" s="35">
        <f>SUMIFS(СВЦЭМ!$D$34:$D$777,СВЦЭМ!$A$34:$A$777,$A66,СВЦЭМ!$B$34:$B$777,D$47)+'СЕТ СН'!$G$11+СВЦЭМ!$D$10+'СЕТ СН'!$G$5-'СЕТ СН'!$G$21</f>
        <v>4431.8194602100002</v>
      </c>
      <c r="E66" s="35">
        <f>SUMIFS(СВЦЭМ!$D$34:$D$777,СВЦЭМ!$A$34:$A$777,$A66,СВЦЭМ!$B$34:$B$777,E$47)+'СЕТ СН'!$G$11+СВЦЭМ!$D$10+'СЕТ СН'!$G$5-'СЕТ СН'!$G$21</f>
        <v>4440.3729600799998</v>
      </c>
      <c r="F66" s="35">
        <f>SUMIFS(СВЦЭМ!$D$34:$D$777,СВЦЭМ!$A$34:$A$777,$A66,СВЦЭМ!$B$34:$B$777,F$47)+'СЕТ СН'!$G$11+СВЦЭМ!$D$10+'СЕТ СН'!$G$5-'СЕТ СН'!$G$21</f>
        <v>4443.9138037100001</v>
      </c>
      <c r="G66" s="35">
        <f>SUMIFS(СВЦЭМ!$D$34:$D$777,СВЦЭМ!$A$34:$A$777,$A66,СВЦЭМ!$B$34:$B$777,G$47)+'СЕТ СН'!$G$11+СВЦЭМ!$D$10+'СЕТ СН'!$G$5-'СЕТ СН'!$G$21</f>
        <v>4448.4800630700001</v>
      </c>
      <c r="H66" s="35">
        <f>SUMIFS(СВЦЭМ!$D$34:$D$777,СВЦЭМ!$A$34:$A$777,$A66,СВЦЭМ!$B$34:$B$777,H$47)+'СЕТ СН'!$G$11+СВЦЭМ!$D$10+'СЕТ СН'!$G$5-'СЕТ СН'!$G$21</f>
        <v>4328.7828176799994</v>
      </c>
      <c r="I66" s="35">
        <f>SUMIFS(СВЦЭМ!$D$34:$D$777,СВЦЭМ!$A$34:$A$777,$A66,СВЦЭМ!$B$34:$B$777,I$47)+'СЕТ СН'!$G$11+СВЦЭМ!$D$10+'СЕТ СН'!$G$5-'СЕТ СН'!$G$21</f>
        <v>4206.5560038399999</v>
      </c>
      <c r="J66" s="35">
        <f>SUMIFS(СВЦЭМ!$D$34:$D$777,СВЦЭМ!$A$34:$A$777,$A66,СВЦЭМ!$B$34:$B$777,J$47)+'СЕТ СН'!$G$11+СВЦЭМ!$D$10+'СЕТ СН'!$G$5-'СЕТ СН'!$G$21</f>
        <v>4092.19029959</v>
      </c>
      <c r="K66" s="35">
        <f>SUMIFS(СВЦЭМ!$D$34:$D$777,СВЦЭМ!$A$34:$A$777,$A66,СВЦЭМ!$B$34:$B$777,K$47)+'СЕТ СН'!$G$11+СВЦЭМ!$D$10+'СЕТ СН'!$G$5-'СЕТ СН'!$G$21</f>
        <v>4126.2776991800001</v>
      </c>
      <c r="L66" s="35">
        <f>SUMIFS(СВЦЭМ!$D$34:$D$777,СВЦЭМ!$A$34:$A$777,$A66,СВЦЭМ!$B$34:$B$777,L$47)+'СЕТ СН'!$G$11+СВЦЭМ!$D$10+'СЕТ СН'!$G$5-'СЕТ СН'!$G$21</f>
        <v>4105.4658393399995</v>
      </c>
      <c r="M66" s="35">
        <f>SUMIFS(СВЦЭМ!$D$34:$D$777,СВЦЭМ!$A$34:$A$777,$A66,СВЦЭМ!$B$34:$B$777,M$47)+'СЕТ СН'!$G$11+СВЦЭМ!$D$10+'СЕТ СН'!$G$5-'СЕТ СН'!$G$21</f>
        <v>4111.8074901800001</v>
      </c>
      <c r="N66" s="35">
        <f>SUMIFS(СВЦЭМ!$D$34:$D$777,СВЦЭМ!$A$34:$A$777,$A66,СВЦЭМ!$B$34:$B$777,N$47)+'СЕТ СН'!$G$11+СВЦЭМ!$D$10+'СЕТ СН'!$G$5-'СЕТ СН'!$G$21</f>
        <v>4109.0144506099996</v>
      </c>
      <c r="O66" s="35">
        <f>SUMIFS(СВЦЭМ!$D$34:$D$777,СВЦЭМ!$A$34:$A$777,$A66,СВЦЭМ!$B$34:$B$777,O$47)+'СЕТ СН'!$G$11+СВЦЭМ!$D$10+'СЕТ СН'!$G$5-'СЕТ СН'!$G$21</f>
        <v>4099.4359508300004</v>
      </c>
      <c r="P66" s="35">
        <f>SUMIFS(СВЦЭМ!$D$34:$D$777,СВЦЭМ!$A$34:$A$777,$A66,СВЦЭМ!$B$34:$B$777,P$47)+'СЕТ СН'!$G$11+СВЦЭМ!$D$10+'СЕТ СН'!$G$5-'СЕТ СН'!$G$21</f>
        <v>4083.6635166400001</v>
      </c>
      <c r="Q66" s="35">
        <f>SUMIFS(СВЦЭМ!$D$34:$D$777,СВЦЭМ!$A$34:$A$777,$A66,СВЦЭМ!$B$34:$B$777,Q$47)+'СЕТ СН'!$G$11+СВЦЭМ!$D$10+'СЕТ СН'!$G$5-'СЕТ СН'!$G$21</f>
        <v>4108.19131999</v>
      </c>
      <c r="R66" s="35">
        <f>SUMIFS(СВЦЭМ!$D$34:$D$777,СВЦЭМ!$A$34:$A$777,$A66,СВЦЭМ!$B$34:$B$777,R$47)+'СЕТ СН'!$G$11+СВЦЭМ!$D$10+'СЕТ СН'!$G$5-'СЕТ СН'!$G$21</f>
        <v>4102.4036839499995</v>
      </c>
      <c r="S66" s="35">
        <f>SUMIFS(СВЦЭМ!$D$34:$D$777,СВЦЭМ!$A$34:$A$777,$A66,СВЦЭМ!$B$34:$B$777,S$47)+'СЕТ СН'!$G$11+СВЦЭМ!$D$10+'СЕТ СН'!$G$5-'СЕТ СН'!$G$21</f>
        <v>4100.0566502199999</v>
      </c>
      <c r="T66" s="35">
        <f>SUMIFS(СВЦЭМ!$D$34:$D$777,СВЦЭМ!$A$34:$A$777,$A66,СВЦЭМ!$B$34:$B$777,T$47)+'СЕТ СН'!$G$11+СВЦЭМ!$D$10+'СЕТ СН'!$G$5-'СЕТ СН'!$G$21</f>
        <v>4139.5933910599997</v>
      </c>
      <c r="U66" s="35">
        <f>SUMIFS(СВЦЭМ!$D$34:$D$777,СВЦЭМ!$A$34:$A$777,$A66,СВЦЭМ!$B$34:$B$777,U$47)+'СЕТ СН'!$G$11+СВЦЭМ!$D$10+'СЕТ СН'!$G$5-'СЕТ СН'!$G$21</f>
        <v>4177.2136336399999</v>
      </c>
      <c r="V66" s="35">
        <f>SUMIFS(СВЦЭМ!$D$34:$D$777,СВЦЭМ!$A$34:$A$777,$A66,СВЦЭМ!$B$34:$B$777,V$47)+'СЕТ СН'!$G$11+СВЦЭМ!$D$10+'СЕТ СН'!$G$5-'СЕТ СН'!$G$21</f>
        <v>4181.5725942600002</v>
      </c>
      <c r="W66" s="35">
        <f>SUMIFS(СВЦЭМ!$D$34:$D$777,СВЦЭМ!$A$34:$A$777,$A66,СВЦЭМ!$B$34:$B$777,W$47)+'СЕТ СН'!$G$11+СВЦЭМ!$D$10+'СЕТ СН'!$G$5-'СЕТ СН'!$G$21</f>
        <v>4187.3662763599996</v>
      </c>
      <c r="X66" s="35">
        <f>SUMIFS(СВЦЭМ!$D$34:$D$777,СВЦЭМ!$A$34:$A$777,$A66,СВЦЭМ!$B$34:$B$777,X$47)+'СЕТ СН'!$G$11+СВЦЭМ!$D$10+'СЕТ СН'!$G$5-'СЕТ СН'!$G$21</f>
        <v>4130.5149566999999</v>
      </c>
      <c r="Y66" s="35">
        <f>SUMIFS(СВЦЭМ!$D$34:$D$777,СВЦЭМ!$A$34:$A$777,$A66,СВЦЭМ!$B$34:$B$777,Y$47)+'СЕТ СН'!$G$11+СВЦЭМ!$D$10+'СЕТ СН'!$G$5-'СЕТ СН'!$G$21</f>
        <v>4178.7653774399996</v>
      </c>
    </row>
    <row r="67" spans="1:26" ht="15.75" x14ac:dyDescent="0.2">
      <c r="A67" s="34">
        <f t="shared" si="1"/>
        <v>42906</v>
      </c>
      <c r="B67" s="35">
        <f>SUMIFS(СВЦЭМ!$D$34:$D$777,СВЦЭМ!$A$34:$A$777,$A67,СВЦЭМ!$B$34:$B$777,B$47)+'СЕТ СН'!$G$11+СВЦЭМ!$D$10+'СЕТ СН'!$G$5-'СЕТ СН'!$G$21</f>
        <v>4439.5161324999999</v>
      </c>
      <c r="C67" s="35">
        <f>SUMIFS(СВЦЭМ!$D$34:$D$777,СВЦЭМ!$A$34:$A$777,$A67,СВЦЭМ!$B$34:$B$777,C$47)+'СЕТ СН'!$G$11+СВЦЭМ!$D$10+'СЕТ СН'!$G$5-'СЕТ СН'!$G$21</f>
        <v>4366.3903665799999</v>
      </c>
      <c r="D67" s="35">
        <f>SUMIFS(СВЦЭМ!$D$34:$D$777,СВЦЭМ!$A$34:$A$777,$A67,СВЦЭМ!$B$34:$B$777,D$47)+'СЕТ СН'!$G$11+СВЦЭМ!$D$10+'СЕТ СН'!$G$5-'СЕТ СН'!$G$21</f>
        <v>4539.8016343099998</v>
      </c>
      <c r="E67" s="35">
        <f>SUMIFS(СВЦЭМ!$D$34:$D$777,СВЦЭМ!$A$34:$A$777,$A67,СВЦЭМ!$B$34:$B$777,E$47)+'СЕТ СН'!$G$11+СВЦЭМ!$D$10+'СЕТ СН'!$G$5-'СЕТ СН'!$G$21</f>
        <v>4533.7856887799999</v>
      </c>
      <c r="F67" s="35">
        <f>SUMIFS(СВЦЭМ!$D$34:$D$777,СВЦЭМ!$A$34:$A$777,$A67,СВЦЭМ!$B$34:$B$777,F$47)+'СЕТ СН'!$G$11+СВЦЭМ!$D$10+'СЕТ СН'!$G$5-'СЕТ СН'!$G$21</f>
        <v>4529.58269767</v>
      </c>
      <c r="G67" s="35">
        <f>SUMIFS(СВЦЭМ!$D$34:$D$777,СВЦЭМ!$A$34:$A$777,$A67,СВЦЭМ!$B$34:$B$777,G$47)+'СЕТ СН'!$G$11+СВЦЭМ!$D$10+'СЕТ СН'!$G$5-'СЕТ СН'!$G$21</f>
        <v>4533.4605442499997</v>
      </c>
      <c r="H67" s="35">
        <f>SUMIFS(СВЦЭМ!$D$34:$D$777,СВЦЭМ!$A$34:$A$777,$A67,СВЦЭМ!$B$34:$B$777,H$47)+'СЕТ СН'!$G$11+СВЦЭМ!$D$10+'СЕТ СН'!$G$5-'СЕТ СН'!$G$21</f>
        <v>4535.0615415900002</v>
      </c>
      <c r="I67" s="35">
        <f>SUMIFS(СВЦЭМ!$D$34:$D$777,СВЦЭМ!$A$34:$A$777,$A67,СВЦЭМ!$B$34:$B$777,I$47)+'СЕТ СН'!$G$11+СВЦЭМ!$D$10+'СЕТ СН'!$G$5-'СЕТ СН'!$G$21</f>
        <v>4347.9249720799999</v>
      </c>
      <c r="J67" s="35">
        <f>SUMIFS(СВЦЭМ!$D$34:$D$777,СВЦЭМ!$A$34:$A$777,$A67,СВЦЭМ!$B$34:$B$777,J$47)+'СЕТ СН'!$G$11+СВЦЭМ!$D$10+'СЕТ СН'!$G$5-'СЕТ СН'!$G$21</f>
        <v>4231.4275326899997</v>
      </c>
      <c r="K67" s="35">
        <f>SUMIFS(СВЦЭМ!$D$34:$D$777,СВЦЭМ!$A$34:$A$777,$A67,СВЦЭМ!$B$34:$B$777,K$47)+'СЕТ СН'!$G$11+СВЦЭМ!$D$10+'СЕТ СН'!$G$5-'СЕТ СН'!$G$21</f>
        <v>4156.2574241100001</v>
      </c>
      <c r="L67" s="35">
        <f>SUMIFS(СВЦЭМ!$D$34:$D$777,СВЦЭМ!$A$34:$A$777,$A67,СВЦЭМ!$B$34:$B$777,L$47)+'СЕТ СН'!$G$11+СВЦЭМ!$D$10+'СЕТ СН'!$G$5-'СЕТ СН'!$G$21</f>
        <v>4109.7911496500001</v>
      </c>
      <c r="M67" s="35">
        <f>SUMIFS(СВЦЭМ!$D$34:$D$777,СВЦЭМ!$A$34:$A$777,$A67,СВЦЭМ!$B$34:$B$777,M$47)+'СЕТ СН'!$G$11+СВЦЭМ!$D$10+'СЕТ СН'!$G$5-'СЕТ СН'!$G$21</f>
        <v>4087.2738768600002</v>
      </c>
      <c r="N67" s="35">
        <f>SUMIFS(СВЦЭМ!$D$34:$D$777,СВЦЭМ!$A$34:$A$777,$A67,СВЦЭМ!$B$34:$B$777,N$47)+'СЕТ СН'!$G$11+СВЦЭМ!$D$10+'СЕТ СН'!$G$5-'СЕТ СН'!$G$21</f>
        <v>4092.9954231000002</v>
      </c>
      <c r="O67" s="35">
        <f>SUMIFS(СВЦЭМ!$D$34:$D$777,СВЦЭМ!$A$34:$A$777,$A67,СВЦЭМ!$B$34:$B$777,O$47)+'СЕТ СН'!$G$11+СВЦЭМ!$D$10+'СЕТ СН'!$G$5-'СЕТ СН'!$G$21</f>
        <v>4095.6231429600002</v>
      </c>
      <c r="P67" s="35">
        <f>SUMIFS(СВЦЭМ!$D$34:$D$777,СВЦЭМ!$A$34:$A$777,$A67,СВЦЭМ!$B$34:$B$777,P$47)+'СЕТ СН'!$G$11+СВЦЭМ!$D$10+'СЕТ СН'!$G$5-'СЕТ СН'!$G$21</f>
        <v>4101.73962957</v>
      </c>
      <c r="Q67" s="35">
        <f>SUMIFS(СВЦЭМ!$D$34:$D$777,СВЦЭМ!$A$34:$A$777,$A67,СВЦЭМ!$B$34:$B$777,Q$47)+'СЕТ СН'!$G$11+СВЦЭМ!$D$10+'СЕТ СН'!$G$5-'СЕТ СН'!$G$21</f>
        <v>4096.4464295799999</v>
      </c>
      <c r="R67" s="35">
        <f>SUMIFS(СВЦЭМ!$D$34:$D$777,СВЦЭМ!$A$34:$A$777,$A67,СВЦЭМ!$B$34:$B$777,R$47)+'СЕТ СН'!$G$11+СВЦЭМ!$D$10+'СЕТ СН'!$G$5-'СЕТ СН'!$G$21</f>
        <v>4088.0040335599997</v>
      </c>
      <c r="S67" s="35">
        <f>SUMIFS(СВЦЭМ!$D$34:$D$777,СВЦЭМ!$A$34:$A$777,$A67,СВЦЭМ!$B$34:$B$777,S$47)+'СЕТ СН'!$G$11+СВЦЭМ!$D$10+'СЕТ СН'!$G$5-'СЕТ СН'!$G$21</f>
        <v>4089.7898428099998</v>
      </c>
      <c r="T67" s="35">
        <f>SUMIFS(СВЦЭМ!$D$34:$D$777,СВЦЭМ!$A$34:$A$777,$A67,СВЦЭМ!$B$34:$B$777,T$47)+'СЕТ СН'!$G$11+СВЦЭМ!$D$10+'СЕТ СН'!$G$5-'СЕТ СН'!$G$21</f>
        <v>4090.6149609799995</v>
      </c>
      <c r="U67" s="35">
        <f>SUMIFS(СВЦЭМ!$D$34:$D$777,СВЦЭМ!$A$34:$A$777,$A67,СВЦЭМ!$B$34:$B$777,U$47)+'СЕТ СН'!$G$11+СВЦЭМ!$D$10+'СЕТ СН'!$G$5-'СЕТ СН'!$G$21</f>
        <v>4091.0115514500003</v>
      </c>
      <c r="V67" s="35">
        <f>SUMIFS(СВЦЭМ!$D$34:$D$777,СВЦЭМ!$A$34:$A$777,$A67,СВЦЭМ!$B$34:$B$777,V$47)+'СЕТ СН'!$G$11+СВЦЭМ!$D$10+'СЕТ СН'!$G$5-'СЕТ СН'!$G$21</f>
        <v>4111.5279905099997</v>
      </c>
      <c r="W67" s="35">
        <f>SUMIFS(СВЦЭМ!$D$34:$D$777,СВЦЭМ!$A$34:$A$777,$A67,СВЦЭМ!$B$34:$B$777,W$47)+'СЕТ СН'!$G$11+СВЦЭМ!$D$10+'СЕТ СН'!$G$5-'СЕТ СН'!$G$21</f>
        <v>4128.6408306200001</v>
      </c>
      <c r="X67" s="35">
        <f>SUMIFS(СВЦЭМ!$D$34:$D$777,СВЦЭМ!$A$34:$A$777,$A67,СВЦЭМ!$B$34:$B$777,X$47)+'СЕТ СН'!$G$11+СВЦЭМ!$D$10+'СЕТ СН'!$G$5-'СЕТ СН'!$G$21</f>
        <v>4199.9593897599998</v>
      </c>
      <c r="Y67" s="35">
        <f>SUMIFS(СВЦЭМ!$D$34:$D$777,СВЦЭМ!$A$34:$A$777,$A67,СВЦЭМ!$B$34:$B$777,Y$47)+'СЕТ СН'!$G$11+СВЦЭМ!$D$10+'СЕТ СН'!$G$5-'СЕТ СН'!$G$21</f>
        <v>4279.9181369300004</v>
      </c>
    </row>
    <row r="68" spans="1:26" ht="15.75" x14ac:dyDescent="0.2">
      <c r="A68" s="34">
        <f t="shared" si="1"/>
        <v>42907</v>
      </c>
      <c r="B68" s="35">
        <f>SUMIFS(СВЦЭМ!$D$34:$D$777,СВЦЭМ!$A$34:$A$777,$A68,СВЦЭМ!$B$34:$B$777,B$47)+'СЕТ СН'!$G$11+СВЦЭМ!$D$10+'СЕТ СН'!$G$5-'СЕТ СН'!$G$21</f>
        <v>4462.2796060000001</v>
      </c>
      <c r="C68" s="35">
        <f>SUMIFS(СВЦЭМ!$D$34:$D$777,СВЦЭМ!$A$34:$A$777,$A68,СВЦЭМ!$B$34:$B$777,C$47)+'СЕТ СН'!$G$11+СВЦЭМ!$D$10+'СЕТ СН'!$G$5-'СЕТ СН'!$G$21</f>
        <v>4460.8776925499997</v>
      </c>
      <c r="D68" s="35">
        <f>SUMIFS(СВЦЭМ!$D$34:$D$777,СВЦЭМ!$A$34:$A$777,$A68,СВЦЭМ!$B$34:$B$777,D$47)+'СЕТ СН'!$G$11+СВЦЭМ!$D$10+'СЕТ СН'!$G$5-'СЕТ СН'!$G$21</f>
        <v>4520.8716121500001</v>
      </c>
      <c r="E68" s="35">
        <f>SUMIFS(СВЦЭМ!$D$34:$D$777,СВЦЭМ!$A$34:$A$777,$A68,СВЦЭМ!$B$34:$B$777,E$47)+'СЕТ СН'!$G$11+СВЦЭМ!$D$10+'СЕТ СН'!$G$5-'СЕТ СН'!$G$21</f>
        <v>4511.44083873</v>
      </c>
      <c r="F68" s="35">
        <f>SUMIFS(СВЦЭМ!$D$34:$D$777,СВЦЭМ!$A$34:$A$777,$A68,СВЦЭМ!$B$34:$B$777,F$47)+'СЕТ СН'!$G$11+СВЦЭМ!$D$10+'СЕТ СН'!$G$5-'СЕТ СН'!$G$21</f>
        <v>4508.0147695300002</v>
      </c>
      <c r="G68" s="35">
        <f>SUMIFS(СВЦЭМ!$D$34:$D$777,СВЦЭМ!$A$34:$A$777,$A68,СВЦЭМ!$B$34:$B$777,G$47)+'СЕТ СН'!$G$11+СВЦЭМ!$D$10+'СЕТ СН'!$G$5-'СЕТ СН'!$G$21</f>
        <v>4513.9936033699996</v>
      </c>
      <c r="H68" s="35">
        <f>SUMIFS(СВЦЭМ!$D$34:$D$777,СВЦЭМ!$A$34:$A$777,$A68,СВЦЭМ!$B$34:$B$777,H$47)+'СЕТ СН'!$G$11+СВЦЭМ!$D$10+'СЕТ СН'!$G$5-'СЕТ СН'!$G$21</f>
        <v>4529.00471406</v>
      </c>
      <c r="I68" s="35">
        <f>SUMIFS(СВЦЭМ!$D$34:$D$777,СВЦЭМ!$A$34:$A$777,$A68,СВЦЭМ!$B$34:$B$777,I$47)+'СЕТ СН'!$G$11+СВЦЭМ!$D$10+'СЕТ СН'!$G$5-'СЕТ СН'!$G$21</f>
        <v>4364.1922563600001</v>
      </c>
      <c r="J68" s="35">
        <f>SUMIFS(СВЦЭМ!$D$34:$D$777,СВЦЭМ!$A$34:$A$777,$A68,СВЦЭМ!$B$34:$B$777,J$47)+'СЕТ СН'!$G$11+СВЦЭМ!$D$10+'СЕТ СН'!$G$5-'СЕТ СН'!$G$21</f>
        <v>4209.5017960999994</v>
      </c>
      <c r="K68" s="35">
        <f>SUMIFS(СВЦЭМ!$D$34:$D$777,СВЦЭМ!$A$34:$A$777,$A68,СВЦЭМ!$B$34:$B$777,K$47)+'СЕТ СН'!$G$11+СВЦЭМ!$D$10+'СЕТ СН'!$G$5-'СЕТ СН'!$G$21</f>
        <v>4138.4627469699999</v>
      </c>
      <c r="L68" s="35">
        <f>SUMIFS(СВЦЭМ!$D$34:$D$777,СВЦЭМ!$A$34:$A$777,$A68,СВЦЭМ!$B$34:$B$777,L$47)+'СЕТ СН'!$G$11+СВЦЭМ!$D$10+'СЕТ СН'!$G$5-'СЕТ СН'!$G$21</f>
        <v>4082.9996017599997</v>
      </c>
      <c r="M68" s="35">
        <f>SUMIFS(СВЦЭМ!$D$34:$D$777,СВЦЭМ!$A$34:$A$777,$A68,СВЦЭМ!$B$34:$B$777,M$47)+'СЕТ СН'!$G$11+СВЦЭМ!$D$10+'СЕТ СН'!$G$5-'СЕТ СН'!$G$21</f>
        <v>4058.8813371899996</v>
      </c>
      <c r="N68" s="35">
        <f>SUMIFS(СВЦЭМ!$D$34:$D$777,СВЦЭМ!$A$34:$A$777,$A68,СВЦЭМ!$B$34:$B$777,N$47)+'СЕТ СН'!$G$11+СВЦЭМ!$D$10+'СЕТ СН'!$G$5-'СЕТ СН'!$G$21</f>
        <v>4064.1263523099997</v>
      </c>
      <c r="O68" s="35">
        <f>SUMIFS(СВЦЭМ!$D$34:$D$777,СВЦЭМ!$A$34:$A$777,$A68,СВЦЭМ!$B$34:$B$777,O$47)+'СЕТ СН'!$G$11+СВЦЭМ!$D$10+'СЕТ СН'!$G$5-'СЕТ СН'!$G$21</f>
        <v>4064.7600738900001</v>
      </c>
      <c r="P68" s="35">
        <f>SUMIFS(СВЦЭМ!$D$34:$D$777,СВЦЭМ!$A$34:$A$777,$A68,СВЦЭМ!$B$34:$B$777,P$47)+'СЕТ СН'!$G$11+СВЦЭМ!$D$10+'СЕТ СН'!$G$5-'СЕТ СН'!$G$21</f>
        <v>4071.5077304899996</v>
      </c>
      <c r="Q68" s="35">
        <f>SUMIFS(СВЦЭМ!$D$34:$D$777,СВЦЭМ!$A$34:$A$777,$A68,СВЦЭМ!$B$34:$B$777,Q$47)+'СЕТ СН'!$G$11+СВЦЭМ!$D$10+'СЕТ СН'!$G$5-'СЕТ СН'!$G$21</f>
        <v>4065.89562424</v>
      </c>
      <c r="R68" s="35">
        <f>SUMIFS(СВЦЭМ!$D$34:$D$777,СВЦЭМ!$A$34:$A$777,$A68,СВЦЭМ!$B$34:$B$777,R$47)+'СЕТ СН'!$G$11+СВЦЭМ!$D$10+'СЕТ СН'!$G$5-'СЕТ СН'!$G$21</f>
        <v>4061.4864961599997</v>
      </c>
      <c r="S68" s="35">
        <f>SUMIFS(СВЦЭМ!$D$34:$D$777,СВЦЭМ!$A$34:$A$777,$A68,СВЦЭМ!$B$34:$B$777,S$47)+'СЕТ СН'!$G$11+СВЦЭМ!$D$10+'СЕТ СН'!$G$5-'СЕТ СН'!$G$21</f>
        <v>4059.4022761599999</v>
      </c>
      <c r="T68" s="35">
        <f>SUMIFS(СВЦЭМ!$D$34:$D$777,СВЦЭМ!$A$34:$A$777,$A68,СВЦЭМ!$B$34:$B$777,T$47)+'СЕТ СН'!$G$11+СВЦЭМ!$D$10+'СЕТ СН'!$G$5-'СЕТ СН'!$G$21</f>
        <v>4064.4433338199997</v>
      </c>
      <c r="U68" s="35">
        <f>SUMIFS(СВЦЭМ!$D$34:$D$777,СВЦЭМ!$A$34:$A$777,$A68,СВЦЭМ!$B$34:$B$777,U$47)+'СЕТ СН'!$G$11+СВЦЭМ!$D$10+'СЕТ СН'!$G$5-'СЕТ СН'!$G$21</f>
        <v>4062.0775496699998</v>
      </c>
      <c r="V68" s="35">
        <f>SUMIFS(СВЦЭМ!$D$34:$D$777,СВЦЭМ!$A$34:$A$777,$A68,СВЦЭМ!$B$34:$B$777,V$47)+'СЕТ СН'!$G$11+СВЦЭМ!$D$10+'СЕТ СН'!$G$5-'СЕТ СН'!$G$21</f>
        <v>4085.7329821399999</v>
      </c>
      <c r="W68" s="35">
        <f>SUMIFS(СВЦЭМ!$D$34:$D$777,СВЦЭМ!$A$34:$A$777,$A68,СВЦЭМ!$B$34:$B$777,W$47)+'СЕТ СН'!$G$11+СВЦЭМ!$D$10+'СЕТ СН'!$G$5-'СЕТ СН'!$G$21</f>
        <v>4135.8686469300001</v>
      </c>
      <c r="X68" s="35">
        <f>SUMIFS(СВЦЭМ!$D$34:$D$777,СВЦЭМ!$A$34:$A$777,$A68,СВЦЭМ!$B$34:$B$777,X$47)+'СЕТ СН'!$G$11+СВЦЭМ!$D$10+'СЕТ СН'!$G$5-'СЕТ СН'!$G$21</f>
        <v>4205.58704235</v>
      </c>
      <c r="Y68" s="35">
        <f>SUMIFS(СВЦЭМ!$D$34:$D$777,СВЦЭМ!$A$34:$A$777,$A68,СВЦЭМ!$B$34:$B$777,Y$47)+'СЕТ СН'!$G$11+СВЦЭМ!$D$10+'СЕТ СН'!$G$5-'СЕТ СН'!$G$21</f>
        <v>4251.0982923399997</v>
      </c>
    </row>
    <row r="69" spans="1:26" ht="15.75" x14ac:dyDescent="0.2">
      <c r="A69" s="34">
        <f t="shared" si="1"/>
        <v>42908</v>
      </c>
      <c r="B69" s="35">
        <f>SUMIFS(СВЦЭМ!$D$34:$D$777,СВЦЭМ!$A$34:$A$777,$A69,СВЦЭМ!$B$34:$B$777,B$47)+'СЕТ СН'!$G$11+СВЦЭМ!$D$10+'СЕТ СН'!$G$5-'СЕТ СН'!$G$21</f>
        <v>4302.2610431800003</v>
      </c>
      <c r="C69" s="35">
        <f>SUMIFS(СВЦЭМ!$D$34:$D$777,СВЦЭМ!$A$34:$A$777,$A69,СВЦЭМ!$B$34:$B$777,C$47)+'СЕТ СН'!$G$11+СВЦЭМ!$D$10+'СЕТ СН'!$G$5-'СЕТ СН'!$G$21</f>
        <v>4399.8118979499995</v>
      </c>
      <c r="D69" s="35">
        <f>SUMIFS(СВЦЭМ!$D$34:$D$777,СВЦЭМ!$A$34:$A$777,$A69,СВЦЭМ!$B$34:$B$777,D$47)+'СЕТ СН'!$G$11+СВЦЭМ!$D$10+'СЕТ СН'!$G$5-'СЕТ СН'!$G$21</f>
        <v>4467.1314788700001</v>
      </c>
      <c r="E69" s="35">
        <f>SUMIFS(СВЦЭМ!$D$34:$D$777,СВЦЭМ!$A$34:$A$777,$A69,СВЦЭМ!$B$34:$B$777,E$47)+'СЕТ СН'!$G$11+СВЦЭМ!$D$10+'СЕТ СН'!$G$5-'СЕТ СН'!$G$21</f>
        <v>4472.2756554899997</v>
      </c>
      <c r="F69" s="35">
        <f>SUMIFS(СВЦЭМ!$D$34:$D$777,СВЦЭМ!$A$34:$A$777,$A69,СВЦЭМ!$B$34:$B$777,F$47)+'СЕТ СН'!$G$11+СВЦЭМ!$D$10+'СЕТ СН'!$G$5-'СЕТ СН'!$G$21</f>
        <v>4470.29781129</v>
      </c>
      <c r="G69" s="35">
        <f>SUMIFS(СВЦЭМ!$D$34:$D$777,СВЦЭМ!$A$34:$A$777,$A69,СВЦЭМ!$B$34:$B$777,G$47)+'СЕТ СН'!$G$11+СВЦЭМ!$D$10+'СЕТ СН'!$G$5-'СЕТ СН'!$G$21</f>
        <v>4466.3560597899996</v>
      </c>
      <c r="H69" s="35">
        <f>SUMIFS(СВЦЭМ!$D$34:$D$777,СВЦЭМ!$A$34:$A$777,$A69,СВЦЭМ!$B$34:$B$777,H$47)+'СЕТ СН'!$G$11+СВЦЭМ!$D$10+'СЕТ СН'!$G$5-'СЕТ СН'!$G$21</f>
        <v>4437.4506154000001</v>
      </c>
      <c r="I69" s="35">
        <f>SUMIFS(СВЦЭМ!$D$34:$D$777,СВЦЭМ!$A$34:$A$777,$A69,СВЦЭМ!$B$34:$B$777,I$47)+'СЕТ СН'!$G$11+СВЦЭМ!$D$10+'СЕТ СН'!$G$5-'СЕТ СН'!$G$21</f>
        <v>4278.1646366499999</v>
      </c>
      <c r="J69" s="35">
        <f>SUMIFS(СВЦЭМ!$D$34:$D$777,СВЦЭМ!$A$34:$A$777,$A69,СВЦЭМ!$B$34:$B$777,J$47)+'СЕТ СН'!$G$11+СВЦЭМ!$D$10+'СЕТ СН'!$G$5-'СЕТ СН'!$G$21</f>
        <v>4180.9810102199999</v>
      </c>
      <c r="K69" s="35">
        <f>SUMIFS(СВЦЭМ!$D$34:$D$777,СВЦЭМ!$A$34:$A$777,$A69,СВЦЭМ!$B$34:$B$777,K$47)+'СЕТ СН'!$G$11+СВЦЭМ!$D$10+'СЕТ СН'!$G$5-'СЕТ СН'!$G$21</f>
        <v>4131.2260569999999</v>
      </c>
      <c r="L69" s="35">
        <f>SUMIFS(СВЦЭМ!$D$34:$D$777,СВЦЭМ!$A$34:$A$777,$A69,СВЦЭМ!$B$34:$B$777,L$47)+'СЕТ СН'!$G$11+СВЦЭМ!$D$10+'СЕТ СН'!$G$5-'СЕТ СН'!$G$21</f>
        <v>4085.7630331599994</v>
      </c>
      <c r="M69" s="35">
        <f>SUMIFS(СВЦЭМ!$D$34:$D$777,СВЦЭМ!$A$34:$A$777,$A69,СВЦЭМ!$B$34:$B$777,M$47)+'СЕТ СН'!$G$11+СВЦЭМ!$D$10+'СЕТ СН'!$G$5-'СЕТ СН'!$G$21</f>
        <v>4065.6024798500002</v>
      </c>
      <c r="N69" s="35">
        <f>SUMIFS(СВЦЭМ!$D$34:$D$777,СВЦЭМ!$A$34:$A$777,$A69,СВЦЭМ!$B$34:$B$777,N$47)+'СЕТ СН'!$G$11+СВЦЭМ!$D$10+'СЕТ СН'!$G$5-'СЕТ СН'!$G$21</f>
        <v>4074.5834284499997</v>
      </c>
      <c r="O69" s="35">
        <f>SUMIFS(СВЦЭМ!$D$34:$D$777,СВЦЭМ!$A$34:$A$777,$A69,СВЦЭМ!$B$34:$B$777,O$47)+'СЕТ СН'!$G$11+СВЦЭМ!$D$10+'СЕТ СН'!$G$5-'СЕТ СН'!$G$21</f>
        <v>4076.4862045600003</v>
      </c>
      <c r="P69" s="35">
        <f>SUMIFS(СВЦЭМ!$D$34:$D$777,СВЦЭМ!$A$34:$A$777,$A69,СВЦЭМ!$B$34:$B$777,P$47)+'СЕТ СН'!$G$11+СВЦЭМ!$D$10+'СЕТ СН'!$G$5-'СЕТ СН'!$G$21</f>
        <v>4087.6228930699999</v>
      </c>
      <c r="Q69" s="35">
        <f>SUMIFS(СВЦЭМ!$D$34:$D$777,СВЦЭМ!$A$34:$A$777,$A69,СВЦЭМ!$B$34:$B$777,Q$47)+'СЕТ СН'!$G$11+СВЦЭМ!$D$10+'СЕТ СН'!$G$5-'СЕТ СН'!$G$21</f>
        <v>4082.6416699199999</v>
      </c>
      <c r="R69" s="35">
        <f>SUMIFS(СВЦЭМ!$D$34:$D$777,СВЦЭМ!$A$34:$A$777,$A69,СВЦЭМ!$B$34:$B$777,R$47)+'СЕТ СН'!$G$11+СВЦЭМ!$D$10+'СЕТ СН'!$G$5-'СЕТ СН'!$G$21</f>
        <v>4086.7967164599995</v>
      </c>
      <c r="S69" s="35">
        <f>SUMIFS(СВЦЭМ!$D$34:$D$777,СВЦЭМ!$A$34:$A$777,$A69,СВЦЭМ!$B$34:$B$777,S$47)+'СЕТ СН'!$G$11+СВЦЭМ!$D$10+'СЕТ СН'!$G$5-'СЕТ СН'!$G$21</f>
        <v>4071.2002204399996</v>
      </c>
      <c r="T69" s="35">
        <f>SUMIFS(СВЦЭМ!$D$34:$D$777,СВЦЭМ!$A$34:$A$777,$A69,СВЦЭМ!$B$34:$B$777,T$47)+'СЕТ СН'!$G$11+СВЦЭМ!$D$10+'СЕТ СН'!$G$5-'СЕТ СН'!$G$21</f>
        <v>4089.4052567899998</v>
      </c>
      <c r="U69" s="35">
        <f>SUMIFS(СВЦЭМ!$D$34:$D$777,СВЦЭМ!$A$34:$A$777,$A69,СВЦЭМ!$B$34:$B$777,U$47)+'СЕТ СН'!$G$11+СВЦЭМ!$D$10+'СЕТ СН'!$G$5-'СЕТ СН'!$G$21</f>
        <v>4092.9967737899997</v>
      </c>
      <c r="V69" s="35">
        <f>SUMIFS(СВЦЭМ!$D$34:$D$777,СВЦЭМ!$A$34:$A$777,$A69,СВЦЭМ!$B$34:$B$777,V$47)+'СЕТ СН'!$G$11+СВЦЭМ!$D$10+'СЕТ СН'!$G$5-'СЕТ СН'!$G$21</f>
        <v>4116.6356775900003</v>
      </c>
      <c r="W69" s="35">
        <f>SUMIFS(СВЦЭМ!$D$34:$D$777,СВЦЭМ!$A$34:$A$777,$A69,СВЦЭМ!$B$34:$B$777,W$47)+'СЕТ СН'!$G$11+СВЦЭМ!$D$10+'СЕТ СН'!$G$5-'СЕТ СН'!$G$21</f>
        <v>4116.4488313900001</v>
      </c>
      <c r="X69" s="35">
        <f>SUMIFS(СВЦЭМ!$D$34:$D$777,СВЦЭМ!$A$34:$A$777,$A69,СВЦЭМ!$B$34:$B$777,X$47)+'СЕТ СН'!$G$11+СВЦЭМ!$D$10+'СЕТ СН'!$G$5-'СЕТ СН'!$G$21</f>
        <v>4116.2964346099998</v>
      </c>
      <c r="Y69" s="35">
        <f>SUMIFS(СВЦЭМ!$D$34:$D$777,СВЦЭМ!$A$34:$A$777,$A69,СВЦЭМ!$B$34:$B$777,Y$47)+'СЕТ СН'!$G$11+СВЦЭМ!$D$10+'СЕТ СН'!$G$5-'СЕТ СН'!$G$21</f>
        <v>4191.1211315499995</v>
      </c>
    </row>
    <row r="70" spans="1:26" ht="15.75" x14ac:dyDescent="0.2">
      <c r="A70" s="34">
        <f t="shared" si="1"/>
        <v>42909</v>
      </c>
      <c r="B70" s="35">
        <f>SUMIFS(СВЦЭМ!$D$34:$D$777,СВЦЭМ!$A$34:$A$777,$A70,СВЦЭМ!$B$34:$B$777,B$47)+'СЕТ СН'!$G$11+СВЦЭМ!$D$10+'СЕТ СН'!$G$5-'СЕТ СН'!$G$21</f>
        <v>4433.0055606999995</v>
      </c>
      <c r="C70" s="35">
        <f>SUMIFS(СВЦЭМ!$D$34:$D$777,СВЦЭМ!$A$34:$A$777,$A70,СВЦЭМ!$B$34:$B$777,C$47)+'СЕТ СН'!$G$11+СВЦЭМ!$D$10+'СЕТ СН'!$G$5-'СЕТ СН'!$G$21</f>
        <v>4458.7607214899999</v>
      </c>
      <c r="D70" s="35">
        <f>SUMIFS(СВЦЭМ!$D$34:$D$777,СВЦЭМ!$A$34:$A$777,$A70,СВЦЭМ!$B$34:$B$777,D$47)+'СЕТ СН'!$G$11+СВЦЭМ!$D$10+'СЕТ СН'!$G$5-'СЕТ СН'!$G$21</f>
        <v>4525.8694478500001</v>
      </c>
      <c r="E70" s="35">
        <f>SUMIFS(СВЦЭМ!$D$34:$D$777,СВЦЭМ!$A$34:$A$777,$A70,СВЦЭМ!$B$34:$B$777,E$47)+'СЕТ СН'!$G$11+СВЦЭМ!$D$10+'СЕТ СН'!$G$5-'СЕТ СН'!$G$21</f>
        <v>4516.7123871599997</v>
      </c>
      <c r="F70" s="35">
        <f>SUMIFS(СВЦЭМ!$D$34:$D$777,СВЦЭМ!$A$34:$A$777,$A70,СВЦЭМ!$B$34:$B$777,F$47)+'СЕТ СН'!$G$11+СВЦЭМ!$D$10+'СЕТ СН'!$G$5-'СЕТ СН'!$G$21</f>
        <v>4513.12130454</v>
      </c>
      <c r="G70" s="35">
        <f>SUMIFS(СВЦЭМ!$D$34:$D$777,СВЦЭМ!$A$34:$A$777,$A70,СВЦЭМ!$B$34:$B$777,G$47)+'СЕТ СН'!$G$11+СВЦЭМ!$D$10+'СЕТ СН'!$G$5-'СЕТ СН'!$G$21</f>
        <v>4519.3829767200004</v>
      </c>
      <c r="H70" s="35">
        <f>SUMIFS(СВЦЭМ!$D$34:$D$777,СВЦЭМ!$A$34:$A$777,$A70,СВЦЭМ!$B$34:$B$777,H$47)+'СЕТ СН'!$G$11+СВЦЭМ!$D$10+'СЕТ СН'!$G$5-'СЕТ СН'!$G$21</f>
        <v>4481.2417771299997</v>
      </c>
      <c r="I70" s="35">
        <f>SUMIFS(СВЦЭМ!$D$34:$D$777,СВЦЭМ!$A$34:$A$777,$A70,СВЦЭМ!$B$34:$B$777,I$47)+'СЕТ СН'!$G$11+СВЦЭМ!$D$10+'СЕТ СН'!$G$5-'СЕТ СН'!$G$21</f>
        <v>4320.3071219499998</v>
      </c>
      <c r="J70" s="35">
        <f>SUMIFS(СВЦЭМ!$D$34:$D$777,СВЦЭМ!$A$34:$A$777,$A70,СВЦЭМ!$B$34:$B$777,J$47)+'СЕТ СН'!$G$11+СВЦЭМ!$D$10+'СЕТ СН'!$G$5-'СЕТ СН'!$G$21</f>
        <v>4143.8115925000002</v>
      </c>
      <c r="K70" s="35">
        <f>SUMIFS(СВЦЭМ!$D$34:$D$777,СВЦЭМ!$A$34:$A$777,$A70,СВЦЭМ!$B$34:$B$777,K$47)+'СЕТ СН'!$G$11+СВЦЭМ!$D$10+'СЕТ СН'!$G$5-'СЕТ СН'!$G$21</f>
        <v>4098.18965088</v>
      </c>
      <c r="L70" s="35">
        <f>SUMIFS(СВЦЭМ!$D$34:$D$777,СВЦЭМ!$A$34:$A$777,$A70,СВЦЭМ!$B$34:$B$777,L$47)+'СЕТ СН'!$G$11+СВЦЭМ!$D$10+'СЕТ СН'!$G$5-'СЕТ СН'!$G$21</f>
        <v>4043.1405930800001</v>
      </c>
      <c r="M70" s="35">
        <f>SUMIFS(СВЦЭМ!$D$34:$D$777,СВЦЭМ!$A$34:$A$777,$A70,СВЦЭМ!$B$34:$B$777,M$47)+'СЕТ СН'!$G$11+СВЦЭМ!$D$10+'СЕТ СН'!$G$5-'СЕТ СН'!$G$21</f>
        <v>4038.9552359600002</v>
      </c>
      <c r="N70" s="35">
        <f>SUMIFS(СВЦЭМ!$D$34:$D$777,СВЦЭМ!$A$34:$A$777,$A70,СВЦЭМ!$B$34:$B$777,N$47)+'СЕТ СН'!$G$11+СВЦЭМ!$D$10+'СЕТ СН'!$G$5-'СЕТ СН'!$G$21</f>
        <v>4039.8562255400002</v>
      </c>
      <c r="O70" s="35">
        <f>SUMIFS(СВЦЭМ!$D$34:$D$777,СВЦЭМ!$A$34:$A$777,$A70,СВЦЭМ!$B$34:$B$777,O$47)+'СЕТ СН'!$G$11+СВЦЭМ!$D$10+'СЕТ СН'!$G$5-'СЕТ СН'!$G$21</f>
        <v>4036.8190109199995</v>
      </c>
      <c r="P70" s="35">
        <f>SUMIFS(СВЦЭМ!$D$34:$D$777,СВЦЭМ!$A$34:$A$777,$A70,СВЦЭМ!$B$34:$B$777,P$47)+'СЕТ СН'!$G$11+СВЦЭМ!$D$10+'СЕТ СН'!$G$5-'СЕТ СН'!$G$21</f>
        <v>4027.0484001200002</v>
      </c>
      <c r="Q70" s="35">
        <f>SUMIFS(СВЦЭМ!$D$34:$D$777,СВЦЭМ!$A$34:$A$777,$A70,СВЦЭМ!$B$34:$B$777,Q$47)+'СЕТ СН'!$G$11+СВЦЭМ!$D$10+'СЕТ СН'!$G$5-'СЕТ СН'!$G$21</f>
        <v>4044.7780857899997</v>
      </c>
      <c r="R70" s="35">
        <f>SUMIFS(СВЦЭМ!$D$34:$D$777,СВЦЭМ!$A$34:$A$777,$A70,СВЦЭМ!$B$34:$B$777,R$47)+'СЕТ СН'!$G$11+СВЦЭМ!$D$10+'СЕТ СН'!$G$5-'СЕТ СН'!$G$21</f>
        <v>4062.8499350800003</v>
      </c>
      <c r="S70" s="35">
        <f>SUMIFS(СВЦЭМ!$D$34:$D$777,СВЦЭМ!$A$34:$A$777,$A70,СВЦЭМ!$B$34:$B$777,S$47)+'СЕТ СН'!$G$11+СВЦЭМ!$D$10+'СЕТ СН'!$G$5-'СЕТ СН'!$G$21</f>
        <v>4074.0809976599994</v>
      </c>
      <c r="T70" s="35">
        <f>SUMIFS(СВЦЭМ!$D$34:$D$777,СВЦЭМ!$A$34:$A$777,$A70,СВЦЭМ!$B$34:$B$777,T$47)+'СЕТ СН'!$G$11+СВЦЭМ!$D$10+'СЕТ СН'!$G$5-'СЕТ СН'!$G$21</f>
        <v>4071.7164892999999</v>
      </c>
      <c r="U70" s="35">
        <f>SUMIFS(СВЦЭМ!$D$34:$D$777,СВЦЭМ!$A$34:$A$777,$A70,СВЦЭМ!$B$34:$B$777,U$47)+'СЕТ СН'!$G$11+СВЦЭМ!$D$10+'СЕТ СН'!$G$5-'СЕТ СН'!$G$21</f>
        <v>4062.8156976700002</v>
      </c>
      <c r="V70" s="35">
        <f>SUMIFS(СВЦЭМ!$D$34:$D$777,СВЦЭМ!$A$34:$A$777,$A70,СВЦЭМ!$B$34:$B$777,V$47)+'СЕТ СН'!$G$11+СВЦЭМ!$D$10+'СЕТ СН'!$G$5-'СЕТ СН'!$G$21</f>
        <v>4067.5167055900001</v>
      </c>
      <c r="W70" s="35">
        <f>SUMIFS(СВЦЭМ!$D$34:$D$777,СВЦЭМ!$A$34:$A$777,$A70,СВЦЭМ!$B$34:$B$777,W$47)+'СЕТ СН'!$G$11+СВЦЭМ!$D$10+'СЕТ СН'!$G$5-'СЕТ СН'!$G$21</f>
        <v>4125.2838596199999</v>
      </c>
      <c r="X70" s="35">
        <f>SUMIFS(СВЦЭМ!$D$34:$D$777,СВЦЭМ!$A$34:$A$777,$A70,СВЦЭМ!$B$34:$B$777,X$47)+'СЕТ СН'!$G$11+СВЦЭМ!$D$10+'СЕТ СН'!$G$5-'СЕТ СН'!$G$21</f>
        <v>4162.1402027799995</v>
      </c>
      <c r="Y70" s="35">
        <f>SUMIFS(СВЦЭМ!$D$34:$D$777,СВЦЭМ!$A$34:$A$777,$A70,СВЦЭМ!$B$34:$B$777,Y$47)+'СЕТ СН'!$G$11+СВЦЭМ!$D$10+'СЕТ СН'!$G$5-'СЕТ СН'!$G$21</f>
        <v>4323.2555108199995</v>
      </c>
    </row>
    <row r="71" spans="1:26" ht="15.75" x14ac:dyDescent="0.2">
      <c r="A71" s="34">
        <f t="shared" si="1"/>
        <v>42910</v>
      </c>
      <c r="B71" s="35">
        <f>SUMIFS(СВЦЭМ!$D$34:$D$777,СВЦЭМ!$A$34:$A$777,$A71,СВЦЭМ!$B$34:$B$777,B$47)+'СЕТ СН'!$G$11+СВЦЭМ!$D$10+'СЕТ СН'!$G$5-'СЕТ СН'!$G$21</f>
        <v>4355.2986668100002</v>
      </c>
      <c r="C71" s="35">
        <f>SUMIFS(СВЦЭМ!$D$34:$D$777,СВЦЭМ!$A$34:$A$777,$A71,СВЦЭМ!$B$34:$B$777,C$47)+'СЕТ СН'!$G$11+СВЦЭМ!$D$10+'СЕТ СН'!$G$5-'СЕТ СН'!$G$21</f>
        <v>4426.4204104299997</v>
      </c>
      <c r="D71" s="35">
        <f>SUMIFS(СВЦЭМ!$D$34:$D$777,СВЦЭМ!$A$34:$A$777,$A71,СВЦЭМ!$B$34:$B$777,D$47)+'СЕТ СН'!$G$11+СВЦЭМ!$D$10+'СЕТ СН'!$G$5-'СЕТ СН'!$G$21</f>
        <v>4501.4794613800004</v>
      </c>
      <c r="E71" s="35">
        <f>SUMIFS(СВЦЭМ!$D$34:$D$777,СВЦЭМ!$A$34:$A$777,$A71,СВЦЭМ!$B$34:$B$777,E$47)+'СЕТ СН'!$G$11+СВЦЭМ!$D$10+'СЕТ СН'!$G$5-'СЕТ СН'!$G$21</f>
        <v>4494.7071077700002</v>
      </c>
      <c r="F71" s="35">
        <f>SUMIFS(СВЦЭМ!$D$34:$D$777,СВЦЭМ!$A$34:$A$777,$A71,СВЦЭМ!$B$34:$B$777,F$47)+'СЕТ СН'!$G$11+СВЦЭМ!$D$10+'СЕТ СН'!$G$5-'СЕТ СН'!$G$21</f>
        <v>4487.68573724</v>
      </c>
      <c r="G71" s="35">
        <f>SUMIFS(СВЦЭМ!$D$34:$D$777,СВЦЭМ!$A$34:$A$777,$A71,СВЦЭМ!$B$34:$B$777,G$47)+'СЕТ СН'!$G$11+СВЦЭМ!$D$10+'СЕТ СН'!$G$5-'СЕТ СН'!$G$21</f>
        <v>4483.1924698299999</v>
      </c>
      <c r="H71" s="35">
        <f>SUMIFS(СВЦЭМ!$D$34:$D$777,СВЦЭМ!$A$34:$A$777,$A71,СВЦЭМ!$B$34:$B$777,H$47)+'СЕТ СН'!$G$11+СВЦЭМ!$D$10+'СЕТ СН'!$G$5-'СЕТ СН'!$G$21</f>
        <v>4501.8735200000001</v>
      </c>
      <c r="I71" s="35">
        <f>SUMIFS(СВЦЭМ!$D$34:$D$777,СВЦЭМ!$A$34:$A$777,$A71,СВЦЭМ!$B$34:$B$777,I$47)+'СЕТ СН'!$G$11+СВЦЭМ!$D$10+'СЕТ СН'!$G$5-'СЕТ СН'!$G$21</f>
        <v>4342.2617763099997</v>
      </c>
      <c r="J71" s="35">
        <f>SUMIFS(СВЦЭМ!$D$34:$D$777,СВЦЭМ!$A$34:$A$777,$A71,СВЦЭМ!$B$34:$B$777,J$47)+'СЕТ СН'!$G$11+СВЦЭМ!$D$10+'СЕТ СН'!$G$5-'СЕТ СН'!$G$21</f>
        <v>4213.0302843399995</v>
      </c>
      <c r="K71" s="35">
        <f>SUMIFS(СВЦЭМ!$D$34:$D$777,СВЦЭМ!$A$34:$A$777,$A71,СВЦЭМ!$B$34:$B$777,K$47)+'СЕТ СН'!$G$11+СВЦЭМ!$D$10+'СЕТ СН'!$G$5-'СЕТ СН'!$G$21</f>
        <v>4084.4732369100002</v>
      </c>
      <c r="L71" s="35">
        <f>SUMIFS(СВЦЭМ!$D$34:$D$777,СВЦЭМ!$A$34:$A$777,$A71,СВЦЭМ!$B$34:$B$777,L$47)+'СЕТ СН'!$G$11+СВЦЭМ!$D$10+'СЕТ СН'!$G$5-'СЕТ СН'!$G$21</f>
        <v>4019.66158283</v>
      </c>
      <c r="M71" s="35">
        <f>SUMIFS(СВЦЭМ!$D$34:$D$777,СВЦЭМ!$A$34:$A$777,$A71,СВЦЭМ!$B$34:$B$777,M$47)+'СЕТ СН'!$G$11+СВЦЭМ!$D$10+'СЕТ СН'!$G$5-'СЕТ СН'!$G$21</f>
        <v>4020.8357098500001</v>
      </c>
      <c r="N71" s="35">
        <f>SUMIFS(СВЦЭМ!$D$34:$D$777,СВЦЭМ!$A$34:$A$777,$A71,СВЦЭМ!$B$34:$B$777,N$47)+'СЕТ СН'!$G$11+СВЦЭМ!$D$10+'СЕТ СН'!$G$5-'СЕТ СН'!$G$21</f>
        <v>4016.9381537099998</v>
      </c>
      <c r="O71" s="35">
        <f>SUMIFS(СВЦЭМ!$D$34:$D$777,СВЦЭМ!$A$34:$A$777,$A71,СВЦЭМ!$B$34:$B$777,O$47)+'СЕТ СН'!$G$11+СВЦЭМ!$D$10+'СЕТ СН'!$G$5-'СЕТ СН'!$G$21</f>
        <v>4028.1141398099999</v>
      </c>
      <c r="P71" s="35">
        <f>SUMIFS(СВЦЭМ!$D$34:$D$777,СВЦЭМ!$A$34:$A$777,$A71,СВЦЭМ!$B$34:$B$777,P$47)+'СЕТ СН'!$G$11+СВЦЭМ!$D$10+'СЕТ СН'!$G$5-'СЕТ СН'!$G$21</f>
        <v>4024.6776901900002</v>
      </c>
      <c r="Q71" s="35">
        <f>SUMIFS(СВЦЭМ!$D$34:$D$777,СВЦЭМ!$A$34:$A$777,$A71,СВЦЭМ!$B$34:$B$777,Q$47)+'СЕТ СН'!$G$11+СВЦЭМ!$D$10+'СЕТ СН'!$G$5-'СЕТ СН'!$G$21</f>
        <v>4040.1755527400001</v>
      </c>
      <c r="R71" s="35">
        <f>SUMIFS(СВЦЭМ!$D$34:$D$777,СВЦЭМ!$A$34:$A$777,$A71,СВЦЭМ!$B$34:$B$777,R$47)+'СЕТ СН'!$G$11+СВЦЭМ!$D$10+'СЕТ СН'!$G$5-'СЕТ СН'!$G$21</f>
        <v>4044.1734472999997</v>
      </c>
      <c r="S71" s="35">
        <f>SUMIFS(СВЦЭМ!$D$34:$D$777,СВЦЭМ!$A$34:$A$777,$A71,СВЦЭМ!$B$34:$B$777,S$47)+'СЕТ СН'!$G$11+СВЦЭМ!$D$10+'СЕТ СН'!$G$5-'СЕТ СН'!$G$21</f>
        <v>4042.2343944799995</v>
      </c>
      <c r="T71" s="35">
        <f>SUMIFS(СВЦЭМ!$D$34:$D$777,СВЦЭМ!$A$34:$A$777,$A71,СВЦЭМ!$B$34:$B$777,T$47)+'СЕТ СН'!$G$11+СВЦЭМ!$D$10+'СЕТ СН'!$G$5-'СЕТ СН'!$G$21</f>
        <v>4024.5872022200001</v>
      </c>
      <c r="U71" s="35">
        <f>SUMIFS(СВЦЭМ!$D$34:$D$777,СВЦЭМ!$A$34:$A$777,$A71,СВЦЭМ!$B$34:$B$777,U$47)+'СЕТ СН'!$G$11+СВЦЭМ!$D$10+'СЕТ СН'!$G$5-'СЕТ СН'!$G$21</f>
        <v>4031.1956463699998</v>
      </c>
      <c r="V71" s="35">
        <f>SUMIFS(СВЦЭМ!$D$34:$D$777,СВЦЭМ!$A$34:$A$777,$A71,СВЦЭМ!$B$34:$B$777,V$47)+'СЕТ СН'!$G$11+СВЦЭМ!$D$10+'СЕТ СН'!$G$5-'СЕТ СН'!$G$21</f>
        <v>4025.4875319799994</v>
      </c>
      <c r="W71" s="35">
        <f>SUMIFS(СВЦЭМ!$D$34:$D$777,СВЦЭМ!$A$34:$A$777,$A71,СВЦЭМ!$B$34:$B$777,W$47)+'СЕТ СН'!$G$11+СВЦЭМ!$D$10+'СЕТ СН'!$G$5-'СЕТ СН'!$G$21</f>
        <v>4060.1336038499994</v>
      </c>
      <c r="X71" s="35">
        <f>SUMIFS(СВЦЭМ!$D$34:$D$777,СВЦЭМ!$A$34:$A$777,$A71,СВЦЭМ!$B$34:$B$777,X$47)+'СЕТ СН'!$G$11+СВЦЭМ!$D$10+'СЕТ СН'!$G$5-'СЕТ СН'!$G$21</f>
        <v>4101.8180752099997</v>
      </c>
      <c r="Y71" s="35">
        <f>SUMIFS(СВЦЭМ!$D$34:$D$777,СВЦЭМ!$A$34:$A$777,$A71,СВЦЭМ!$B$34:$B$777,Y$47)+'СЕТ СН'!$G$11+СВЦЭМ!$D$10+'СЕТ СН'!$G$5-'СЕТ СН'!$G$21</f>
        <v>4145.8867165499996</v>
      </c>
    </row>
    <row r="72" spans="1:26" ht="15.75" x14ac:dyDescent="0.2">
      <c r="A72" s="34">
        <f t="shared" si="1"/>
        <v>42911</v>
      </c>
      <c r="B72" s="35">
        <f>SUMIFS(СВЦЭМ!$D$34:$D$777,СВЦЭМ!$A$34:$A$777,$A72,СВЦЭМ!$B$34:$B$777,B$47)+'СЕТ СН'!$G$11+СВЦЭМ!$D$10+'СЕТ СН'!$G$5-'СЕТ СН'!$G$21</f>
        <v>4167.7434358399996</v>
      </c>
      <c r="C72" s="35">
        <f>SUMIFS(СВЦЭМ!$D$34:$D$777,СВЦЭМ!$A$34:$A$777,$A72,СВЦЭМ!$B$34:$B$777,C$47)+'СЕТ СН'!$G$11+СВЦЭМ!$D$10+'СЕТ СН'!$G$5-'СЕТ СН'!$G$21</f>
        <v>4238.5460856299997</v>
      </c>
      <c r="D72" s="35">
        <f>SUMIFS(СВЦЭМ!$D$34:$D$777,СВЦЭМ!$A$34:$A$777,$A72,СВЦЭМ!$B$34:$B$777,D$47)+'СЕТ СН'!$G$11+СВЦЭМ!$D$10+'СЕТ СН'!$G$5-'СЕТ СН'!$G$21</f>
        <v>4258.9860757300003</v>
      </c>
      <c r="E72" s="35">
        <f>SUMIFS(СВЦЭМ!$D$34:$D$777,СВЦЭМ!$A$34:$A$777,$A72,СВЦЭМ!$B$34:$B$777,E$47)+'СЕТ СН'!$G$11+СВЦЭМ!$D$10+'СЕТ СН'!$G$5-'СЕТ СН'!$G$21</f>
        <v>4270.7224876600003</v>
      </c>
      <c r="F72" s="35">
        <f>SUMIFS(СВЦЭМ!$D$34:$D$777,СВЦЭМ!$A$34:$A$777,$A72,СВЦЭМ!$B$34:$B$777,F$47)+'СЕТ СН'!$G$11+СВЦЭМ!$D$10+'СЕТ СН'!$G$5-'СЕТ СН'!$G$21</f>
        <v>4279.6521454399999</v>
      </c>
      <c r="G72" s="35">
        <f>SUMIFS(СВЦЭМ!$D$34:$D$777,СВЦЭМ!$A$34:$A$777,$A72,СВЦЭМ!$B$34:$B$777,G$47)+'СЕТ СН'!$G$11+СВЦЭМ!$D$10+'СЕТ СН'!$G$5-'СЕТ СН'!$G$21</f>
        <v>4286.3093199300001</v>
      </c>
      <c r="H72" s="35">
        <f>SUMIFS(СВЦЭМ!$D$34:$D$777,СВЦЭМ!$A$34:$A$777,$A72,СВЦЭМ!$B$34:$B$777,H$47)+'СЕТ СН'!$G$11+СВЦЭМ!$D$10+'СЕТ СН'!$G$5-'СЕТ СН'!$G$21</f>
        <v>4257.7836178099997</v>
      </c>
      <c r="I72" s="35">
        <f>SUMIFS(СВЦЭМ!$D$34:$D$777,СВЦЭМ!$A$34:$A$777,$A72,СВЦЭМ!$B$34:$B$777,I$47)+'СЕТ СН'!$G$11+СВЦЭМ!$D$10+'СЕТ СН'!$G$5-'СЕТ СН'!$G$21</f>
        <v>4246.0240487900001</v>
      </c>
      <c r="J72" s="35">
        <f>SUMIFS(СВЦЭМ!$D$34:$D$777,СВЦЭМ!$A$34:$A$777,$A72,СВЦЭМ!$B$34:$B$777,J$47)+'СЕТ СН'!$G$11+СВЦЭМ!$D$10+'СЕТ СН'!$G$5-'СЕТ СН'!$G$21</f>
        <v>4199.8961100300003</v>
      </c>
      <c r="K72" s="35">
        <f>SUMIFS(СВЦЭМ!$D$34:$D$777,СВЦЭМ!$A$34:$A$777,$A72,СВЦЭМ!$B$34:$B$777,K$47)+'СЕТ СН'!$G$11+СВЦЭМ!$D$10+'СЕТ СН'!$G$5-'СЕТ СН'!$G$21</f>
        <v>4112.6064882399996</v>
      </c>
      <c r="L72" s="35">
        <f>SUMIFS(СВЦЭМ!$D$34:$D$777,СВЦЭМ!$A$34:$A$777,$A72,СВЦЭМ!$B$34:$B$777,L$47)+'СЕТ СН'!$G$11+СВЦЭМ!$D$10+'СЕТ СН'!$G$5-'СЕТ СН'!$G$21</f>
        <v>4085.0378426999996</v>
      </c>
      <c r="M72" s="35">
        <f>SUMIFS(СВЦЭМ!$D$34:$D$777,СВЦЭМ!$A$34:$A$777,$A72,СВЦЭМ!$B$34:$B$777,M$47)+'СЕТ СН'!$G$11+СВЦЭМ!$D$10+'СЕТ СН'!$G$5-'СЕТ СН'!$G$21</f>
        <v>4079.5295743899997</v>
      </c>
      <c r="N72" s="35">
        <f>SUMIFS(СВЦЭМ!$D$34:$D$777,СВЦЭМ!$A$34:$A$777,$A72,СВЦЭМ!$B$34:$B$777,N$47)+'СЕТ СН'!$G$11+СВЦЭМ!$D$10+'СЕТ СН'!$G$5-'СЕТ СН'!$G$21</f>
        <v>4076.1691392299999</v>
      </c>
      <c r="O72" s="35">
        <f>SUMIFS(СВЦЭМ!$D$34:$D$777,СВЦЭМ!$A$34:$A$777,$A72,СВЦЭМ!$B$34:$B$777,O$47)+'СЕТ СН'!$G$11+СВЦЭМ!$D$10+'СЕТ СН'!$G$5-'СЕТ СН'!$G$21</f>
        <v>4090.5495805</v>
      </c>
      <c r="P72" s="35">
        <f>SUMIFS(СВЦЭМ!$D$34:$D$777,СВЦЭМ!$A$34:$A$777,$A72,СВЦЭМ!$B$34:$B$777,P$47)+'СЕТ СН'!$G$11+СВЦЭМ!$D$10+'СЕТ СН'!$G$5-'СЕТ СН'!$G$21</f>
        <v>4096.0152566400002</v>
      </c>
      <c r="Q72" s="35">
        <f>SUMIFS(СВЦЭМ!$D$34:$D$777,СВЦЭМ!$A$34:$A$777,$A72,СВЦЭМ!$B$34:$B$777,Q$47)+'СЕТ СН'!$G$11+СВЦЭМ!$D$10+'СЕТ СН'!$G$5-'СЕТ СН'!$G$21</f>
        <v>4099.8891108899998</v>
      </c>
      <c r="R72" s="35">
        <f>SUMIFS(СВЦЭМ!$D$34:$D$777,СВЦЭМ!$A$34:$A$777,$A72,СВЦЭМ!$B$34:$B$777,R$47)+'СЕТ СН'!$G$11+СВЦЭМ!$D$10+'СЕТ СН'!$G$5-'СЕТ СН'!$G$21</f>
        <v>4102.2055895699996</v>
      </c>
      <c r="S72" s="35">
        <f>SUMIFS(СВЦЭМ!$D$34:$D$777,СВЦЭМ!$A$34:$A$777,$A72,СВЦЭМ!$B$34:$B$777,S$47)+'СЕТ СН'!$G$11+СВЦЭМ!$D$10+'СЕТ СН'!$G$5-'СЕТ СН'!$G$21</f>
        <v>4100.3837555600003</v>
      </c>
      <c r="T72" s="35">
        <f>SUMIFS(СВЦЭМ!$D$34:$D$777,СВЦЭМ!$A$34:$A$777,$A72,СВЦЭМ!$B$34:$B$777,T$47)+'СЕТ СН'!$G$11+СВЦЭМ!$D$10+'СЕТ СН'!$G$5-'СЕТ СН'!$G$21</f>
        <v>4100.3215961799997</v>
      </c>
      <c r="U72" s="35">
        <f>SUMIFS(СВЦЭМ!$D$34:$D$777,СВЦЭМ!$A$34:$A$777,$A72,СВЦЭМ!$B$34:$B$777,U$47)+'СЕТ СН'!$G$11+СВЦЭМ!$D$10+'СЕТ СН'!$G$5-'СЕТ СН'!$G$21</f>
        <v>4096.71977952</v>
      </c>
      <c r="V72" s="35">
        <f>SUMIFS(СВЦЭМ!$D$34:$D$777,СВЦЭМ!$A$34:$A$777,$A72,СВЦЭМ!$B$34:$B$777,V$47)+'СЕТ СН'!$G$11+СВЦЭМ!$D$10+'СЕТ СН'!$G$5-'СЕТ СН'!$G$21</f>
        <v>4097.4995084599996</v>
      </c>
      <c r="W72" s="35">
        <f>SUMIFS(СВЦЭМ!$D$34:$D$777,СВЦЭМ!$A$34:$A$777,$A72,СВЦЭМ!$B$34:$B$777,W$47)+'СЕТ СН'!$G$11+СВЦЭМ!$D$10+'СЕТ СН'!$G$5-'СЕТ СН'!$G$21</f>
        <v>4096.7127435499997</v>
      </c>
      <c r="X72" s="35">
        <f>SUMIFS(СВЦЭМ!$D$34:$D$777,СВЦЭМ!$A$34:$A$777,$A72,СВЦЭМ!$B$34:$B$777,X$47)+'СЕТ СН'!$G$11+СВЦЭМ!$D$10+'СЕТ СН'!$G$5-'СЕТ СН'!$G$21</f>
        <v>4111.0285139400003</v>
      </c>
      <c r="Y72" s="35">
        <f>SUMIFS(СВЦЭМ!$D$34:$D$777,СВЦЭМ!$A$34:$A$777,$A72,СВЦЭМ!$B$34:$B$777,Y$47)+'СЕТ СН'!$G$11+СВЦЭМ!$D$10+'СЕТ СН'!$G$5-'СЕТ СН'!$G$21</f>
        <v>4203.5668599800001</v>
      </c>
    </row>
    <row r="73" spans="1:26" ht="15.75" x14ac:dyDescent="0.2">
      <c r="A73" s="34">
        <f t="shared" si="1"/>
        <v>42912</v>
      </c>
      <c r="B73" s="35">
        <f>SUMIFS(СВЦЭМ!$D$34:$D$777,СВЦЭМ!$A$34:$A$777,$A73,СВЦЭМ!$B$34:$B$777,B$47)+'СЕТ СН'!$G$11+СВЦЭМ!$D$10+'СЕТ СН'!$G$5-'СЕТ СН'!$G$21</f>
        <v>4206.1078913599995</v>
      </c>
      <c r="C73" s="35">
        <f>SUMIFS(СВЦЭМ!$D$34:$D$777,СВЦЭМ!$A$34:$A$777,$A73,СВЦЭМ!$B$34:$B$777,C$47)+'СЕТ СН'!$G$11+СВЦЭМ!$D$10+'СЕТ СН'!$G$5-'СЕТ СН'!$G$21</f>
        <v>4268.2731901299994</v>
      </c>
      <c r="D73" s="35">
        <f>SUMIFS(СВЦЭМ!$D$34:$D$777,СВЦЭМ!$A$34:$A$777,$A73,СВЦЭМ!$B$34:$B$777,D$47)+'СЕТ СН'!$G$11+СВЦЭМ!$D$10+'СЕТ СН'!$G$5-'СЕТ СН'!$G$21</f>
        <v>4270.8014339900001</v>
      </c>
      <c r="E73" s="35">
        <f>SUMIFS(СВЦЭМ!$D$34:$D$777,СВЦЭМ!$A$34:$A$777,$A73,СВЦЭМ!$B$34:$B$777,E$47)+'СЕТ СН'!$G$11+СВЦЭМ!$D$10+'СЕТ СН'!$G$5-'СЕТ СН'!$G$21</f>
        <v>4284.2477052699996</v>
      </c>
      <c r="F73" s="35">
        <f>SUMIFS(СВЦЭМ!$D$34:$D$777,СВЦЭМ!$A$34:$A$777,$A73,СВЦЭМ!$B$34:$B$777,F$47)+'СЕТ СН'!$G$11+СВЦЭМ!$D$10+'СЕТ СН'!$G$5-'СЕТ СН'!$G$21</f>
        <v>4278.2444152199996</v>
      </c>
      <c r="G73" s="35">
        <f>SUMIFS(СВЦЭМ!$D$34:$D$777,СВЦЭМ!$A$34:$A$777,$A73,СВЦЭМ!$B$34:$B$777,G$47)+'СЕТ СН'!$G$11+СВЦЭМ!$D$10+'СЕТ СН'!$G$5-'СЕТ СН'!$G$21</f>
        <v>4284.9811491099999</v>
      </c>
      <c r="H73" s="35">
        <f>SUMIFS(СВЦЭМ!$D$34:$D$777,СВЦЭМ!$A$34:$A$777,$A73,СВЦЭМ!$B$34:$B$777,H$47)+'СЕТ СН'!$G$11+СВЦЭМ!$D$10+'СЕТ СН'!$G$5-'СЕТ СН'!$G$21</f>
        <v>4310.6780254899995</v>
      </c>
      <c r="I73" s="35">
        <f>SUMIFS(СВЦЭМ!$D$34:$D$777,СВЦЭМ!$A$34:$A$777,$A73,СВЦЭМ!$B$34:$B$777,I$47)+'СЕТ СН'!$G$11+СВЦЭМ!$D$10+'СЕТ СН'!$G$5-'СЕТ СН'!$G$21</f>
        <v>4262.6792918499996</v>
      </c>
      <c r="J73" s="35">
        <f>SUMIFS(СВЦЭМ!$D$34:$D$777,СВЦЭМ!$A$34:$A$777,$A73,СВЦЭМ!$B$34:$B$777,J$47)+'СЕТ СН'!$G$11+СВЦЭМ!$D$10+'СЕТ СН'!$G$5-'СЕТ СН'!$G$21</f>
        <v>4206.6993128399999</v>
      </c>
      <c r="K73" s="35">
        <f>SUMIFS(СВЦЭМ!$D$34:$D$777,СВЦЭМ!$A$34:$A$777,$A73,СВЦЭМ!$B$34:$B$777,K$47)+'СЕТ СН'!$G$11+СВЦЭМ!$D$10+'СЕТ СН'!$G$5-'СЕТ СН'!$G$21</f>
        <v>4124.94537442</v>
      </c>
      <c r="L73" s="35">
        <f>SUMIFS(СВЦЭМ!$D$34:$D$777,СВЦЭМ!$A$34:$A$777,$A73,СВЦЭМ!$B$34:$B$777,L$47)+'СЕТ СН'!$G$11+СВЦЭМ!$D$10+'СЕТ СН'!$G$5-'СЕТ СН'!$G$21</f>
        <v>4123.5846982200001</v>
      </c>
      <c r="M73" s="35">
        <f>SUMIFS(СВЦЭМ!$D$34:$D$777,СВЦЭМ!$A$34:$A$777,$A73,СВЦЭМ!$B$34:$B$777,M$47)+'СЕТ СН'!$G$11+СВЦЭМ!$D$10+'СЕТ СН'!$G$5-'СЕТ СН'!$G$21</f>
        <v>4119.8765123200001</v>
      </c>
      <c r="N73" s="35">
        <f>SUMIFS(СВЦЭМ!$D$34:$D$777,СВЦЭМ!$A$34:$A$777,$A73,СВЦЭМ!$B$34:$B$777,N$47)+'СЕТ СН'!$G$11+СВЦЭМ!$D$10+'СЕТ СН'!$G$5-'СЕТ СН'!$G$21</f>
        <v>4115.2251755300003</v>
      </c>
      <c r="O73" s="35">
        <f>SUMIFS(СВЦЭМ!$D$34:$D$777,СВЦЭМ!$A$34:$A$777,$A73,СВЦЭМ!$B$34:$B$777,O$47)+'СЕТ СН'!$G$11+СВЦЭМ!$D$10+'СЕТ СН'!$G$5-'СЕТ СН'!$G$21</f>
        <v>4111.5221481899998</v>
      </c>
      <c r="P73" s="35">
        <f>SUMIFS(СВЦЭМ!$D$34:$D$777,СВЦЭМ!$A$34:$A$777,$A73,СВЦЭМ!$B$34:$B$777,P$47)+'СЕТ СН'!$G$11+СВЦЭМ!$D$10+'СЕТ СН'!$G$5-'СЕТ СН'!$G$21</f>
        <v>4112.77097555</v>
      </c>
      <c r="Q73" s="35">
        <f>SUMIFS(СВЦЭМ!$D$34:$D$777,СВЦЭМ!$A$34:$A$777,$A73,СВЦЭМ!$B$34:$B$777,Q$47)+'СЕТ СН'!$G$11+СВЦЭМ!$D$10+'СЕТ СН'!$G$5-'СЕТ СН'!$G$21</f>
        <v>4133.96467553</v>
      </c>
      <c r="R73" s="35">
        <f>SUMIFS(СВЦЭМ!$D$34:$D$777,СВЦЭМ!$A$34:$A$777,$A73,СВЦЭМ!$B$34:$B$777,R$47)+'СЕТ СН'!$G$11+СВЦЭМ!$D$10+'СЕТ СН'!$G$5-'СЕТ СН'!$G$21</f>
        <v>4129.9436604399998</v>
      </c>
      <c r="S73" s="35">
        <f>SUMIFS(СВЦЭМ!$D$34:$D$777,СВЦЭМ!$A$34:$A$777,$A73,СВЦЭМ!$B$34:$B$777,S$47)+'СЕТ СН'!$G$11+СВЦЭМ!$D$10+'СЕТ СН'!$G$5-'СЕТ СН'!$G$21</f>
        <v>4113.6275878999995</v>
      </c>
      <c r="T73" s="35">
        <f>SUMIFS(СВЦЭМ!$D$34:$D$777,СВЦЭМ!$A$34:$A$777,$A73,СВЦЭМ!$B$34:$B$777,T$47)+'СЕТ СН'!$G$11+СВЦЭМ!$D$10+'СЕТ СН'!$G$5-'СЕТ СН'!$G$21</f>
        <v>4109.78172473</v>
      </c>
      <c r="U73" s="35">
        <f>SUMIFS(СВЦЭМ!$D$34:$D$777,СВЦЭМ!$A$34:$A$777,$A73,СВЦЭМ!$B$34:$B$777,U$47)+'СЕТ СН'!$G$11+СВЦЭМ!$D$10+'СЕТ СН'!$G$5-'СЕТ СН'!$G$21</f>
        <v>4111.4164203199998</v>
      </c>
      <c r="V73" s="35">
        <f>SUMIFS(СВЦЭМ!$D$34:$D$777,СВЦЭМ!$A$34:$A$777,$A73,СВЦЭМ!$B$34:$B$777,V$47)+'СЕТ СН'!$G$11+СВЦЭМ!$D$10+'СЕТ СН'!$G$5-'СЕТ СН'!$G$21</f>
        <v>4117.4163385000002</v>
      </c>
      <c r="W73" s="35">
        <f>SUMIFS(СВЦЭМ!$D$34:$D$777,СВЦЭМ!$A$34:$A$777,$A73,СВЦЭМ!$B$34:$B$777,W$47)+'СЕТ СН'!$G$11+СВЦЭМ!$D$10+'СЕТ СН'!$G$5-'СЕТ СН'!$G$21</f>
        <v>4104.9434267400002</v>
      </c>
      <c r="X73" s="35">
        <f>SUMIFS(СВЦЭМ!$D$34:$D$777,СВЦЭМ!$A$34:$A$777,$A73,СВЦЭМ!$B$34:$B$777,X$47)+'СЕТ СН'!$G$11+СВЦЭМ!$D$10+'СЕТ СН'!$G$5-'СЕТ СН'!$G$21</f>
        <v>4110.7810639399995</v>
      </c>
      <c r="Y73" s="35">
        <f>SUMIFS(СВЦЭМ!$D$34:$D$777,СВЦЭМ!$A$34:$A$777,$A73,СВЦЭМ!$B$34:$B$777,Y$47)+'СЕТ СН'!$G$11+СВЦЭМ!$D$10+'СЕТ СН'!$G$5-'СЕТ СН'!$G$21</f>
        <v>4209.9758417699995</v>
      </c>
    </row>
    <row r="74" spans="1:26" ht="15.75" x14ac:dyDescent="0.2">
      <c r="A74" s="34">
        <f t="shared" si="1"/>
        <v>42913</v>
      </c>
      <c r="B74" s="35">
        <f>SUMIFS(СВЦЭМ!$D$34:$D$777,СВЦЭМ!$A$34:$A$777,$A74,СВЦЭМ!$B$34:$B$777,B$47)+'СЕТ СН'!$G$11+СВЦЭМ!$D$10+'СЕТ СН'!$G$5-'СЕТ СН'!$G$21</f>
        <v>4244.6458741599999</v>
      </c>
      <c r="C74" s="35">
        <f>SUMIFS(СВЦЭМ!$D$34:$D$777,СВЦЭМ!$A$34:$A$777,$A74,СВЦЭМ!$B$34:$B$777,C$47)+'СЕТ СН'!$G$11+СВЦЭМ!$D$10+'СЕТ СН'!$G$5-'СЕТ СН'!$G$21</f>
        <v>4293.1487217699996</v>
      </c>
      <c r="D74" s="35">
        <f>SUMIFS(СВЦЭМ!$D$34:$D$777,СВЦЭМ!$A$34:$A$777,$A74,СВЦЭМ!$B$34:$B$777,D$47)+'СЕТ СН'!$G$11+СВЦЭМ!$D$10+'СЕТ СН'!$G$5-'СЕТ СН'!$G$21</f>
        <v>4298.7184121600003</v>
      </c>
      <c r="E74" s="35">
        <f>SUMIFS(СВЦЭМ!$D$34:$D$777,СВЦЭМ!$A$34:$A$777,$A74,СВЦЭМ!$B$34:$B$777,E$47)+'СЕТ СН'!$G$11+СВЦЭМ!$D$10+'СЕТ СН'!$G$5-'СЕТ СН'!$G$21</f>
        <v>4296.3379738900003</v>
      </c>
      <c r="F74" s="35">
        <f>SUMIFS(СВЦЭМ!$D$34:$D$777,СВЦЭМ!$A$34:$A$777,$A74,СВЦЭМ!$B$34:$B$777,F$47)+'СЕТ СН'!$G$11+СВЦЭМ!$D$10+'СЕТ СН'!$G$5-'СЕТ СН'!$G$21</f>
        <v>4285.1548458799998</v>
      </c>
      <c r="G74" s="35">
        <f>SUMIFS(СВЦЭМ!$D$34:$D$777,СВЦЭМ!$A$34:$A$777,$A74,СВЦЭМ!$B$34:$B$777,G$47)+'СЕТ СН'!$G$11+СВЦЭМ!$D$10+'СЕТ СН'!$G$5-'СЕТ СН'!$G$21</f>
        <v>4291.0210153799999</v>
      </c>
      <c r="H74" s="35">
        <f>SUMIFS(СВЦЭМ!$D$34:$D$777,СВЦЭМ!$A$34:$A$777,$A74,СВЦЭМ!$B$34:$B$777,H$47)+'СЕТ СН'!$G$11+СВЦЭМ!$D$10+'СЕТ СН'!$G$5-'СЕТ СН'!$G$21</f>
        <v>4291.7032757899997</v>
      </c>
      <c r="I74" s="35">
        <f>SUMIFS(СВЦЭМ!$D$34:$D$777,СВЦЭМ!$A$34:$A$777,$A74,СВЦЭМ!$B$34:$B$777,I$47)+'СЕТ СН'!$G$11+СВЦЭМ!$D$10+'СЕТ СН'!$G$5-'СЕТ СН'!$G$21</f>
        <v>4258.9044847599998</v>
      </c>
      <c r="J74" s="35">
        <f>SUMIFS(СВЦЭМ!$D$34:$D$777,СВЦЭМ!$A$34:$A$777,$A74,СВЦЭМ!$B$34:$B$777,J$47)+'СЕТ СН'!$G$11+СВЦЭМ!$D$10+'СЕТ СН'!$G$5-'СЕТ СН'!$G$21</f>
        <v>4183.1502744099998</v>
      </c>
      <c r="K74" s="35">
        <f>SUMIFS(СВЦЭМ!$D$34:$D$777,СВЦЭМ!$A$34:$A$777,$A74,СВЦЭМ!$B$34:$B$777,K$47)+'СЕТ СН'!$G$11+СВЦЭМ!$D$10+'СЕТ СН'!$G$5-'СЕТ СН'!$G$21</f>
        <v>4109.9551360099995</v>
      </c>
      <c r="L74" s="35">
        <f>SUMIFS(СВЦЭМ!$D$34:$D$777,СВЦЭМ!$A$34:$A$777,$A74,СВЦЭМ!$B$34:$B$777,L$47)+'СЕТ СН'!$G$11+СВЦЭМ!$D$10+'СЕТ СН'!$G$5-'СЕТ СН'!$G$21</f>
        <v>4098.2612986399999</v>
      </c>
      <c r="M74" s="35">
        <f>SUMIFS(СВЦЭМ!$D$34:$D$777,СВЦЭМ!$A$34:$A$777,$A74,СВЦЭМ!$B$34:$B$777,M$47)+'СЕТ СН'!$G$11+СВЦЭМ!$D$10+'СЕТ СН'!$G$5-'СЕТ СН'!$G$21</f>
        <v>4100.4681658099998</v>
      </c>
      <c r="N74" s="35">
        <f>SUMIFS(СВЦЭМ!$D$34:$D$777,СВЦЭМ!$A$34:$A$777,$A74,СВЦЭМ!$B$34:$B$777,N$47)+'СЕТ СН'!$G$11+СВЦЭМ!$D$10+'СЕТ СН'!$G$5-'СЕТ СН'!$G$21</f>
        <v>4092.9086975499995</v>
      </c>
      <c r="O74" s="35">
        <f>SUMIFS(СВЦЭМ!$D$34:$D$777,СВЦЭМ!$A$34:$A$777,$A74,СВЦЭМ!$B$34:$B$777,O$47)+'СЕТ СН'!$G$11+СВЦЭМ!$D$10+'СЕТ СН'!$G$5-'СЕТ СН'!$G$21</f>
        <v>4091.5524962999998</v>
      </c>
      <c r="P74" s="35">
        <f>SUMIFS(СВЦЭМ!$D$34:$D$777,СВЦЭМ!$A$34:$A$777,$A74,СВЦЭМ!$B$34:$B$777,P$47)+'СЕТ СН'!$G$11+СВЦЭМ!$D$10+'СЕТ СН'!$G$5-'СЕТ СН'!$G$21</f>
        <v>4073.2928465900004</v>
      </c>
      <c r="Q74" s="35">
        <f>SUMIFS(СВЦЭМ!$D$34:$D$777,СВЦЭМ!$A$34:$A$777,$A74,СВЦЭМ!$B$34:$B$777,Q$47)+'СЕТ СН'!$G$11+СВЦЭМ!$D$10+'СЕТ СН'!$G$5-'СЕТ СН'!$G$21</f>
        <v>4099.8152819199995</v>
      </c>
      <c r="R74" s="35">
        <f>SUMIFS(СВЦЭМ!$D$34:$D$777,СВЦЭМ!$A$34:$A$777,$A74,СВЦЭМ!$B$34:$B$777,R$47)+'СЕТ СН'!$G$11+СВЦЭМ!$D$10+'СЕТ СН'!$G$5-'СЕТ СН'!$G$21</f>
        <v>4109.4119837899998</v>
      </c>
      <c r="S74" s="35">
        <f>SUMIFS(СВЦЭМ!$D$34:$D$777,СВЦЭМ!$A$34:$A$777,$A74,СВЦЭМ!$B$34:$B$777,S$47)+'СЕТ СН'!$G$11+СВЦЭМ!$D$10+'СЕТ СН'!$G$5-'СЕТ СН'!$G$21</f>
        <v>4097.3478118900002</v>
      </c>
      <c r="T74" s="35">
        <f>SUMIFS(СВЦЭМ!$D$34:$D$777,СВЦЭМ!$A$34:$A$777,$A74,СВЦЭМ!$B$34:$B$777,T$47)+'СЕТ СН'!$G$11+СВЦЭМ!$D$10+'СЕТ СН'!$G$5-'СЕТ СН'!$G$21</f>
        <v>4091.6171069699994</v>
      </c>
      <c r="U74" s="35">
        <f>SUMIFS(СВЦЭМ!$D$34:$D$777,СВЦЭМ!$A$34:$A$777,$A74,СВЦЭМ!$B$34:$B$777,U$47)+'СЕТ СН'!$G$11+СВЦЭМ!$D$10+'СЕТ СН'!$G$5-'СЕТ СН'!$G$21</f>
        <v>4089.3734045499996</v>
      </c>
      <c r="V74" s="35">
        <f>SUMIFS(СВЦЭМ!$D$34:$D$777,СВЦЭМ!$A$34:$A$777,$A74,СВЦЭМ!$B$34:$B$777,V$47)+'СЕТ СН'!$G$11+СВЦЭМ!$D$10+'СЕТ СН'!$G$5-'СЕТ СН'!$G$21</f>
        <v>4092.3657334199997</v>
      </c>
      <c r="W74" s="35">
        <f>SUMIFS(СВЦЭМ!$D$34:$D$777,СВЦЭМ!$A$34:$A$777,$A74,СВЦЭМ!$B$34:$B$777,W$47)+'СЕТ СН'!$G$11+СВЦЭМ!$D$10+'СЕТ СН'!$G$5-'СЕТ СН'!$G$21</f>
        <v>4082.9392472899999</v>
      </c>
      <c r="X74" s="35">
        <f>SUMIFS(СВЦЭМ!$D$34:$D$777,СВЦЭМ!$A$34:$A$777,$A74,СВЦЭМ!$B$34:$B$777,X$47)+'СЕТ СН'!$G$11+СВЦЭМ!$D$10+'СЕТ СН'!$G$5-'СЕТ СН'!$G$21</f>
        <v>4088.70355174</v>
      </c>
      <c r="Y74" s="35">
        <f>SUMIFS(СВЦЭМ!$D$34:$D$777,СВЦЭМ!$A$34:$A$777,$A74,СВЦЭМ!$B$34:$B$777,Y$47)+'СЕТ СН'!$G$11+СВЦЭМ!$D$10+'СЕТ СН'!$G$5-'СЕТ СН'!$G$21</f>
        <v>4189.8104612099996</v>
      </c>
    </row>
    <row r="75" spans="1:26" ht="15.75" x14ac:dyDescent="0.2">
      <c r="A75" s="34">
        <f t="shared" si="1"/>
        <v>42914</v>
      </c>
      <c r="B75" s="35">
        <f>SUMIFS(СВЦЭМ!$D$34:$D$777,СВЦЭМ!$A$34:$A$777,$A75,СВЦЭМ!$B$34:$B$777,B$47)+'СЕТ СН'!$G$11+СВЦЭМ!$D$10+'СЕТ СН'!$G$5-'СЕТ СН'!$G$21</f>
        <v>4280.6793029599994</v>
      </c>
      <c r="C75" s="35">
        <f>SUMIFS(СВЦЭМ!$D$34:$D$777,СВЦЭМ!$A$34:$A$777,$A75,СВЦЭМ!$B$34:$B$777,C$47)+'СЕТ СН'!$G$11+СВЦЭМ!$D$10+'СЕТ СН'!$G$5-'СЕТ СН'!$G$21</f>
        <v>4311.7661883499995</v>
      </c>
      <c r="D75" s="35">
        <f>SUMIFS(СВЦЭМ!$D$34:$D$777,СВЦЭМ!$A$34:$A$777,$A75,СВЦЭМ!$B$34:$B$777,D$47)+'СЕТ СН'!$G$11+СВЦЭМ!$D$10+'СЕТ СН'!$G$5-'СЕТ СН'!$G$21</f>
        <v>4341.8690956700002</v>
      </c>
      <c r="E75" s="35">
        <f>SUMIFS(СВЦЭМ!$D$34:$D$777,СВЦЭМ!$A$34:$A$777,$A75,СВЦЭМ!$B$34:$B$777,E$47)+'СЕТ СН'!$G$11+СВЦЭМ!$D$10+'СЕТ СН'!$G$5-'СЕТ СН'!$G$21</f>
        <v>4374.06018778</v>
      </c>
      <c r="F75" s="35">
        <f>SUMIFS(СВЦЭМ!$D$34:$D$777,СВЦЭМ!$A$34:$A$777,$A75,СВЦЭМ!$B$34:$B$777,F$47)+'СЕТ СН'!$G$11+СВЦЭМ!$D$10+'СЕТ СН'!$G$5-'СЕТ СН'!$G$21</f>
        <v>4386.3058104599995</v>
      </c>
      <c r="G75" s="35">
        <f>SUMIFS(СВЦЭМ!$D$34:$D$777,СВЦЭМ!$A$34:$A$777,$A75,СВЦЭМ!$B$34:$B$777,G$47)+'СЕТ СН'!$G$11+СВЦЭМ!$D$10+'СЕТ СН'!$G$5-'СЕТ СН'!$G$21</f>
        <v>4387.5586618099996</v>
      </c>
      <c r="H75" s="35">
        <f>SUMIFS(СВЦЭМ!$D$34:$D$777,СВЦЭМ!$A$34:$A$777,$A75,СВЦЭМ!$B$34:$B$777,H$47)+'СЕТ СН'!$G$11+СВЦЭМ!$D$10+'СЕТ СН'!$G$5-'СЕТ СН'!$G$21</f>
        <v>4325.6542694600003</v>
      </c>
      <c r="I75" s="35">
        <f>SUMIFS(СВЦЭМ!$D$34:$D$777,СВЦЭМ!$A$34:$A$777,$A75,СВЦЭМ!$B$34:$B$777,I$47)+'СЕТ СН'!$G$11+СВЦЭМ!$D$10+'СЕТ СН'!$G$5-'СЕТ СН'!$G$21</f>
        <v>4264.3823799299998</v>
      </c>
      <c r="J75" s="35">
        <f>SUMIFS(СВЦЭМ!$D$34:$D$777,СВЦЭМ!$A$34:$A$777,$A75,СВЦЭМ!$B$34:$B$777,J$47)+'СЕТ СН'!$G$11+СВЦЭМ!$D$10+'СЕТ СН'!$G$5-'СЕТ СН'!$G$21</f>
        <v>4187.6660145999995</v>
      </c>
      <c r="K75" s="35">
        <f>SUMIFS(СВЦЭМ!$D$34:$D$777,СВЦЭМ!$A$34:$A$777,$A75,СВЦЭМ!$B$34:$B$777,K$47)+'СЕТ СН'!$G$11+СВЦЭМ!$D$10+'СЕТ СН'!$G$5-'СЕТ СН'!$G$21</f>
        <v>4092.6810140099997</v>
      </c>
      <c r="L75" s="35">
        <f>SUMIFS(СВЦЭМ!$D$34:$D$777,СВЦЭМ!$A$34:$A$777,$A75,СВЦЭМ!$B$34:$B$777,L$47)+'СЕТ СН'!$G$11+СВЦЭМ!$D$10+'СЕТ СН'!$G$5-'СЕТ СН'!$G$21</f>
        <v>4084.4418364000003</v>
      </c>
      <c r="M75" s="35">
        <f>SUMIFS(СВЦЭМ!$D$34:$D$777,СВЦЭМ!$A$34:$A$777,$A75,СВЦЭМ!$B$34:$B$777,M$47)+'СЕТ СН'!$G$11+СВЦЭМ!$D$10+'СЕТ СН'!$G$5-'СЕТ СН'!$G$21</f>
        <v>4084.5765274599999</v>
      </c>
      <c r="N75" s="35">
        <f>SUMIFS(СВЦЭМ!$D$34:$D$777,СВЦЭМ!$A$34:$A$777,$A75,СВЦЭМ!$B$34:$B$777,N$47)+'СЕТ СН'!$G$11+СВЦЭМ!$D$10+'СЕТ СН'!$G$5-'СЕТ СН'!$G$21</f>
        <v>4044.2031490199997</v>
      </c>
      <c r="O75" s="35">
        <f>SUMIFS(СВЦЭМ!$D$34:$D$777,СВЦЭМ!$A$34:$A$777,$A75,СВЦЭМ!$B$34:$B$777,O$47)+'СЕТ СН'!$G$11+СВЦЭМ!$D$10+'СЕТ СН'!$G$5-'СЕТ СН'!$G$21</f>
        <v>4037.4822193500004</v>
      </c>
      <c r="P75" s="35">
        <f>SUMIFS(СВЦЭМ!$D$34:$D$777,СВЦЭМ!$A$34:$A$777,$A75,СВЦЭМ!$B$34:$B$777,P$47)+'СЕТ СН'!$G$11+СВЦЭМ!$D$10+'СЕТ СН'!$G$5-'СЕТ СН'!$G$21</f>
        <v>4037.9993632699998</v>
      </c>
      <c r="Q75" s="35">
        <f>SUMIFS(СВЦЭМ!$D$34:$D$777,СВЦЭМ!$A$34:$A$777,$A75,СВЦЭМ!$B$34:$B$777,Q$47)+'СЕТ СН'!$G$11+СВЦЭМ!$D$10+'СЕТ СН'!$G$5-'СЕТ СН'!$G$21</f>
        <v>4060.6183776899998</v>
      </c>
      <c r="R75" s="35">
        <f>SUMIFS(СВЦЭМ!$D$34:$D$777,СВЦЭМ!$A$34:$A$777,$A75,СВЦЭМ!$B$34:$B$777,R$47)+'СЕТ СН'!$G$11+СВЦЭМ!$D$10+'СЕТ СН'!$G$5-'СЕТ СН'!$G$21</f>
        <v>4066.7158998100003</v>
      </c>
      <c r="S75" s="35">
        <f>SUMIFS(СВЦЭМ!$D$34:$D$777,СВЦЭМ!$A$34:$A$777,$A75,СВЦЭМ!$B$34:$B$777,S$47)+'СЕТ СН'!$G$11+СВЦЭМ!$D$10+'СЕТ СН'!$G$5-'СЕТ СН'!$G$21</f>
        <v>4051.7715486899997</v>
      </c>
      <c r="T75" s="35">
        <f>SUMIFS(СВЦЭМ!$D$34:$D$777,СВЦЭМ!$A$34:$A$777,$A75,СВЦЭМ!$B$34:$B$777,T$47)+'СЕТ СН'!$G$11+СВЦЭМ!$D$10+'СЕТ СН'!$G$5-'СЕТ СН'!$G$21</f>
        <v>4047.7060641099997</v>
      </c>
      <c r="U75" s="35">
        <f>SUMIFS(СВЦЭМ!$D$34:$D$777,СВЦЭМ!$A$34:$A$777,$A75,СВЦЭМ!$B$34:$B$777,U$47)+'СЕТ СН'!$G$11+СВЦЭМ!$D$10+'СЕТ СН'!$G$5-'СЕТ СН'!$G$21</f>
        <v>4043.6952379100003</v>
      </c>
      <c r="V75" s="35">
        <f>SUMIFS(СВЦЭМ!$D$34:$D$777,СВЦЭМ!$A$34:$A$777,$A75,СВЦЭМ!$B$34:$B$777,V$47)+'СЕТ СН'!$G$11+СВЦЭМ!$D$10+'СЕТ СН'!$G$5-'СЕТ СН'!$G$21</f>
        <v>4052.5279561500001</v>
      </c>
      <c r="W75" s="35">
        <f>SUMIFS(СВЦЭМ!$D$34:$D$777,СВЦЭМ!$A$34:$A$777,$A75,СВЦЭМ!$B$34:$B$777,W$47)+'СЕТ СН'!$G$11+СВЦЭМ!$D$10+'СЕТ СН'!$G$5-'СЕТ СН'!$G$21</f>
        <v>4042.3343158400003</v>
      </c>
      <c r="X75" s="35">
        <f>SUMIFS(СВЦЭМ!$D$34:$D$777,СВЦЭМ!$A$34:$A$777,$A75,СВЦЭМ!$B$34:$B$777,X$47)+'СЕТ СН'!$G$11+СВЦЭМ!$D$10+'СЕТ СН'!$G$5-'СЕТ СН'!$G$21</f>
        <v>4047.7278998700003</v>
      </c>
      <c r="Y75" s="35">
        <f>SUMIFS(СВЦЭМ!$D$34:$D$777,СВЦЭМ!$A$34:$A$777,$A75,СВЦЭМ!$B$34:$B$777,Y$47)+'СЕТ СН'!$G$11+СВЦЭМ!$D$10+'СЕТ СН'!$G$5-'СЕТ СН'!$G$21</f>
        <v>4130.38280725</v>
      </c>
    </row>
    <row r="76" spans="1:26" ht="15.75" x14ac:dyDescent="0.2">
      <c r="A76" s="34">
        <f t="shared" si="1"/>
        <v>42915</v>
      </c>
      <c r="B76" s="35">
        <f>SUMIFS(СВЦЭМ!$D$34:$D$777,СВЦЭМ!$A$34:$A$777,$A76,СВЦЭМ!$B$34:$B$777,B$47)+'СЕТ СН'!$G$11+СВЦЭМ!$D$10+'СЕТ СН'!$G$5-'СЕТ СН'!$G$21</f>
        <v>4194.8592889800002</v>
      </c>
      <c r="C76" s="35">
        <f>SUMIFS(СВЦЭМ!$D$34:$D$777,СВЦЭМ!$A$34:$A$777,$A76,СВЦЭМ!$B$34:$B$777,C$47)+'СЕТ СН'!$G$11+СВЦЭМ!$D$10+'СЕТ СН'!$G$5-'СЕТ СН'!$G$21</f>
        <v>4285.3586427099999</v>
      </c>
      <c r="D76" s="35">
        <f>SUMIFS(СВЦЭМ!$D$34:$D$777,СВЦЭМ!$A$34:$A$777,$A76,СВЦЭМ!$B$34:$B$777,D$47)+'СЕТ СН'!$G$11+СВЦЭМ!$D$10+'СЕТ СН'!$G$5-'СЕТ СН'!$G$21</f>
        <v>4312.8422014500002</v>
      </c>
      <c r="E76" s="35">
        <f>SUMIFS(СВЦЭМ!$D$34:$D$777,СВЦЭМ!$A$34:$A$777,$A76,СВЦЭМ!$B$34:$B$777,E$47)+'СЕТ СН'!$G$11+СВЦЭМ!$D$10+'СЕТ СН'!$G$5-'СЕТ СН'!$G$21</f>
        <v>4331.9904362799998</v>
      </c>
      <c r="F76" s="35">
        <f>SUMIFS(СВЦЭМ!$D$34:$D$777,СВЦЭМ!$A$34:$A$777,$A76,СВЦЭМ!$B$34:$B$777,F$47)+'СЕТ СН'!$G$11+СВЦЭМ!$D$10+'СЕТ СН'!$G$5-'СЕТ СН'!$G$21</f>
        <v>4320.9582749800002</v>
      </c>
      <c r="G76" s="35">
        <f>SUMIFS(СВЦЭМ!$D$34:$D$777,СВЦЭМ!$A$34:$A$777,$A76,СВЦЭМ!$B$34:$B$777,G$47)+'СЕТ СН'!$G$11+СВЦЭМ!$D$10+'СЕТ СН'!$G$5-'СЕТ СН'!$G$21</f>
        <v>4322.6067384899998</v>
      </c>
      <c r="H76" s="35">
        <f>SUMIFS(СВЦЭМ!$D$34:$D$777,СВЦЭМ!$A$34:$A$777,$A76,СВЦЭМ!$B$34:$B$777,H$47)+'СЕТ СН'!$G$11+СВЦЭМ!$D$10+'СЕТ СН'!$G$5-'СЕТ СН'!$G$21</f>
        <v>4270.3440004499998</v>
      </c>
      <c r="I76" s="35">
        <f>SUMIFS(СВЦЭМ!$D$34:$D$777,СВЦЭМ!$A$34:$A$777,$A76,СВЦЭМ!$B$34:$B$777,I$47)+'СЕТ СН'!$G$11+СВЦЭМ!$D$10+'СЕТ СН'!$G$5-'СЕТ СН'!$G$21</f>
        <v>4225.3127150800001</v>
      </c>
      <c r="J76" s="35">
        <f>SUMIFS(СВЦЭМ!$D$34:$D$777,СВЦЭМ!$A$34:$A$777,$A76,СВЦЭМ!$B$34:$B$777,J$47)+'СЕТ СН'!$G$11+СВЦЭМ!$D$10+'СЕТ СН'!$G$5-'СЕТ СН'!$G$21</f>
        <v>4159.04822831</v>
      </c>
      <c r="K76" s="35">
        <f>SUMIFS(СВЦЭМ!$D$34:$D$777,СВЦЭМ!$A$34:$A$777,$A76,СВЦЭМ!$B$34:$B$777,K$47)+'СЕТ СН'!$G$11+СВЦЭМ!$D$10+'СЕТ СН'!$G$5-'СЕТ СН'!$G$21</f>
        <v>4099.8096910499999</v>
      </c>
      <c r="L76" s="35">
        <f>SUMIFS(СВЦЭМ!$D$34:$D$777,СВЦЭМ!$A$34:$A$777,$A76,СВЦЭМ!$B$34:$B$777,L$47)+'СЕТ СН'!$G$11+СВЦЭМ!$D$10+'СЕТ СН'!$G$5-'СЕТ СН'!$G$21</f>
        <v>4107.2719297799995</v>
      </c>
      <c r="M76" s="35">
        <f>SUMIFS(СВЦЭМ!$D$34:$D$777,СВЦЭМ!$A$34:$A$777,$A76,СВЦЭМ!$B$34:$B$777,M$47)+'СЕТ СН'!$G$11+СВЦЭМ!$D$10+'СЕТ СН'!$G$5-'СЕТ СН'!$G$21</f>
        <v>4114.0414369099999</v>
      </c>
      <c r="N76" s="35">
        <f>SUMIFS(СВЦЭМ!$D$34:$D$777,СВЦЭМ!$A$34:$A$777,$A76,СВЦЭМ!$B$34:$B$777,N$47)+'СЕТ СН'!$G$11+СВЦЭМ!$D$10+'СЕТ СН'!$G$5-'СЕТ СН'!$G$21</f>
        <v>4112.1627208899999</v>
      </c>
      <c r="O76" s="35">
        <f>SUMIFS(СВЦЭМ!$D$34:$D$777,СВЦЭМ!$A$34:$A$777,$A76,СВЦЭМ!$B$34:$B$777,O$47)+'СЕТ СН'!$G$11+СВЦЭМ!$D$10+'СЕТ СН'!$G$5-'СЕТ СН'!$G$21</f>
        <v>4108.7424016900004</v>
      </c>
      <c r="P76" s="35">
        <f>SUMIFS(СВЦЭМ!$D$34:$D$777,СВЦЭМ!$A$34:$A$777,$A76,СВЦЭМ!$B$34:$B$777,P$47)+'СЕТ СН'!$G$11+СВЦЭМ!$D$10+'СЕТ СН'!$G$5-'СЕТ СН'!$G$21</f>
        <v>4111.8643091599997</v>
      </c>
      <c r="Q76" s="35">
        <f>SUMIFS(СВЦЭМ!$D$34:$D$777,СВЦЭМ!$A$34:$A$777,$A76,СВЦЭМ!$B$34:$B$777,Q$47)+'СЕТ СН'!$G$11+СВЦЭМ!$D$10+'СЕТ СН'!$G$5-'СЕТ СН'!$G$21</f>
        <v>4129.0179032099995</v>
      </c>
      <c r="R76" s="35">
        <f>SUMIFS(СВЦЭМ!$D$34:$D$777,СВЦЭМ!$A$34:$A$777,$A76,СВЦЭМ!$B$34:$B$777,R$47)+'СЕТ СН'!$G$11+СВЦЭМ!$D$10+'СЕТ СН'!$G$5-'СЕТ СН'!$G$21</f>
        <v>4133.6928981700003</v>
      </c>
      <c r="S76" s="35">
        <f>SUMIFS(СВЦЭМ!$D$34:$D$777,СВЦЭМ!$A$34:$A$777,$A76,СВЦЭМ!$B$34:$B$777,S$47)+'СЕТ СН'!$G$11+СВЦЭМ!$D$10+'СЕТ СН'!$G$5-'СЕТ СН'!$G$21</f>
        <v>4119.1259349800002</v>
      </c>
      <c r="T76" s="35">
        <f>SUMIFS(СВЦЭМ!$D$34:$D$777,СВЦЭМ!$A$34:$A$777,$A76,СВЦЭМ!$B$34:$B$777,T$47)+'СЕТ СН'!$G$11+СВЦЭМ!$D$10+'СЕТ СН'!$G$5-'СЕТ СН'!$G$21</f>
        <v>4113.0712182999996</v>
      </c>
      <c r="U76" s="35">
        <f>SUMIFS(СВЦЭМ!$D$34:$D$777,СВЦЭМ!$A$34:$A$777,$A76,СВЦЭМ!$B$34:$B$777,U$47)+'СЕТ СН'!$G$11+СВЦЭМ!$D$10+'СЕТ СН'!$G$5-'СЕТ СН'!$G$21</f>
        <v>4106.2251315399999</v>
      </c>
      <c r="V76" s="35">
        <f>SUMIFS(СВЦЭМ!$D$34:$D$777,СВЦЭМ!$A$34:$A$777,$A76,СВЦЭМ!$B$34:$B$777,V$47)+'СЕТ СН'!$G$11+СВЦЭМ!$D$10+'СЕТ СН'!$G$5-'СЕТ СН'!$G$21</f>
        <v>4112.4049782700004</v>
      </c>
      <c r="W76" s="35">
        <f>SUMIFS(СВЦЭМ!$D$34:$D$777,СВЦЭМ!$A$34:$A$777,$A76,СВЦЭМ!$B$34:$B$777,W$47)+'СЕТ СН'!$G$11+СВЦЭМ!$D$10+'СЕТ СН'!$G$5-'СЕТ СН'!$G$21</f>
        <v>4104.3199465899997</v>
      </c>
      <c r="X76" s="35">
        <f>SUMIFS(СВЦЭМ!$D$34:$D$777,СВЦЭМ!$A$34:$A$777,$A76,СВЦЭМ!$B$34:$B$777,X$47)+'СЕТ СН'!$G$11+СВЦЭМ!$D$10+'СЕТ СН'!$G$5-'СЕТ СН'!$G$21</f>
        <v>4113.1621035899998</v>
      </c>
      <c r="Y76" s="35">
        <f>SUMIFS(СВЦЭМ!$D$34:$D$777,СВЦЭМ!$A$34:$A$777,$A76,СВЦЭМ!$B$34:$B$777,Y$47)+'СЕТ СН'!$G$11+СВЦЭМ!$D$10+'СЕТ СН'!$G$5-'СЕТ СН'!$G$21</f>
        <v>4157.3998030000002</v>
      </c>
    </row>
    <row r="77" spans="1:26" ht="15.75" x14ac:dyDescent="0.2">
      <c r="A77" s="34">
        <f t="shared" si="1"/>
        <v>42916</v>
      </c>
      <c r="B77" s="35">
        <f>SUMIFS(СВЦЭМ!$D$34:$D$777,СВЦЭМ!$A$34:$A$777,$A77,СВЦЭМ!$B$34:$B$777,B$47)+'СЕТ СН'!$G$11+СВЦЭМ!$D$10+'СЕТ СН'!$G$5-'СЕТ СН'!$G$21</f>
        <v>4188.4832828299996</v>
      </c>
      <c r="C77" s="35">
        <f>SUMIFS(СВЦЭМ!$D$34:$D$777,СВЦЭМ!$A$34:$A$777,$A77,СВЦЭМ!$B$34:$B$777,C$47)+'СЕТ СН'!$G$11+СВЦЭМ!$D$10+'СЕТ СН'!$G$5-'СЕТ СН'!$G$21</f>
        <v>4305.69694918</v>
      </c>
      <c r="D77" s="35">
        <f>SUMIFS(СВЦЭМ!$D$34:$D$777,СВЦЭМ!$A$34:$A$777,$A77,СВЦЭМ!$B$34:$B$777,D$47)+'СЕТ СН'!$G$11+СВЦЭМ!$D$10+'СЕТ СН'!$G$5-'СЕТ СН'!$G$21</f>
        <v>4341.64976639</v>
      </c>
      <c r="E77" s="35">
        <f>SUMIFS(СВЦЭМ!$D$34:$D$777,СВЦЭМ!$A$34:$A$777,$A77,СВЦЭМ!$B$34:$B$777,E$47)+'СЕТ СН'!$G$11+СВЦЭМ!$D$10+'СЕТ СН'!$G$5-'СЕТ СН'!$G$21</f>
        <v>4355.8677193900003</v>
      </c>
      <c r="F77" s="35">
        <f>SUMIFS(СВЦЭМ!$D$34:$D$777,СВЦЭМ!$A$34:$A$777,$A77,СВЦЭМ!$B$34:$B$777,F$47)+'СЕТ СН'!$G$11+СВЦЭМ!$D$10+'СЕТ СН'!$G$5-'СЕТ СН'!$G$21</f>
        <v>4353.1296880499995</v>
      </c>
      <c r="G77" s="35">
        <f>SUMIFS(СВЦЭМ!$D$34:$D$777,СВЦЭМ!$A$34:$A$777,$A77,СВЦЭМ!$B$34:$B$777,G$47)+'СЕТ СН'!$G$11+СВЦЭМ!$D$10+'СЕТ СН'!$G$5-'СЕТ СН'!$G$21</f>
        <v>4349.4385392599997</v>
      </c>
      <c r="H77" s="35">
        <f>SUMIFS(СВЦЭМ!$D$34:$D$777,СВЦЭМ!$A$34:$A$777,$A77,СВЦЭМ!$B$34:$B$777,H$47)+'СЕТ СН'!$G$11+СВЦЭМ!$D$10+'СЕТ СН'!$G$5-'СЕТ СН'!$G$21</f>
        <v>4291.5597749799999</v>
      </c>
      <c r="I77" s="35">
        <f>SUMIFS(СВЦЭМ!$D$34:$D$777,СВЦЭМ!$A$34:$A$777,$A77,СВЦЭМ!$B$34:$B$777,I$47)+'СЕТ СН'!$G$11+СВЦЭМ!$D$10+'СЕТ СН'!$G$5-'СЕТ СН'!$G$21</f>
        <v>4264.4656452199997</v>
      </c>
      <c r="J77" s="35">
        <f>SUMIFS(СВЦЭМ!$D$34:$D$777,СВЦЭМ!$A$34:$A$777,$A77,СВЦЭМ!$B$34:$B$777,J$47)+'СЕТ СН'!$G$11+СВЦЭМ!$D$10+'СЕТ СН'!$G$5-'СЕТ СН'!$G$21</f>
        <v>4183.4444308700004</v>
      </c>
      <c r="K77" s="35">
        <f>SUMIFS(СВЦЭМ!$D$34:$D$777,СВЦЭМ!$A$34:$A$777,$A77,СВЦЭМ!$B$34:$B$777,K$47)+'СЕТ СН'!$G$11+СВЦЭМ!$D$10+'СЕТ СН'!$G$5-'СЕТ СН'!$G$21</f>
        <v>4094.0782238399997</v>
      </c>
      <c r="L77" s="35">
        <f>SUMIFS(СВЦЭМ!$D$34:$D$777,СВЦЭМ!$A$34:$A$777,$A77,СВЦЭМ!$B$34:$B$777,L$47)+'СЕТ СН'!$G$11+СВЦЭМ!$D$10+'СЕТ СН'!$G$5-'СЕТ СН'!$G$21</f>
        <v>4083.3448280399998</v>
      </c>
      <c r="M77" s="35">
        <f>SUMIFS(СВЦЭМ!$D$34:$D$777,СВЦЭМ!$A$34:$A$777,$A77,СВЦЭМ!$B$34:$B$777,M$47)+'СЕТ СН'!$G$11+СВЦЭМ!$D$10+'СЕТ СН'!$G$5-'СЕТ СН'!$G$21</f>
        <v>4083.5051826899999</v>
      </c>
      <c r="N77" s="35">
        <f>SUMIFS(СВЦЭМ!$D$34:$D$777,СВЦЭМ!$A$34:$A$777,$A77,СВЦЭМ!$B$34:$B$777,N$47)+'СЕТ СН'!$G$11+СВЦЭМ!$D$10+'СЕТ СН'!$G$5-'СЕТ СН'!$G$21</f>
        <v>4080.6667549100002</v>
      </c>
      <c r="O77" s="35">
        <f>SUMIFS(СВЦЭМ!$D$34:$D$777,СВЦЭМ!$A$34:$A$777,$A77,СВЦЭМ!$B$34:$B$777,O$47)+'СЕТ СН'!$G$11+СВЦЭМ!$D$10+'СЕТ СН'!$G$5-'СЕТ СН'!$G$21</f>
        <v>4083.1577060099999</v>
      </c>
      <c r="P77" s="35">
        <f>SUMIFS(СВЦЭМ!$D$34:$D$777,СВЦЭМ!$A$34:$A$777,$A77,СВЦЭМ!$B$34:$B$777,P$47)+'СЕТ СН'!$G$11+СВЦЭМ!$D$10+'СЕТ СН'!$G$5-'СЕТ СН'!$G$21</f>
        <v>4087.0551834500002</v>
      </c>
      <c r="Q77" s="35">
        <f>SUMIFS(СВЦЭМ!$D$34:$D$777,СВЦЭМ!$A$34:$A$777,$A77,СВЦЭМ!$B$34:$B$777,Q$47)+'СЕТ СН'!$G$11+СВЦЭМ!$D$10+'СЕТ СН'!$G$5-'СЕТ СН'!$G$21</f>
        <v>4102.0618932999996</v>
      </c>
      <c r="R77" s="35">
        <f>SUMIFS(СВЦЭМ!$D$34:$D$777,СВЦЭМ!$A$34:$A$777,$A77,СВЦЭМ!$B$34:$B$777,R$47)+'СЕТ СН'!$G$11+СВЦЭМ!$D$10+'СЕТ СН'!$G$5-'СЕТ СН'!$G$21</f>
        <v>4106.2917274000001</v>
      </c>
      <c r="S77" s="35">
        <f>SUMIFS(СВЦЭМ!$D$34:$D$777,СВЦЭМ!$A$34:$A$777,$A77,СВЦЭМ!$B$34:$B$777,S$47)+'СЕТ СН'!$G$11+СВЦЭМ!$D$10+'СЕТ СН'!$G$5-'СЕТ СН'!$G$21</f>
        <v>4093.2058105099995</v>
      </c>
      <c r="T77" s="35">
        <f>SUMIFS(СВЦЭМ!$D$34:$D$777,СВЦЭМ!$A$34:$A$777,$A77,СВЦЭМ!$B$34:$B$777,T$47)+'СЕТ СН'!$G$11+СВЦЭМ!$D$10+'СЕТ СН'!$G$5-'СЕТ СН'!$G$21</f>
        <v>4091.5849928199996</v>
      </c>
      <c r="U77" s="35">
        <f>SUMIFS(СВЦЭМ!$D$34:$D$777,СВЦЭМ!$A$34:$A$777,$A77,СВЦЭМ!$B$34:$B$777,U$47)+'СЕТ СН'!$G$11+СВЦЭМ!$D$10+'СЕТ СН'!$G$5-'СЕТ СН'!$G$21</f>
        <v>4087.0541435100004</v>
      </c>
      <c r="V77" s="35">
        <f>SUMIFS(СВЦЭМ!$D$34:$D$777,СВЦЭМ!$A$34:$A$777,$A77,СВЦЭМ!$B$34:$B$777,V$47)+'СЕТ СН'!$G$11+СВЦЭМ!$D$10+'СЕТ СН'!$G$5-'СЕТ СН'!$G$21</f>
        <v>4091.2203197999997</v>
      </c>
      <c r="W77" s="35">
        <f>SUMIFS(СВЦЭМ!$D$34:$D$777,СВЦЭМ!$A$34:$A$777,$A77,СВЦЭМ!$B$34:$B$777,W$47)+'СЕТ СН'!$G$11+СВЦЭМ!$D$10+'СЕТ СН'!$G$5-'СЕТ СН'!$G$21</f>
        <v>4135.5851353799999</v>
      </c>
      <c r="X77" s="35">
        <f>SUMIFS(СВЦЭМ!$D$34:$D$777,СВЦЭМ!$A$34:$A$777,$A77,СВЦЭМ!$B$34:$B$777,X$47)+'СЕТ СН'!$G$11+СВЦЭМ!$D$10+'СЕТ СН'!$G$5-'СЕТ СН'!$G$21</f>
        <v>4174.6623964199998</v>
      </c>
      <c r="Y77" s="35">
        <f>SUMIFS(СВЦЭМ!$D$34:$D$777,СВЦЭМ!$A$34:$A$777,$A77,СВЦЭМ!$B$34:$B$777,Y$47)+'СЕТ СН'!$G$11+СВЦЭМ!$D$10+'СЕТ СН'!$G$5-'СЕТ СН'!$G$21</f>
        <v>4243.6876441799996</v>
      </c>
    </row>
    <row r="78" spans="1:26" ht="15.75" hidden="1" x14ac:dyDescent="0.2">
      <c r="A78" s="34">
        <f t="shared" si="1"/>
        <v>42917</v>
      </c>
      <c r="B78" s="35">
        <f>SUMIFS(СВЦЭМ!$D$34:$D$777,СВЦЭМ!$A$34:$A$777,$A78,СВЦЭМ!$B$34:$B$777,B$47)+'СЕТ СН'!$G$11+СВЦЭМ!$D$10+'СЕТ СН'!$G$5-'СЕТ СН'!$G$21</f>
        <v>3451.7101495900001</v>
      </c>
      <c r="C78" s="35">
        <f>SUMIFS(СВЦЭМ!$D$34:$D$777,СВЦЭМ!$A$34:$A$777,$A78,СВЦЭМ!$B$34:$B$777,C$47)+'СЕТ СН'!$G$11+СВЦЭМ!$D$10+'СЕТ СН'!$G$5-'СЕТ СН'!$G$21</f>
        <v>3451.7101495900001</v>
      </c>
      <c r="D78" s="35">
        <f>SUMIFS(СВЦЭМ!$D$34:$D$777,СВЦЭМ!$A$34:$A$777,$A78,СВЦЭМ!$B$34:$B$777,D$47)+'СЕТ СН'!$G$11+СВЦЭМ!$D$10+'СЕТ СН'!$G$5-'СЕТ СН'!$G$21</f>
        <v>3451.7101495900001</v>
      </c>
      <c r="E78" s="35">
        <f>SUMIFS(СВЦЭМ!$D$34:$D$777,СВЦЭМ!$A$34:$A$777,$A78,СВЦЭМ!$B$34:$B$777,E$47)+'СЕТ СН'!$G$11+СВЦЭМ!$D$10+'СЕТ СН'!$G$5-'СЕТ СН'!$G$21</f>
        <v>3451.7101495900001</v>
      </c>
      <c r="F78" s="35">
        <f>SUMIFS(СВЦЭМ!$D$34:$D$777,СВЦЭМ!$A$34:$A$777,$A78,СВЦЭМ!$B$34:$B$777,F$47)+'СЕТ СН'!$G$11+СВЦЭМ!$D$10+'СЕТ СН'!$G$5-'СЕТ СН'!$G$21</f>
        <v>3451.7101495900001</v>
      </c>
      <c r="G78" s="35">
        <f>SUMIFS(СВЦЭМ!$D$34:$D$777,СВЦЭМ!$A$34:$A$777,$A78,СВЦЭМ!$B$34:$B$777,G$47)+'СЕТ СН'!$G$11+СВЦЭМ!$D$10+'СЕТ СН'!$G$5-'СЕТ СН'!$G$21</f>
        <v>3451.7101495900001</v>
      </c>
      <c r="H78" s="35">
        <f>SUMIFS(СВЦЭМ!$D$34:$D$777,СВЦЭМ!$A$34:$A$777,$A78,СВЦЭМ!$B$34:$B$777,H$47)+'СЕТ СН'!$G$11+СВЦЭМ!$D$10+'СЕТ СН'!$G$5-'СЕТ СН'!$G$21</f>
        <v>3451.7101495900001</v>
      </c>
      <c r="I78" s="35">
        <f>SUMIFS(СВЦЭМ!$D$34:$D$777,СВЦЭМ!$A$34:$A$777,$A78,СВЦЭМ!$B$34:$B$777,I$47)+'СЕТ СН'!$G$11+СВЦЭМ!$D$10+'СЕТ СН'!$G$5-'СЕТ СН'!$G$21</f>
        <v>3451.7101495900001</v>
      </c>
      <c r="J78" s="35">
        <f>SUMIFS(СВЦЭМ!$D$34:$D$777,СВЦЭМ!$A$34:$A$777,$A78,СВЦЭМ!$B$34:$B$777,J$47)+'СЕТ СН'!$G$11+СВЦЭМ!$D$10+'СЕТ СН'!$G$5-'СЕТ СН'!$G$21</f>
        <v>3451.7101495900001</v>
      </c>
      <c r="K78" s="35">
        <f>SUMIFS(СВЦЭМ!$D$34:$D$777,СВЦЭМ!$A$34:$A$777,$A78,СВЦЭМ!$B$34:$B$777,K$47)+'СЕТ СН'!$G$11+СВЦЭМ!$D$10+'СЕТ СН'!$G$5-'СЕТ СН'!$G$21</f>
        <v>3451.7101495900001</v>
      </c>
      <c r="L78" s="35">
        <f>SUMIFS(СВЦЭМ!$D$34:$D$777,СВЦЭМ!$A$34:$A$777,$A78,СВЦЭМ!$B$34:$B$777,L$47)+'СЕТ СН'!$G$11+СВЦЭМ!$D$10+'СЕТ СН'!$G$5-'СЕТ СН'!$G$21</f>
        <v>3451.7101495900001</v>
      </c>
      <c r="M78" s="35">
        <f>SUMIFS(СВЦЭМ!$D$34:$D$777,СВЦЭМ!$A$34:$A$777,$A78,СВЦЭМ!$B$34:$B$777,M$47)+'СЕТ СН'!$G$11+СВЦЭМ!$D$10+'СЕТ СН'!$G$5-'СЕТ СН'!$G$21</f>
        <v>3451.7101495900001</v>
      </c>
      <c r="N78" s="35">
        <f>SUMIFS(СВЦЭМ!$D$34:$D$777,СВЦЭМ!$A$34:$A$777,$A78,СВЦЭМ!$B$34:$B$777,N$47)+'СЕТ СН'!$G$11+СВЦЭМ!$D$10+'СЕТ СН'!$G$5-'СЕТ СН'!$G$21</f>
        <v>3451.7101495900001</v>
      </c>
      <c r="O78" s="35">
        <f>SUMIFS(СВЦЭМ!$D$34:$D$777,СВЦЭМ!$A$34:$A$777,$A78,СВЦЭМ!$B$34:$B$777,O$47)+'СЕТ СН'!$G$11+СВЦЭМ!$D$10+'СЕТ СН'!$G$5-'СЕТ СН'!$G$21</f>
        <v>3451.7101495900001</v>
      </c>
      <c r="P78" s="35">
        <f>SUMIFS(СВЦЭМ!$D$34:$D$777,СВЦЭМ!$A$34:$A$777,$A78,СВЦЭМ!$B$34:$B$777,P$47)+'СЕТ СН'!$G$11+СВЦЭМ!$D$10+'СЕТ СН'!$G$5-'СЕТ СН'!$G$21</f>
        <v>3451.7101495900001</v>
      </c>
      <c r="Q78" s="35">
        <f>SUMIFS(СВЦЭМ!$D$34:$D$777,СВЦЭМ!$A$34:$A$777,$A78,СВЦЭМ!$B$34:$B$777,Q$47)+'СЕТ СН'!$G$11+СВЦЭМ!$D$10+'СЕТ СН'!$G$5-'СЕТ СН'!$G$21</f>
        <v>3451.7101495900001</v>
      </c>
      <c r="R78" s="35">
        <f>SUMIFS(СВЦЭМ!$D$34:$D$777,СВЦЭМ!$A$34:$A$777,$A78,СВЦЭМ!$B$34:$B$777,R$47)+'СЕТ СН'!$G$11+СВЦЭМ!$D$10+'СЕТ СН'!$G$5-'СЕТ СН'!$G$21</f>
        <v>3451.7101495900001</v>
      </c>
      <c r="S78" s="35">
        <f>SUMIFS(СВЦЭМ!$D$34:$D$777,СВЦЭМ!$A$34:$A$777,$A78,СВЦЭМ!$B$34:$B$777,S$47)+'СЕТ СН'!$G$11+СВЦЭМ!$D$10+'СЕТ СН'!$G$5-'СЕТ СН'!$G$21</f>
        <v>3451.7101495900001</v>
      </c>
      <c r="T78" s="35">
        <f>SUMIFS(СВЦЭМ!$D$34:$D$777,СВЦЭМ!$A$34:$A$777,$A78,СВЦЭМ!$B$34:$B$777,T$47)+'СЕТ СН'!$G$11+СВЦЭМ!$D$10+'СЕТ СН'!$G$5-'СЕТ СН'!$G$21</f>
        <v>3451.7101495900001</v>
      </c>
      <c r="U78" s="35">
        <f>SUMIFS(СВЦЭМ!$D$34:$D$777,СВЦЭМ!$A$34:$A$777,$A78,СВЦЭМ!$B$34:$B$777,U$47)+'СЕТ СН'!$G$11+СВЦЭМ!$D$10+'СЕТ СН'!$G$5-'СЕТ СН'!$G$21</f>
        <v>3451.7101495900001</v>
      </c>
      <c r="V78" s="35">
        <f>SUMIFS(СВЦЭМ!$D$34:$D$777,СВЦЭМ!$A$34:$A$777,$A78,СВЦЭМ!$B$34:$B$777,V$47)+'СЕТ СН'!$G$11+СВЦЭМ!$D$10+'СЕТ СН'!$G$5-'СЕТ СН'!$G$21</f>
        <v>3451.7101495900001</v>
      </c>
      <c r="W78" s="35">
        <f>SUMIFS(СВЦЭМ!$D$34:$D$777,СВЦЭМ!$A$34:$A$777,$A78,СВЦЭМ!$B$34:$B$777,W$47)+'СЕТ СН'!$G$11+СВЦЭМ!$D$10+'СЕТ СН'!$G$5-'СЕТ СН'!$G$21</f>
        <v>3451.7101495900001</v>
      </c>
      <c r="X78" s="35">
        <f>SUMIFS(СВЦЭМ!$D$34:$D$777,СВЦЭМ!$A$34:$A$777,$A78,СВЦЭМ!$B$34:$B$777,X$47)+'СЕТ СН'!$G$11+СВЦЭМ!$D$10+'СЕТ СН'!$G$5-'СЕТ СН'!$G$21</f>
        <v>3451.7101495900001</v>
      </c>
      <c r="Y78" s="35">
        <f>SUMIFS(СВЦЭМ!$D$34:$D$777,СВЦЭМ!$A$34:$A$777,$A78,СВЦЭМ!$B$34:$B$777,Y$47)+'СЕТ СН'!$G$11+СВЦЭМ!$D$10+'СЕТ СН'!$G$5-'СЕТ СН'!$G$21</f>
        <v>3451.7101495900001</v>
      </c>
    </row>
    <row r="79" spans="1:26" ht="15.75"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75"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7" ht="15.75" customHeight="1" x14ac:dyDescent="0.2">
      <c r="A84" s="34" t="str">
        <f>A48</f>
        <v>01.06.2017</v>
      </c>
      <c r="B84" s="35">
        <f>SUMIFS(СВЦЭМ!$D$34:$D$777,СВЦЭМ!$A$34:$A$777,$A84,СВЦЭМ!$B$34:$B$777,B$83)+'СЕТ СН'!$H$11+СВЦЭМ!$D$10+'СЕТ СН'!$H$5-'СЕТ СН'!$H$21</f>
        <v>4767.7417763100002</v>
      </c>
      <c r="C84" s="35">
        <f>SUMIFS(СВЦЭМ!$D$34:$D$777,СВЦЭМ!$A$34:$A$777,$A84,СВЦЭМ!$B$34:$B$777,C$83)+'СЕТ СН'!$H$11+СВЦЭМ!$D$10+'СЕТ СН'!$H$5-'СЕТ СН'!$H$21</f>
        <v>4883.6484394899999</v>
      </c>
      <c r="D84" s="35">
        <f>SUMIFS(СВЦЭМ!$D$34:$D$777,СВЦЭМ!$A$34:$A$777,$A84,СВЦЭМ!$B$34:$B$777,D$83)+'СЕТ СН'!$H$11+СВЦЭМ!$D$10+'СЕТ СН'!$H$5-'СЕТ СН'!$H$21</f>
        <v>4935.2292206700004</v>
      </c>
      <c r="E84" s="35">
        <f>SUMIFS(СВЦЭМ!$D$34:$D$777,СВЦЭМ!$A$34:$A$777,$A84,СВЦЭМ!$B$34:$B$777,E$83)+'СЕТ СН'!$H$11+СВЦЭМ!$D$10+'СЕТ СН'!$H$5-'СЕТ СН'!$H$21</f>
        <v>4941.9008305400002</v>
      </c>
      <c r="F84" s="35">
        <f>SUMIFS(СВЦЭМ!$D$34:$D$777,СВЦЭМ!$A$34:$A$777,$A84,СВЦЭМ!$B$34:$B$777,F$83)+'СЕТ СН'!$H$11+СВЦЭМ!$D$10+'СЕТ СН'!$H$5-'СЕТ СН'!$H$21</f>
        <v>4941.0517527699994</v>
      </c>
      <c r="G84" s="35">
        <f>SUMIFS(СВЦЭМ!$D$34:$D$777,СВЦЭМ!$A$34:$A$777,$A84,СВЦЭМ!$B$34:$B$777,G$83)+'СЕТ СН'!$H$11+СВЦЭМ!$D$10+'СЕТ СН'!$H$5-'СЕТ СН'!$H$21</f>
        <v>4931.4590499799997</v>
      </c>
      <c r="H84" s="35">
        <f>SUMIFS(СВЦЭМ!$D$34:$D$777,СВЦЭМ!$A$34:$A$777,$A84,СВЦЭМ!$B$34:$B$777,H$83)+'СЕТ СН'!$H$11+СВЦЭМ!$D$10+'СЕТ СН'!$H$5-'СЕТ СН'!$H$21</f>
        <v>4850.8578035800001</v>
      </c>
      <c r="I84" s="35">
        <f>SUMIFS(СВЦЭМ!$D$34:$D$777,СВЦЭМ!$A$34:$A$777,$A84,СВЦЭМ!$B$34:$B$777,I$83)+'СЕТ СН'!$H$11+СВЦЭМ!$D$10+'СЕТ СН'!$H$5-'СЕТ СН'!$H$21</f>
        <v>4772.0062116700001</v>
      </c>
      <c r="J84" s="35">
        <f>SUMIFS(СВЦЭМ!$D$34:$D$777,СВЦЭМ!$A$34:$A$777,$A84,СВЦЭМ!$B$34:$B$777,J$83)+'СЕТ СН'!$H$11+СВЦЭМ!$D$10+'СЕТ СН'!$H$5-'СЕТ СН'!$H$21</f>
        <v>4683.6211257099994</v>
      </c>
      <c r="K84" s="35">
        <f>SUMIFS(СВЦЭМ!$D$34:$D$777,СВЦЭМ!$A$34:$A$777,$A84,СВЦЭМ!$B$34:$B$777,K$83)+'СЕТ СН'!$H$11+СВЦЭМ!$D$10+'СЕТ СН'!$H$5-'СЕТ СН'!$H$21</f>
        <v>4601.8222762999994</v>
      </c>
      <c r="L84" s="35">
        <f>SUMIFS(СВЦЭМ!$D$34:$D$777,СВЦЭМ!$A$34:$A$777,$A84,СВЦЭМ!$B$34:$B$777,L$83)+'СЕТ СН'!$H$11+СВЦЭМ!$D$10+'СЕТ СН'!$H$5-'СЕТ СН'!$H$21</f>
        <v>4562.7691447299994</v>
      </c>
      <c r="M84" s="35">
        <f>SUMIFS(СВЦЭМ!$D$34:$D$777,СВЦЭМ!$A$34:$A$777,$A84,СВЦЭМ!$B$34:$B$777,M$83)+'СЕТ СН'!$H$11+СВЦЭМ!$D$10+'СЕТ СН'!$H$5-'СЕТ СН'!$H$21</f>
        <v>4535.1110294199998</v>
      </c>
      <c r="N84" s="35">
        <f>SUMIFS(СВЦЭМ!$D$34:$D$777,СВЦЭМ!$A$34:$A$777,$A84,СВЦЭМ!$B$34:$B$777,N$83)+'СЕТ СН'!$H$11+СВЦЭМ!$D$10+'СЕТ СН'!$H$5-'СЕТ СН'!$H$21</f>
        <v>4533.9521035099997</v>
      </c>
      <c r="O84" s="35">
        <f>SUMIFS(СВЦЭМ!$D$34:$D$777,СВЦЭМ!$A$34:$A$777,$A84,СВЦЭМ!$B$34:$B$777,O$83)+'СЕТ СН'!$H$11+СВЦЭМ!$D$10+'СЕТ СН'!$H$5-'СЕТ СН'!$H$21</f>
        <v>4533.9834775899999</v>
      </c>
      <c r="P84" s="35">
        <f>SUMIFS(СВЦЭМ!$D$34:$D$777,СВЦЭМ!$A$34:$A$777,$A84,СВЦЭМ!$B$34:$B$777,P$83)+'СЕТ СН'!$H$11+СВЦЭМ!$D$10+'СЕТ СН'!$H$5-'СЕТ СН'!$H$21</f>
        <v>4538.3343065899999</v>
      </c>
      <c r="Q84" s="35">
        <f>SUMIFS(СВЦЭМ!$D$34:$D$777,СВЦЭМ!$A$34:$A$777,$A84,СВЦЭМ!$B$34:$B$777,Q$83)+'СЕТ СН'!$H$11+СВЦЭМ!$D$10+'СЕТ СН'!$H$5-'СЕТ СН'!$H$21</f>
        <v>4538.4082193899994</v>
      </c>
      <c r="R84" s="35">
        <f>SUMIFS(СВЦЭМ!$D$34:$D$777,СВЦЭМ!$A$34:$A$777,$A84,СВЦЭМ!$B$34:$B$777,R$83)+'СЕТ СН'!$H$11+СВЦЭМ!$D$10+'СЕТ СН'!$H$5-'СЕТ СН'!$H$21</f>
        <v>4541.4443553499996</v>
      </c>
      <c r="S84" s="35">
        <f>SUMIFS(СВЦЭМ!$D$34:$D$777,СВЦЭМ!$A$34:$A$777,$A84,СВЦЭМ!$B$34:$B$777,S$83)+'СЕТ СН'!$H$11+СВЦЭМ!$D$10+'СЕТ СН'!$H$5-'СЕТ СН'!$H$21</f>
        <v>4537.1503590000002</v>
      </c>
      <c r="T84" s="35">
        <f>SUMIFS(СВЦЭМ!$D$34:$D$777,СВЦЭМ!$A$34:$A$777,$A84,СВЦЭМ!$B$34:$B$777,T$83)+'СЕТ СН'!$H$11+СВЦЭМ!$D$10+'СЕТ СН'!$H$5-'СЕТ СН'!$H$21</f>
        <v>4536.2356310300001</v>
      </c>
      <c r="U84" s="35">
        <f>SUMIFS(СВЦЭМ!$D$34:$D$777,СВЦЭМ!$A$34:$A$777,$A84,СВЦЭМ!$B$34:$B$777,U$83)+'СЕТ СН'!$H$11+СВЦЭМ!$D$10+'СЕТ СН'!$H$5-'СЕТ СН'!$H$21</f>
        <v>4536.8998316399993</v>
      </c>
      <c r="V84" s="35">
        <f>SUMIFS(СВЦЭМ!$D$34:$D$777,СВЦЭМ!$A$34:$A$777,$A84,СВЦЭМ!$B$34:$B$777,V$83)+'СЕТ СН'!$H$11+СВЦЭМ!$D$10+'СЕТ СН'!$H$5-'СЕТ СН'!$H$21</f>
        <v>4581.9552433399995</v>
      </c>
      <c r="W84" s="35">
        <f>SUMIFS(СВЦЭМ!$D$34:$D$777,СВЦЭМ!$A$34:$A$777,$A84,СВЦЭМ!$B$34:$B$777,W$83)+'СЕТ СН'!$H$11+СВЦЭМ!$D$10+'СЕТ СН'!$H$5-'СЕТ СН'!$H$21</f>
        <v>4635.0808201899999</v>
      </c>
      <c r="X84" s="35">
        <f>SUMIFS(СВЦЭМ!$D$34:$D$777,СВЦЭМ!$A$34:$A$777,$A84,СВЦЭМ!$B$34:$B$777,X$83)+'СЕТ СН'!$H$11+СВЦЭМ!$D$10+'СЕТ СН'!$H$5-'СЕТ СН'!$H$21</f>
        <v>4671.1043293900002</v>
      </c>
      <c r="Y84" s="35">
        <f>SUMIFS(СВЦЭМ!$D$34:$D$777,СВЦЭМ!$A$34:$A$777,$A84,СВЦЭМ!$B$34:$B$777,Y$83)+'СЕТ СН'!$H$11+СВЦЭМ!$D$10+'СЕТ СН'!$H$5-'СЕТ СН'!$H$21</f>
        <v>4800.2126494099994</v>
      </c>
      <c r="AA84" s="44"/>
    </row>
    <row r="85" spans="1:27" ht="15.75" x14ac:dyDescent="0.2">
      <c r="A85" s="34">
        <f>A84+1</f>
        <v>42888</v>
      </c>
      <c r="B85" s="35">
        <f>SUMIFS(СВЦЭМ!$D$34:$D$777,СВЦЭМ!$A$34:$A$777,$A85,СВЦЭМ!$B$34:$B$777,B$83)+'СЕТ СН'!$H$11+СВЦЭМ!$D$10+'СЕТ СН'!$H$5-'СЕТ СН'!$H$21</f>
        <v>4891.5445929199996</v>
      </c>
      <c r="C85" s="35">
        <f>SUMIFS(СВЦЭМ!$D$34:$D$777,СВЦЭМ!$A$34:$A$777,$A85,СВЦЭМ!$B$34:$B$777,C$83)+'СЕТ СН'!$H$11+СВЦЭМ!$D$10+'СЕТ СН'!$H$5-'СЕТ СН'!$H$21</f>
        <v>4914.2501557599999</v>
      </c>
      <c r="D85" s="35">
        <f>SUMIFS(СВЦЭМ!$D$34:$D$777,СВЦЭМ!$A$34:$A$777,$A85,СВЦЭМ!$B$34:$B$777,D$83)+'СЕТ СН'!$H$11+СВЦЭМ!$D$10+'СЕТ СН'!$H$5-'СЕТ СН'!$H$21</f>
        <v>4963.9562916899995</v>
      </c>
      <c r="E85" s="35">
        <f>SUMIFS(СВЦЭМ!$D$34:$D$777,СВЦЭМ!$A$34:$A$777,$A85,СВЦЭМ!$B$34:$B$777,E$83)+'СЕТ СН'!$H$11+СВЦЭМ!$D$10+'СЕТ СН'!$H$5-'СЕТ СН'!$H$21</f>
        <v>4956.6563290699996</v>
      </c>
      <c r="F85" s="35">
        <f>SUMIFS(СВЦЭМ!$D$34:$D$777,СВЦЭМ!$A$34:$A$777,$A85,СВЦЭМ!$B$34:$B$777,F$83)+'СЕТ СН'!$H$11+СВЦЭМ!$D$10+'СЕТ СН'!$H$5-'СЕТ СН'!$H$21</f>
        <v>4955.4130206700002</v>
      </c>
      <c r="G85" s="35">
        <f>SUMIFS(СВЦЭМ!$D$34:$D$777,СВЦЭМ!$A$34:$A$777,$A85,СВЦЭМ!$B$34:$B$777,G$83)+'СЕТ СН'!$H$11+СВЦЭМ!$D$10+'СЕТ СН'!$H$5-'СЕТ СН'!$H$21</f>
        <v>4962.6219967399993</v>
      </c>
      <c r="H85" s="35">
        <f>SUMIFS(СВЦЭМ!$D$34:$D$777,СВЦЭМ!$A$34:$A$777,$A85,СВЦЭМ!$B$34:$B$777,H$83)+'СЕТ СН'!$H$11+СВЦЭМ!$D$10+'СЕТ СН'!$H$5-'СЕТ СН'!$H$21</f>
        <v>4944.6318925799997</v>
      </c>
      <c r="I85" s="35">
        <f>SUMIFS(СВЦЭМ!$D$34:$D$777,СВЦЭМ!$A$34:$A$777,$A85,СВЦЭМ!$B$34:$B$777,I$83)+'СЕТ СН'!$H$11+СВЦЭМ!$D$10+'СЕТ СН'!$H$5-'СЕТ СН'!$H$21</f>
        <v>4810.9839209100001</v>
      </c>
      <c r="J85" s="35">
        <f>SUMIFS(СВЦЭМ!$D$34:$D$777,СВЦЭМ!$A$34:$A$777,$A85,СВЦЭМ!$B$34:$B$777,J$83)+'СЕТ СН'!$H$11+СВЦЭМ!$D$10+'СЕТ СН'!$H$5-'СЕТ СН'!$H$21</f>
        <v>4695.9514138100003</v>
      </c>
      <c r="K85" s="35">
        <f>SUMIFS(СВЦЭМ!$D$34:$D$777,СВЦЭМ!$A$34:$A$777,$A85,СВЦЭМ!$B$34:$B$777,K$83)+'СЕТ СН'!$H$11+СВЦЭМ!$D$10+'СЕТ СН'!$H$5-'СЕТ СН'!$H$21</f>
        <v>4591.0890288599994</v>
      </c>
      <c r="L85" s="35">
        <f>SUMIFS(СВЦЭМ!$D$34:$D$777,СВЦЭМ!$A$34:$A$777,$A85,СВЦЭМ!$B$34:$B$777,L$83)+'СЕТ СН'!$H$11+СВЦЭМ!$D$10+'СЕТ СН'!$H$5-'СЕТ СН'!$H$21</f>
        <v>4531.0988405999997</v>
      </c>
      <c r="M85" s="35">
        <f>SUMIFS(СВЦЭМ!$D$34:$D$777,СВЦЭМ!$A$34:$A$777,$A85,СВЦЭМ!$B$34:$B$777,M$83)+'СЕТ СН'!$H$11+СВЦЭМ!$D$10+'СЕТ СН'!$H$5-'СЕТ СН'!$H$21</f>
        <v>4518.3214583199997</v>
      </c>
      <c r="N85" s="35">
        <f>SUMIFS(СВЦЭМ!$D$34:$D$777,СВЦЭМ!$A$34:$A$777,$A85,СВЦЭМ!$B$34:$B$777,N$83)+'СЕТ СН'!$H$11+СВЦЭМ!$D$10+'СЕТ СН'!$H$5-'СЕТ СН'!$H$21</f>
        <v>4530.6183313900001</v>
      </c>
      <c r="O85" s="35">
        <f>SUMIFS(СВЦЭМ!$D$34:$D$777,СВЦЭМ!$A$34:$A$777,$A85,СВЦЭМ!$B$34:$B$777,O$83)+'СЕТ СН'!$H$11+СВЦЭМ!$D$10+'СЕТ СН'!$H$5-'СЕТ СН'!$H$21</f>
        <v>4532.1661431800003</v>
      </c>
      <c r="P85" s="35">
        <f>SUMIFS(СВЦЭМ!$D$34:$D$777,СВЦЭМ!$A$34:$A$777,$A85,СВЦЭМ!$B$34:$B$777,P$83)+'СЕТ СН'!$H$11+СВЦЭМ!$D$10+'СЕТ СН'!$H$5-'СЕТ СН'!$H$21</f>
        <v>4537.6163833800001</v>
      </c>
      <c r="Q85" s="35">
        <f>SUMIFS(СВЦЭМ!$D$34:$D$777,СВЦЭМ!$A$34:$A$777,$A85,СВЦЭМ!$B$34:$B$777,Q$83)+'СЕТ СН'!$H$11+СВЦЭМ!$D$10+'СЕТ СН'!$H$5-'СЕТ СН'!$H$21</f>
        <v>4536.9762499299995</v>
      </c>
      <c r="R85" s="35">
        <f>SUMIFS(СВЦЭМ!$D$34:$D$777,СВЦЭМ!$A$34:$A$777,$A85,СВЦЭМ!$B$34:$B$777,R$83)+'СЕТ СН'!$H$11+СВЦЭМ!$D$10+'СЕТ СН'!$H$5-'СЕТ СН'!$H$21</f>
        <v>4578.0245244799999</v>
      </c>
      <c r="S85" s="35">
        <f>SUMIFS(СВЦЭМ!$D$34:$D$777,СВЦЭМ!$A$34:$A$777,$A85,СВЦЭМ!$B$34:$B$777,S$83)+'СЕТ СН'!$H$11+СВЦЭМ!$D$10+'СЕТ СН'!$H$5-'СЕТ СН'!$H$21</f>
        <v>4581.4494660599994</v>
      </c>
      <c r="T85" s="35">
        <f>SUMIFS(СВЦЭМ!$D$34:$D$777,СВЦЭМ!$A$34:$A$777,$A85,СВЦЭМ!$B$34:$B$777,T$83)+'СЕТ СН'!$H$11+СВЦЭМ!$D$10+'СЕТ СН'!$H$5-'СЕТ СН'!$H$21</f>
        <v>4586.7084399699997</v>
      </c>
      <c r="U85" s="35">
        <f>SUMIFS(СВЦЭМ!$D$34:$D$777,СВЦЭМ!$A$34:$A$777,$A85,СВЦЭМ!$B$34:$B$777,U$83)+'СЕТ СН'!$H$11+СВЦЭМ!$D$10+'СЕТ СН'!$H$5-'СЕТ СН'!$H$21</f>
        <v>4589.88196066</v>
      </c>
      <c r="V85" s="35">
        <f>SUMIFS(СВЦЭМ!$D$34:$D$777,СВЦЭМ!$A$34:$A$777,$A85,СВЦЭМ!$B$34:$B$777,V$83)+'СЕТ СН'!$H$11+СВЦЭМ!$D$10+'СЕТ СН'!$H$5-'СЕТ СН'!$H$21</f>
        <v>4561.8591723600002</v>
      </c>
      <c r="W85" s="35">
        <f>SUMIFS(СВЦЭМ!$D$34:$D$777,СВЦЭМ!$A$34:$A$777,$A85,СВЦЭМ!$B$34:$B$777,W$83)+'СЕТ СН'!$H$11+СВЦЭМ!$D$10+'СЕТ СН'!$H$5-'СЕТ СН'!$H$21</f>
        <v>4614.0840297699997</v>
      </c>
      <c r="X85" s="35">
        <f>SUMIFS(СВЦЭМ!$D$34:$D$777,СВЦЭМ!$A$34:$A$777,$A85,СВЦЭМ!$B$34:$B$777,X$83)+'СЕТ СН'!$H$11+СВЦЭМ!$D$10+'СЕТ СН'!$H$5-'СЕТ СН'!$H$21</f>
        <v>4671.6128612299999</v>
      </c>
      <c r="Y85" s="35">
        <f>SUMIFS(СВЦЭМ!$D$34:$D$777,СВЦЭМ!$A$34:$A$777,$A85,СВЦЭМ!$B$34:$B$777,Y$83)+'СЕТ СН'!$H$11+СВЦЭМ!$D$10+'СЕТ СН'!$H$5-'СЕТ СН'!$H$21</f>
        <v>4759.23626367</v>
      </c>
    </row>
    <row r="86" spans="1:27" ht="15.75" x14ac:dyDescent="0.2">
      <c r="A86" s="34">
        <f t="shared" ref="A86:A114" si="2">A85+1</f>
        <v>42889</v>
      </c>
      <c r="B86" s="35">
        <f>SUMIFS(СВЦЭМ!$D$34:$D$777,СВЦЭМ!$A$34:$A$777,$A86,СВЦЭМ!$B$34:$B$777,B$83)+'СЕТ СН'!$H$11+СВЦЭМ!$D$10+'СЕТ СН'!$H$5-'СЕТ СН'!$H$21</f>
        <v>4799.2310549899994</v>
      </c>
      <c r="C86" s="35">
        <f>SUMIFS(СВЦЭМ!$D$34:$D$777,СВЦЭМ!$A$34:$A$777,$A86,СВЦЭМ!$B$34:$B$777,C$83)+'СЕТ СН'!$H$11+СВЦЭМ!$D$10+'СЕТ СН'!$H$5-'СЕТ СН'!$H$21</f>
        <v>4847.3054562999996</v>
      </c>
      <c r="D86" s="35">
        <f>SUMIFS(СВЦЭМ!$D$34:$D$777,СВЦЭМ!$A$34:$A$777,$A86,СВЦЭМ!$B$34:$B$777,D$83)+'СЕТ СН'!$H$11+СВЦЭМ!$D$10+'СЕТ СН'!$H$5-'СЕТ СН'!$H$21</f>
        <v>4960.8414607100003</v>
      </c>
      <c r="E86" s="35">
        <f>SUMIFS(СВЦЭМ!$D$34:$D$777,СВЦЭМ!$A$34:$A$777,$A86,СВЦЭМ!$B$34:$B$777,E$83)+'СЕТ СН'!$H$11+СВЦЭМ!$D$10+'СЕТ СН'!$H$5-'СЕТ СН'!$H$21</f>
        <v>4959.0394969700001</v>
      </c>
      <c r="F86" s="35">
        <f>SUMIFS(СВЦЭМ!$D$34:$D$777,СВЦЭМ!$A$34:$A$777,$A86,СВЦЭМ!$B$34:$B$777,F$83)+'СЕТ СН'!$H$11+СВЦЭМ!$D$10+'СЕТ СН'!$H$5-'СЕТ СН'!$H$21</f>
        <v>4957.1200197299995</v>
      </c>
      <c r="G86" s="35">
        <f>SUMIFS(СВЦЭМ!$D$34:$D$777,СВЦЭМ!$A$34:$A$777,$A86,СВЦЭМ!$B$34:$B$777,G$83)+'СЕТ СН'!$H$11+СВЦЭМ!$D$10+'СЕТ СН'!$H$5-'СЕТ СН'!$H$21</f>
        <v>4960.8147567199994</v>
      </c>
      <c r="H86" s="35">
        <f>SUMIFS(СВЦЭМ!$D$34:$D$777,СВЦЭМ!$A$34:$A$777,$A86,СВЦЭМ!$B$34:$B$777,H$83)+'СЕТ СН'!$H$11+СВЦЭМ!$D$10+'СЕТ СН'!$H$5-'СЕТ СН'!$H$21</f>
        <v>4924.1596934099998</v>
      </c>
      <c r="I86" s="35">
        <f>SUMIFS(СВЦЭМ!$D$34:$D$777,СВЦЭМ!$A$34:$A$777,$A86,СВЦЭМ!$B$34:$B$777,I$83)+'СЕТ СН'!$H$11+СВЦЭМ!$D$10+'СЕТ СН'!$H$5-'СЕТ СН'!$H$21</f>
        <v>4794.9241005200001</v>
      </c>
      <c r="J86" s="35">
        <f>SUMIFS(СВЦЭМ!$D$34:$D$777,СВЦЭМ!$A$34:$A$777,$A86,СВЦЭМ!$B$34:$B$777,J$83)+'СЕТ СН'!$H$11+СВЦЭМ!$D$10+'СЕТ СН'!$H$5-'СЕТ СН'!$H$21</f>
        <v>4663.8174054299998</v>
      </c>
      <c r="K86" s="35">
        <f>SUMIFS(СВЦЭМ!$D$34:$D$777,СВЦЭМ!$A$34:$A$777,$A86,СВЦЭМ!$B$34:$B$777,K$83)+'СЕТ СН'!$H$11+СВЦЭМ!$D$10+'СЕТ СН'!$H$5-'СЕТ СН'!$H$21</f>
        <v>4583.4491414799995</v>
      </c>
      <c r="L86" s="35">
        <f>SUMIFS(СВЦЭМ!$D$34:$D$777,СВЦЭМ!$A$34:$A$777,$A86,СВЦЭМ!$B$34:$B$777,L$83)+'СЕТ СН'!$H$11+СВЦЭМ!$D$10+'СЕТ СН'!$H$5-'СЕТ СН'!$H$21</f>
        <v>4518.20245961</v>
      </c>
      <c r="M86" s="35">
        <f>SUMIFS(СВЦЭМ!$D$34:$D$777,СВЦЭМ!$A$34:$A$777,$A86,СВЦЭМ!$B$34:$B$777,M$83)+'СЕТ СН'!$H$11+СВЦЭМ!$D$10+'СЕТ СН'!$H$5-'СЕТ СН'!$H$21</f>
        <v>4500.41557586</v>
      </c>
      <c r="N86" s="35">
        <f>SUMIFS(СВЦЭМ!$D$34:$D$777,СВЦЭМ!$A$34:$A$777,$A86,СВЦЭМ!$B$34:$B$777,N$83)+'СЕТ СН'!$H$11+СВЦЭМ!$D$10+'СЕТ СН'!$H$5-'СЕТ СН'!$H$21</f>
        <v>4491.0670608800001</v>
      </c>
      <c r="O86" s="35">
        <f>SUMIFS(СВЦЭМ!$D$34:$D$777,СВЦЭМ!$A$34:$A$777,$A86,СВЦЭМ!$B$34:$B$777,O$83)+'СЕТ СН'!$H$11+СВЦЭМ!$D$10+'СЕТ СН'!$H$5-'СЕТ СН'!$H$21</f>
        <v>4488.9380199799998</v>
      </c>
      <c r="P86" s="35">
        <f>SUMIFS(СВЦЭМ!$D$34:$D$777,СВЦЭМ!$A$34:$A$777,$A86,СВЦЭМ!$B$34:$B$777,P$83)+'СЕТ СН'!$H$11+СВЦЭМ!$D$10+'СЕТ СН'!$H$5-'СЕТ СН'!$H$21</f>
        <v>4488.7932396599999</v>
      </c>
      <c r="Q86" s="35">
        <f>SUMIFS(СВЦЭМ!$D$34:$D$777,СВЦЭМ!$A$34:$A$777,$A86,СВЦЭМ!$B$34:$B$777,Q$83)+'СЕТ СН'!$H$11+СВЦЭМ!$D$10+'СЕТ СН'!$H$5-'СЕТ СН'!$H$21</f>
        <v>4490.2429176200003</v>
      </c>
      <c r="R86" s="35">
        <f>SUMIFS(СВЦЭМ!$D$34:$D$777,СВЦЭМ!$A$34:$A$777,$A86,СВЦЭМ!$B$34:$B$777,R$83)+'СЕТ СН'!$H$11+СВЦЭМ!$D$10+'СЕТ СН'!$H$5-'СЕТ СН'!$H$21</f>
        <v>4491.2643773</v>
      </c>
      <c r="S86" s="35">
        <f>SUMIFS(СВЦЭМ!$D$34:$D$777,СВЦЭМ!$A$34:$A$777,$A86,СВЦЭМ!$B$34:$B$777,S$83)+'СЕТ СН'!$H$11+СВЦЭМ!$D$10+'СЕТ СН'!$H$5-'СЕТ СН'!$H$21</f>
        <v>4492.3404527799994</v>
      </c>
      <c r="T86" s="35">
        <f>SUMIFS(СВЦЭМ!$D$34:$D$777,СВЦЭМ!$A$34:$A$777,$A86,СВЦЭМ!$B$34:$B$777,T$83)+'СЕТ СН'!$H$11+СВЦЭМ!$D$10+'СЕТ СН'!$H$5-'СЕТ СН'!$H$21</f>
        <v>4491.2571836899997</v>
      </c>
      <c r="U86" s="35">
        <f>SUMIFS(СВЦЭМ!$D$34:$D$777,СВЦЭМ!$A$34:$A$777,$A86,СВЦЭМ!$B$34:$B$777,U$83)+'СЕТ СН'!$H$11+СВЦЭМ!$D$10+'СЕТ СН'!$H$5-'СЕТ СН'!$H$21</f>
        <v>4489.4946836700001</v>
      </c>
      <c r="V86" s="35">
        <f>SUMIFS(СВЦЭМ!$D$34:$D$777,СВЦЭМ!$A$34:$A$777,$A86,СВЦЭМ!$B$34:$B$777,V$83)+'СЕТ СН'!$H$11+СВЦЭМ!$D$10+'СЕТ СН'!$H$5-'СЕТ СН'!$H$21</f>
        <v>4506.8786114699997</v>
      </c>
      <c r="W86" s="35">
        <f>SUMIFS(СВЦЭМ!$D$34:$D$777,СВЦЭМ!$A$34:$A$777,$A86,СВЦЭМ!$B$34:$B$777,W$83)+'СЕТ СН'!$H$11+СВЦЭМ!$D$10+'СЕТ СН'!$H$5-'СЕТ СН'!$H$21</f>
        <v>4542.8603189599999</v>
      </c>
      <c r="X86" s="35">
        <f>SUMIFS(СВЦЭМ!$D$34:$D$777,СВЦЭМ!$A$34:$A$777,$A86,СВЦЭМ!$B$34:$B$777,X$83)+'СЕТ СН'!$H$11+СВЦЭМ!$D$10+'СЕТ СН'!$H$5-'СЕТ СН'!$H$21</f>
        <v>4600.9955634999997</v>
      </c>
      <c r="Y86" s="35">
        <f>SUMIFS(СВЦЭМ!$D$34:$D$777,СВЦЭМ!$A$34:$A$777,$A86,СВЦЭМ!$B$34:$B$777,Y$83)+'СЕТ СН'!$H$11+СВЦЭМ!$D$10+'СЕТ СН'!$H$5-'СЕТ СН'!$H$21</f>
        <v>4702.1757978300002</v>
      </c>
    </row>
    <row r="87" spans="1:27" ht="15.75" x14ac:dyDescent="0.2">
      <c r="A87" s="34">
        <f t="shared" si="2"/>
        <v>42890</v>
      </c>
      <c r="B87" s="35">
        <f>SUMIFS(СВЦЭМ!$D$34:$D$777,СВЦЭМ!$A$34:$A$777,$A87,СВЦЭМ!$B$34:$B$777,B$83)+'СЕТ СН'!$H$11+СВЦЭМ!$D$10+'СЕТ СН'!$H$5-'СЕТ СН'!$H$21</f>
        <v>4766.8317457399999</v>
      </c>
      <c r="C87" s="35">
        <f>SUMIFS(СВЦЭМ!$D$34:$D$777,СВЦЭМ!$A$34:$A$777,$A87,СВЦЭМ!$B$34:$B$777,C$83)+'СЕТ СН'!$H$11+СВЦЭМ!$D$10+'СЕТ СН'!$H$5-'СЕТ СН'!$H$21</f>
        <v>4831.2010482400001</v>
      </c>
      <c r="D87" s="35">
        <f>SUMIFS(СВЦЭМ!$D$34:$D$777,СВЦЭМ!$A$34:$A$777,$A87,СВЦЭМ!$B$34:$B$777,D$83)+'СЕТ СН'!$H$11+СВЦЭМ!$D$10+'СЕТ СН'!$H$5-'СЕТ СН'!$H$21</f>
        <v>4943.4736871300001</v>
      </c>
      <c r="E87" s="35">
        <f>SUMIFS(СВЦЭМ!$D$34:$D$777,СВЦЭМ!$A$34:$A$777,$A87,СВЦЭМ!$B$34:$B$777,E$83)+'СЕТ СН'!$H$11+СВЦЭМ!$D$10+'СЕТ СН'!$H$5-'СЕТ СН'!$H$21</f>
        <v>4939.5111176</v>
      </c>
      <c r="F87" s="35">
        <f>SUMIFS(СВЦЭМ!$D$34:$D$777,СВЦЭМ!$A$34:$A$777,$A87,СВЦЭМ!$B$34:$B$777,F$83)+'СЕТ СН'!$H$11+СВЦЭМ!$D$10+'СЕТ СН'!$H$5-'СЕТ СН'!$H$21</f>
        <v>4936.9232371600001</v>
      </c>
      <c r="G87" s="35">
        <f>SUMIFS(СВЦЭМ!$D$34:$D$777,СВЦЭМ!$A$34:$A$777,$A87,СВЦЭМ!$B$34:$B$777,G$83)+'СЕТ СН'!$H$11+СВЦЭМ!$D$10+'СЕТ СН'!$H$5-'СЕТ СН'!$H$21</f>
        <v>4937.39111263</v>
      </c>
      <c r="H87" s="35">
        <f>SUMIFS(СВЦЭМ!$D$34:$D$777,СВЦЭМ!$A$34:$A$777,$A87,СВЦЭМ!$B$34:$B$777,H$83)+'СЕТ СН'!$H$11+СВЦЭМ!$D$10+'СЕТ СН'!$H$5-'СЕТ СН'!$H$21</f>
        <v>4931.7796155099995</v>
      </c>
      <c r="I87" s="35">
        <f>SUMIFS(СВЦЭМ!$D$34:$D$777,СВЦЭМ!$A$34:$A$777,$A87,СВЦЭМ!$B$34:$B$777,I$83)+'СЕТ СН'!$H$11+СВЦЭМ!$D$10+'СЕТ СН'!$H$5-'СЕТ СН'!$H$21</f>
        <v>4783.4567605599996</v>
      </c>
      <c r="J87" s="35">
        <f>SUMIFS(СВЦЭМ!$D$34:$D$777,СВЦЭМ!$A$34:$A$777,$A87,СВЦЭМ!$B$34:$B$777,J$83)+'СЕТ СН'!$H$11+СВЦЭМ!$D$10+'СЕТ СН'!$H$5-'СЕТ СН'!$H$21</f>
        <v>4680.7620161899995</v>
      </c>
      <c r="K87" s="35">
        <f>SUMIFS(СВЦЭМ!$D$34:$D$777,СВЦЭМ!$A$34:$A$777,$A87,СВЦЭМ!$B$34:$B$777,K$83)+'СЕТ СН'!$H$11+СВЦЭМ!$D$10+'СЕТ СН'!$H$5-'СЕТ СН'!$H$21</f>
        <v>4563.6790499099998</v>
      </c>
      <c r="L87" s="35">
        <f>SUMIFS(СВЦЭМ!$D$34:$D$777,СВЦЭМ!$A$34:$A$777,$A87,СВЦЭМ!$B$34:$B$777,L$83)+'СЕТ СН'!$H$11+СВЦЭМ!$D$10+'СЕТ СН'!$H$5-'СЕТ СН'!$H$21</f>
        <v>4497.7043987199995</v>
      </c>
      <c r="M87" s="35">
        <f>SUMIFS(СВЦЭМ!$D$34:$D$777,СВЦЭМ!$A$34:$A$777,$A87,СВЦЭМ!$B$34:$B$777,M$83)+'СЕТ СН'!$H$11+СВЦЭМ!$D$10+'СЕТ СН'!$H$5-'СЕТ СН'!$H$21</f>
        <v>4489.7968912699998</v>
      </c>
      <c r="N87" s="35">
        <f>SUMIFS(СВЦЭМ!$D$34:$D$777,СВЦЭМ!$A$34:$A$777,$A87,СВЦЭМ!$B$34:$B$777,N$83)+'СЕТ СН'!$H$11+СВЦЭМ!$D$10+'СЕТ СН'!$H$5-'СЕТ СН'!$H$21</f>
        <v>4484.8405641700001</v>
      </c>
      <c r="O87" s="35">
        <f>SUMIFS(СВЦЭМ!$D$34:$D$777,СВЦЭМ!$A$34:$A$777,$A87,СВЦЭМ!$B$34:$B$777,O$83)+'СЕТ СН'!$H$11+СВЦЭМ!$D$10+'СЕТ СН'!$H$5-'СЕТ СН'!$H$21</f>
        <v>4473.6005011799998</v>
      </c>
      <c r="P87" s="35">
        <f>SUMIFS(СВЦЭМ!$D$34:$D$777,СВЦЭМ!$A$34:$A$777,$A87,СВЦЭМ!$B$34:$B$777,P$83)+'СЕТ СН'!$H$11+СВЦЭМ!$D$10+'СЕТ СН'!$H$5-'СЕТ СН'!$H$21</f>
        <v>4466.87576162</v>
      </c>
      <c r="Q87" s="35">
        <f>SUMIFS(СВЦЭМ!$D$34:$D$777,СВЦЭМ!$A$34:$A$777,$A87,СВЦЭМ!$B$34:$B$777,Q$83)+'СЕТ СН'!$H$11+СВЦЭМ!$D$10+'СЕТ СН'!$H$5-'СЕТ СН'!$H$21</f>
        <v>4464.0275279899997</v>
      </c>
      <c r="R87" s="35">
        <f>SUMIFS(СВЦЭМ!$D$34:$D$777,СВЦЭМ!$A$34:$A$777,$A87,СВЦЭМ!$B$34:$B$777,R$83)+'СЕТ СН'!$H$11+СВЦЭМ!$D$10+'СЕТ СН'!$H$5-'СЕТ СН'!$H$21</f>
        <v>4463.5926322400001</v>
      </c>
      <c r="S87" s="35">
        <f>SUMIFS(СВЦЭМ!$D$34:$D$777,СВЦЭМ!$A$34:$A$777,$A87,СВЦЭМ!$B$34:$B$777,S$83)+'СЕТ СН'!$H$11+СВЦЭМ!$D$10+'СЕТ СН'!$H$5-'СЕТ СН'!$H$21</f>
        <v>4465.1671561399999</v>
      </c>
      <c r="T87" s="35">
        <f>SUMIFS(СВЦЭМ!$D$34:$D$777,СВЦЭМ!$A$34:$A$777,$A87,СВЦЭМ!$B$34:$B$777,T$83)+'СЕТ СН'!$H$11+СВЦЭМ!$D$10+'СЕТ СН'!$H$5-'СЕТ СН'!$H$21</f>
        <v>4473.5230372899996</v>
      </c>
      <c r="U87" s="35">
        <f>SUMIFS(СВЦЭМ!$D$34:$D$777,СВЦЭМ!$A$34:$A$777,$A87,СВЦЭМ!$B$34:$B$777,U$83)+'СЕТ СН'!$H$11+СВЦЭМ!$D$10+'СЕТ СН'!$H$5-'СЕТ СН'!$H$21</f>
        <v>4490.5984513399999</v>
      </c>
      <c r="V87" s="35">
        <f>SUMIFS(СВЦЭМ!$D$34:$D$777,СВЦЭМ!$A$34:$A$777,$A87,СВЦЭМ!$B$34:$B$777,V$83)+'СЕТ СН'!$H$11+СВЦЭМ!$D$10+'СЕТ СН'!$H$5-'СЕТ СН'!$H$21</f>
        <v>4493.16652428</v>
      </c>
      <c r="W87" s="35">
        <f>SUMIFS(СВЦЭМ!$D$34:$D$777,СВЦЭМ!$A$34:$A$777,$A87,СВЦЭМ!$B$34:$B$777,W$83)+'СЕТ СН'!$H$11+СВЦЭМ!$D$10+'СЕТ СН'!$H$5-'СЕТ СН'!$H$21</f>
        <v>4527.3023192700002</v>
      </c>
      <c r="X87" s="35">
        <f>SUMIFS(СВЦЭМ!$D$34:$D$777,СВЦЭМ!$A$34:$A$777,$A87,СВЦЭМ!$B$34:$B$777,X$83)+'СЕТ СН'!$H$11+СВЦЭМ!$D$10+'СЕТ СН'!$H$5-'СЕТ СН'!$H$21</f>
        <v>4630.8445050399996</v>
      </c>
      <c r="Y87" s="35">
        <f>SUMIFS(СВЦЭМ!$D$34:$D$777,СВЦЭМ!$A$34:$A$777,$A87,СВЦЭМ!$B$34:$B$777,Y$83)+'СЕТ СН'!$H$11+СВЦЭМ!$D$10+'СЕТ СН'!$H$5-'СЕТ СН'!$H$21</f>
        <v>4680.7491113300002</v>
      </c>
    </row>
    <row r="88" spans="1:27" ht="15.75" x14ac:dyDescent="0.2">
      <c r="A88" s="34">
        <f t="shared" si="2"/>
        <v>42891</v>
      </c>
      <c r="B88" s="35">
        <f>SUMIFS(СВЦЭМ!$D$34:$D$777,СВЦЭМ!$A$34:$A$777,$A88,СВЦЭМ!$B$34:$B$777,B$83)+'СЕТ СН'!$H$11+СВЦЭМ!$D$10+'СЕТ СН'!$H$5-'СЕТ СН'!$H$21</f>
        <v>4838.6111825199996</v>
      </c>
      <c r="C88" s="35">
        <f>SUMIFS(СВЦЭМ!$D$34:$D$777,СВЦЭМ!$A$34:$A$777,$A88,СВЦЭМ!$B$34:$B$777,C$83)+'СЕТ СН'!$H$11+СВЦЭМ!$D$10+'СЕТ СН'!$H$5-'СЕТ СН'!$H$21</f>
        <v>4888.6273659799999</v>
      </c>
      <c r="D88" s="35">
        <f>SUMIFS(СВЦЭМ!$D$34:$D$777,СВЦЭМ!$A$34:$A$777,$A88,СВЦЭМ!$B$34:$B$777,D$83)+'СЕТ СН'!$H$11+СВЦЭМ!$D$10+'СЕТ СН'!$H$5-'СЕТ СН'!$H$21</f>
        <v>4924.6875210299995</v>
      </c>
      <c r="E88" s="35">
        <f>SUMIFS(СВЦЭМ!$D$34:$D$777,СВЦЭМ!$A$34:$A$777,$A88,СВЦЭМ!$B$34:$B$777,E$83)+'СЕТ СН'!$H$11+СВЦЭМ!$D$10+'СЕТ СН'!$H$5-'СЕТ СН'!$H$21</f>
        <v>4917.7693843799998</v>
      </c>
      <c r="F88" s="35">
        <f>SUMIFS(СВЦЭМ!$D$34:$D$777,СВЦЭМ!$A$34:$A$777,$A88,СВЦЭМ!$B$34:$B$777,F$83)+'СЕТ СН'!$H$11+СВЦЭМ!$D$10+'СЕТ СН'!$H$5-'СЕТ СН'!$H$21</f>
        <v>4917.9362713299997</v>
      </c>
      <c r="G88" s="35">
        <f>SUMIFS(СВЦЭМ!$D$34:$D$777,СВЦЭМ!$A$34:$A$777,$A88,СВЦЭМ!$B$34:$B$777,G$83)+'СЕТ СН'!$H$11+СВЦЭМ!$D$10+'СЕТ СН'!$H$5-'СЕТ СН'!$H$21</f>
        <v>4924.42381553</v>
      </c>
      <c r="H88" s="35">
        <f>SUMIFS(СВЦЭМ!$D$34:$D$777,СВЦЭМ!$A$34:$A$777,$A88,СВЦЭМ!$B$34:$B$777,H$83)+'СЕТ СН'!$H$11+СВЦЭМ!$D$10+'СЕТ СН'!$H$5-'СЕТ СН'!$H$21</f>
        <v>4856.59714265</v>
      </c>
      <c r="I88" s="35">
        <f>SUMIFS(СВЦЭМ!$D$34:$D$777,СВЦЭМ!$A$34:$A$777,$A88,СВЦЭМ!$B$34:$B$777,I$83)+'СЕТ СН'!$H$11+СВЦЭМ!$D$10+'СЕТ СН'!$H$5-'СЕТ СН'!$H$21</f>
        <v>4721.9529849399996</v>
      </c>
      <c r="J88" s="35">
        <f>SUMIFS(СВЦЭМ!$D$34:$D$777,СВЦЭМ!$A$34:$A$777,$A88,СВЦЭМ!$B$34:$B$777,J$83)+'СЕТ СН'!$H$11+СВЦЭМ!$D$10+'СЕТ СН'!$H$5-'СЕТ СН'!$H$21</f>
        <v>4632.4228516100002</v>
      </c>
      <c r="K88" s="35">
        <f>SUMIFS(СВЦЭМ!$D$34:$D$777,СВЦЭМ!$A$34:$A$777,$A88,СВЦЭМ!$B$34:$B$777,K$83)+'СЕТ СН'!$H$11+СВЦЭМ!$D$10+'СЕТ СН'!$H$5-'СЕТ СН'!$H$21</f>
        <v>4538.0497936499996</v>
      </c>
      <c r="L88" s="35">
        <f>SUMIFS(СВЦЭМ!$D$34:$D$777,СВЦЭМ!$A$34:$A$777,$A88,СВЦЭМ!$B$34:$B$777,L$83)+'СЕТ СН'!$H$11+СВЦЭМ!$D$10+'СЕТ СН'!$H$5-'СЕТ СН'!$H$21</f>
        <v>4507.2378404999999</v>
      </c>
      <c r="M88" s="35">
        <f>SUMIFS(СВЦЭМ!$D$34:$D$777,СВЦЭМ!$A$34:$A$777,$A88,СВЦЭМ!$B$34:$B$777,M$83)+'СЕТ СН'!$H$11+СВЦЭМ!$D$10+'СЕТ СН'!$H$5-'СЕТ СН'!$H$21</f>
        <v>4508.8907408300001</v>
      </c>
      <c r="N88" s="35">
        <f>SUMIFS(СВЦЭМ!$D$34:$D$777,СВЦЭМ!$A$34:$A$777,$A88,СВЦЭМ!$B$34:$B$777,N$83)+'СЕТ СН'!$H$11+СВЦЭМ!$D$10+'СЕТ СН'!$H$5-'СЕТ СН'!$H$21</f>
        <v>4467.8868690199997</v>
      </c>
      <c r="O88" s="35">
        <f>SUMIFS(СВЦЭМ!$D$34:$D$777,СВЦЭМ!$A$34:$A$777,$A88,СВЦЭМ!$B$34:$B$777,O$83)+'СЕТ СН'!$H$11+СВЦЭМ!$D$10+'СЕТ СН'!$H$5-'СЕТ СН'!$H$21</f>
        <v>4483.8215646199997</v>
      </c>
      <c r="P88" s="35">
        <f>SUMIFS(СВЦЭМ!$D$34:$D$777,СВЦЭМ!$A$34:$A$777,$A88,СВЦЭМ!$B$34:$B$777,P$83)+'СЕТ СН'!$H$11+СВЦЭМ!$D$10+'СЕТ СН'!$H$5-'СЕТ СН'!$H$21</f>
        <v>4493.09521245</v>
      </c>
      <c r="Q88" s="35">
        <f>SUMIFS(СВЦЭМ!$D$34:$D$777,СВЦЭМ!$A$34:$A$777,$A88,СВЦЭМ!$B$34:$B$777,Q$83)+'СЕТ СН'!$H$11+СВЦЭМ!$D$10+'СЕТ СН'!$H$5-'СЕТ СН'!$H$21</f>
        <v>4460.0565381500001</v>
      </c>
      <c r="R88" s="35">
        <f>SUMIFS(СВЦЭМ!$D$34:$D$777,СВЦЭМ!$A$34:$A$777,$A88,СВЦЭМ!$B$34:$B$777,R$83)+'СЕТ СН'!$H$11+СВЦЭМ!$D$10+'СЕТ СН'!$H$5-'СЕТ СН'!$H$21</f>
        <v>4474.8503662799994</v>
      </c>
      <c r="S88" s="35">
        <f>SUMIFS(СВЦЭМ!$D$34:$D$777,СВЦЭМ!$A$34:$A$777,$A88,СВЦЭМ!$B$34:$B$777,S$83)+'СЕТ СН'!$H$11+СВЦЭМ!$D$10+'СЕТ СН'!$H$5-'СЕТ СН'!$H$21</f>
        <v>4490.33913003</v>
      </c>
      <c r="T88" s="35">
        <f>SUMIFS(СВЦЭМ!$D$34:$D$777,СВЦЭМ!$A$34:$A$777,$A88,СВЦЭМ!$B$34:$B$777,T$83)+'СЕТ СН'!$H$11+СВЦЭМ!$D$10+'СЕТ СН'!$H$5-'СЕТ СН'!$H$21</f>
        <v>4486.4633116200002</v>
      </c>
      <c r="U88" s="35">
        <f>SUMIFS(СВЦЭМ!$D$34:$D$777,СВЦЭМ!$A$34:$A$777,$A88,СВЦЭМ!$B$34:$B$777,U$83)+'СЕТ СН'!$H$11+СВЦЭМ!$D$10+'СЕТ СН'!$H$5-'СЕТ СН'!$H$21</f>
        <v>4491.7087413499994</v>
      </c>
      <c r="V88" s="35">
        <f>SUMIFS(СВЦЭМ!$D$34:$D$777,СВЦЭМ!$A$34:$A$777,$A88,СВЦЭМ!$B$34:$B$777,V$83)+'СЕТ СН'!$H$11+СВЦЭМ!$D$10+'СЕТ СН'!$H$5-'СЕТ СН'!$H$21</f>
        <v>4502.6538458699997</v>
      </c>
      <c r="W88" s="35">
        <f>SUMIFS(СВЦЭМ!$D$34:$D$777,СВЦЭМ!$A$34:$A$777,$A88,СВЦЭМ!$B$34:$B$777,W$83)+'СЕТ СН'!$H$11+СВЦЭМ!$D$10+'СЕТ СН'!$H$5-'СЕТ СН'!$H$21</f>
        <v>4512.9914849999996</v>
      </c>
      <c r="X88" s="35">
        <f>SUMIFS(СВЦЭМ!$D$34:$D$777,СВЦЭМ!$A$34:$A$777,$A88,СВЦЭМ!$B$34:$B$777,X$83)+'СЕТ СН'!$H$11+СВЦЭМ!$D$10+'СЕТ СН'!$H$5-'СЕТ СН'!$H$21</f>
        <v>4612.3304265999996</v>
      </c>
      <c r="Y88" s="35">
        <f>SUMIFS(СВЦЭМ!$D$34:$D$777,СВЦЭМ!$A$34:$A$777,$A88,СВЦЭМ!$B$34:$B$777,Y$83)+'СЕТ СН'!$H$11+СВЦЭМ!$D$10+'СЕТ СН'!$H$5-'СЕТ СН'!$H$21</f>
        <v>4752.8440095599999</v>
      </c>
    </row>
    <row r="89" spans="1:27" ht="15.75" x14ac:dyDescent="0.2">
      <c r="A89" s="34">
        <f t="shared" si="2"/>
        <v>42892</v>
      </c>
      <c r="B89" s="35">
        <f>SUMIFS(СВЦЭМ!$D$34:$D$777,СВЦЭМ!$A$34:$A$777,$A89,СВЦЭМ!$B$34:$B$777,B$83)+'СЕТ СН'!$H$11+СВЦЭМ!$D$10+'СЕТ СН'!$H$5-'СЕТ СН'!$H$21</f>
        <v>4812.3921716999994</v>
      </c>
      <c r="C89" s="35">
        <f>SUMIFS(СВЦЭМ!$D$34:$D$777,СВЦЭМ!$A$34:$A$777,$A89,СВЦЭМ!$B$34:$B$777,C$83)+'СЕТ СН'!$H$11+СВЦЭМ!$D$10+'СЕТ СН'!$H$5-'СЕТ СН'!$H$21</f>
        <v>4869.7158432400001</v>
      </c>
      <c r="D89" s="35">
        <f>SUMIFS(СВЦЭМ!$D$34:$D$777,СВЦЭМ!$A$34:$A$777,$A89,СВЦЭМ!$B$34:$B$777,D$83)+'СЕТ СН'!$H$11+СВЦЭМ!$D$10+'СЕТ СН'!$H$5-'СЕТ СН'!$H$21</f>
        <v>4893.1172117699998</v>
      </c>
      <c r="E89" s="35">
        <f>SUMIFS(СВЦЭМ!$D$34:$D$777,СВЦЭМ!$A$34:$A$777,$A89,СВЦЭМ!$B$34:$B$777,E$83)+'СЕТ СН'!$H$11+СВЦЭМ!$D$10+'СЕТ СН'!$H$5-'СЕТ СН'!$H$21</f>
        <v>4884.9322667300003</v>
      </c>
      <c r="F89" s="35">
        <f>SUMIFS(СВЦЭМ!$D$34:$D$777,СВЦЭМ!$A$34:$A$777,$A89,СВЦЭМ!$B$34:$B$777,F$83)+'СЕТ СН'!$H$11+СВЦЭМ!$D$10+'СЕТ СН'!$H$5-'СЕТ СН'!$H$21</f>
        <v>4881.8758369199995</v>
      </c>
      <c r="G89" s="35">
        <f>SUMIFS(СВЦЭМ!$D$34:$D$777,СВЦЭМ!$A$34:$A$777,$A89,СВЦЭМ!$B$34:$B$777,G$83)+'СЕТ СН'!$H$11+СВЦЭМ!$D$10+'СЕТ СН'!$H$5-'СЕТ СН'!$H$21</f>
        <v>4883.5426622300001</v>
      </c>
      <c r="H89" s="35">
        <f>SUMIFS(СВЦЭМ!$D$34:$D$777,СВЦЭМ!$A$34:$A$777,$A89,СВЦЭМ!$B$34:$B$777,H$83)+'СЕТ СН'!$H$11+СВЦЭМ!$D$10+'СЕТ СН'!$H$5-'СЕТ СН'!$H$21</f>
        <v>4868.7451688499996</v>
      </c>
      <c r="I89" s="35">
        <f>SUMIFS(СВЦЭМ!$D$34:$D$777,СВЦЭМ!$A$34:$A$777,$A89,СВЦЭМ!$B$34:$B$777,I$83)+'СЕТ СН'!$H$11+СВЦЭМ!$D$10+'СЕТ СН'!$H$5-'СЕТ СН'!$H$21</f>
        <v>4696.9987676399996</v>
      </c>
      <c r="J89" s="35">
        <f>SUMIFS(СВЦЭМ!$D$34:$D$777,СВЦЭМ!$A$34:$A$777,$A89,СВЦЭМ!$B$34:$B$777,J$83)+'СЕТ СН'!$H$11+СВЦЭМ!$D$10+'СЕТ СН'!$H$5-'СЕТ СН'!$H$21</f>
        <v>4650.0331026599997</v>
      </c>
      <c r="K89" s="35">
        <f>SUMIFS(СВЦЭМ!$D$34:$D$777,СВЦЭМ!$A$34:$A$777,$A89,СВЦЭМ!$B$34:$B$777,K$83)+'СЕТ СН'!$H$11+СВЦЭМ!$D$10+'СЕТ СН'!$H$5-'СЕТ СН'!$H$21</f>
        <v>4529.9956056399997</v>
      </c>
      <c r="L89" s="35">
        <f>SUMIFS(СВЦЭМ!$D$34:$D$777,СВЦЭМ!$A$34:$A$777,$A89,СВЦЭМ!$B$34:$B$777,L$83)+'СЕТ СН'!$H$11+СВЦЭМ!$D$10+'СЕТ СН'!$H$5-'СЕТ СН'!$H$21</f>
        <v>4468.3308681199996</v>
      </c>
      <c r="M89" s="35">
        <f>SUMIFS(СВЦЭМ!$D$34:$D$777,СВЦЭМ!$A$34:$A$777,$A89,СВЦЭМ!$B$34:$B$777,M$83)+'СЕТ СН'!$H$11+СВЦЭМ!$D$10+'СЕТ СН'!$H$5-'СЕТ СН'!$H$21</f>
        <v>4449.1536972799995</v>
      </c>
      <c r="N89" s="35">
        <f>SUMIFS(СВЦЭМ!$D$34:$D$777,СВЦЭМ!$A$34:$A$777,$A89,СВЦЭМ!$B$34:$B$777,N$83)+'СЕТ СН'!$H$11+СВЦЭМ!$D$10+'СЕТ СН'!$H$5-'СЕТ СН'!$H$21</f>
        <v>4472.5728367299998</v>
      </c>
      <c r="O89" s="35">
        <f>SUMIFS(СВЦЭМ!$D$34:$D$777,СВЦЭМ!$A$34:$A$777,$A89,СВЦЭМ!$B$34:$B$777,O$83)+'СЕТ СН'!$H$11+СВЦЭМ!$D$10+'СЕТ СН'!$H$5-'СЕТ СН'!$H$21</f>
        <v>4475.7911574999998</v>
      </c>
      <c r="P89" s="35">
        <f>SUMIFS(СВЦЭМ!$D$34:$D$777,СВЦЭМ!$A$34:$A$777,$A89,СВЦЭМ!$B$34:$B$777,P$83)+'СЕТ СН'!$H$11+СВЦЭМ!$D$10+'СЕТ СН'!$H$5-'СЕТ СН'!$H$21</f>
        <v>4481.3660497599994</v>
      </c>
      <c r="Q89" s="35">
        <f>SUMIFS(СВЦЭМ!$D$34:$D$777,СВЦЭМ!$A$34:$A$777,$A89,СВЦЭМ!$B$34:$B$777,Q$83)+'СЕТ СН'!$H$11+СВЦЭМ!$D$10+'СЕТ СН'!$H$5-'СЕТ СН'!$H$21</f>
        <v>4483.91287586</v>
      </c>
      <c r="R89" s="35">
        <f>SUMIFS(СВЦЭМ!$D$34:$D$777,СВЦЭМ!$A$34:$A$777,$A89,СВЦЭМ!$B$34:$B$777,R$83)+'СЕТ СН'!$H$11+СВЦЭМ!$D$10+'СЕТ СН'!$H$5-'СЕТ СН'!$H$21</f>
        <v>4483.76203773</v>
      </c>
      <c r="S89" s="35">
        <f>SUMIFS(СВЦЭМ!$D$34:$D$777,СВЦЭМ!$A$34:$A$777,$A89,СВЦЭМ!$B$34:$B$777,S$83)+'СЕТ СН'!$H$11+СВЦЭМ!$D$10+'СЕТ СН'!$H$5-'СЕТ СН'!$H$21</f>
        <v>4475.8605032899995</v>
      </c>
      <c r="T89" s="35">
        <f>SUMIFS(СВЦЭМ!$D$34:$D$777,СВЦЭМ!$A$34:$A$777,$A89,СВЦЭМ!$B$34:$B$777,T$83)+'СЕТ СН'!$H$11+СВЦЭМ!$D$10+'СЕТ СН'!$H$5-'СЕТ СН'!$H$21</f>
        <v>4478.5964055799996</v>
      </c>
      <c r="U89" s="35">
        <f>SUMIFS(СВЦЭМ!$D$34:$D$777,СВЦЭМ!$A$34:$A$777,$A89,СВЦЭМ!$B$34:$B$777,U$83)+'СЕТ СН'!$H$11+СВЦЭМ!$D$10+'СЕТ СН'!$H$5-'СЕТ СН'!$H$21</f>
        <v>4454.32080202</v>
      </c>
      <c r="V89" s="35">
        <f>SUMIFS(СВЦЭМ!$D$34:$D$777,СВЦЭМ!$A$34:$A$777,$A89,СВЦЭМ!$B$34:$B$777,V$83)+'СЕТ СН'!$H$11+СВЦЭМ!$D$10+'СЕТ СН'!$H$5-'СЕТ СН'!$H$21</f>
        <v>4469.7284416499997</v>
      </c>
      <c r="W89" s="35">
        <f>SUMIFS(СВЦЭМ!$D$34:$D$777,СВЦЭМ!$A$34:$A$777,$A89,СВЦЭМ!$B$34:$B$777,W$83)+'СЕТ СН'!$H$11+СВЦЭМ!$D$10+'СЕТ СН'!$H$5-'СЕТ СН'!$H$21</f>
        <v>4502.8320453899996</v>
      </c>
      <c r="X89" s="35">
        <f>SUMIFS(СВЦЭМ!$D$34:$D$777,СВЦЭМ!$A$34:$A$777,$A89,СВЦЭМ!$B$34:$B$777,X$83)+'СЕТ СН'!$H$11+СВЦЭМ!$D$10+'СЕТ СН'!$H$5-'СЕТ СН'!$H$21</f>
        <v>4589.7012675999995</v>
      </c>
      <c r="Y89" s="35">
        <f>SUMIFS(СВЦЭМ!$D$34:$D$777,СВЦЭМ!$A$34:$A$777,$A89,СВЦЭМ!$B$34:$B$777,Y$83)+'СЕТ СН'!$H$11+СВЦЭМ!$D$10+'СЕТ СН'!$H$5-'СЕТ СН'!$H$21</f>
        <v>4745.7135111500002</v>
      </c>
    </row>
    <row r="90" spans="1:27" ht="15.75" x14ac:dyDescent="0.2">
      <c r="A90" s="34">
        <f t="shared" si="2"/>
        <v>42893</v>
      </c>
      <c r="B90" s="35">
        <f>SUMIFS(СВЦЭМ!$D$34:$D$777,СВЦЭМ!$A$34:$A$777,$A90,СВЦЭМ!$B$34:$B$777,B$83)+'СЕТ СН'!$H$11+СВЦЭМ!$D$10+'СЕТ СН'!$H$5-'СЕТ СН'!$H$21</f>
        <v>4767.2314684399998</v>
      </c>
      <c r="C90" s="35">
        <f>SUMIFS(СВЦЭМ!$D$34:$D$777,СВЦЭМ!$A$34:$A$777,$A90,СВЦЭМ!$B$34:$B$777,C$83)+'СЕТ СН'!$H$11+СВЦЭМ!$D$10+'СЕТ СН'!$H$5-'СЕТ СН'!$H$21</f>
        <v>4852.7630190399996</v>
      </c>
      <c r="D90" s="35">
        <f>SUMIFS(СВЦЭМ!$D$34:$D$777,СВЦЭМ!$A$34:$A$777,$A90,СВЦЭМ!$B$34:$B$777,D$83)+'СЕТ СН'!$H$11+СВЦЭМ!$D$10+'СЕТ СН'!$H$5-'СЕТ СН'!$H$21</f>
        <v>4919.2492751700001</v>
      </c>
      <c r="E90" s="35">
        <f>SUMIFS(СВЦЭМ!$D$34:$D$777,СВЦЭМ!$A$34:$A$777,$A90,СВЦЭМ!$B$34:$B$777,E$83)+'СЕТ СН'!$H$11+СВЦЭМ!$D$10+'СЕТ СН'!$H$5-'СЕТ СН'!$H$21</f>
        <v>4914.5595722600001</v>
      </c>
      <c r="F90" s="35">
        <f>SUMIFS(СВЦЭМ!$D$34:$D$777,СВЦЭМ!$A$34:$A$777,$A90,СВЦЭМ!$B$34:$B$777,F$83)+'СЕТ СН'!$H$11+СВЦЭМ!$D$10+'СЕТ СН'!$H$5-'СЕТ СН'!$H$21</f>
        <v>4926.4412336799996</v>
      </c>
      <c r="G90" s="35">
        <f>SUMIFS(СВЦЭМ!$D$34:$D$777,СВЦЭМ!$A$34:$A$777,$A90,СВЦЭМ!$B$34:$B$777,G$83)+'СЕТ СН'!$H$11+СВЦЭМ!$D$10+'СЕТ СН'!$H$5-'СЕТ СН'!$H$21</f>
        <v>4920.7033647199996</v>
      </c>
      <c r="H90" s="35">
        <f>SUMIFS(СВЦЭМ!$D$34:$D$777,СВЦЭМ!$A$34:$A$777,$A90,СВЦЭМ!$B$34:$B$777,H$83)+'СЕТ СН'!$H$11+СВЦЭМ!$D$10+'СЕТ СН'!$H$5-'СЕТ СН'!$H$21</f>
        <v>4925.4190131199994</v>
      </c>
      <c r="I90" s="35">
        <f>SUMIFS(СВЦЭМ!$D$34:$D$777,СВЦЭМ!$A$34:$A$777,$A90,СВЦЭМ!$B$34:$B$777,I$83)+'СЕТ СН'!$H$11+СВЦЭМ!$D$10+'СЕТ СН'!$H$5-'СЕТ СН'!$H$21</f>
        <v>4816.3052327799996</v>
      </c>
      <c r="J90" s="35">
        <f>SUMIFS(СВЦЭМ!$D$34:$D$777,СВЦЭМ!$A$34:$A$777,$A90,СВЦЭМ!$B$34:$B$777,J$83)+'СЕТ СН'!$H$11+СВЦЭМ!$D$10+'СЕТ СН'!$H$5-'СЕТ СН'!$H$21</f>
        <v>4666.1917666600002</v>
      </c>
      <c r="K90" s="35">
        <f>SUMIFS(СВЦЭМ!$D$34:$D$777,СВЦЭМ!$A$34:$A$777,$A90,СВЦЭМ!$B$34:$B$777,K$83)+'СЕТ СН'!$H$11+СВЦЭМ!$D$10+'СЕТ СН'!$H$5-'СЕТ СН'!$H$21</f>
        <v>4560.8476156300003</v>
      </c>
      <c r="L90" s="35">
        <f>SUMIFS(СВЦЭМ!$D$34:$D$777,СВЦЭМ!$A$34:$A$777,$A90,СВЦЭМ!$B$34:$B$777,L$83)+'СЕТ СН'!$H$11+СВЦЭМ!$D$10+'СЕТ СН'!$H$5-'СЕТ СН'!$H$21</f>
        <v>4490.1417254500002</v>
      </c>
      <c r="M90" s="35">
        <f>SUMIFS(СВЦЭМ!$D$34:$D$777,СВЦЭМ!$A$34:$A$777,$A90,СВЦЭМ!$B$34:$B$777,M$83)+'СЕТ СН'!$H$11+СВЦЭМ!$D$10+'СЕТ СН'!$H$5-'СЕТ СН'!$H$21</f>
        <v>4480.6316396399998</v>
      </c>
      <c r="N90" s="35">
        <f>SUMIFS(СВЦЭМ!$D$34:$D$777,СВЦЭМ!$A$34:$A$777,$A90,СВЦЭМ!$B$34:$B$777,N$83)+'СЕТ СН'!$H$11+СВЦЭМ!$D$10+'СЕТ СН'!$H$5-'СЕТ СН'!$H$21</f>
        <v>4481.7156628499997</v>
      </c>
      <c r="O90" s="35">
        <f>SUMIFS(СВЦЭМ!$D$34:$D$777,СВЦЭМ!$A$34:$A$777,$A90,СВЦЭМ!$B$34:$B$777,O$83)+'СЕТ СН'!$H$11+СВЦЭМ!$D$10+'СЕТ СН'!$H$5-'СЕТ СН'!$H$21</f>
        <v>4482.0944063699999</v>
      </c>
      <c r="P90" s="35">
        <f>SUMIFS(СВЦЭМ!$D$34:$D$777,СВЦЭМ!$A$34:$A$777,$A90,СВЦЭМ!$B$34:$B$777,P$83)+'СЕТ СН'!$H$11+СВЦЭМ!$D$10+'СЕТ СН'!$H$5-'СЕТ СН'!$H$21</f>
        <v>4483.42134515</v>
      </c>
      <c r="Q90" s="35">
        <f>SUMIFS(СВЦЭМ!$D$34:$D$777,СВЦЭМ!$A$34:$A$777,$A90,СВЦЭМ!$B$34:$B$777,Q$83)+'СЕТ СН'!$H$11+СВЦЭМ!$D$10+'СЕТ СН'!$H$5-'СЕТ СН'!$H$21</f>
        <v>4485.8539658</v>
      </c>
      <c r="R90" s="35">
        <f>SUMIFS(СВЦЭМ!$D$34:$D$777,СВЦЭМ!$A$34:$A$777,$A90,СВЦЭМ!$B$34:$B$777,R$83)+'СЕТ СН'!$H$11+СВЦЭМ!$D$10+'СЕТ СН'!$H$5-'СЕТ СН'!$H$21</f>
        <v>4483.8355653199997</v>
      </c>
      <c r="S90" s="35">
        <f>SUMIFS(СВЦЭМ!$D$34:$D$777,СВЦЭМ!$A$34:$A$777,$A90,СВЦЭМ!$B$34:$B$777,S$83)+'СЕТ СН'!$H$11+СВЦЭМ!$D$10+'СЕТ СН'!$H$5-'СЕТ СН'!$H$21</f>
        <v>4484.6484075799999</v>
      </c>
      <c r="T90" s="35">
        <f>SUMIFS(СВЦЭМ!$D$34:$D$777,СВЦЭМ!$A$34:$A$777,$A90,СВЦЭМ!$B$34:$B$777,T$83)+'СЕТ СН'!$H$11+СВЦЭМ!$D$10+'СЕТ СН'!$H$5-'СЕТ СН'!$H$21</f>
        <v>4484.3357925099999</v>
      </c>
      <c r="U90" s="35">
        <f>SUMIFS(СВЦЭМ!$D$34:$D$777,СВЦЭМ!$A$34:$A$777,$A90,СВЦЭМ!$B$34:$B$777,U$83)+'СЕТ СН'!$H$11+СВЦЭМ!$D$10+'СЕТ СН'!$H$5-'СЕТ СН'!$H$21</f>
        <v>4483.3416928799998</v>
      </c>
      <c r="V90" s="35">
        <f>SUMIFS(СВЦЭМ!$D$34:$D$777,СВЦЭМ!$A$34:$A$777,$A90,СВЦЭМ!$B$34:$B$777,V$83)+'СЕТ СН'!$H$11+СВЦЭМ!$D$10+'СЕТ СН'!$H$5-'СЕТ СН'!$H$21</f>
        <v>4506.0847272599995</v>
      </c>
      <c r="W90" s="35">
        <f>SUMIFS(СВЦЭМ!$D$34:$D$777,СВЦЭМ!$A$34:$A$777,$A90,СВЦЭМ!$B$34:$B$777,W$83)+'СЕТ СН'!$H$11+СВЦЭМ!$D$10+'СЕТ СН'!$H$5-'СЕТ СН'!$H$21</f>
        <v>4560.65022589</v>
      </c>
      <c r="X90" s="35">
        <f>SUMIFS(СВЦЭМ!$D$34:$D$777,СВЦЭМ!$A$34:$A$777,$A90,СВЦЭМ!$B$34:$B$777,X$83)+'СЕТ СН'!$H$11+СВЦЭМ!$D$10+'СЕТ СН'!$H$5-'СЕТ СН'!$H$21</f>
        <v>4642.4310018400001</v>
      </c>
      <c r="Y90" s="35">
        <f>SUMIFS(СВЦЭМ!$D$34:$D$777,СВЦЭМ!$A$34:$A$777,$A90,СВЦЭМ!$B$34:$B$777,Y$83)+'СЕТ СН'!$H$11+СВЦЭМ!$D$10+'СЕТ СН'!$H$5-'СЕТ СН'!$H$21</f>
        <v>4756.5621588399999</v>
      </c>
    </row>
    <row r="91" spans="1:27" ht="15.75" x14ac:dyDescent="0.2">
      <c r="A91" s="34">
        <f t="shared" si="2"/>
        <v>42894</v>
      </c>
      <c r="B91" s="35">
        <f>SUMIFS(СВЦЭМ!$D$34:$D$777,СВЦЭМ!$A$34:$A$777,$A91,СВЦЭМ!$B$34:$B$777,B$83)+'СЕТ СН'!$H$11+СВЦЭМ!$D$10+'СЕТ СН'!$H$5-'СЕТ СН'!$H$21</f>
        <v>4817.6592176899994</v>
      </c>
      <c r="C91" s="35">
        <f>SUMIFS(СВЦЭМ!$D$34:$D$777,СВЦЭМ!$A$34:$A$777,$A91,СВЦЭМ!$B$34:$B$777,C$83)+'СЕТ СН'!$H$11+СВЦЭМ!$D$10+'СЕТ СН'!$H$5-'СЕТ СН'!$H$21</f>
        <v>4880.9787724799999</v>
      </c>
      <c r="D91" s="35">
        <f>SUMIFS(СВЦЭМ!$D$34:$D$777,СВЦЭМ!$A$34:$A$777,$A91,СВЦЭМ!$B$34:$B$777,D$83)+'СЕТ СН'!$H$11+СВЦЭМ!$D$10+'СЕТ СН'!$H$5-'СЕТ СН'!$H$21</f>
        <v>4956.3730791099997</v>
      </c>
      <c r="E91" s="35">
        <f>SUMIFS(СВЦЭМ!$D$34:$D$777,СВЦЭМ!$A$34:$A$777,$A91,СВЦЭМ!$B$34:$B$777,E$83)+'СЕТ СН'!$H$11+СВЦЭМ!$D$10+'СЕТ СН'!$H$5-'СЕТ СН'!$H$21</f>
        <v>4962.3272447099998</v>
      </c>
      <c r="F91" s="35">
        <f>SUMIFS(СВЦЭМ!$D$34:$D$777,СВЦЭМ!$A$34:$A$777,$A91,СВЦЭМ!$B$34:$B$777,F$83)+'СЕТ СН'!$H$11+СВЦЭМ!$D$10+'СЕТ СН'!$H$5-'СЕТ СН'!$H$21</f>
        <v>4961.2999612200001</v>
      </c>
      <c r="G91" s="35">
        <f>SUMIFS(СВЦЭМ!$D$34:$D$777,СВЦЭМ!$A$34:$A$777,$A91,СВЦЭМ!$B$34:$B$777,G$83)+'СЕТ СН'!$H$11+СВЦЭМ!$D$10+'СЕТ СН'!$H$5-'СЕТ СН'!$H$21</f>
        <v>4950.9507253399997</v>
      </c>
      <c r="H91" s="35">
        <f>SUMIFS(СВЦЭМ!$D$34:$D$777,СВЦЭМ!$A$34:$A$777,$A91,СВЦЭМ!$B$34:$B$777,H$83)+'СЕТ СН'!$H$11+СВЦЭМ!$D$10+'СЕТ СН'!$H$5-'СЕТ СН'!$H$21</f>
        <v>4963.9033193799996</v>
      </c>
      <c r="I91" s="35">
        <f>SUMIFS(СВЦЭМ!$D$34:$D$777,СВЦЭМ!$A$34:$A$777,$A91,СВЦЭМ!$B$34:$B$777,I$83)+'СЕТ СН'!$H$11+СВЦЭМ!$D$10+'СЕТ СН'!$H$5-'СЕТ СН'!$H$21</f>
        <v>4832.8365577699997</v>
      </c>
      <c r="J91" s="35">
        <f>SUMIFS(СВЦЭМ!$D$34:$D$777,СВЦЭМ!$A$34:$A$777,$A91,СВЦЭМ!$B$34:$B$777,J$83)+'СЕТ СН'!$H$11+СВЦЭМ!$D$10+'СЕТ СН'!$H$5-'СЕТ СН'!$H$21</f>
        <v>4710.8905435199995</v>
      </c>
      <c r="K91" s="35">
        <f>SUMIFS(СВЦЭМ!$D$34:$D$777,СВЦЭМ!$A$34:$A$777,$A91,СВЦЭМ!$B$34:$B$777,K$83)+'СЕТ СН'!$H$11+СВЦЭМ!$D$10+'СЕТ СН'!$H$5-'СЕТ СН'!$H$21</f>
        <v>4587.9366802799996</v>
      </c>
      <c r="L91" s="35">
        <f>SUMIFS(СВЦЭМ!$D$34:$D$777,СВЦЭМ!$A$34:$A$777,$A91,СВЦЭМ!$B$34:$B$777,L$83)+'СЕТ СН'!$H$11+СВЦЭМ!$D$10+'СЕТ СН'!$H$5-'СЕТ СН'!$H$21</f>
        <v>4517.4542842199999</v>
      </c>
      <c r="M91" s="35">
        <f>SUMIFS(СВЦЭМ!$D$34:$D$777,СВЦЭМ!$A$34:$A$777,$A91,СВЦЭМ!$B$34:$B$777,M$83)+'СЕТ СН'!$H$11+СВЦЭМ!$D$10+'СЕТ СН'!$H$5-'СЕТ СН'!$H$21</f>
        <v>4518.8907073199998</v>
      </c>
      <c r="N91" s="35">
        <f>SUMIFS(СВЦЭМ!$D$34:$D$777,СВЦЭМ!$A$34:$A$777,$A91,СВЦЭМ!$B$34:$B$777,N$83)+'СЕТ СН'!$H$11+СВЦЭМ!$D$10+'СЕТ СН'!$H$5-'СЕТ СН'!$H$21</f>
        <v>4523.1809955099998</v>
      </c>
      <c r="O91" s="35">
        <f>SUMIFS(СВЦЭМ!$D$34:$D$777,СВЦЭМ!$A$34:$A$777,$A91,СВЦЭМ!$B$34:$B$777,O$83)+'СЕТ СН'!$H$11+СВЦЭМ!$D$10+'СЕТ СН'!$H$5-'СЕТ СН'!$H$21</f>
        <v>4526.3220240299997</v>
      </c>
      <c r="P91" s="35">
        <f>SUMIFS(СВЦЭМ!$D$34:$D$777,СВЦЭМ!$A$34:$A$777,$A91,СВЦЭМ!$B$34:$B$777,P$83)+'СЕТ СН'!$H$11+СВЦЭМ!$D$10+'СЕТ СН'!$H$5-'СЕТ СН'!$H$21</f>
        <v>4527.2417833899999</v>
      </c>
      <c r="Q91" s="35">
        <f>SUMIFS(СВЦЭМ!$D$34:$D$777,СВЦЭМ!$A$34:$A$777,$A91,СВЦЭМ!$B$34:$B$777,Q$83)+'СЕТ СН'!$H$11+СВЦЭМ!$D$10+'СЕТ СН'!$H$5-'СЕТ СН'!$H$21</f>
        <v>4525.2989645299995</v>
      </c>
      <c r="R91" s="35">
        <f>SUMIFS(СВЦЭМ!$D$34:$D$777,СВЦЭМ!$A$34:$A$777,$A91,СВЦЭМ!$B$34:$B$777,R$83)+'СЕТ СН'!$H$11+СВЦЭМ!$D$10+'СЕТ СН'!$H$5-'СЕТ СН'!$H$21</f>
        <v>4524.5208922299998</v>
      </c>
      <c r="S91" s="35">
        <f>SUMIFS(СВЦЭМ!$D$34:$D$777,СВЦЭМ!$A$34:$A$777,$A91,СВЦЭМ!$B$34:$B$777,S$83)+'СЕТ СН'!$H$11+СВЦЭМ!$D$10+'СЕТ СН'!$H$5-'СЕТ СН'!$H$21</f>
        <v>4523.8831239699994</v>
      </c>
      <c r="T91" s="35">
        <f>SUMIFS(СВЦЭМ!$D$34:$D$777,СВЦЭМ!$A$34:$A$777,$A91,СВЦЭМ!$B$34:$B$777,T$83)+'СЕТ СН'!$H$11+СВЦЭМ!$D$10+'СЕТ СН'!$H$5-'СЕТ СН'!$H$21</f>
        <v>4531.3054135799994</v>
      </c>
      <c r="U91" s="35">
        <f>SUMIFS(СВЦЭМ!$D$34:$D$777,СВЦЭМ!$A$34:$A$777,$A91,СВЦЭМ!$B$34:$B$777,U$83)+'СЕТ СН'!$H$11+СВЦЭМ!$D$10+'СЕТ СН'!$H$5-'СЕТ СН'!$H$21</f>
        <v>4526.4718175899998</v>
      </c>
      <c r="V91" s="35">
        <f>SUMIFS(СВЦЭМ!$D$34:$D$777,СВЦЭМ!$A$34:$A$777,$A91,СВЦЭМ!$B$34:$B$777,V$83)+'СЕТ СН'!$H$11+СВЦЭМ!$D$10+'СЕТ СН'!$H$5-'СЕТ СН'!$H$21</f>
        <v>4530.4134625299994</v>
      </c>
      <c r="W91" s="35">
        <f>SUMIFS(СВЦЭМ!$D$34:$D$777,СВЦЭМ!$A$34:$A$777,$A91,СВЦЭМ!$B$34:$B$777,W$83)+'СЕТ СН'!$H$11+СВЦЭМ!$D$10+'СЕТ СН'!$H$5-'СЕТ СН'!$H$21</f>
        <v>4563.8653275799998</v>
      </c>
      <c r="X91" s="35">
        <f>SUMIFS(СВЦЭМ!$D$34:$D$777,СВЦЭМ!$A$34:$A$777,$A91,СВЦЭМ!$B$34:$B$777,X$83)+'СЕТ СН'!$H$11+СВЦЭМ!$D$10+'СЕТ СН'!$H$5-'СЕТ СН'!$H$21</f>
        <v>4674.2504647899996</v>
      </c>
      <c r="Y91" s="35">
        <f>SUMIFS(СВЦЭМ!$D$34:$D$777,СВЦЭМ!$A$34:$A$777,$A91,СВЦЭМ!$B$34:$B$777,Y$83)+'СЕТ СН'!$H$11+СВЦЭМ!$D$10+'СЕТ СН'!$H$5-'СЕТ СН'!$H$21</f>
        <v>4723.01281414</v>
      </c>
    </row>
    <row r="92" spans="1:27" ht="15.75" x14ac:dyDescent="0.2">
      <c r="A92" s="34">
        <f t="shared" si="2"/>
        <v>42895</v>
      </c>
      <c r="B92" s="35">
        <f>SUMIFS(СВЦЭМ!$D$34:$D$777,СВЦЭМ!$A$34:$A$777,$A92,СВЦЭМ!$B$34:$B$777,B$83)+'СЕТ СН'!$H$11+СВЦЭМ!$D$10+'СЕТ СН'!$H$5-'СЕТ СН'!$H$21</f>
        <v>4804.4077111400002</v>
      </c>
      <c r="C92" s="35">
        <f>SUMIFS(СВЦЭМ!$D$34:$D$777,СВЦЭМ!$A$34:$A$777,$A92,СВЦЭМ!$B$34:$B$777,C$83)+'СЕТ СН'!$H$11+СВЦЭМ!$D$10+'СЕТ СН'!$H$5-'СЕТ СН'!$H$21</f>
        <v>4871.8957445599999</v>
      </c>
      <c r="D92" s="35">
        <f>SUMIFS(СВЦЭМ!$D$34:$D$777,СВЦЭМ!$A$34:$A$777,$A92,СВЦЭМ!$B$34:$B$777,D$83)+'СЕТ СН'!$H$11+СВЦЭМ!$D$10+'СЕТ СН'!$H$5-'СЕТ СН'!$H$21</f>
        <v>4949.87057843</v>
      </c>
      <c r="E92" s="35">
        <f>SUMIFS(СВЦЭМ!$D$34:$D$777,СВЦЭМ!$A$34:$A$777,$A92,СВЦЭМ!$B$34:$B$777,E$83)+'СЕТ СН'!$H$11+СВЦЭМ!$D$10+'СЕТ СН'!$H$5-'СЕТ СН'!$H$21</f>
        <v>4957.2191474699994</v>
      </c>
      <c r="F92" s="35">
        <f>SUMIFS(СВЦЭМ!$D$34:$D$777,СВЦЭМ!$A$34:$A$777,$A92,СВЦЭМ!$B$34:$B$777,F$83)+'СЕТ СН'!$H$11+СВЦЭМ!$D$10+'СЕТ СН'!$H$5-'СЕТ СН'!$H$21</f>
        <v>4955.0072273999995</v>
      </c>
      <c r="G92" s="35">
        <f>SUMIFS(СВЦЭМ!$D$34:$D$777,СВЦЭМ!$A$34:$A$777,$A92,СВЦЭМ!$B$34:$B$777,G$83)+'СЕТ СН'!$H$11+СВЦЭМ!$D$10+'СЕТ СН'!$H$5-'СЕТ СН'!$H$21</f>
        <v>4948.2600741099996</v>
      </c>
      <c r="H92" s="35">
        <f>SUMIFS(СВЦЭМ!$D$34:$D$777,СВЦЭМ!$A$34:$A$777,$A92,СВЦЭМ!$B$34:$B$777,H$83)+'СЕТ СН'!$H$11+СВЦЭМ!$D$10+'СЕТ СН'!$H$5-'СЕТ СН'!$H$21</f>
        <v>4922.2165273000001</v>
      </c>
      <c r="I92" s="35">
        <f>SUMIFS(СВЦЭМ!$D$34:$D$777,СВЦЭМ!$A$34:$A$777,$A92,СВЦЭМ!$B$34:$B$777,I$83)+'СЕТ СН'!$H$11+СВЦЭМ!$D$10+'СЕТ СН'!$H$5-'СЕТ СН'!$H$21</f>
        <v>4811.0876398299997</v>
      </c>
      <c r="J92" s="35">
        <f>SUMIFS(СВЦЭМ!$D$34:$D$777,СВЦЭМ!$A$34:$A$777,$A92,СВЦЭМ!$B$34:$B$777,J$83)+'СЕТ СН'!$H$11+СВЦЭМ!$D$10+'СЕТ СН'!$H$5-'СЕТ СН'!$H$21</f>
        <v>4727.2538368799997</v>
      </c>
      <c r="K92" s="35">
        <f>SUMIFS(СВЦЭМ!$D$34:$D$777,СВЦЭМ!$A$34:$A$777,$A92,СВЦЭМ!$B$34:$B$777,K$83)+'СЕТ СН'!$H$11+СВЦЭМ!$D$10+'СЕТ СН'!$H$5-'СЕТ СН'!$H$21</f>
        <v>4601.39429406</v>
      </c>
      <c r="L92" s="35">
        <f>SUMIFS(СВЦЭМ!$D$34:$D$777,СВЦЭМ!$A$34:$A$777,$A92,СВЦЭМ!$B$34:$B$777,L$83)+'СЕТ СН'!$H$11+СВЦЭМ!$D$10+'СЕТ СН'!$H$5-'СЕТ СН'!$H$21</f>
        <v>4527.7572349100001</v>
      </c>
      <c r="M92" s="35">
        <f>SUMIFS(СВЦЭМ!$D$34:$D$777,СВЦЭМ!$A$34:$A$777,$A92,СВЦЭМ!$B$34:$B$777,M$83)+'СЕТ СН'!$H$11+СВЦЭМ!$D$10+'СЕТ СН'!$H$5-'СЕТ СН'!$H$21</f>
        <v>4515.5751079700003</v>
      </c>
      <c r="N92" s="35">
        <f>SUMIFS(СВЦЭМ!$D$34:$D$777,СВЦЭМ!$A$34:$A$777,$A92,СВЦЭМ!$B$34:$B$777,N$83)+'СЕТ СН'!$H$11+СВЦЭМ!$D$10+'СЕТ СН'!$H$5-'СЕТ СН'!$H$21</f>
        <v>4522.9114681900001</v>
      </c>
      <c r="O92" s="35">
        <f>SUMIFS(СВЦЭМ!$D$34:$D$777,СВЦЭМ!$A$34:$A$777,$A92,СВЦЭМ!$B$34:$B$777,O$83)+'СЕТ СН'!$H$11+СВЦЭМ!$D$10+'СЕТ СН'!$H$5-'СЕТ СН'!$H$21</f>
        <v>4521.2813293600002</v>
      </c>
      <c r="P92" s="35">
        <f>SUMIFS(СВЦЭМ!$D$34:$D$777,СВЦЭМ!$A$34:$A$777,$A92,СВЦЭМ!$B$34:$B$777,P$83)+'СЕТ СН'!$H$11+СВЦЭМ!$D$10+'СЕТ СН'!$H$5-'СЕТ СН'!$H$21</f>
        <v>4528.2324273799995</v>
      </c>
      <c r="Q92" s="35">
        <f>SUMIFS(СВЦЭМ!$D$34:$D$777,СВЦЭМ!$A$34:$A$777,$A92,СВЦЭМ!$B$34:$B$777,Q$83)+'СЕТ СН'!$H$11+СВЦЭМ!$D$10+'СЕТ СН'!$H$5-'СЕТ СН'!$H$21</f>
        <v>4540.3178653599998</v>
      </c>
      <c r="R92" s="35">
        <f>SUMIFS(СВЦЭМ!$D$34:$D$777,СВЦЭМ!$A$34:$A$777,$A92,СВЦЭМ!$B$34:$B$777,R$83)+'СЕТ СН'!$H$11+СВЦЭМ!$D$10+'СЕТ СН'!$H$5-'СЕТ СН'!$H$21</f>
        <v>4547.6217179099995</v>
      </c>
      <c r="S92" s="35">
        <f>SUMIFS(СВЦЭМ!$D$34:$D$777,СВЦЭМ!$A$34:$A$777,$A92,СВЦЭМ!$B$34:$B$777,S$83)+'СЕТ СН'!$H$11+СВЦЭМ!$D$10+'СЕТ СН'!$H$5-'СЕТ СН'!$H$21</f>
        <v>4568.9536097</v>
      </c>
      <c r="T92" s="35">
        <f>SUMIFS(СВЦЭМ!$D$34:$D$777,СВЦЭМ!$A$34:$A$777,$A92,СВЦЭМ!$B$34:$B$777,T$83)+'СЕТ СН'!$H$11+СВЦЭМ!$D$10+'СЕТ СН'!$H$5-'СЕТ СН'!$H$21</f>
        <v>4592.4129006900002</v>
      </c>
      <c r="U92" s="35">
        <f>SUMIFS(СВЦЭМ!$D$34:$D$777,СВЦЭМ!$A$34:$A$777,$A92,СВЦЭМ!$B$34:$B$777,U$83)+'СЕТ СН'!$H$11+СВЦЭМ!$D$10+'СЕТ СН'!$H$5-'СЕТ СН'!$H$21</f>
        <v>4579.9942262599998</v>
      </c>
      <c r="V92" s="35">
        <f>SUMIFS(СВЦЭМ!$D$34:$D$777,СВЦЭМ!$A$34:$A$777,$A92,СВЦЭМ!$B$34:$B$777,V$83)+'СЕТ СН'!$H$11+СВЦЭМ!$D$10+'СЕТ СН'!$H$5-'СЕТ СН'!$H$21</f>
        <v>4567.1134809899995</v>
      </c>
      <c r="W92" s="35">
        <f>SUMIFS(СВЦЭМ!$D$34:$D$777,СВЦЭМ!$A$34:$A$777,$A92,СВЦЭМ!$B$34:$B$777,W$83)+'СЕТ СН'!$H$11+СВЦЭМ!$D$10+'СЕТ СН'!$H$5-'СЕТ СН'!$H$21</f>
        <v>4614.7756330599996</v>
      </c>
      <c r="X92" s="35">
        <f>SUMIFS(СВЦЭМ!$D$34:$D$777,СВЦЭМ!$A$34:$A$777,$A92,СВЦЭМ!$B$34:$B$777,X$83)+'СЕТ СН'!$H$11+СВЦЭМ!$D$10+'СЕТ СН'!$H$5-'СЕТ СН'!$H$21</f>
        <v>4693.3537730899998</v>
      </c>
      <c r="Y92" s="35">
        <f>SUMIFS(СВЦЭМ!$D$34:$D$777,СВЦЭМ!$A$34:$A$777,$A92,СВЦЭМ!$B$34:$B$777,Y$83)+'СЕТ СН'!$H$11+СВЦЭМ!$D$10+'СЕТ СН'!$H$5-'СЕТ СН'!$H$21</f>
        <v>4749.5735930599994</v>
      </c>
    </row>
    <row r="93" spans="1:27" ht="15.75" x14ac:dyDescent="0.2">
      <c r="A93" s="34">
        <f t="shared" si="2"/>
        <v>42896</v>
      </c>
      <c r="B93" s="35">
        <f>SUMIFS(СВЦЭМ!$D$34:$D$777,СВЦЭМ!$A$34:$A$777,$A93,СВЦЭМ!$B$34:$B$777,B$83)+'СЕТ СН'!$H$11+СВЦЭМ!$D$10+'СЕТ СН'!$H$5-'СЕТ СН'!$H$21</f>
        <v>4781.2139400799997</v>
      </c>
      <c r="C93" s="35">
        <f>SUMIFS(СВЦЭМ!$D$34:$D$777,СВЦЭМ!$A$34:$A$777,$A93,СВЦЭМ!$B$34:$B$777,C$83)+'СЕТ СН'!$H$11+СВЦЭМ!$D$10+'СЕТ СН'!$H$5-'СЕТ СН'!$H$21</f>
        <v>4846.1383481800003</v>
      </c>
      <c r="D93" s="35">
        <f>SUMIFS(СВЦЭМ!$D$34:$D$777,СВЦЭМ!$A$34:$A$777,$A93,СВЦЭМ!$B$34:$B$777,D$83)+'СЕТ СН'!$H$11+СВЦЭМ!$D$10+'СЕТ СН'!$H$5-'СЕТ СН'!$H$21</f>
        <v>4954.9842844300001</v>
      </c>
      <c r="E93" s="35">
        <f>SUMIFS(СВЦЭМ!$D$34:$D$777,СВЦЭМ!$A$34:$A$777,$A93,СВЦЭМ!$B$34:$B$777,E$83)+'СЕТ СН'!$H$11+СВЦЭМ!$D$10+'СЕТ СН'!$H$5-'СЕТ СН'!$H$21</f>
        <v>4964.2799000599998</v>
      </c>
      <c r="F93" s="35">
        <f>SUMIFS(СВЦЭМ!$D$34:$D$777,СВЦЭМ!$A$34:$A$777,$A93,СВЦЭМ!$B$34:$B$777,F$83)+'СЕТ СН'!$H$11+СВЦЭМ!$D$10+'СЕТ СН'!$H$5-'СЕТ СН'!$H$21</f>
        <v>4965.43921073</v>
      </c>
      <c r="G93" s="35">
        <f>SUMIFS(СВЦЭМ!$D$34:$D$777,СВЦЭМ!$A$34:$A$777,$A93,СВЦЭМ!$B$34:$B$777,G$83)+'СЕТ СН'!$H$11+СВЦЭМ!$D$10+'СЕТ СН'!$H$5-'СЕТ СН'!$H$21</f>
        <v>4954.7421205499995</v>
      </c>
      <c r="H93" s="35">
        <f>SUMIFS(СВЦЭМ!$D$34:$D$777,СВЦЭМ!$A$34:$A$777,$A93,СВЦЭМ!$B$34:$B$777,H$83)+'СЕТ СН'!$H$11+СВЦЭМ!$D$10+'СЕТ СН'!$H$5-'СЕТ СН'!$H$21</f>
        <v>4960.3192065399999</v>
      </c>
      <c r="I93" s="35">
        <f>SUMIFS(СВЦЭМ!$D$34:$D$777,СВЦЭМ!$A$34:$A$777,$A93,СВЦЭМ!$B$34:$B$777,I$83)+'СЕТ СН'!$H$11+СВЦЭМ!$D$10+'СЕТ СН'!$H$5-'СЕТ СН'!$H$21</f>
        <v>4815.5313342700001</v>
      </c>
      <c r="J93" s="35">
        <f>SUMIFS(СВЦЭМ!$D$34:$D$777,СВЦЭМ!$A$34:$A$777,$A93,СВЦЭМ!$B$34:$B$777,J$83)+'СЕТ СН'!$H$11+СВЦЭМ!$D$10+'СЕТ СН'!$H$5-'СЕТ СН'!$H$21</f>
        <v>4689.2280697599999</v>
      </c>
      <c r="K93" s="35">
        <f>SUMIFS(СВЦЭМ!$D$34:$D$777,СВЦЭМ!$A$34:$A$777,$A93,СВЦЭМ!$B$34:$B$777,K$83)+'СЕТ СН'!$H$11+СВЦЭМ!$D$10+'СЕТ СН'!$H$5-'СЕТ СН'!$H$21</f>
        <v>4613.5668107499996</v>
      </c>
      <c r="L93" s="35">
        <f>SUMIFS(СВЦЭМ!$D$34:$D$777,СВЦЭМ!$A$34:$A$777,$A93,СВЦЭМ!$B$34:$B$777,L$83)+'СЕТ СН'!$H$11+СВЦЭМ!$D$10+'СЕТ СН'!$H$5-'СЕТ СН'!$H$21</f>
        <v>4546.3008600899993</v>
      </c>
      <c r="M93" s="35">
        <f>SUMIFS(СВЦЭМ!$D$34:$D$777,СВЦЭМ!$A$34:$A$777,$A93,СВЦЭМ!$B$34:$B$777,M$83)+'СЕТ СН'!$H$11+СВЦЭМ!$D$10+'СЕТ СН'!$H$5-'СЕТ СН'!$H$21</f>
        <v>4513.3849429799993</v>
      </c>
      <c r="N93" s="35">
        <f>SUMIFS(СВЦЭМ!$D$34:$D$777,СВЦЭМ!$A$34:$A$777,$A93,СВЦЭМ!$B$34:$B$777,N$83)+'СЕТ СН'!$H$11+СВЦЭМ!$D$10+'СЕТ СН'!$H$5-'СЕТ СН'!$H$21</f>
        <v>4512.1903392899994</v>
      </c>
      <c r="O93" s="35">
        <f>SUMIFS(СВЦЭМ!$D$34:$D$777,СВЦЭМ!$A$34:$A$777,$A93,СВЦЭМ!$B$34:$B$777,O$83)+'СЕТ СН'!$H$11+СВЦЭМ!$D$10+'СЕТ СН'!$H$5-'СЕТ СН'!$H$21</f>
        <v>4520.6640933899998</v>
      </c>
      <c r="P93" s="35">
        <f>SUMIFS(СВЦЭМ!$D$34:$D$777,СВЦЭМ!$A$34:$A$777,$A93,СВЦЭМ!$B$34:$B$777,P$83)+'СЕТ СН'!$H$11+СВЦЭМ!$D$10+'СЕТ СН'!$H$5-'СЕТ СН'!$H$21</f>
        <v>4529.7504224099994</v>
      </c>
      <c r="Q93" s="35">
        <f>SUMIFS(СВЦЭМ!$D$34:$D$777,СВЦЭМ!$A$34:$A$777,$A93,СВЦЭМ!$B$34:$B$777,Q$83)+'СЕТ СН'!$H$11+СВЦЭМ!$D$10+'СЕТ СН'!$H$5-'СЕТ СН'!$H$21</f>
        <v>4534.8803713399993</v>
      </c>
      <c r="R93" s="35">
        <f>SUMIFS(СВЦЭМ!$D$34:$D$777,СВЦЭМ!$A$34:$A$777,$A93,СВЦЭМ!$B$34:$B$777,R$83)+'СЕТ СН'!$H$11+СВЦЭМ!$D$10+'СЕТ СН'!$H$5-'СЕТ СН'!$H$21</f>
        <v>4530.6522162700003</v>
      </c>
      <c r="S93" s="35">
        <f>SUMIFS(СВЦЭМ!$D$34:$D$777,СВЦЭМ!$A$34:$A$777,$A93,СВЦЭМ!$B$34:$B$777,S$83)+'СЕТ СН'!$H$11+СВЦЭМ!$D$10+'СЕТ СН'!$H$5-'СЕТ СН'!$H$21</f>
        <v>4521.0701790100002</v>
      </c>
      <c r="T93" s="35">
        <f>SUMIFS(СВЦЭМ!$D$34:$D$777,СВЦЭМ!$A$34:$A$777,$A93,СВЦЭМ!$B$34:$B$777,T$83)+'СЕТ СН'!$H$11+СВЦЭМ!$D$10+'СЕТ СН'!$H$5-'СЕТ СН'!$H$21</f>
        <v>4521.2194565700001</v>
      </c>
      <c r="U93" s="35">
        <f>SUMIFS(СВЦЭМ!$D$34:$D$777,СВЦЭМ!$A$34:$A$777,$A93,СВЦЭМ!$B$34:$B$777,U$83)+'СЕТ СН'!$H$11+СВЦЭМ!$D$10+'СЕТ СН'!$H$5-'СЕТ СН'!$H$21</f>
        <v>4522.1688077700001</v>
      </c>
      <c r="V93" s="35">
        <f>SUMIFS(СВЦЭМ!$D$34:$D$777,СВЦЭМ!$A$34:$A$777,$A93,СВЦЭМ!$B$34:$B$777,V$83)+'СЕТ СН'!$H$11+СВЦЭМ!$D$10+'СЕТ СН'!$H$5-'СЕТ СН'!$H$21</f>
        <v>4540.99940711</v>
      </c>
      <c r="W93" s="35">
        <f>SUMIFS(СВЦЭМ!$D$34:$D$777,СВЦЭМ!$A$34:$A$777,$A93,СВЦЭМ!$B$34:$B$777,W$83)+'СЕТ СН'!$H$11+СВЦЭМ!$D$10+'СЕТ СН'!$H$5-'СЕТ СН'!$H$21</f>
        <v>4572.09797875</v>
      </c>
      <c r="X93" s="35">
        <f>SUMIFS(СВЦЭМ!$D$34:$D$777,СВЦЭМ!$A$34:$A$777,$A93,СВЦЭМ!$B$34:$B$777,X$83)+'СЕТ СН'!$H$11+СВЦЭМ!$D$10+'СЕТ СН'!$H$5-'СЕТ СН'!$H$21</f>
        <v>4637.7582424000002</v>
      </c>
      <c r="Y93" s="35">
        <f>SUMIFS(СВЦЭМ!$D$34:$D$777,СВЦЭМ!$A$34:$A$777,$A93,СВЦЭМ!$B$34:$B$777,Y$83)+'СЕТ СН'!$H$11+СВЦЭМ!$D$10+'СЕТ СН'!$H$5-'СЕТ СН'!$H$21</f>
        <v>4749.6744725899998</v>
      </c>
    </row>
    <row r="94" spans="1:27" ht="15.75" x14ac:dyDescent="0.2">
      <c r="A94" s="34">
        <f t="shared" si="2"/>
        <v>42897</v>
      </c>
      <c r="B94" s="35">
        <f>SUMIFS(СВЦЭМ!$D$34:$D$777,СВЦЭМ!$A$34:$A$777,$A94,СВЦЭМ!$B$34:$B$777,B$83)+'СЕТ СН'!$H$11+СВЦЭМ!$D$10+'СЕТ СН'!$H$5-'СЕТ СН'!$H$21</f>
        <v>4843.6300277299997</v>
      </c>
      <c r="C94" s="35">
        <f>SUMIFS(СВЦЭМ!$D$34:$D$777,СВЦЭМ!$A$34:$A$777,$A94,СВЦЭМ!$B$34:$B$777,C$83)+'СЕТ СН'!$H$11+СВЦЭМ!$D$10+'СЕТ СН'!$H$5-'СЕТ СН'!$H$21</f>
        <v>4905.4574705300001</v>
      </c>
      <c r="D94" s="35">
        <f>SUMIFS(СВЦЭМ!$D$34:$D$777,СВЦЭМ!$A$34:$A$777,$A94,СВЦЭМ!$B$34:$B$777,D$83)+'СЕТ СН'!$H$11+СВЦЭМ!$D$10+'СЕТ СН'!$H$5-'СЕТ СН'!$H$21</f>
        <v>4976.9322346199997</v>
      </c>
      <c r="E94" s="35">
        <f>SUMIFS(СВЦЭМ!$D$34:$D$777,СВЦЭМ!$A$34:$A$777,$A94,СВЦЭМ!$B$34:$B$777,E$83)+'СЕТ СН'!$H$11+СВЦЭМ!$D$10+'СЕТ СН'!$H$5-'СЕТ СН'!$H$21</f>
        <v>4970.0022516499994</v>
      </c>
      <c r="F94" s="35">
        <f>SUMIFS(СВЦЭМ!$D$34:$D$777,СВЦЭМ!$A$34:$A$777,$A94,СВЦЭМ!$B$34:$B$777,F$83)+'СЕТ СН'!$H$11+СВЦЭМ!$D$10+'СЕТ СН'!$H$5-'СЕТ СН'!$H$21</f>
        <v>4969.30363253</v>
      </c>
      <c r="G94" s="35">
        <f>SUMIFS(СВЦЭМ!$D$34:$D$777,СВЦЭМ!$A$34:$A$777,$A94,СВЦЭМ!$B$34:$B$777,G$83)+'СЕТ СН'!$H$11+СВЦЭМ!$D$10+'СЕТ СН'!$H$5-'СЕТ СН'!$H$21</f>
        <v>4968.7055384300002</v>
      </c>
      <c r="H94" s="35">
        <f>SUMIFS(СВЦЭМ!$D$34:$D$777,СВЦЭМ!$A$34:$A$777,$A94,СВЦЭМ!$B$34:$B$777,H$83)+'СЕТ СН'!$H$11+СВЦЭМ!$D$10+'СЕТ СН'!$H$5-'СЕТ СН'!$H$21</f>
        <v>4971.4045824999994</v>
      </c>
      <c r="I94" s="35">
        <f>SUMIFS(СВЦЭМ!$D$34:$D$777,СВЦЭМ!$A$34:$A$777,$A94,СВЦЭМ!$B$34:$B$777,I$83)+'СЕТ СН'!$H$11+СВЦЭМ!$D$10+'СЕТ СН'!$H$5-'СЕТ СН'!$H$21</f>
        <v>4860.9813083199997</v>
      </c>
      <c r="J94" s="35">
        <f>SUMIFS(СВЦЭМ!$D$34:$D$777,СВЦЭМ!$A$34:$A$777,$A94,СВЦЭМ!$B$34:$B$777,J$83)+'СЕТ СН'!$H$11+СВЦЭМ!$D$10+'СЕТ СН'!$H$5-'СЕТ СН'!$H$21</f>
        <v>4717.3372956100002</v>
      </c>
      <c r="K94" s="35">
        <f>SUMIFS(СВЦЭМ!$D$34:$D$777,СВЦЭМ!$A$34:$A$777,$A94,СВЦЭМ!$B$34:$B$777,K$83)+'СЕТ СН'!$H$11+СВЦЭМ!$D$10+'СЕТ СН'!$H$5-'СЕТ СН'!$H$21</f>
        <v>4569.8141187599995</v>
      </c>
      <c r="L94" s="35">
        <f>SUMIFS(СВЦЭМ!$D$34:$D$777,СВЦЭМ!$A$34:$A$777,$A94,СВЦЭМ!$B$34:$B$777,L$83)+'СЕТ СН'!$H$11+СВЦЭМ!$D$10+'СЕТ СН'!$H$5-'СЕТ СН'!$H$21</f>
        <v>4542.7297903600002</v>
      </c>
      <c r="M94" s="35">
        <f>SUMIFS(СВЦЭМ!$D$34:$D$777,СВЦЭМ!$A$34:$A$777,$A94,СВЦЭМ!$B$34:$B$777,M$83)+'СЕТ СН'!$H$11+СВЦЭМ!$D$10+'СЕТ СН'!$H$5-'СЕТ СН'!$H$21</f>
        <v>4506.2082058300002</v>
      </c>
      <c r="N94" s="35">
        <f>SUMIFS(СВЦЭМ!$D$34:$D$777,СВЦЭМ!$A$34:$A$777,$A94,СВЦЭМ!$B$34:$B$777,N$83)+'СЕТ СН'!$H$11+СВЦЭМ!$D$10+'СЕТ СН'!$H$5-'СЕТ СН'!$H$21</f>
        <v>4511.1398126899994</v>
      </c>
      <c r="O94" s="35">
        <f>SUMIFS(СВЦЭМ!$D$34:$D$777,СВЦЭМ!$A$34:$A$777,$A94,СВЦЭМ!$B$34:$B$777,O$83)+'СЕТ СН'!$H$11+СВЦЭМ!$D$10+'СЕТ СН'!$H$5-'СЕТ СН'!$H$21</f>
        <v>4507.38474778</v>
      </c>
      <c r="P94" s="35">
        <f>SUMIFS(СВЦЭМ!$D$34:$D$777,СВЦЭМ!$A$34:$A$777,$A94,СВЦЭМ!$B$34:$B$777,P$83)+'СЕТ СН'!$H$11+СВЦЭМ!$D$10+'СЕТ СН'!$H$5-'СЕТ СН'!$H$21</f>
        <v>4503.54812537</v>
      </c>
      <c r="Q94" s="35">
        <f>SUMIFS(СВЦЭМ!$D$34:$D$777,СВЦЭМ!$A$34:$A$777,$A94,СВЦЭМ!$B$34:$B$777,Q$83)+'СЕТ СН'!$H$11+СВЦЭМ!$D$10+'СЕТ СН'!$H$5-'СЕТ СН'!$H$21</f>
        <v>4499.8280755899996</v>
      </c>
      <c r="R94" s="35">
        <f>SUMIFS(СВЦЭМ!$D$34:$D$777,СВЦЭМ!$A$34:$A$777,$A94,СВЦЭМ!$B$34:$B$777,R$83)+'СЕТ СН'!$H$11+СВЦЭМ!$D$10+'СЕТ СН'!$H$5-'СЕТ СН'!$H$21</f>
        <v>4498.5891857199995</v>
      </c>
      <c r="S94" s="35">
        <f>SUMIFS(СВЦЭМ!$D$34:$D$777,СВЦЭМ!$A$34:$A$777,$A94,СВЦЭМ!$B$34:$B$777,S$83)+'СЕТ СН'!$H$11+СВЦЭМ!$D$10+'СЕТ СН'!$H$5-'СЕТ СН'!$H$21</f>
        <v>4491.5957580100003</v>
      </c>
      <c r="T94" s="35">
        <f>SUMIFS(СВЦЭМ!$D$34:$D$777,СВЦЭМ!$A$34:$A$777,$A94,СВЦЭМ!$B$34:$B$777,T$83)+'СЕТ СН'!$H$11+СВЦЭМ!$D$10+'СЕТ СН'!$H$5-'СЕТ СН'!$H$21</f>
        <v>4489.8091161699995</v>
      </c>
      <c r="U94" s="35">
        <f>SUMIFS(СВЦЭМ!$D$34:$D$777,СВЦЭМ!$A$34:$A$777,$A94,СВЦЭМ!$B$34:$B$777,U$83)+'СЕТ СН'!$H$11+СВЦЭМ!$D$10+'СЕТ СН'!$H$5-'СЕТ СН'!$H$21</f>
        <v>4495.4533431199998</v>
      </c>
      <c r="V94" s="35">
        <f>SUMIFS(СВЦЭМ!$D$34:$D$777,СВЦЭМ!$A$34:$A$777,$A94,СВЦЭМ!$B$34:$B$777,V$83)+'СЕТ СН'!$H$11+СВЦЭМ!$D$10+'СЕТ СН'!$H$5-'СЕТ СН'!$H$21</f>
        <v>4538.9096965999997</v>
      </c>
      <c r="W94" s="35">
        <f>SUMIFS(СВЦЭМ!$D$34:$D$777,СВЦЭМ!$A$34:$A$777,$A94,СВЦЭМ!$B$34:$B$777,W$83)+'СЕТ СН'!$H$11+СВЦЭМ!$D$10+'СЕТ СН'!$H$5-'СЕТ СН'!$H$21</f>
        <v>4551.8794098899998</v>
      </c>
      <c r="X94" s="35">
        <f>SUMIFS(СВЦЭМ!$D$34:$D$777,СВЦЭМ!$A$34:$A$777,$A94,СВЦЭМ!$B$34:$B$777,X$83)+'СЕТ СН'!$H$11+СВЦЭМ!$D$10+'СЕТ СН'!$H$5-'СЕТ СН'!$H$21</f>
        <v>4623.2615348700001</v>
      </c>
      <c r="Y94" s="35">
        <f>SUMIFS(СВЦЭМ!$D$34:$D$777,СВЦЭМ!$A$34:$A$777,$A94,СВЦЭМ!$B$34:$B$777,Y$83)+'СЕТ СН'!$H$11+СВЦЭМ!$D$10+'СЕТ СН'!$H$5-'СЕТ СН'!$H$21</f>
        <v>4766.2441458200001</v>
      </c>
    </row>
    <row r="95" spans="1:27" ht="15.75" x14ac:dyDescent="0.2">
      <c r="A95" s="34">
        <f t="shared" si="2"/>
        <v>42898</v>
      </c>
      <c r="B95" s="35">
        <f>SUMIFS(СВЦЭМ!$D$34:$D$777,СВЦЭМ!$A$34:$A$777,$A95,СВЦЭМ!$B$34:$B$777,B$83)+'СЕТ СН'!$H$11+СВЦЭМ!$D$10+'СЕТ СН'!$H$5-'СЕТ СН'!$H$21</f>
        <v>4821.5206876100001</v>
      </c>
      <c r="C95" s="35">
        <f>SUMIFS(СВЦЭМ!$D$34:$D$777,СВЦЭМ!$A$34:$A$777,$A95,СВЦЭМ!$B$34:$B$777,C$83)+'СЕТ СН'!$H$11+СВЦЭМ!$D$10+'СЕТ СН'!$H$5-'СЕТ СН'!$H$21</f>
        <v>4896.6538672099996</v>
      </c>
      <c r="D95" s="35">
        <f>SUMIFS(СВЦЭМ!$D$34:$D$777,СВЦЭМ!$A$34:$A$777,$A95,СВЦЭМ!$B$34:$B$777,D$83)+'СЕТ СН'!$H$11+СВЦЭМ!$D$10+'СЕТ СН'!$H$5-'СЕТ СН'!$H$21</f>
        <v>4952.5020574299997</v>
      </c>
      <c r="E95" s="35">
        <f>SUMIFS(СВЦЭМ!$D$34:$D$777,СВЦЭМ!$A$34:$A$777,$A95,СВЦЭМ!$B$34:$B$777,E$83)+'СЕТ СН'!$H$11+СВЦЭМ!$D$10+'СЕТ СН'!$H$5-'СЕТ СН'!$H$21</f>
        <v>4954.34686478</v>
      </c>
      <c r="F95" s="35">
        <f>SUMIFS(СВЦЭМ!$D$34:$D$777,СВЦЭМ!$A$34:$A$777,$A95,СВЦЭМ!$B$34:$B$777,F$83)+'СЕТ СН'!$H$11+СВЦЭМ!$D$10+'СЕТ СН'!$H$5-'СЕТ СН'!$H$21</f>
        <v>4950.7208932799995</v>
      </c>
      <c r="G95" s="35">
        <f>SUMIFS(СВЦЭМ!$D$34:$D$777,СВЦЭМ!$A$34:$A$777,$A95,СВЦЭМ!$B$34:$B$777,G$83)+'СЕТ СН'!$H$11+СВЦЭМ!$D$10+'СЕТ СН'!$H$5-'СЕТ СН'!$H$21</f>
        <v>4957.47975288</v>
      </c>
      <c r="H95" s="35">
        <f>SUMIFS(СВЦЭМ!$D$34:$D$777,СВЦЭМ!$A$34:$A$777,$A95,СВЦЭМ!$B$34:$B$777,H$83)+'СЕТ СН'!$H$11+СВЦЭМ!$D$10+'СЕТ СН'!$H$5-'СЕТ СН'!$H$21</f>
        <v>4939.21705406</v>
      </c>
      <c r="I95" s="35">
        <f>SUMIFS(СВЦЭМ!$D$34:$D$777,СВЦЭМ!$A$34:$A$777,$A95,СВЦЭМ!$B$34:$B$777,I$83)+'СЕТ СН'!$H$11+СВЦЭМ!$D$10+'СЕТ СН'!$H$5-'СЕТ СН'!$H$21</f>
        <v>4811.4036829999995</v>
      </c>
      <c r="J95" s="35">
        <f>SUMIFS(СВЦЭМ!$D$34:$D$777,СВЦЭМ!$A$34:$A$777,$A95,СВЦЭМ!$B$34:$B$777,J$83)+'СЕТ СН'!$H$11+СВЦЭМ!$D$10+'СЕТ СН'!$H$5-'СЕТ СН'!$H$21</f>
        <v>4700.8754975499996</v>
      </c>
      <c r="K95" s="35">
        <f>SUMIFS(СВЦЭМ!$D$34:$D$777,СВЦЭМ!$A$34:$A$777,$A95,СВЦЭМ!$B$34:$B$777,K$83)+'СЕТ СН'!$H$11+СВЦЭМ!$D$10+'СЕТ СН'!$H$5-'СЕТ СН'!$H$21</f>
        <v>4570.6381515100002</v>
      </c>
      <c r="L95" s="35">
        <f>SUMIFS(СВЦЭМ!$D$34:$D$777,СВЦЭМ!$A$34:$A$777,$A95,СВЦЭМ!$B$34:$B$777,L$83)+'СЕТ СН'!$H$11+СВЦЭМ!$D$10+'СЕТ СН'!$H$5-'СЕТ СН'!$H$21</f>
        <v>4518.2784611099996</v>
      </c>
      <c r="M95" s="35">
        <f>SUMIFS(СВЦЭМ!$D$34:$D$777,СВЦЭМ!$A$34:$A$777,$A95,СВЦЭМ!$B$34:$B$777,M$83)+'СЕТ СН'!$H$11+СВЦЭМ!$D$10+'СЕТ СН'!$H$5-'СЕТ СН'!$H$21</f>
        <v>4500.30007879</v>
      </c>
      <c r="N95" s="35">
        <f>SUMIFS(СВЦЭМ!$D$34:$D$777,СВЦЭМ!$A$34:$A$777,$A95,СВЦЭМ!$B$34:$B$777,N$83)+'СЕТ СН'!$H$11+СВЦЭМ!$D$10+'СЕТ СН'!$H$5-'СЕТ СН'!$H$21</f>
        <v>4501.3428171199994</v>
      </c>
      <c r="O95" s="35">
        <f>SUMIFS(СВЦЭМ!$D$34:$D$777,СВЦЭМ!$A$34:$A$777,$A95,СВЦЭМ!$B$34:$B$777,O$83)+'СЕТ СН'!$H$11+СВЦЭМ!$D$10+'СЕТ СН'!$H$5-'СЕТ СН'!$H$21</f>
        <v>4493.8060480099994</v>
      </c>
      <c r="P95" s="35">
        <f>SUMIFS(СВЦЭМ!$D$34:$D$777,СВЦЭМ!$A$34:$A$777,$A95,СВЦЭМ!$B$34:$B$777,P$83)+'СЕТ СН'!$H$11+СВЦЭМ!$D$10+'СЕТ СН'!$H$5-'СЕТ СН'!$H$21</f>
        <v>4484.8837210000002</v>
      </c>
      <c r="Q95" s="35">
        <f>SUMIFS(СВЦЭМ!$D$34:$D$777,СВЦЭМ!$A$34:$A$777,$A95,СВЦЭМ!$B$34:$B$777,Q$83)+'СЕТ СН'!$H$11+СВЦЭМ!$D$10+'СЕТ СН'!$H$5-'СЕТ СН'!$H$21</f>
        <v>4481.0826720499999</v>
      </c>
      <c r="R95" s="35">
        <f>SUMIFS(СВЦЭМ!$D$34:$D$777,СВЦЭМ!$A$34:$A$777,$A95,СВЦЭМ!$B$34:$B$777,R$83)+'СЕТ СН'!$H$11+СВЦЭМ!$D$10+'СЕТ СН'!$H$5-'СЕТ СН'!$H$21</f>
        <v>4479.0106207999997</v>
      </c>
      <c r="S95" s="35">
        <f>SUMIFS(СВЦЭМ!$D$34:$D$777,СВЦЭМ!$A$34:$A$777,$A95,СВЦЭМ!$B$34:$B$777,S$83)+'СЕТ СН'!$H$11+СВЦЭМ!$D$10+'СЕТ СН'!$H$5-'СЕТ СН'!$H$21</f>
        <v>4480.5200428299995</v>
      </c>
      <c r="T95" s="35">
        <f>SUMIFS(СВЦЭМ!$D$34:$D$777,СВЦЭМ!$A$34:$A$777,$A95,СВЦЭМ!$B$34:$B$777,T$83)+'СЕТ СН'!$H$11+СВЦЭМ!$D$10+'СЕТ СН'!$H$5-'СЕТ СН'!$H$21</f>
        <v>4475.4543458099997</v>
      </c>
      <c r="U95" s="35">
        <f>SUMIFS(СВЦЭМ!$D$34:$D$777,СВЦЭМ!$A$34:$A$777,$A95,СВЦЭМ!$B$34:$B$777,U$83)+'СЕТ СН'!$H$11+СВЦЭМ!$D$10+'СЕТ СН'!$H$5-'СЕТ СН'!$H$21</f>
        <v>4473.4950528099998</v>
      </c>
      <c r="V95" s="35">
        <f>SUMIFS(СВЦЭМ!$D$34:$D$777,СВЦЭМ!$A$34:$A$777,$A95,СВЦЭМ!$B$34:$B$777,V$83)+'СЕТ СН'!$H$11+СВЦЭМ!$D$10+'СЕТ СН'!$H$5-'СЕТ СН'!$H$21</f>
        <v>4514.4661335299998</v>
      </c>
      <c r="W95" s="35">
        <f>SUMIFS(СВЦЭМ!$D$34:$D$777,СВЦЭМ!$A$34:$A$777,$A95,СВЦЭМ!$B$34:$B$777,W$83)+'СЕТ СН'!$H$11+СВЦЭМ!$D$10+'СЕТ СН'!$H$5-'СЕТ СН'!$H$21</f>
        <v>4574.1889330699996</v>
      </c>
      <c r="X95" s="35">
        <f>SUMIFS(СВЦЭМ!$D$34:$D$777,СВЦЭМ!$A$34:$A$777,$A95,СВЦЭМ!$B$34:$B$777,X$83)+'СЕТ СН'!$H$11+СВЦЭМ!$D$10+'СЕТ СН'!$H$5-'СЕТ СН'!$H$21</f>
        <v>4641.4319680999997</v>
      </c>
      <c r="Y95" s="35">
        <f>SUMIFS(СВЦЭМ!$D$34:$D$777,СВЦЭМ!$A$34:$A$777,$A95,СВЦЭМ!$B$34:$B$777,Y$83)+'СЕТ СН'!$H$11+СВЦЭМ!$D$10+'СЕТ СН'!$H$5-'СЕТ СН'!$H$21</f>
        <v>4736.7402008099998</v>
      </c>
    </row>
    <row r="96" spans="1:27" ht="15.75" x14ac:dyDescent="0.2">
      <c r="A96" s="34">
        <f t="shared" si="2"/>
        <v>42899</v>
      </c>
      <c r="B96" s="35">
        <f>SUMIFS(СВЦЭМ!$D$34:$D$777,СВЦЭМ!$A$34:$A$777,$A96,СВЦЭМ!$B$34:$B$777,B$83)+'СЕТ СН'!$H$11+СВЦЭМ!$D$10+'СЕТ СН'!$H$5-'СЕТ СН'!$H$21</f>
        <v>4720.2017022399996</v>
      </c>
      <c r="C96" s="35">
        <f>SUMIFS(СВЦЭМ!$D$34:$D$777,СВЦЭМ!$A$34:$A$777,$A96,СВЦЭМ!$B$34:$B$777,C$83)+'СЕТ СН'!$H$11+СВЦЭМ!$D$10+'СЕТ СН'!$H$5-'СЕТ СН'!$H$21</f>
        <v>4778.6069120299999</v>
      </c>
      <c r="D96" s="35">
        <f>SUMIFS(СВЦЭМ!$D$34:$D$777,СВЦЭМ!$A$34:$A$777,$A96,СВЦЭМ!$B$34:$B$777,D$83)+'СЕТ СН'!$H$11+СВЦЭМ!$D$10+'СЕТ СН'!$H$5-'СЕТ СН'!$H$21</f>
        <v>4901.5156844599996</v>
      </c>
      <c r="E96" s="35">
        <f>SUMIFS(СВЦЭМ!$D$34:$D$777,СВЦЭМ!$A$34:$A$777,$A96,СВЦЭМ!$B$34:$B$777,E$83)+'СЕТ СН'!$H$11+СВЦЭМ!$D$10+'СЕТ СН'!$H$5-'СЕТ СН'!$H$21</f>
        <v>4917.5743217899999</v>
      </c>
      <c r="F96" s="35">
        <f>SUMIFS(СВЦЭМ!$D$34:$D$777,СВЦЭМ!$A$34:$A$777,$A96,СВЦЭМ!$B$34:$B$777,F$83)+'СЕТ СН'!$H$11+СВЦЭМ!$D$10+'СЕТ СН'!$H$5-'СЕТ СН'!$H$21</f>
        <v>4927.2219351999993</v>
      </c>
      <c r="G96" s="35">
        <f>SUMIFS(СВЦЭМ!$D$34:$D$777,СВЦЭМ!$A$34:$A$777,$A96,СВЦЭМ!$B$34:$B$777,G$83)+'СЕТ СН'!$H$11+СВЦЭМ!$D$10+'СЕТ СН'!$H$5-'СЕТ СН'!$H$21</f>
        <v>4921.5301591500001</v>
      </c>
      <c r="H96" s="35">
        <f>SUMIFS(СВЦЭМ!$D$34:$D$777,СВЦЭМ!$A$34:$A$777,$A96,СВЦЭМ!$B$34:$B$777,H$83)+'СЕТ СН'!$H$11+СВЦЭМ!$D$10+'СЕТ СН'!$H$5-'СЕТ СН'!$H$21</f>
        <v>4848.7635363199997</v>
      </c>
      <c r="I96" s="35">
        <f>SUMIFS(СВЦЭМ!$D$34:$D$777,СВЦЭМ!$A$34:$A$777,$A96,СВЦЭМ!$B$34:$B$777,I$83)+'СЕТ СН'!$H$11+СВЦЭМ!$D$10+'СЕТ СН'!$H$5-'СЕТ СН'!$H$21</f>
        <v>4690.7330204</v>
      </c>
      <c r="J96" s="35">
        <f>SUMIFS(СВЦЭМ!$D$34:$D$777,СВЦЭМ!$A$34:$A$777,$A96,СВЦЭМ!$B$34:$B$777,J$83)+'СЕТ СН'!$H$11+СВЦЭМ!$D$10+'СЕТ СН'!$H$5-'СЕТ СН'!$H$21</f>
        <v>4577.9263152099993</v>
      </c>
      <c r="K96" s="35">
        <f>SUMIFS(СВЦЭМ!$D$34:$D$777,СВЦЭМ!$A$34:$A$777,$A96,СВЦЭМ!$B$34:$B$777,K$83)+'СЕТ СН'!$H$11+СВЦЭМ!$D$10+'СЕТ СН'!$H$5-'СЕТ СН'!$H$21</f>
        <v>4484.2207398800001</v>
      </c>
      <c r="L96" s="35">
        <f>SUMIFS(СВЦЭМ!$D$34:$D$777,СВЦЭМ!$A$34:$A$777,$A96,СВЦЭМ!$B$34:$B$777,L$83)+'СЕТ СН'!$H$11+СВЦЭМ!$D$10+'СЕТ СН'!$H$5-'СЕТ СН'!$H$21</f>
        <v>4493.8440527499997</v>
      </c>
      <c r="M96" s="35">
        <f>SUMIFS(СВЦЭМ!$D$34:$D$777,СВЦЭМ!$A$34:$A$777,$A96,СВЦЭМ!$B$34:$B$777,M$83)+'СЕТ СН'!$H$11+СВЦЭМ!$D$10+'СЕТ СН'!$H$5-'СЕТ СН'!$H$21</f>
        <v>4522.3580045899998</v>
      </c>
      <c r="N96" s="35">
        <f>SUMIFS(СВЦЭМ!$D$34:$D$777,СВЦЭМ!$A$34:$A$777,$A96,СВЦЭМ!$B$34:$B$777,N$83)+'СЕТ СН'!$H$11+СВЦЭМ!$D$10+'СЕТ СН'!$H$5-'СЕТ СН'!$H$21</f>
        <v>4522.2789744199999</v>
      </c>
      <c r="O96" s="35">
        <f>SUMIFS(СВЦЭМ!$D$34:$D$777,СВЦЭМ!$A$34:$A$777,$A96,СВЦЭМ!$B$34:$B$777,O$83)+'СЕТ СН'!$H$11+СВЦЭМ!$D$10+'СЕТ СН'!$H$5-'СЕТ СН'!$H$21</f>
        <v>4520.8431889599997</v>
      </c>
      <c r="P96" s="35">
        <f>SUMIFS(СВЦЭМ!$D$34:$D$777,СВЦЭМ!$A$34:$A$777,$A96,СВЦЭМ!$B$34:$B$777,P$83)+'СЕТ СН'!$H$11+СВЦЭМ!$D$10+'СЕТ СН'!$H$5-'СЕТ СН'!$H$21</f>
        <v>4521.9521030999995</v>
      </c>
      <c r="Q96" s="35">
        <f>SUMIFS(СВЦЭМ!$D$34:$D$777,СВЦЭМ!$A$34:$A$777,$A96,СВЦЭМ!$B$34:$B$777,Q$83)+'СЕТ СН'!$H$11+СВЦЭМ!$D$10+'СЕТ СН'!$H$5-'СЕТ СН'!$H$21</f>
        <v>4528.3229315799999</v>
      </c>
      <c r="R96" s="35">
        <f>SUMIFS(СВЦЭМ!$D$34:$D$777,СВЦЭМ!$A$34:$A$777,$A96,СВЦЭМ!$B$34:$B$777,R$83)+'СЕТ СН'!$H$11+СВЦЭМ!$D$10+'СЕТ СН'!$H$5-'СЕТ СН'!$H$21</f>
        <v>4527.4151329099996</v>
      </c>
      <c r="S96" s="35">
        <f>SUMIFS(СВЦЭМ!$D$34:$D$777,СВЦЭМ!$A$34:$A$777,$A96,СВЦЭМ!$B$34:$B$777,S$83)+'СЕТ СН'!$H$11+СВЦЭМ!$D$10+'СЕТ СН'!$H$5-'СЕТ СН'!$H$21</f>
        <v>4528.1477604699994</v>
      </c>
      <c r="T96" s="35">
        <f>SUMIFS(СВЦЭМ!$D$34:$D$777,СВЦЭМ!$A$34:$A$777,$A96,СВЦЭМ!$B$34:$B$777,T$83)+'СЕТ СН'!$H$11+СВЦЭМ!$D$10+'СЕТ СН'!$H$5-'СЕТ СН'!$H$21</f>
        <v>4519.5203336200002</v>
      </c>
      <c r="U96" s="35">
        <f>SUMIFS(СВЦЭМ!$D$34:$D$777,СВЦЭМ!$A$34:$A$777,$A96,СВЦЭМ!$B$34:$B$777,U$83)+'СЕТ СН'!$H$11+СВЦЭМ!$D$10+'СЕТ СН'!$H$5-'СЕТ СН'!$H$21</f>
        <v>4520.6106402799996</v>
      </c>
      <c r="V96" s="35">
        <f>SUMIFS(СВЦЭМ!$D$34:$D$777,СВЦЭМ!$A$34:$A$777,$A96,СВЦЭМ!$B$34:$B$777,V$83)+'СЕТ СН'!$H$11+СВЦЭМ!$D$10+'СЕТ СН'!$H$5-'СЕТ СН'!$H$21</f>
        <v>4491.6711611699993</v>
      </c>
      <c r="W96" s="35">
        <f>SUMIFS(СВЦЭМ!$D$34:$D$777,СВЦЭМ!$A$34:$A$777,$A96,СВЦЭМ!$B$34:$B$777,W$83)+'СЕТ СН'!$H$11+СВЦЭМ!$D$10+'СЕТ СН'!$H$5-'СЕТ СН'!$H$21</f>
        <v>4483.5774824800001</v>
      </c>
      <c r="X96" s="35">
        <f>SUMIFS(СВЦЭМ!$D$34:$D$777,СВЦЭМ!$A$34:$A$777,$A96,СВЦЭМ!$B$34:$B$777,X$83)+'СЕТ СН'!$H$11+СВЦЭМ!$D$10+'СЕТ СН'!$H$5-'СЕТ СН'!$H$21</f>
        <v>4530.4896396699996</v>
      </c>
      <c r="Y96" s="35">
        <f>SUMIFS(СВЦЭМ!$D$34:$D$777,СВЦЭМ!$A$34:$A$777,$A96,СВЦЭМ!$B$34:$B$777,Y$83)+'СЕТ СН'!$H$11+СВЦЭМ!$D$10+'СЕТ СН'!$H$5-'СЕТ СН'!$H$21</f>
        <v>4643.7067774799998</v>
      </c>
    </row>
    <row r="97" spans="1:25" ht="15.75" x14ac:dyDescent="0.2">
      <c r="A97" s="34">
        <f t="shared" si="2"/>
        <v>42900</v>
      </c>
      <c r="B97" s="35">
        <f>SUMIFS(СВЦЭМ!$D$34:$D$777,СВЦЭМ!$A$34:$A$777,$A97,СВЦЭМ!$B$34:$B$777,B$83)+'СЕТ СН'!$H$11+СВЦЭМ!$D$10+'СЕТ СН'!$H$5-'СЕТ СН'!$H$21</f>
        <v>4852.0178280399996</v>
      </c>
      <c r="C97" s="35">
        <f>SUMIFS(СВЦЭМ!$D$34:$D$777,СВЦЭМ!$A$34:$A$777,$A97,СВЦЭМ!$B$34:$B$777,C$83)+'СЕТ СН'!$H$11+СВЦЭМ!$D$10+'СЕТ СН'!$H$5-'СЕТ СН'!$H$21</f>
        <v>4885.17941118</v>
      </c>
      <c r="D97" s="35">
        <f>SUMIFS(СВЦЭМ!$D$34:$D$777,СВЦЭМ!$A$34:$A$777,$A97,СВЦЭМ!$B$34:$B$777,D$83)+'СЕТ СН'!$H$11+СВЦЭМ!$D$10+'СЕТ СН'!$H$5-'СЕТ СН'!$H$21</f>
        <v>4908.2559816599996</v>
      </c>
      <c r="E97" s="35">
        <f>SUMIFS(СВЦЭМ!$D$34:$D$777,СВЦЭМ!$A$34:$A$777,$A97,СВЦЭМ!$B$34:$B$777,E$83)+'СЕТ СН'!$H$11+СВЦЭМ!$D$10+'СЕТ СН'!$H$5-'СЕТ СН'!$H$21</f>
        <v>4914.49648256</v>
      </c>
      <c r="F97" s="35">
        <f>SUMIFS(СВЦЭМ!$D$34:$D$777,СВЦЭМ!$A$34:$A$777,$A97,СВЦЭМ!$B$34:$B$777,F$83)+'СЕТ СН'!$H$11+СВЦЭМ!$D$10+'СЕТ СН'!$H$5-'СЕТ СН'!$H$21</f>
        <v>4918.3547485700001</v>
      </c>
      <c r="G97" s="35">
        <f>SUMIFS(СВЦЭМ!$D$34:$D$777,СВЦЭМ!$A$34:$A$777,$A97,СВЦЭМ!$B$34:$B$777,G$83)+'СЕТ СН'!$H$11+СВЦЭМ!$D$10+'СЕТ СН'!$H$5-'СЕТ СН'!$H$21</f>
        <v>4895.1448704699997</v>
      </c>
      <c r="H97" s="35">
        <f>SUMIFS(СВЦЭМ!$D$34:$D$777,СВЦЭМ!$A$34:$A$777,$A97,СВЦЭМ!$B$34:$B$777,H$83)+'СЕТ СН'!$H$11+СВЦЭМ!$D$10+'СЕТ СН'!$H$5-'СЕТ СН'!$H$21</f>
        <v>4815.3752117399999</v>
      </c>
      <c r="I97" s="35">
        <f>SUMIFS(СВЦЭМ!$D$34:$D$777,СВЦЭМ!$A$34:$A$777,$A97,СВЦЭМ!$B$34:$B$777,I$83)+'СЕТ СН'!$H$11+СВЦЭМ!$D$10+'СЕТ СН'!$H$5-'СЕТ СН'!$H$21</f>
        <v>4690.03014231</v>
      </c>
      <c r="J97" s="35">
        <f>SUMIFS(СВЦЭМ!$D$34:$D$777,СВЦЭМ!$A$34:$A$777,$A97,СВЦЭМ!$B$34:$B$777,J$83)+'СЕТ СН'!$H$11+СВЦЭМ!$D$10+'СЕТ СН'!$H$5-'СЕТ СН'!$H$21</f>
        <v>4656.1256655399993</v>
      </c>
      <c r="K97" s="35">
        <f>SUMIFS(СВЦЭМ!$D$34:$D$777,СВЦЭМ!$A$34:$A$777,$A97,СВЦЭМ!$B$34:$B$777,K$83)+'СЕТ СН'!$H$11+СВЦЭМ!$D$10+'СЕТ СН'!$H$5-'СЕТ СН'!$H$21</f>
        <v>4549.32747002</v>
      </c>
      <c r="L97" s="35">
        <f>SUMIFS(СВЦЭМ!$D$34:$D$777,СВЦЭМ!$A$34:$A$777,$A97,СВЦЭМ!$B$34:$B$777,L$83)+'СЕТ СН'!$H$11+СВЦЭМ!$D$10+'СЕТ СН'!$H$5-'СЕТ СН'!$H$21</f>
        <v>4481.7938214200003</v>
      </c>
      <c r="M97" s="35">
        <f>SUMIFS(СВЦЭМ!$D$34:$D$777,СВЦЭМ!$A$34:$A$777,$A97,СВЦЭМ!$B$34:$B$777,M$83)+'СЕТ СН'!$H$11+СВЦЭМ!$D$10+'СЕТ СН'!$H$5-'СЕТ СН'!$H$21</f>
        <v>4472.02281537</v>
      </c>
      <c r="N97" s="35">
        <f>SUMIFS(СВЦЭМ!$D$34:$D$777,СВЦЭМ!$A$34:$A$777,$A97,СВЦЭМ!$B$34:$B$777,N$83)+'СЕТ СН'!$H$11+СВЦЭМ!$D$10+'СЕТ СН'!$H$5-'СЕТ СН'!$H$21</f>
        <v>4481.4783486899996</v>
      </c>
      <c r="O97" s="35">
        <f>SUMIFS(СВЦЭМ!$D$34:$D$777,СВЦЭМ!$A$34:$A$777,$A97,СВЦЭМ!$B$34:$B$777,O$83)+'СЕТ СН'!$H$11+СВЦЭМ!$D$10+'СЕТ СН'!$H$5-'СЕТ СН'!$H$21</f>
        <v>4472.4858546400001</v>
      </c>
      <c r="P97" s="35">
        <f>SUMIFS(СВЦЭМ!$D$34:$D$777,СВЦЭМ!$A$34:$A$777,$A97,СВЦЭМ!$B$34:$B$777,P$83)+'СЕТ СН'!$H$11+СВЦЭМ!$D$10+'СЕТ СН'!$H$5-'СЕТ СН'!$H$21</f>
        <v>4486.0131988599996</v>
      </c>
      <c r="Q97" s="35">
        <f>SUMIFS(СВЦЭМ!$D$34:$D$777,СВЦЭМ!$A$34:$A$777,$A97,СВЦЭМ!$B$34:$B$777,Q$83)+'СЕТ СН'!$H$11+СВЦЭМ!$D$10+'СЕТ СН'!$H$5-'СЕТ СН'!$H$21</f>
        <v>4486.3142029299997</v>
      </c>
      <c r="R97" s="35">
        <f>SUMIFS(СВЦЭМ!$D$34:$D$777,СВЦЭМ!$A$34:$A$777,$A97,СВЦЭМ!$B$34:$B$777,R$83)+'СЕТ СН'!$H$11+СВЦЭМ!$D$10+'СЕТ СН'!$H$5-'СЕТ СН'!$H$21</f>
        <v>4491.7936875799996</v>
      </c>
      <c r="S97" s="35">
        <f>SUMIFS(СВЦЭМ!$D$34:$D$777,СВЦЭМ!$A$34:$A$777,$A97,СВЦЭМ!$B$34:$B$777,S$83)+'СЕТ СН'!$H$11+СВЦЭМ!$D$10+'СЕТ СН'!$H$5-'СЕТ СН'!$H$21</f>
        <v>4491.1109873899995</v>
      </c>
      <c r="T97" s="35">
        <f>SUMIFS(СВЦЭМ!$D$34:$D$777,СВЦЭМ!$A$34:$A$777,$A97,СВЦЭМ!$B$34:$B$777,T$83)+'СЕТ СН'!$H$11+СВЦЭМ!$D$10+'СЕТ СН'!$H$5-'СЕТ СН'!$H$21</f>
        <v>4488.13565664</v>
      </c>
      <c r="U97" s="35">
        <f>SUMIFS(СВЦЭМ!$D$34:$D$777,СВЦЭМ!$A$34:$A$777,$A97,СВЦЭМ!$B$34:$B$777,U$83)+'СЕТ СН'!$H$11+СВЦЭМ!$D$10+'СЕТ СН'!$H$5-'СЕТ СН'!$H$21</f>
        <v>4470.0324811199998</v>
      </c>
      <c r="V97" s="35">
        <f>SUMIFS(СВЦЭМ!$D$34:$D$777,СВЦЭМ!$A$34:$A$777,$A97,СВЦЭМ!$B$34:$B$777,V$83)+'СЕТ СН'!$H$11+СВЦЭМ!$D$10+'СЕТ СН'!$H$5-'СЕТ СН'!$H$21</f>
        <v>4483.81356701</v>
      </c>
      <c r="W97" s="35">
        <f>SUMIFS(СВЦЭМ!$D$34:$D$777,СВЦЭМ!$A$34:$A$777,$A97,СВЦЭМ!$B$34:$B$777,W$83)+'СЕТ СН'!$H$11+СВЦЭМ!$D$10+'СЕТ СН'!$H$5-'СЕТ СН'!$H$21</f>
        <v>4529.7431856000003</v>
      </c>
      <c r="X97" s="35">
        <f>SUMIFS(СВЦЭМ!$D$34:$D$777,СВЦЭМ!$A$34:$A$777,$A97,СВЦЭМ!$B$34:$B$777,X$83)+'СЕТ СН'!$H$11+СВЦЭМ!$D$10+'СЕТ СН'!$H$5-'СЕТ СН'!$H$21</f>
        <v>4621.5970026099994</v>
      </c>
      <c r="Y97" s="35">
        <f>SUMIFS(СВЦЭМ!$D$34:$D$777,СВЦЭМ!$A$34:$A$777,$A97,СВЦЭМ!$B$34:$B$777,Y$83)+'СЕТ СН'!$H$11+СВЦЭМ!$D$10+'СЕТ СН'!$H$5-'СЕТ СН'!$H$21</f>
        <v>4712.7376497599998</v>
      </c>
    </row>
    <row r="98" spans="1:25" ht="15.75" x14ac:dyDescent="0.2">
      <c r="A98" s="34">
        <f t="shared" si="2"/>
        <v>42901</v>
      </c>
      <c r="B98" s="35">
        <f>SUMIFS(СВЦЭМ!$D$34:$D$777,СВЦЭМ!$A$34:$A$777,$A98,СВЦЭМ!$B$34:$B$777,B$83)+'СЕТ СН'!$H$11+СВЦЭМ!$D$10+'СЕТ СН'!$H$5-'СЕТ СН'!$H$21</f>
        <v>4816.5686012099995</v>
      </c>
      <c r="C98" s="35">
        <f>SUMIFS(СВЦЭМ!$D$34:$D$777,СВЦЭМ!$A$34:$A$777,$A98,СВЦЭМ!$B$34:$B$777,C$83)+'СЕТ СН'!$H$11+СВЦЭМ!$D$10+'СЕТ СН'!$H$5-'СЕТ СН'!$H$21</f>
        <v>4895.5510450499996</v>
      </c>
      <c r="D98" s="35">
        <f>SUMIFS(СВЦЭМ!$D$34:$D$777,СВЦЭМ!$A$34:$A$777,$A98,СВЦЭМ!$B$34:$B$777,D$83)+'СЕТ СН'!$H$11+СВЦЭМ!$D$10+'СЕТ СН'!$H$5-'СЕТ СН'!$H$21</f>
        <v>4928.9463203899995</v>
      </c>
      <c r="E98" s="35">
        <f>SUMIFS(СВЦЭМ!$D$34:$D$777,СВЦЭМ!$A$34:$A$777,$A98,СВЦЭМ!$B$34:$B$777,E$83)+'СЕТ СН'!$H$11+СВЦЭМ!$D$10+'СЕТ СН'!$H$5-'СЕТ СН'!$H$21</f>
        <v>4922.8821963399996</v>
      </c>
      <c r="F98" s="35">
        <f>SUMIFS(СВЦЭМ!$D$34:$D$777,СВЦЭМ!$A$34:$A$777,$A98,СВЦЭМ!$B$34:$B$777,F$83)+'СЕТ СН'!$H$11+СВЦЭМ!$D$10+'СЕТ СН'!$H$5-'СЕТ СН'!$H$21</f>
        <v>4918.4383816999998</v>
      </c>
      <c r="G98" s="35">
        <f>SUMIFS(СВЦЭМ!$D$34:$D$777,СВЦЭМ!$A$34:$A$777,$A98,СВЦЭМ!$B$34:$B$777,G$83)+'СЕТ СН'!$H$11+СВЦЭМ!$D$10+'СЕТ СН'!$H$5-'СЕТ СН'!$H$21</f>
        <v>4923.5440896599994</v>
      </c>
      <c r="H98" s="35">
        <f>SUMIFS(СВЦЭМ!$D$34:$D$777,СВЦЭМ!$A$34:$A$777,$A98,СВЦЭМ!$B$34:$B$777,H$83)+'СЕТ СН'!$H$11+СВЦЭМ!$D$10+'СЕТ СН'!$H$5-'СЕТ СН'!$H$21</f>
        <v>4935.2201504300001</v>
      </c>
      <c r="I98" s="35">
        <f>SUMIFS(СВЦЭМ!$D$34:$D$777,СВЦЭМ!$A$34:$A$777,$A98,СВЦЭМ!$B$34:$B$777,I$83)+'СЕТ СН'!$H$11+СВЦЭМ!$D$10+'СЕТ СН'!$H$5-'СЕТ СН'!$H$21</f>
        <v>4800.3496875700002</v>
      </c>
      <c r="J98" s="35">
        <f>SUMIFS(СВЦЭМ!$D$34:$D$777,СВЦЭМ!$A$34:$A$777,$A98,СВЦЭМ!$B$34:$B$777,J$83)+'СЕТ СН'!$H$11+СВЦЭМ!$D$10+'СЕТ СН'!$H$5-'СЕТ СН'!$H$21</f>
        <v>4679.6376816699994</v>
      </c>
      <c r="K98" s="35">
        <f>SUMIFS(СВЦЭМ!$D$34:$D$777,СВЦЭМ!$A$34:$A$777,$A98,СВЦЭМ!$B$34:$B$777,K$83)+'СЕТ СН'!$H$11+СВЦЭМ!$D$10+'СЕТ СН'!$H$5-'СЕТ СН'!$H$21</f>
        <v>4584.7128587199995</v>
      </c>
      <c r="L98" s="35">
        <f>SUMIFS(СВЦЭМ!$D$34:$D$777,СВЦЭМ!$A$34:$A$777,$A98,СВЦЭМ!$B$34:$B$777,L$83)+'СЕТ СН'!$H$11+СВЦЭМ!$D$10+'СЕТ СН'!$H$5-'СЕТ СН'!$H$21</f>
        <v>4500.8481203299998</v>
      </c>
      <c r="M98" s="35">
        <f>SUMIFS(СВЦЭМ!$D$34:$D$777,СВЦЭМ!$A$34:$A$777,$A98,СВЦЭМ!$B$34:$B$777,M$83)+'СЕТ СН'!$H$11+СВЦЭМ!$D$10+'СЕТ СН'!$H$5-'СЕТ СН'!$H$21</f>
        <v>4479.5696231699994</v>
      </c>
      <c r="N98" s="35">
        <f>SUMIFS(СВЦЭМ!$D$34:$D$777,СВЦЭМ!$A$34:$A$777,$A98,СВЦЭМ!$B$34:$B$777,N$83)+'СЕТ СН'!$H$11+СВЦЭМ!$D$10+'СЕТ СН'!$H$5-'СЕТ СН'!$H$21</f>
        <v>4469.5464584700003</v>
      </c>
      <c r="O98" s="35">
        <f>SUMIFS(СВЦЭМ!$D$34:$D$777,СВЦЭМ!$A$34:$A$777,$A98,СВЦЭМ!$B$34:$B$777,O$83)+'СЕТ СН'!$H$11+СВЦЭМ!$D$10+'СЕТ СН'!$H$5-'СЕТ СН'!$H$21</f>
        <v>4469.0087561199998</v>
      </c>
      <c r="P98" s="35">
        <f>SUMIFS(СВЦЭМ!$D$34:$D$777,СВЦЭМ!$A$34:$A$777,$A98,СВЦЭМ!$B$34:$B$777,P$83)+'СЕТ СН'!$H$11+СВЦЭМ!$D$10+'СЕТ СН'!$H$5-'СЕТ СН'!$H$21</f>
        <v>4471.458952</v>
      </c>
      <c r="Q98" s="35">
        <f>SUMIFS(СВЦЭМ!$D$34:$D$777,СВЦЭМ!$A$34:$A$777,$A98,СВЦЭМ!$B$34:$B$777,Q$83)+'СЕТ СН'!$H$11+СВЦЭМ!$D$10+'СЕТ СН'!$H$5-'СЕТ СН'!$H$21</f>
        <v>4472.6867228900001</v>
      </c>
      <c r="R98" s="35">
        <f>SUMIFS(СВЦЭМ!$D$34:$D$777,СВЦЭМ!$A$34:$A$777,$A98,СВЦЭМ!$B$34:$B$777,R$83)+'СЕТ СН'!$H$11+СВЦЭМ!$D$10+'СЕТ СН'!$H$5-'СЕТ СН'!$H$21</f>
        <v>4476.9650126799997</v>
      </c>
      <c r="S98" s="35">
        <f>SUMIFS(СВЦЭМ!$D$34:$D$777,СВЦЭМ!$A$34:$A$777,$A98,СВЦЭМ!$B$34:$B$777,S$83)+'СЕТ СН'!$H$11+СВЦЭМ!$D$10+'СЕТ СН'!$H$5-'СЕТ СН'!$H$21</f>
        <v>4480.75725023</v>
      </c>
      <c r="T98" s="35">
        <f>SUMIFS(СВЦЭМ!$D$34:$D$777,СВЦЭМ!$A$34:$A$777,$A98,СВЦЭМ!$B$34:$B$777,T$83)+'СЕТ СН'!$H$11+СВЦЭМ!$D$10+'СЕТ СН'!$H$5-'СЕТ СН'!$H$21</f>
        <v>4486.3963642899998</v>
      </c>
      <c r="U98" s="35">
        <f>SUMIFS(СВЦЭМ!$D$34:$D$777,СВЦЭМ!$A$34:$A$777,$A98,СВЦЭМ!$B$34:$B$777,U$83)+'СЕТ СН'!$H$11+СВЦЭМ!$D$10+'СЕТ СН'!$H$5-'СЕТ СН'!$H$21</f>
        <v>4491.45263875</v>
      </c>
      <c r="V98" s="35">
        <f>SUMIFS(СВЦЭМ!$D$34:$D$777,СВЦЭМ!$A$34:$A$777,$A98,СВЦЭМ!$B$34:$B$777,V$83)+'СЕТ СН'!$H$11+СВЦЭМ!$D$10+'СЕТ СН'!$H$5-'СЕТ СН'!$H$21</f>
        <v>4489.76791916</v>
      </c>
      <c r="W98" s="35">
        <f>SUMIFS(СВЦЭМ!$D$34:$D$777,СВЦЭМ!$A$34:$A$777,$A98,СВЦЭМ!$B$34:$B$777,W$83)+'СЕТ СН'!$H$11+СВЦЭМ!$D$10+'СЕТ СН'!$H$5-'СЕТ СН'!$H$21</f>
        <v>4543.9143191599996</v>
      </c>
      <c r="X98" s="35">
        <f>SUMIFS(СВЦЭМ!$D$34:$D$777,СВЦЭМ!$A$34:$A$777,$A98,СВЦЭМ!$B$34:$B$777,X$83)+'СЕТ СН'!$H$11+СВЦЭМ!$D$10+'СЕТ СН'!$H$5-'СЕТ СН'!$H$21</f>
        <v>4631.9254392100001</v>
      </c>
      <c r="Y98" s="35">
        <f>SUMIFS(СВЦЭМ!$D$34:$D$777,СВЦЭМ!$A$34:$A$777,$A98,СВЦЭМ!$B$34:$B$777,Y$83)+'СЕТ СН'!$H$11+СВЦЭМ!$D$10+'СЕТ СН'!$H$5-'СЕТ СН'!$H$21</f>
        <v>4736.8905095199998</v>
      </c>
    </row>
    <row r="99" spans="1:25" ht="15.75" x14ac:dyDescent="0.2">
      <c r="A99" s="34">
        <f t="shared" si="2"/>
        <v>42902</v>
      </c>
      <c r="B99" s="35">
        <f>SUMIFS(СВЦЭМ!$D$34:$D$777,СВЦЭМ!$A$34:$A$777,$A99,СВЦЭМ!$B$34:$B$777,B$83)+'СЕТ СН'!$H$11+СВЦЭМ!$D$10+'СЕТ СН'!$H$5-'СЕТ СН'!$H$21</f>
        <v>4807.6320602799997</v>
      </c>
      <c r="C99" s="35">
        <f>SUMIFS(СВЦЭМ!$D$34:$D$777,СВЦЭМ!$A$34:$A$777,$A99,СВЦЭМ!$B$34:$B$777,C$83)+'СЕТ СН'!$H$11+СВЦЭМ!$D$10+'СЕТ СН'!$H$5-'СЕТ СН'!$H$21</f>
        <v>4878.5767970899997</v>
      </c>
      <c r="D99" s="35">
        <f>SUMIFS(СВЦЭМ!$D$34:$D$777,СВЦЭМ!$A$34:$A$777,$A99,СВЦЭМ!$B$34:$B$777,D$83)+'СЕТ СН'!$H$11+СВЦЭМ!$D$10+'СЕТ СН'!$H$5-'СЕТ СН'!$H$21</f>
        <v>4914.9789270700003</v>
      </c>
      <c r="E99" s="35">
        <f>SUMIFS(СВЦЭМ!$D$34:$D$777,СВЦЭМ!$A$34:$A$777,$A99,СВЦЭМ!$B$34:$B$777,E$83)+'СЕТ СН'!$H$11+СВЦЭМ!$D$10+'СЕТ СН'!$H$5-'СЕТ СН'!$H$21</f>
        <v>4946.4606654999998</v>
      </c>
      <c r="F99" s="35">
        <f>SUMIFS(СВЦЭМ!$D$34:$D$777,СВЦЭМ!$A$34:$A$777,$A99,СВЦЭМ!$B$34:$B$777,F$83)+'СЕТ СН'!$H$11+СВЦЭМ!$D$10+'СЕТ СН'!$H$5-'СЕТ СН'!$H$21</f>
        <v>4944.6558751599996</v>
      </c>
      <c r="G99" s="35">
        <f>SUMIFS(СВЦЭМ!$D$34:$D$777,СВЦЭМ!$A$34:$A$777,$A99,СВЦЭМ!$B$34:$B$777,G$83)+'СЕТ СН'!$H$11+СВЦЭМ!$D$10+'СЕТ СН'!$H$5-'СЕТ СН'!$H$21</f>
        <v>4948.1006535699998</v>
      </c>
      <c r="H99" s="35">
        <f>SUMIFS(СВЦЭМ!$D$34:$D$777,СВЦЭМ!$A$34:$A$777,$A99,СВЦЭМ!$B$34:$B$777,H$83)+'СЕТ СН'!$H$11+СВЦЭМ!$D$10+'СЕТ СН'!$H$5-'СЕТ СН'!$H$21</f>
        <v>4953.4386267499995</v>
      </c>
      <c r="I99" s="35">
        <f>SUMIFS(СВЦЭМ!$D$34:$D$777,СВЦЭМ!$A$34:$A$777,$A99,СВЦЭМ!$B$34:$B$777,I$83)+'СЕТ СН'!$H$11+СВЦЭМ!$D$10+'СЕТ СН'!$H$5-'СЕТ СН'!$H$21</f>
        <v>4819.9852835599995</v>
      </c>
      <c r="J99" s="35">
        <f>SUMIFS(СВЦЭМ!$D$34:$D$777,СВЦЭМ!$A$34:$A$777,$A99,СВЦЭМ!$B$34:$B$777,J$83)+'СЕТ СН'!$H$11+СВЦЭМ!$D$10+'СЕТ СН'!$H$5-'СЕТ СН'!$H$21</f>
        <v>4702.63477642</v>
      </c>
      <c r="K99" s="35">
        <f>SUMIFS(СВЦЭМ!$D$34:$D$777,СВЦЭМ!$A$34:$A$777,$A99,СВЦЭМ!$B$34:$B$777,K$83)+'СЕТ СН'!$H$11+СВЦЭМ!$D$10+'СЕТ СН'!$H$5-'СЕТ СН'!$H$21</f>
        <v>4570.4371771899996</v>
      </c>
      <c r="L99" s="35">
        <f>SUMIFS(СВЦЭМ!$D$34:$D$777,СВЦЭМ!$A$34:$A$777,$A99,СВЦЭМ!$B$34:$B$777,L$83)+'СЕТ СН'!$H$11+СВЦЭМ!$D$10+'СЕТ СН'!$H$5-'СЕТ СН'!$H$21</f>
        <v>4516.92781767</v>
      </c>
      <c r="M99" s="35">
        <f>SUMIFS(СВЦЭМ!$D$34:$D$777,СВЦЭМ!$A$34:$A$777,$A99,СВЦЭМ!$B$34:$B$777,M$83)+'СЕТ СН'!$H$11+СВЦЭМ!$D$10+'СЕТ СН'!$H$5-'СЕТ СН'!$H$21</f>
        <v>4494.9499397999998</v>
      </c>
      <c r="N99" s="35">
        <f>SUMIFS(СВЦЭМ!$D$34:$D$777,СВЦЭМ!$A$34:$A$777,$A99,СВЦЭМ!$B$34:$B$777,N$83)+'СЕТ СН'!$H$11+СВЦЭМ!$D$10+'СЕТ СН'!$H$5-'СЕТ СН'!$H$21</f>
        <v>4502.4625202099996</v>
      </c>
      <c r="O99" s="35">
        <f>SUMIFS(СВЦЭМ!$D$34:$D$777,СВЦЭМ!$A$34:$A$777,$A99,СВЦЭМ!$B$34:$B$777,O$83)+'СЕТ СН'!$H$11+СВЦЭМ!$D$10+'СЕТ СН'!$H$5-'СЕТ СН'!$H$21</f>
        <v>4494.4132897599993</v>
      </c>
      <c r="P99" s="35">
        <f>SUMIFS(СВЦЭМ!$D$34:$D$777,СВЦЭМ!$A$34:$A$777,$A99,СВЦЭМ!$B$34:$B$777,P$83)+'СЕТ СН'!$H$11+СВЦЭМ!$D$10+'СЕТ СН'!$H$5-'СЕТ СН'!$H$21</f>
        <v>4473.0662993400001</v>
      </c>
      <c r="Q99" s="35">
        <f>SUMIFS(СВЦЭМ!$D$34:$D$777,СВЦЭМ!$A$34:$A$777,$A99,СВЦЭМ!$B$34:$B$777,Q$83)+'СЕТ СН'!$H$11+СВЦЭМ!$D$10+'СЕТ СН'!$H$5-'СЕТ СН'!$H$21</f>
        <v>4489.02411553</v>
      </c>
      <c r="R99" s="35">
        <f>SUMIFS(СВЦЭМ!$D$34:$D$777,СВЦЭМ!$A$34:$A$777,$A99,СВЦЭМ!$B$34:$B$777,R$83)+'СЕТ СН'!$H$11+СВЦЭМ!$D$10+'СЕТ СН'!$H$5-'СЕТ СН'!$H$21</f>
        <v>4494.2772144199998</v>
      </c>
      <c r="S99" s="35">
        <f>SUMIFS(СВЦЭМ!$D$34:$D$777,СВЦЭМ!$A$34:$A$777,$A99,СВЦЭМ!$B$34:$B$777,S$83)+'СЕТ СН'!$H$11+СВЦЭМ!$D$10+'СЕТ СН'!$H$5-'СЕТ СН'!$H$21</f>
        <v>4508.7590024800002</v>
      </c>
      <c r="T99" s="35">
        <f>SUMIFS(СВЦЭМ!$D$34:$D$777,СВЦЭМ!$A$34:$A$777,$A99,СВЦЭМ!$B$34:$B$777,T$83)+'СЕТ СН'!$H$11+СВЦЭМ!$D$10+'СЕТ СН'!$H$5-'СЕТ СН'!$H$21</f>
        <v>4504.9553497199995</v>
      </c>
      <c r="U99" s="35">
        <f>SUMIFS(СВЦЭМ!$D$34:$D$777,СВЦЭМ!$A$34:$A$777,$A99,СВЦЭМ!$B$34:$B$777,U$83)+'СЕТ СН'!$H$11+СВЦЭМ!$D$10+'СЕТ СН'!$H$5-'СЕТ СН'!$H$21</f>
        <v>4495.1532799099996</v>
      </c>
      <c r="V99" s="35">
        <f>SUMIFS(СВЦЭМ!$D$34:$D$777,СВЦЭМ!$A$34:$A$777,$A99,СВЦЭМ!$B$34:$B$777,V$83)+'СЕТ СН'!$H$11+СВЦЭМ!$D$10+'СЕТ СН'!$H$5-'СЕТ СН'!$H$21</f>
        <v>4510.8365015199997</v>
      </c>
      <c r="W99" s="35">
        <f>SUMIFS(СВЦЭМ!$D$34:$D$777,СВЦЭМ!$A$34:$A$777,$A99,СВЦЭМ!$B$34:$B$777,W$83)+'СЕТ СН'!$H$11+СВЦЭМ!$D$10+'СЕТ СН'!$H$5-'СЕТ СН'!$H$21</f>
        <v>4582.70992183</v>
      </c>
      <c r="X99" s="35">
        <f>SUMIFS(СВЦЭМ!$D$34:$D$777,СВЦЭМ!$A$34:$A$777,$A99,СВЦЭМ!$B$34:$B$777,X$83)+'СЕТ СН'!$H$11+СВЦЭМ!$D$10+'СЕТ СН'!$H$5-'СЕТ СН'!$H$21</f>
        <v>4565.5525543699996</v>
      </c>
      <c r="Y99" s="35">
        <f>SUMIFS(СВЦЭМ!$D$34:$D$777,СВЦЭМ!$A$34:$A$777,$A99,СВЦЭМ!$B$34:$B$777,Y$83)+'СЕТ СН'!$H$11+СВЦЭМ!$D$10+'СЕТ СН'!$H$5-'СЕТ СН'!$H$21</f>
        <v>4585.7947828799997</v>
      </c>
    </row>
    <row r="100" spans="1:25" ht="15.75" x14ac:dyDescent="0.2">
      <c r="A100" s="34">
        <f t="shared" si="2"/>
        <v>42903</v>
      </c>
      <c r="B100" s="35">
        <f>SUMIFS(СВЦЭМ!$D$34:$D$777,СВЦЭМ!$A$34:$A$777,$A100,СВЦЭМ!$B$34:$B$777,B$83)+'СЕТ СН'!$H$11+СВЦЭМ!$D$10+'СЕТ СН'!$H$5-'СЕТ СН'!$H$21</f>
        <v>4712.7109724900001</v>
      </c>
      <c r="C100" s="35">
        <f>SUMIFS(СВЦЭМ!$D$34:$D$777,СВЦЭМ!$A$34:$A$777,$A100,СВЦЭМ!$B$34:$B$777,C$83)+'СЕТ СН'!$H$11+СВЦЭМ!$D$10+'СЕТ СН'!$H$5-'СЕТ СН'!$H$21</f>
        <v>4766.0541905700002</v>
      </c>
      <c r="D100" s="35">
        <f>SUMIFS(СВЦЭМ!$D$34:$D$777,СВЦЭМ!$A$34:$A$777,$A100,СВЦЭМ!$B$34:$B$777,D$83)+'СЕТ СН'!$H$11+СВЦЭМ!$D$10+'СЕТ СН'!$H$5-'СЕТ СН'!$H$21</f>
        <v>4904.4570969500001</v>
      </c>
      <c r="E100" s="35">
        <f>SUMIFS(СВЦЭМ!$D$34:$D$777,СВЦЭМ!$A$34:$A$777,$A100,СВЦЭМ!$B$34:$B$777,E$83)+'СЕТ СН'!$H$11+СВЦЭМ!$D$10+'СЕТ СН'!$H$5-'СЕТ СН'!$H$21</f>
        <v>4918.5570912599997</v>
      </c>
      <c r="F100" s="35">
        <f>SUMIFS(СВЦЭМ!$D$34:$D$777,СВЦЭМ!$A$34:$A$777,$A100,СВЦЭМ!$B$34:$B$777,F$83)+'СЕТ СН'!$H$11+СВЦЭМ!$D$10+'СЕТ СН'!$H$5-'СЕТ СН'!$H$21</f>
        <v>4940.65388867</v>
      </c>
      <c r="G100" s="35">
        <f>SUMIFS(СВЦЭМ!$D$34:$D$777,СВЦЭМ!$A$34:$A$777,$A100,СВЦЭМ!$B$34:$B$777,G$83)+'СЕТ СН'!$H$11+СВЦЭМ!$D$10+'СЕТ СН'!$H$5-'СЕТ СН'!$H$21</f>
        <v>4936.9230525299999</v>
      </c>
      <c r="H100" s="35">
        <f>SUMIFS(СВЦЭМ!$D$34:$D$777,СВЦЭМ!$A$34:$A$777,$A100,СВЦЭМ!$B$34:$B$777,H$83)+'СЕТ СН'!$H$11+СВЦЭМ!$D$10+'СЕТ СН'!$H$5-'СЕТ СН'!$H$21</f>
        <v>4906.1165522499996</v>
      </c>
      <c r="I100" s="35">
        <f>SUMIFS(СВЦЭМ!$D$34:$D$777,СВЦЭМ!$A$34:$A$777,$A100,СВЦЭМ!$B$34:$B$777,I$83)+'СЕТ СН'!$H$11+СВЦЭМ!$D$10+'СЕТ СН'!$H$5-'СЕТ СН'!$H$21</f>
        <v>4764.4197188999997</v>
      </c>
      <c r="J100" s="35">
        <f>SUMIFS(СВЦЭМ!$D$34:$D$777,СВЦЭМ!$A$34:$A$777,$A100,СВЦЭМ!$B$34:$B$777,J$83)+'СЕТ СН'!$H$11+СВЦЭМ!$D$10+'СЕТ СН'!$H$5-'СЕТ СН'!$H$21</f>
        <v>4650.8007157100001</v>
      </c>
      <c r="K100" s="35">
        <f>SUMIFS(СВЦЭМ!$D$34:$D$777,СВЦЭМ!$A$34:$A$777,$A100,СВЦЭМ!$B$34:$B$777,K$83)+'СЕТ СН'!$H$11+СВЦЭМ!$D$10+'СЕТ СН'!$H$5-'СЕТ СН'!$H$21</f>
        <v>4562.4002080399996</v>
      </c>
      <c r="L100" s="35">
        <f>SUMIFS(СВЦЭМ!$D$34:$D$777,СВЦЭМ!$A$34:$A$777,$A100,СВЦЭМ!$B$34:$B$777,L$83)+'СЕТ СН'!$H$11+СВЦЭМ!$D$10+'СЕТ СН'!$H$5-'СЕТ СН'!$H$21</f>
        <v>4509.1459474900003</v>
      </c>
      <c r="M100" s="35">
        <f>SUMIFS(СВЦЭМ!$D$34:$D$777,СВЦЭМ!$A$34:$A$777,$A100,СВЦЭМ!$B$34:$B$777,M$83)+'СЕТ СН'!$H$11+СВЦЭМ!$D$10+'СЕТ СН'!$H$5-'СЕТ СН'!$H$21</f>
        <v>4509.4479394499995</v>
      </c>
      <c r="N100" s="35">
        <f>SUMIFS(СВЦЭМ!$D$34:$D$777,СВЦЭМ!$A$34:$A$777,$A100,СВЦЭМ!$B$34:$B$777,N$83)+'СЕТ СН'!$H$11+СВЦЭМ!$D$10+'СЕТ СН'!$H$5-'СЕТ СН'!$H$21</f>
        <v>4508.7959640700001</v>
      </c>
      <c r="O100" s="35">
        <f>SUMIFS(СВЦЭМ!$D$34:$D$777,СВЦЭМ!$A$34:$A$777,$A100,СВЦЭМ!$B$34:$B$777,O$83)+'СЕТ СН'!$H$11+СВЦЭМ!$D$10+'СЕТ СН'!$H$5-'СЕТ СН'!$H$21</f>
        <v>4505.2288209399994</v>
      </c>
      <c r="P100" s="35">
        <f>SUMIFS(СВЦЭМ!$D$34:$D$777,СВЦЭМ!$A$34:$A$777,$A100,СВЦЭМ!$B$34:$B$777,P$83)+'СЕТ СН'!$H$11+СВЦЭМ!$D$10+'СЕТ СН'!$H$5-'СЕТ СН'!$H$21</f>
        <v>4504.7455579399993</v>
      </c>
      <c r="Q100" s="35">
        <f>SUMIFS(СВЦЭМ!$D$34:$D$777,СВЦЭМ!$A$34:$A$777,$A100,СВЦЭМ!$B$34:$B$777,Q$83)+'СЕТ СН'!$H$11+СВЦЭМ!$D$10+'СЕТ СН'!$H$5-'СЕТ СН'!$H$21</f>
        <v>4511.79880951</v>
      </c>
      <c r="R100" s="35">
        <f>SUMIFS(СВЦЭМ!$D$34:$D$777,СВЦЭМ!$A$34:$A$777,$A100,СВЦЭМ!$B$34:$B$777,R$83)+'СЕТ СН'!$H$11+СВЦЭМ!$D$10+'СЕТ СН'!$H$5-'СЕТ СН'!$H$21</f>
        <v>4516.25224695</v>
      </c>
      <c r="S100" s="35">
        <f>SUMIFS(СВЦЭМ!$D$34:$D$777,СВЦЭМ!$A$34:$A$777,$A100,СВЦЭМ!$B$34:$B$777,S$83)+'СЕТ СН'!$H$11+СВЦЭМ!$D$10+'СЕТ СН'!$H$5-'СЕТ СН'!$H$21</f>
        <v>4514.6153917000001</v>
      </c>
      <c r="T100" s="35">
        <f>SUMIFS(СВЦЭМ!$D$34:$D$777,СВЦЭМ!$A$34:$A$777,$A100,СВЦЭМ!$B$34:$B$777,T$83)+'СЕТ СН'!$H$11+СВЦЭМ!$D$10+'СЕТ СН'!$H$5-'СЕТ СН'!$H$21</f>
        <v>4510.3229502200002</v>
      </c>
      <c r="U100" s="35">
        <f>SUMIFS(СВЦЭМ!$D$34:$D$777,СВЦЭМ!$A$34:$A$777,$A100,СВЦЭМ!$B$34:$B$777,U$83)+'СЕТ СН'!$H$11+СВЦЭМ!$D$10+'СЕТ СН'!$H$5-'СЕТ СН'!$H$21</f>
        <v>4504.0972527399999</v>
      </c>
      <c r="V100" s="35">
        <f>SUMIFS(СВЦЭМ!$D$34:$D$777,СВЦЭМ!$A$34:$A$777,$A100,СВЦЭМ!$B$34:$B$777,V$83)+'СЕТ СН'!$H$11+СВЦЭМ!$D$10+'СЕТ СН'!$H$5-'СЕТ СН'!$H$21</f>
        <v>4519.7156419399998</v>
      </c>
      <c r="W100" s="35">
        <f>SUMIFS(СВЦЭМ!$D$34:$D$777,СВЦЭМ!$A$34:$A$777,$A100,СВЦЭМ!$B$34:$B$777,W$83)+'СЕТ СН'!$H$11+СВЦЭМ!$D$10+'СЕТ СН'!$H$5-'СЕТ СН'!$H$21</f>
        <v>4546.7593267000002</v>
      </c>
      <c r="X100" s="35">
        <f>SUMIFS(СВЦЭМ!$D$34:$D$777,СВЦЭМ!$A$34:$A$777,$A100,СВЦЭМ!$B$34:$B$777,X$83)+'СЕТ СН'!$H$11+СВЦЭМ!$D$10+'СЕТ СН'!$H$5-'СЕТ СН'!$H$21</f>
        <v>4575.21185186</v>
      </c>
      <c r="Y100" s="35">
        <f>SUMIFS(СВЦЭМ!$D$34:$D$777,СВЦЭМ!$A$34:$A$777,$A100,СВЦЭМ!$B$34:$B$777,Y$83)+'СЕТ СН'!$H$11+СВЦЭМ!$D$10+'СЕТ СН'!$H$5-'СЕТ СН'!$H$21</f>
        <v>4704.41598084</v>
      </c>
    </row>
    <row r="101" spans="1:25" ht="15.75" x14ac:dyDescent="0.2">
      <c r="A101" s="34">
        <f t="shared" si="2"/>
        <v>42904</v>
      </c>
      <c r="B101" s="35">
        <f>SUMIFS(СВЦЭМ!$D$34:$D$777,СВЦЭМ!$A$34:$A$777,$A101,СВЦЭМ!$B$34:$B$777,B$83)+'СЕТ СН'!$H$11+СВЦЭМ!$D$10+'СЕТ СН'!$H$5-'СЕТ СН'!$H$21</f>
        <v>4805.4643143599997</v>
      </c>
      <c r="C101" s="35">
        <f>SUMIFS(СВЦЭМ!$D$34:$D$777,СВЦЭМ!$A$34:$A$777,$A101,СВЦЭМ!$B$34:$B$777,C$83)+'СЕТ СН'!$H$11+СВЦЭМ!$D$10+'СЕТ СН'!$H$5-'СЕТ СН'!$H$21</f>
        <v>4855.5648710099995</v>
      </c>
      <c r="D101" s="35">
        <f>SUMIFS(СВЦЭМ!$D$34:$D$777,СВЦЭМ!$A$34:$A$777,$A101,СВЦЭМ!$B$34:$B$777,D$83)+'СЕТ СН'!$H$11+СВЦЭМ!$D$10+'СЕТ СН'!$H$5-'СЕТ СН'!$H$21</f>
        <v>4923.9489618400003</v>
      </c>
      <c r="E101" s="35">
        <f>SUMIFS(СВЦЭМ!$D$34:$D$777,СВЦЭМ!$A$34:$A$777,$A101,СВЦЭМ!$B$34:$B$777,E$83)+'СЕТ СН'!$H$11+СВЦЭМ!$D$10+'СЕТ СН'!$H$5-'СЕТ СН'!$H$21</f>
        <v>4936.6940065999997</v>
      </c>
      <c r="F101" s="35">
        <f>SUMIFS(СВЦЭМ!$D$34:$D$777,СВЦЭМ!$A$34:$A$777,$A101,СВЦЭМ!$B$34:$B$777,F$83)+'СЕТ СН'!$H$11+СВЦЭМ!$D$10+'СЕТ СН'!$H$5-'СЕТ СН'!$H$21</f>
        <v>4949.3458574999995</v>
      </c>
      <c r="G101" s="35">
        <f>SUMIFS(СВЦЭМ!$D$34:$D$777,СВЦЭМ!$A$34:$A$777,$A101,СВЦЭМ!$B$34:$B$777,G$83)+'СЕТ СН'!$H$11+СВЦЭМ!$D$10+'СЕТ СН'!$H$5-'СЕТ СН'!$H$21</f>
        <v>4945.7890625999999</v>
      </c>
      <c r="H101" s="35">
        <f>SUMIFS(СВЦЭМ!$D$34:$D$777,СВЦЭМ!$A$34:$A$777,$A101,СВЦЭМ!$B$34:$B$777,H$83)+'СЕТ СН'!$H$11+СВЦЭМ!$D$10+'СЕТ СН'!$H$5-'СЕТ СН'!$H$21</f>
        <v>4922.8792375100002</v>
      </c>
      <c r="I101" s="35">
        <f>SUMIFS(СВЦЭМ!$D$34:$D$777,СВЦЭМ!$A$34:$A$777,$A101,СВЦЭМ!$B$34:$B$777,I$83)+'СЕТ СН'!$H$11+СВЦЭМ!$D$10+'СЕТ СН'!$H$5-'СЕТ СН'!$H$21</f>
        <v>4776.7805836999996</v>
      </c>
      <c r="J101" s="35">
        <f>SUMIFS(СВЦЭМ!$D$34:$D$777,СВЦЭМ!$A$34:$A$777,$A101,СВЦЭМ!$B$34:$B$777,J$83)+'СЕТ СН'!$H$11+СВЦЭМ!$D$10+'СЕТ СН'!$H$5-'СЕТ СН'!$H$21</f>
        <v>4635.1259160299996</v>
      </c>
      <c r="K101" s="35">
        <f>SUMIFS(СВЦЭМ!$D$34:$D$777,СВЦЭМ!$A$34:$A$777,$A101,СВЦЭМ!$B$34:$B$777,K$83)+'СЕТ СН'!$H$11+СВЦЭМ!$D$10+'СЕТ СН'!$H$5-'СЕТ СН'!$H$21</f>
        <v>4520.6625678399996</v>
      </c>
      <c r="L101" s="35">
        <f>SUMIFS(СВЦЭМ!$D$34:$D$777,СВЦЭМ!$A$34:$A$777,$A101,СВЦЭМ!$B$34:$B$777,L$83)+'СЕТ СН'!$H$11+СВЦЭМ!$D$10+'СЕТ СН'!$H$5-'СЕТ СН'!$H$21</f>
        <v>4484.25487944</v>
      </c>
      <c r="M101" s="35">
        <f>SUMIFS(СВЦЭМ!$D$34:$D$777,СВЦЭМ!$A$34:$A$777,$A101,СВЦЭМ!$B$34:$B$777,M$83)+'СЕТ СН'!$H$11+СВЦЭМ!$D$10+'СЕТ СН'!$H$5-'СЕТ СН'!$H$21</f>
        <v>4505.9179518700003</v>
      </c>
      <c r="N101" s="35">
        <f>SUMIFS(СВЦЭМ!$D$34:$D$777,СВЦЭМ!$A$34:$A$777,$A101,СВЦЭМ!$B$34:$B$777,N$83)+'СЕТ СН'!$H$11+СВЦЭМ!$D$10+'СЕТ СН'!$H$5-'СЕТ СН'!$H$21</f>
        <v>4507.5851419699993</v>
      </c>
      <c r="O101" s="35">
        <f>SUMIFS(СВЦЭМ!$D$34:$D$777,СВЦЭМ!$A$34:$A$777,$A101,СВЦЭМ!$B$34:$B$777,O$83)+'СЕТ СН'!$H$11+СВЦЭМ!$D$10+'СЕТ СН'!$H$5-'СЕТ СН'!$H$21</f>
        <v>4506.7970493399998</v>
      </c>
      <c r="P101" s="35">
        <f>SUMIFS(СВЦЭМ!$D$34:$D$777,СВЦЭМ!$A$34:$A$777,$A101,СВЦЭМ!$B$34:$B$777,P$83)+'СЕТ СН'!$H$11+СВЦЭМ!$D$10+'СЕТ СН'!$H$5-'СЕТ СН'!$H$21</f>
        <v>4504.8808519899994</v>
      </c>
      <c r="Q101" s="35">
        <f>SUMIFS(СВЦЭМ!$D$34:$D$777,СВЦЭМ!$A$34:$A$777,$A101,СВЦЭМ!$B$34:$B$777,Q$83)+'СЕТ СН'!$H$11+СВЦЭМ!$D$10+'СЕТ СН'!$H$5-'СЕТ СН'!$H$21</f>
        <v>4512.6494823399998</v>
      </c>
      <c r="R101" s="35">
        <f>SUMIFS(СВЦЭМ!$D$34:$D$777,СВЦЭМ!$A$34:$A$777,$A101,СВЦЭМ!$B$34:$B$777,R$83)+'СЕТ СН'!$H$11+СВЦЭМ!$D$10+'СЕТ СН'!$H$5-'СЕТ СН'!$H$21</f>
        <v>4520.1756627899995</v>
      </c>
      <c r="S101" s="35">
        <f>SUMIFS(СВЦЭМ!$D$34:$D$777,СВЦЭМ!$A$34:$A$777,$A101,СВЦЭМ!$B$34:$B$777,S$83)+'СЕТ СН'!$H$11+СВЦЭМ!$D$10+'СЕТ СН'!$H$5-'СЕТ СН'!$H$21</f>
        <v>4519.7568577699994</v>
      </c>
      <c r="T101" s="35">
        <f>SUMIFS(СВЦЭМ!$D$34:$D$777,СВЦЭМ!$A$34:$A$777,$A101,СВЦЭМ!$B$34:$B$777,T$83)+'СЕТ СН'!$H$11+СВЦЭМ!$D$10+'СЕТ СН'!$H$5-'СЕТ СН'!$H$21</f>
        <v>4510.9636032099997</v>
      </c>
      <c r="U101" s="35">
        <f>SUMIFS(СВЦЭМ!$D$34:$D$777,СВЦЭМ!$A$34:$A$777,$A101,СВЦЭМ!$B$34:$B$777,U$83)+'СЕТ СН'!$H$11+СВЦЭМ!$D$10+'СЕТ СН'!$H$5-'СЕТ СН'!$H$21</f>
        <v>4506.82902173</v>
      </c>
      <c r="V101" s="35">
        <f>SUMIFS(СВЦЭМ!$D$34:$D$777,СВЦЭМ!$A$34:$A$777,$A101,СВЦЭМ!$B$34:$B$777,V$83)+'СЕТ СН'!$H$11+СВЦЭМ!$D$10+'СЕТ СН'!$H$5-'СЕТ СН'!$H$21</f>
        <v>4497.94207259</v>
      </c>
      <c r="W101" s="35">
        <f>SUMIFS(СВЦЭМ!$D$34:$D$777,СВЦЭМ!$A$34:$A$777,$A101,СВЦЭМ!$B$34:$B$777,W$83)+'СЕТ СН'!$H$11+СВЦЭМ!$D$10+'СЕТ СН'!$H$5-'СЕТ СН'!$H$21</f>
        <v>4517.71212345</v>
      </c>
      <c r="X101" s="35">
        <f>SUMIFS(СВЦЭМ!$D$34:$D$777,СВЦЭМ!$A$34:$A$777,$A101,СВЦЭМ!$B$34:$B$777,X$83)+'СЕТ СН'!$H$11+СВЦЭМ!$D$10+'СЕТ СН'!$H$5-'СЕТ СН'!$H$21</f>
        <v>4572.5786214999998</v>
      </c>
      <c r="Y101" s="35">
        <f>SUMIFS(СВЦЭМ!$D$34:$D$777,СВЦЭМ!$A$34:$A$777,$A101,СВЦЭМ!$B$34:$B$777,Y$83)+'СЕТ СН'!$H$11+СВЦЭМ!$D$10+'СЕТ СН'!$H$5-'СЕТ СН'!$H$21</f>
        <v>4638.1945717600001</v>
      </c>
    </row>
    <row r="102" spans="1:25" ht="15.75" x14ac:dyDescent="0.2">
      <c r="A102" s="34">
        <f t="shared" si="2"/>
        <v>42905</v>
      </c>
      <c r="B102" s="35">
        <f>SUMIFS(СВЦЭМ!$D$34:$D$777,СВЦЭМ!$A$34:$A$777,$A102,СВЦЭМ!$B$34:$B$777,B$83)+'СЕТ СН'!$H$11+СВЦЭМ!$D$10+'СЕТ СН'!$H$5-'СЕТ СН'!$H$21</f>
        <v>4689.6429542999995</v>
      </c>
      <c r="C102" s="35">
        <f>SUMIFS(СВЦЭМ!$D$34:$D$777,СВЦЭМ!$A$34:$A$777,$A102,СВЦЭМ!$B$34:$B$777,C$83)+'СЕТ СН'!$H$11+СВЦЭМ!$D$10+'СЕТ СН'!$H$5-'СЕТ СН'!$H$21</f>
        <v>4737.1896071699994</v>
      </c>
      <c r="D102" s="35">
        <f>SUMIFS(СВЦЭМ!$D$34:$D$777,СВЦЭМ!$A$34:$A$777,$A102,СВЦЭМ!$B$34:$B$777,D$83)+'СЕТ СН'!$H$11+СВЦЭМ!$D$10+'СЕТ СН'!$H$5-'СЕТ СН'!$H$21</f>
        <v>4868.4194602099997</v>
      </c>
      <c r="E102" s="35">
        <f>SUMIFS(СВЦЭМ!$D$34:$D$777,СВЦЭМ!$A$34:$A$777,$A102,СВЦЭМ!$B$34:$B$777,E$83)+'СЕТ СН'!$H$11+СВЦЭМ!$D$10+'СЕТ СН'!$H$5-'СЕТ СН'!$H$21</f>
        <v>4876.9729600800001</v>
      </c>
      <c r="F102" s="35">
        <f>SUMIFS(СВЦЭМ!$D$34:$D$777,СВЦЭМ!$A$34:$A$777,$A102,СВЦЭМ!$B$34:$B$777,F$83)+'СЕТ СН'!$H$11+СВЦЭМ!$D$10+'СЕТ СН'!$H$5-'СЕТ СН'!$H$21</f>
        <v>4880.5138037099996</v>
      </c>
      <c r="G102" s="35">
        <f>SUMIFS(СВЦЭМ!$D$34:$D$777,СВЦЭМ!$A$34:$A$777,$A102,СВЦЭМ!$B$34:$B$777,G$83)+'СЕТ СН'!$H$11+СВЦЭМ!$D$10+'СЕТ СН'!$H$5-'СЕТ СН'!$H$21</f>
        <v>4885.0800630699996</v>
      </c>
      <c r="H102" s="35">
        <f>SUMIFS(СВЦЭМ!$D$34:$D$777,СВЦЭМ!$A$34:$A$777,$A102,СВЦЭМ!$B$34:$B$777,H$83)+'СЕТ СН'!$H$11+СВЦЭМ!$D$10+'СЕТ СН'!$H$5-'СЕТ СН'!$H$21</f>
        <v>4765.3828176799998</v>
      </c>
      <c r="I102" s="35">
        <f>SUMIFS(СВЦЭМ!$D$34:$D$777,СВЦЭМ!$A$34:$A$777,$A102,СВЦЭМ!$B$34:$B$777,I$83)+'СЕТ СН'!$H$11+СВЦЭМ!$D$10+'СЕТ СН'!$H$5-'СЕТ СН'!$H$21</f>
        <v>4643.1560038400003</v>
      </c>
      <c r="J102" s="35">
        <f>SUMIFS(СВЦЭМ!$D$34:$D$777,СВЦЭМ!$A$34:$A$777,$A102,СВЦЭМ!$B$34:$B$777,J$83)+'СЕТ СН'!$H$11+СВЦЭМ!$D$10+'СЕТ СН'!$H$5-'СЕТ СН'!$H$21</f>
        <v>4528.7902995899994</v>
      </c>
      <c r="K102" s="35">
        <f>SUMIFS(СВЦЭМ!$D$34:$D$777,СВЦЭМ!$A$34:$A$777,$A102,СВЦЭМ!$B$34:$B$777,K$83)+'СЕТ СН'!$H$11+СВЦЭМ!$D$10+'СЕТ СН'!$H$5-'СЕТ СН'!$H$21</f>
        <v>4562.8776991799996</v>
      </c>
      <c r="L102" s="35">
        <f>SUMIFS(СВЦЭМ!$D$34:$D$777,СВЦЭМ!$A$34:$A$777,$A102,СВЦЭМ!$B$34:$B$777,L$83)+'СЕТ СН'!$H$11+СВЦЭМ!$D$10+'СЕТ СН'!$H$5-'СЕТ СН'!$H$21</f>
        <v>4542.0658393399999</v>
      </c>
      <c r="M102" s="35">
        <f>SUMIFS(СВЦЭМ!$D$34:$D$777,СВЦЭМ!$A$34:$A$777,$A102,СВЦЭМ!$B$34:$B$777,M$83)+'СЕТ СН'!$H$11+СВЦЭМ!$D$10+'СЕТ СН'!$H$5-'СЕТ СН'!$H$21</f>
        <v>4548.4074901799995</v>
      </c>
      <c r="N102" s="35">
        <f>SUMIFS(СВЦЭМ!$D$34:$D$777,СВЦЭМ!$A$34:$A$777,$A102,СВЦЭМ!$B$34:$B$777,N$83)+'СЕТ СН'!$H$11+СВЦЭМ!$D$10+'СЕТ СН'!$H$5-'СЕТ СН'!$H$21</f>
        <v>4545.6144506099999</v>
      </c>
      <c r="O102" s="35">
        <f>SUMIFS(СВЦЭМ!$D$34:$D$777,СВЦЭМ!$A$34:$A$777,$A102,СВЦЭМ!$B$34:$B$777,O$83)+'СЕТ СН'!$H$11+СВЦЭМ!$D$10+'СЕТ СН'!$H$5-'СЕТ СН'!$H$21</f>
        <v>4536.0359508299998</v>
      </c>
      <c r="P102" s="35">
        <f>SUMIFS(СВЦЭМ!$D$34:$D$777,СВЦЭМ!$A$34:$A$777,$A102,СВЦЭМ!$B$34:$B$777,P$83)+'СЕТ СН'!$H$11+СВЦЭМ!$D$10+'СЕТ СН'!$H$5-'СЕТ СН'!$H$21</f>
        <v>4520.2635166399996</v>
      </c>
      <c r="Q102" s="35">
        <f>SUMIFS(СВЦЭМ!$D$34:$D$777,СВЦЭМ!$A$34:$A$777,$A102,СВЦЭМ!$B$34:$B$777,Q$83)+'СЕТ СН'!$H$11+СВЦЭМ!$D$10+'СЕТ СН'!$H$5-'СЕТ СН'!$H$21</f>
        <v>4544.7913199899995</v>
      </c>
      <c r="R102" s="35">
        <f>SUMIFS(СВЦЭМ!$D$34:$D$777,СВЦЭМ!$A$34:$A$777,$A102,СВЦЭМ!$B$34:$B$777,R$83)+'СЕТ СН'!$H$11+СВЦЭМ!$D$10+'СЕТ СН'!$H$5-'СЕТ СН'!$H$21</f>
        <v>4539.0036839499999</v>
      </c>
      <c r="S102" s="35">
        <f>SUMIFS(СВЦЭМ!$D$34:$D$777,СВЦЭМ!$A$34:$A$777,$A102,СВЦЭМ!$B$34:$B$777,S$83)+'СЕТ СН'!$H$11+СВЦЭМ!$D$10+'СЕТ СН'!$H$5-'СЕТ СН'!$H$21</f>
        <v>4536.6566502200003</v>
      </c>
      <c r="T102" s="35">
        <f>SUMIFS(СВЦЭМ!$D$34:$D$777,СВЦЭМ!$A$34:$A$777,$A102,СВЦЭМ!$B$34:$B$777,T$83)+'СЕТ СН'!$H$11+СВЦЭМ!$D$10+'СЕТ СН'!$H$5-'СЕТ СН'!$H$21</f>
        <v>4576.1933910600001</v>
      </c>
      <c r="U102" s="35">
        <f>SUMIFS(СВЦЭМ!$D$34:$D$777,СВЦЭМ!$A$34:$A$777,$A102,СВЦЭМ!$B$34:$B$777,U$83)+'СЕТ СН'!$H$11+СВЦЭМ!$D$10+'СЕТ СН'!$H$5-'СЕТ СН'!$H$21</f>
        <v>4613.8136336400003</v>
      </c>
      <c r="V102" s="35">
        <f>SUMIFS(СВЦЭМ!$D$34:$D$777,СВЦЭМ!$A$34:$A$777,$A102,СВЦЭМ!$B$34:$B$777,V$83)+'СЕТ СН'!$H$11+СВЦЭМ!$D$10+'СЕТ СН'!$H$5-'СЕТ СН'!$H$21</f>
        <v>4618.1725942599996</v>
      </c>
      <c r="W102" s="35">
        <f>SUMIFS(СВЦЭМ!$D$34:$D$777,СВЦЭМ!$A$34:$A$777,$A102,СВЦЭМ!$B$34:$B$777,W$83)+'СЕТ СН'!$H$11+СВЦЭМ!$D$10+'СЕТ СН'!$H$5-'СЕТ СН'!$H$21</f>
        <v>4623.9662763599999</v>
      </c>
      <c r="X102" s="35">
        <f>SUMIFS(СВЦЭМ!$D$34:$D$777,СВЦЭМ!$A$34:$A$777,$A102,СВЦЭМ!$B$34:$B$777,X$83)+'СЕТ СН'!$H$11+СВЦЭМ!$D$10+'СЕТ СН'!$H$5-'СЕТ СН'!$H$21</f>
        <v>4567.1149566999993</v>
      </c>
      <c r="Y102" s="35">
        <f>SUMIFS(СВЦЭМ!$D$34:$D$777,СВЦЭМ!$A$34:$A$777,$A102,СВЦЭМ!$B$34:$B$777,Y$83)+'СЕТ СН'!$H$11+СВЦЭМ!$D$10+'СЕТ СН'!$H$5-'СЕТ СН'!$H$21</f>
        <v>4615.36537744</v>
      </c>
    </row>
    <row r="103" spans="1:25" ht="15.75" x14ac:dyDescent="0.2">
      <c r="A103" s="34">
        <f t="shared" si="2"/>
        <v>42906</v>
      </c>
      <c r="B103" s="35">
        <f>SUMIFS(СВЦЭМ!$D$34:$D$777,СВЦЭМ!$A$34:$A$777,$A103,СВЦЭМ!$B$34:$B$777,B$83)+'СЕТ СН'!$H$11+СВЦЭМ!$D$10+'СЕТ СН'!$H$5-'СЕТ СН'!$H$21</f>
        <v>4876.1161324999994</v>
      </c>
      <c r="C103" s="35">
        <f>SUMIFS(СВЦЭМ!$D$34:$D$777,СВЦЭМ!$A$34:$A$777,$A103,СВЦЭМ!$B$34:$B$777,C$83)+'СЕТ СН'!$H$11+СВЦЭМ!$D$10+'СЕТ СН'!$H$5-'СЕТ СН'!$H$21</f>
        <v>4802.9903665799993</v>
      </c>
      <c r="D103" s="35">
        <f>SUMIFS(СВЦЭМ!$D$34:$D$777,СВЦЭМ!$A$34:$A$777,$A103,СВЦЭМ!$B$34:$B$777,D$83)+'СЕТ СН'!$H$11+СВЦЭМ!$D$10+'СЕТ СН'!$H$5-'СЕТ СН'!$H$21</f>
        <v>4976.4016343099993</v>
      </c>
      <c r="E103" s="35">
        <f>SUMIFS(СВЦЭМ!$D$34:$D$777,СВЦЭМ!$A$34:$A$777,$A103,СВЦЭМ!$B$34:$B$777,E$83)+'СЕТ СН'!$H$11+СВЦЭМ!$D$10+'СЕТ СН'!$H$5-'СЕТ СН'!$H$21</f>
        <v>4970.3856887799993</v>
      </c>
      <c r="F103" s="35">
        <f>SUMIFS(СВЦЭМ!$D$34:$D$777,СВЦЭМ!$A$34:$A$777,$A103,СВЦЭМ!$B$34:$B$777,F$83)+'СЕТ СН'!$H$11+СВЦЭМ!$D$10+'СЕТ СН'!$H$5-'СЕТ СН'!$H$21</f>
        <v>4966.1826976699995</v>
      </c>
      <c r="G103" s="35">
        <f>SUMIFS(СВЦЭМ!$D$34:$D$777,СВЦЭМ!$A$34:$A$777,$A103,СВЦЭМ!$B$34:$B$777,G$83)+'СЕТ СН'!$H$11+СВЦЭМ!$D$10+'СЕТ СН'!$H$5-'СЕТ СН'!$H$21</f>
        <v>4970.06054425</v>
      </c>
      <c r="H103" s="35">
        <f>SUMIFS(СВЦЭМ!$D$34:$D$777,СВЦЭМ!$A$34:$A$777,$A103,СВЦЭМ!$B$34:$B$777,H$83)+'СЕТ СН'!$H$11+СВЦЭМ!$D$10+'СЕТ СН'!$H$5-'СЕТ СН'!$H$21</f>
        <v>4971.6615415899996</v>
      </c>
      <c r="I103" s="35">
        <f>SUMIFS(СВЦЭМ!$D$34:$D$777,СВЦЭМ!$A$34:$A$777,$A103,СВЦЭМ!$B$34:$B$777,I$83)+'СЕТ СН'!$H$11+СВЦЭМ!$D$10+'СЕТ СН'!$H$5-'СЕТ СН'!$H$21</f>
        <v>4784.5249720800002</v>
      </c>
      <c r="J103" s="35">
        <f>SUMIFS(СВЦЭМ!$D$34:$D$777,СВЦЭМ!$A$34:$A$777,$A103,СВЦЭМ!$B$34:$B$777,J$83)+'СЕТ СН'!$H$11+СВЦЭМ!$D$10+'СЕТ СН'!$H$5-'СЕТ СН'!$H$21</f>
        <v>4668.02753269</v>
      </c>
      <c r="K103" s="35">
        <f>SUMIFS(СВЦЭМ!$D$34:$D$777,СВЦЭМ!$A$34:$A$777,$A103,СВЦЭМ!$B$34:$B$777,K$83)+'СЕТ СН'!$H$11+СВЦЭМ!$D$10+'СЕТ СН'!$H$5-'СЕТ СН'!$H$21</f>
        <v>4592.8574241099996</v>
      </c>
      <c r="L103" s="35">
        <f>SUMIFS(СВЦЭМ!$D$34:$D$777,СВЦЭМ!$A$34:$A$777,$A103,СВЦЭМ!$B$34:$B$777,L$83)+'СЕТ СН'!$H$11+СВЦЭМ!$D$10+'СЕТ СН'!$H$5-'СЕТ СН'!$H$21</f>
        <v>4546.3911496499995</v>
      </c>
      <c r="M103" s="35">
        <f>SUMIFS(СВЦЭМ!$D$34:$D$777,СВЦЭМ!$A$34:$A$777,$A103,СВЦЭМ!$B$34:$B$777,M$83)+'СЕТ СН'!$H$11+СВЦЭМ!$D$10+'СЕТ СН'!$H$5-'СЕТ СН'!$H$21</f>
        <v>4523.8738768599997</v>
      </c>
      <c r="N103" s="35">
        <f>SUMIFS(СВЦЭМ!$D$34:$D$777,СВЦЭМ!$A$34:$A$777,$A103,СВЦЭМ!$B$34:$B$777,N$83)+'СЕТ СН'!$H$11+СВЦЭМ!$D$10+'СЕТ СН'!$H$5-'СЕТ СН'!$H$21</f>
        <v>4529.5954230999996</v>
      </c>
      <c r="O103" s="35">
        <f>SUMIFS(СВЦЭМ!$D$34:$D$777,СВЦЭМ!$A$34:$A$777,$A103,СВЦЭМ!$B$34:$B$777,O$83)+'СЕТ СН'!$H$11+СВЦЭМ!$D$10+'СЕТ СН'!$H$5-'СЕТ СН'!$H$21</f>
        <v>4532.2231429599997</v>
      </c>
      <c r="P103" s="35">
        <f>SUMIFS(СВЦЭМ!$D$34:$D$777,СВЦЭМ!$A$34:$A$777,$A103,СВЦЭМ!$B$34:$B$777,P$83)+'СЕТ СН'!$H$11+СВЦЭМ!$D$10+'СЕТ СН'!$H$5-'СЕТ СН'!$H$21</f>
        <v>4538.3396295699995</v>
      </c>
      <c r="Q103" s="35">
        <f>SUMIFS(СВЦЭМ!$D$34:$D$777,СВЦЭМ!$A$34:$A$777,$A103,СВЦЭМ!$B$34:$B$777,Q$83)+'СЕТ СН'!$H$11+СВЦЭМ!$D$10+'СЕТ СН'!$H$5-'СЕТ СН'!$H$21</f>
        <v>4533.0464295799993</v>
      </c>
      <c r="R103" s="35">
        <f>SUMIFS(СВЦЭМ!$D$34:$D$777,СВЦЭМ!$A$34:$A$777,$A103,СВЦЭМ!$B$34:$B$777,R$83)+'СЕТ СН'!$H$11+СВЦЭМ!$D$10+'СЕТ СН'!$H$5-'СЕТ СН'!$H$21</f>
        <v>4524.6040335600001</v>
      </c>
      <c r="S103" s="35">
        <f>SUMIFS(СВЦЭМ!$D$34:$D$777,СВЦЭМ!$A$34:$A$777,$A103,СВЦЭМ!$B$34:$B$777,S$83)+'СЕТ СН'!$H$11+СВЦЭМ!$D$10+'СЕТ СН'!$H$5-'СЕТ СН'!$H$21</f>
        <v>4526.3898428100001</v>
      </c>
      <c r="T103" s="35">
        <f>SUMIFS(СВЦЭМ!$D$34:$D$777,СВЦЭМ!$A$34:$A$777,$A103,СВЦЭМ!$B$34:$B$777,T$83)+'СЕТ СН'!$H$11+СВЦЭМ!$D$10+'СЕТ СН'!$H$5-'СЕТ СН'!$H$21</f>
        <v>4527.2149609799999</v>
      </c>
      <c r="U103" s="35">
        <f>SUMIFS(СВЦЭМ!$D$34:$D$777,СВЦЭМ!$A$34:$A$777,$A103,СВЦЭМ!$B$34:$B$777,U$83)+'СЕТ СН'!$H$11+СВЦЭМ!$D$10+'СЕТ СН'!$H$5-'СЕТ СН'!$H$21</f>
        <v>4527.6115514499998</v>
      </c>
      <c r="V103" s="35">
        <f>SUMIFS(СВЦЭМ!$D$34:$D$777,СВЦЭМ!$A$34:$A$777,$A103,СВЦЭМ!$B$34:$B$777,V$83)+'СЕТ СН'!$H$11+СВЦЭМ!$D$10+'СЕТ СН'!$H$5-'СЕТ СН'!$H$21</f>
        <v>4548.12799051</v>
      </c>
      <c r="W103" s="35">
        <f>SUMIFS(СВЦЭМ!$D$34:$D$777,СВЦЭМ!$A$34:$A$777,$A103,СВЦЭМ!$B$34:$B$777,W$83)+'СЕТ СН'!$H$11+СВЦЭМ!$D$10+'СЕТ СН'!$H$5-'СЕТ СН'!$H$21</f>
        <v>4565.2408306199995</v>
      </c>
      <c r="X103" s="35">
        <f>SUMIFS(СВЦЭМ!$D$34:$D$777,СВЦЭМ!$A$34:$A$777,$A103,СВЦЭМ!$B$34:$B$777,X$83)+'СЕТ СН'!$H$11+СВЦЭМ!$D$10+'СЕТ СН'!$H$5-'СЕТ СН'!$H$21</f>
        <v>4636.5593897600002</v>
      </c>
      <c r="Y103" s="35">
        <f>SUMIFS(СВЦЭМ!$D$34:$D$777,СВЦЭМ!$A$34:$A$777,$A103,СВЦЭМ!$B$34:$B$777,Y$83)+'СЕТ СН'!$H$11+СВЦЭМ!$D$10+'СЕТ СН'!$H$5-'СЕТ СН'!$H$21</f>
        <v>4716.5181369299999</v>
      </c>
    </row>
    <row r="104" spans="1:25" ht="15.75" x14ac:dyDescent="0.2">
      <c r="A104" s="34">
        <f t="shared" si="2"/>
        <v>42907</v>
      </c>
      <c r="B104" s="35">
        <f>SUMIFS(СВЦЭМ!$D$34:$D$777,СВЦЭМ!$A$34:$A$777,$A104,СВЦЭМ!$B$34:$B$777,B$83)+'СЕТ СН'!$H$11+СВЦЭМ!$D$10+'СЕТ СН'!$H$5-'СЕТ СН'!$H$21</f>
        <v>4898.8796059999995</v>
      </c>
      <c r="C104" s="35">
        <f>SUMIFS(СВЦЭМ!$D$34:$D$777,СВЦЭМ!$A$34:$A$777,$A104,СВЦЭМ!$B$34:$B$777,C$83)+'СЕТ СН'!$H$11+СВЦЭМ!$D$10+'СЕТ СН'!$H$5-'СЕТ СН'!$H$21</f>
        <v>4897.47769255</v>
      </c>
      <c r="D104" s="35">
        <f>SUMIFS(СВЦЭМ!$D$34:$D$777,СВЦЭМ!$A$34:$A$777,$A104,СВЦЭМ!$B$34:$B$777,D$83)+'СЕТ СН'!$H$11+СВЦЭМ!$D$10+'СЕТ СН'!$H$5-'СЕТ СН'!$H$21</f>
        <v>4957.4716121499996</v>
      </c>
      <c r="E104" s="35">
        <f>SUMIFS(СВЦЭМ!$D$34:$D$777,СВЦЭМ!$A$34:$A$777,$A104,СВЦЭМ!$B$34:$B$777,E$83)+'СЕТ СН'!$H$11+СВЦЭМ!$D$10+'СЕТ СН'!$H$5-'СЕТ СН'!$H$21</f>
        <v>4948.0408387299995</v>
      </c>
      <c r="F104" s="35">
        <f>SUMIFS(СВЦЭМ!$D$34:$D$777,СВЦЭМ!$A$34:$A$777,$A104,СВЦЭМ!$B$34:$B$777,F$83)+'СЕТ СН'!$H$11+СВЦЭМ!$D$10+'СЕТ СН'!$H$5-'СЕТ СН'!$H$21</f>
        <v>4944.6147695299996</v>
      </c>
      <c r="G104" s="35">
        <f>SUMIFS(СВЦЭМ!$D$34:$D$777,СВЦЭМ!$A$34:$A$777,$A104,СВЦЭМ!$B$34:$B$777,G$83)+'СЕТ СН'!$H$11+СВЦЭМ!$D$10+'СЕТ СН'!$H$5-'СЕТ СН'!$H$21</f>
        <v>4950.59360337</v>
      </c>
      <c r="H104" s="35">
        <f>SUMIFS(СВЦЭМ!$D$34:$D$777,СВЦЭМ!$A$34:$A$777,$A104,СВЦЭМ!$B$34:$B$777,H$83)+'СЕТ СН'!$H$11+СВЦЭМ!$D$10+'СЕТ СН'!$H$5-'СЕТ СН'!$H$21</f>
        <v>4965.6047140600003</v>
      </c>
      <c r="I104" s="35">
        <f>SUMIFS(СВЦЭМ!$D$34:$D$777,СВЦЭМ!$A$34:$A$777,$A104,СВЦЭМ!$B$34:$B$777,I$83)+'СЕТ СН'!$H$11+СВЦЭМ!$D$10+'СЕТ СН'!$H$5-'СЕТ СН'!$H$21</f>
        <v>4800.7922563599996</v>
      </c>
      <c r="J104" s="35">
        <f>SUMIFS(СВЦЭМ!$D$34:$D$777,СВЦЭМ!$A$34:$A$777,$A104,СВЦЭМ!$B$34:$B$777,J$83)+'СЕТ СН'!$H$11+СВЦЭМ!$D$10+'СЕТ СН'!$H$5-'СЕТ СН'!$H$21</f>
        <v>4646.1017960999998</v>
      </c>
      <c r="K104" s="35">
        <f>SUMIFS(СВЦЭМ!$D$34:$D$777,СВЦЭМ!$A$34:$A$777,$A104,СВЦЭМ!$B$34:$B$777,K$83)+'СЕТ СН'!$H$11+СВЦЭМ!$D$10+'СЕТ СН'!$H$5-'СЕТ СН'!$H$21</f>
        <v>4575.0627469699994</v>
      </c>
      <c r="L104" s="35">
        <f>SUMIFS(СВЦЭМ!$D$34:$D$777,СВЦЭМ!$A$34:$A$777,$A104,СВЦЭМ!$B$34:$B$777,L$83)+'СЕТ СН'!$H$11+СВЦЭМ!$D$10+'СЕТ СН'!$H$5-'СЕТ СН'!$H$21</f>
        <v>4519.59960176</v>
      </c>
      <c r="M104" s="35">
        <f>SUMIFS(СВЦЭМ!$D$34:$D$777,СВЦЭМ!$A$34:$A$777,$A104,СВЦЭМ!$B$34:$B$777,M$83)+'СЕТ СН'!$H$11+СВЦЭМ!$D$10+'СЕТ СН'!$H$5-'СЕТ СН'!$H$21</f>
        <v>4495.48133719</v>
      </c>
      <c r="N104" s="35">
        <f>SUMIFS(СВЦЭМ!$D$34:$D$777,СВЦЭМ!$A$34:$A$777,$A104,СВЦЭМ!$B$34:$B$777,N$83)+'СЕТ СН'!$H$11+СВЦЭМ!$D$10+'СЕТ СН'!$H$5-'СЕТ СН'!$H$21</f>
        <v>4500.72635231</v>
      </c>
      <c r="O104" s="35">
        <f>SUMIFS(СВЦЭМ!$D$34:$D$777,СВЦЭМ!$A$34:$A$777,$A104,СВЦЭМ!$B$34:$B$777,O$83)+'СЕТ СН'!$H$11+СВЦЭМ!$D$10+'СЕТ СН'!$H$5-'СЕТ СН'!$H$21</f>
        <v>4501.3600738899995</v>
      </c>
      <c r="P104" s="35">
        <f>SUMIFS(СВЦЭМ!$D$34:$D$777,СВЦЭМ!$A$34:$A$777,$A104,СВЦЭМ!$B$34:$B$777,P$83)+'СЕТ СН'!$H$11+СВЦЭМ!$D$10+'СЕТ СН'!$H$5-'СЕТ СН'!$H$21</f>
        <v>4508.10773049</v>
      </c>
      <c r="Q104" s="35">
        <f>SUMIFS(СВЦЭМ!$D$34:$D$777,СВЦЭМ!$A$34:$A$777,$A104,СВЦЭМ!$B$34:$B$777,Q$83)+'СЕТ СН'!$H$11+СВЦЭМ!$D$10+'СЕТ СН'!$H$5-'СЕТ СН'!$H$21</f>
        <v>4502.4956242399994</v>
      </c>
      <c r="R104" s="35">
        <f>SUMIFS(СВЦЭМ!$D$34:$D$777,СВЦЭМ!$A$34:$A$777,$A104,СВЦЭМ!$B$34:$B$777,R$83)+'СЕТ СН'!$H$11+СВЦЭМ!$D$10+'СЕТ СН'!$H$5-'СЕТ СН'!$H$21</f>
        <v>4498.08649616</v>
      </c>
      <c r="S104" s="35">
        <f>SUMIFS(СВЦЭМ!$D$34:$D$777,СВЦЭМ!$A$34:$A$777,$A104,СВЦЭМ!$B$34:$B$777,S$83)+'СЕТ СН'!$H$11+СВЦЭМ!$D$10+'СЕТ СН'!$H$5-'СЕТ СН'!$H$21</f>
        <v>4496.0022761599994</v>
      </c>
      <c r="T104" s="35">
        <f>SUMIFS(СВЦЭМ!$D$34:$D$777,СВЦЭМ!$A$34:$A$777,$A104,СВЦЭМ!$B$34:$B$777,T$83)+'СЕТ СН'!$H$11+СВЦЭМ!$D$10+'СЕТ СН'!$H$5-'СЕТ СН'!$H$21</f>
        <v>4501.04333382</v>
      </c>
      <c r="U104" s="35">
        <f>SUMIFS(СВЦЭМ!$D$34:$D$777,СВЦЭМ!$A$34:$A$777,$A104,СВЦЭМ!$B$34:$B$777,U$83)+'СЕТ СН'!$H$11+СВЦЭМ!$D$10+'СЕТ СН'!$H$5-'СЕТ СН'!$H$21</f>
        <v>4498.6775496700002</v>
      </c>
      <c r="V104" s="35">
        <f>SUMIFS(СВЦЭМ!$D$34:$D$777,СВЦЭМ!$A$34:$A$777,$A104,СВЦЭМ!$B$34:$B$777,V$83)+'СЕТ СН'!$H$11+СВЦЭМ!$D$10+'СЕТ СН'!$H$5-'СЕТ СН'!$H$21</f>
        <v>4522.3329821400002</v>
      </c>
      <c r="W104" s="35">
        <f>SUMIFS(СВЦЭМ!$D$34:$D$777,СВЦЭМ!$A$34:$A$777,$A104,СВЦЭМ!$B$34:$B$777,W$83)+'СЕТ СН'!$H$11+СВЦЭМ!$D$10+'СЕТ СН'!$H$5-'СЕТ СН'!$H$21</f>
        <v>4572.4686469299995</v>
      </c>
      <c r="X104" s="35">
        <f>SUMIFS(СВЦЭМ!$D$34:$D$777,СВЦЭМ!$A$34:$A$777,$A104,СВЦЭМ!$B$34:$B$777,X$83)+'СЕТ СН'!$H$11+СВЦЭМ!$D$10+'СЕТ СН'!$H$5-'СЕТ СН'!$H$21</f>
        <v>4642.1870423499995</v>
      </c>
      <c r="Y104" s="35">
        <f>SUMIFS(СВЦЭМ!$D$34:$D$777,СВЦЭМ!$A$34:$A$777,$A104,СВЦЭМ!$B$34:$B$777,Y$83)+'СЕТ СН'!$H$11+СВЦЭМ!$D$10+'СЕТ СН'!$H$5-'СЕТ СН'!$H$21</f>
        <v>4687.6982923400001</v>
      </c>
    </row>
    <row r="105" spans="1:25" ht="15.75" x14ac:dyDescent="0.2">
      <c r="A105" s="34">
        <f t="shared" si="2"/>
        <v>42908</v>
      </c>
      <c r="B105" s="35">
        <f>SUMIFS(СВЦЭМ!$D$34:$D$777,СВЦЭМ!$A$34:$A$777,$A105,СВЦЭМ!$B$34:$B$777,B$83)+'СЕТ СН'!$H$11+СВЦЭМ!$D$10+'СЕТ СН'!$H$5-'СЕТ СН'!$H$21</f>
        <v>4738.8610431799998</v>
      </c>
      <c r="C105" s="35">
        <f>SUMIFS(СВЦЭМ!$D$34:$D$777,СВЦЭМ!$A$34:$A$777,$A105,СВЦЭМ!$B$34:$B$777,C$83)+'СЕТ СН'!$H$11+СВЦЭМ!$D$10+'СЕТ СН'!$H$5-'СЕТ СН'!$H$21</f>
        <v>4836.4118979499999</v>
      </c>
      <c r="D105" s="35">
        <f>SUMIFS(СВЦЭМ!$D$34:$D$777,СВЦЭМ!$A$34:$A$777,$A105,СВЦЭМ!$B$34:$B$777,D$83)+'СЕТ СН'!$H$11+СВЦЭМ!$D$10+'СЕТ СН'!$H$5-'СЕТ СН'!$H$21</f>
        <v>4903.7314788699996</v>
      </c>
      <c r="E105" s="35">
        <f>SUMIFS(СВЦЭМ!$D$34:$D$777,СВЦЭМ!$A$34:$A$777,$A105,СВЦЭМ!$B$34:$B$777,E$83)+'СЕТ СН'!$H$11+СВЦЭМ!$D$10+'СЕТ СН'!$H$5-'СЕТ СН'!$H$21</f>
        <v>4908.8756554900001</v>
      </c>
      <c r="F105" s="35">
        <f>SUMIFS(СВЦЭМ!$D$34:$D$777,СВЦЭМ!$A$34:$A$777,$A105,СВЦЭМ!$B$34:$B$777,F$83)+'СЕТ СН'!$H$11+СВЦЭМ!$D$10+'СЕТ СН'!$H$5-'СЕТ СН'!$H$21</f>
        <v>4906.8978112899995</v>
      </c>
      <c r="G105" s="35">
        <f>SUMIFS(СВЦЭМ!$D$34:$D$777,СВЦЭМ!$A$34:$A$777,$A105,СВЦЭМ!$B$34:$B$777,G$83)+'СЕТ СН'!$H$11+СВЦЭМ!$D$10+'СЕТ СН'!$H$5-'СЕТ СН'!$H$21</f>
        <v>4902.9560597899999</v>
      </c>
      <c r="H105" s="35">
        <f>SUMIFS(СВЦЭМ!$D$34:$D$777,СВЦЭМ!$A$34:$A$777,$A105,СВЦЭМ!$B$34:$B$777,H$83)+'СЕТ СН'!$H$11+СВЦЭМ!$D$10+'СЕТ СН'!$H$5-'СЕТ СН'!$H$21</f>
        <v>4874.0506153999995</v>
      </c>
      <c r="I105" s="35">
        <f>SUMIFS(СВЦЭМ!$D$34:$D$777,СВЦЭМ!$A$34:$A$777,$A105,СВЦЭМ!$B$34:$B$777,I$83)+'СЕТ СН'!$H$11+СВЦЭМ!$D$10+'СЕТ СН'!$H$5-'СЕТ СН'!$H$21</f>
        <v>4714.7646366499994</v>
      </c>
      <c r="J105" s="35">
        <f>SUMIFS(СВЦЭМ!$D$34:$D$777,СВЦЭМ!$A$34:$A$777,$A105,СВЦЭМ!$B$34:$B$777,J$83)+'СЕТ СН'!$H$11+СВЦЭМ!$D$10+'СЕТ СН'!$H$5-'СЕТ СН'!$H$21</f>
        <v>4617.5810102199994</v>
      </c>
      <c r="K105" s="35">
        <f>SUMIFS(СВЦЭМ!$D$34:$D$777,СВЦЭМ!$A$34:$A$777,$A105,СВЦЭМ!$B$34:$B$777,K$83)+'СЕТ СН'!$H$11+СВЦЭМ!$D$10+'СЕТ СН'!$H$5-'СЕТ СН'!$H$21</f>
        <v>4567.8260570000002</v>
      </c>
      <c r="L105" s="35">
        <f>SUMIFS(СВЦЭМ!$D$34:$D$777,СВЦЭМ!$A$34:$A$777,$A105,СВЦЭМ!$B$34:$B$777,L$83)+'СЕТ СН'!$H$11+СВЦЭМ!$D$10+'СЕТ СН'!$H$5-'СЕТ СН'!$H$21</f>
        <v>4522.3630331599998</v>
      </c>
      <c r="M105" s="35">
        <f>SUMIFS(СВЦЭМ!$D$34:$D$777,СВЦЭМ!$A$34:$A$777,$A105,СВЦЭМ!$B$34:$B$777,M$83)+'СЕТ СН'!$H$11+СВЦЭМ!$D$10+'СЕТ СН'!$H$5-'СЕТ СН'!$H$21</f>
        <v>4502.2024798499997</v>
      </c>
      <c r="N105" s="35">
        <f>SUMIFS(СВЦЭМ!$D$34:$D$777,СВЦЭМ!$A$34:$A$777,$A105,СВЦЭМ!$B$34:$B$777,N$83)+'СЕТ СН'!$H$11+СВЦЭМ!$D$10+'СЕТ СН'!$H$5-'СЕТ СН'!$H$21</f>
        <v>4511.1834284500001</v>
      </c>
      <c r="O105" s="35">
        <f>SUMIFS(СВЦЭМ!$D$34:$D$777,СВЦЭМ!$A$34:$A$777,$A105,СВЦЭМ!$B$34:$B$777,O$83)+'СЕТ СН'!$H$11+СВЦЭМ!$D$10+'СЕТ СН'!$H$5-'СЕТ СН'!$H$21</f>
        <v>4513.0862045599997</v>
      </c>
      <c r="P105" s="35">
        <f>SUMIFS(СВЦЭМ!$D$34:$D$777,СВЦЭМ!$A$34:$A$777,$A105,СВЦЭМ!$B$34:$B$777,P$83)+'СЕТ СН'!$H$11+СВЦЭМ!$D$10+'СЕТ СН'!$H$5-'СЕТ СН'!$H$21</f>
        <v>4524.2228930700003</v>
      </c>
      <c r="Q105" s="35">
        <f>SUMIFS(СВЦЭМ!$D$34:$D$777,СВЦЭМ!$A$34:$A$777,$A105,СВЦЭМ!$B$34:$B$777,Q$83)+'СЕТ СН'!$H$11+СВЦЭМ!$D$10+'СЕТ СН'!$H$5-'СЕТ СН'!$H$21</f>
        <v>4519.2416699200003</v>
      </c>
      <c r="R105" s="35">
        <f>SUMIFS(СВЦЭМ!$D$34:$D$777,СВЦЭМ!$A$34:$A$777,$A105,СВЦЭМ!$B$34:$B$777,R$83)+'СЕТ СН'!$H$11+СВЦЭМ!$D$10+'СЕТ СН'!$H$5-'СЕТ СН'!$H$21</f>
        <v>4523.3967164599999</v>
      </c>
      <c r="S105" s="35">
        <f>SUMIFS(СВЦЭМ!$D$34:$D$777,СВЦЭМ!$A$34:$A$777,$A105,СВЦЭМ!$B$34:$B$777,S$83)+'СЕТ СН'!$H$11+СВЦЭМ!$D$10+'СЕТ СН'!$H$5-'СЕТ СН'!$H$21</f>
        <v>4507.80022044</v>
      </c>
      <c r="T105" s="35">
        <f>SUMIFS(СВЦЭМ!$D$34:$D$777,СВЦЭМ!$A$34:$A$777,$A105,СВЦЭМ!$B$34:$B$777,T$83)+'СЕТ СН'!$H$11+СВЦЭМ!$D$10+'СЕТ СН'!$H$5-'СЕТ СН'!$H$21</f>
        <v>4526.0052567900002</v>
      </c>
      <c r="U105" s="35">
        <f>SUMIFS(СВЦЭМ!$D$34:$D$777,СВЦЭМ!$A$34:$A$777,$A105,СВЦЭМ!$B$34:$B$777,U$83)+'СЕТ СН'!$H$11+СВЦЭМ!$D$10+'СЕТ СН'!$H$5-'СЕТ СН'!$H$21</f>
        <v>4529.59677379</v>
      </c>
      <c r="V105" s="35">
        <f>SUMIFS(СВЦЭМ!$D$34:$D$777,СВЦЭМ!$A$34:$A$777,$A105,СВЦЭМ!$B$34:$B$777,V$83)+'СЕТ СН'!$H$11+СВЦЭМ!$D$10+'СЕТ СН'!$H$5-'СЕТ СН'!$H$21</f>
        <v>4553.2356775899998</v>
      </c>
      <c r="W105" s="35">
        <f>SUMIFS(СВЦЭМ!$D$34:$D$777,СВЦЭМ!$A$34:$A$777,$A105,СВЦЭМ!$B$34:$B$777,W$83)+'СЕТ СН'!$H$11+СВЦЭМ!$D$10+'СЕТ СН'!$H$5-'СЕТ СН'!$H$21</f>
        <v>4553.0488313899996</v>
      </c>
      <c r="X105" s="35">
        <f>SUMIFS(СВЦЭМ!$D$34:$D$777,СВЦЭМ!$A$34:$A$777,$A105,СВЦЭМ!$B$34:$B$777,X$83)+'СЕТ СН'!$H$11+СВЦЭМ!$D$10+'СЕТ СН'!$H$5-'СЕТ СН'!$H$21</f>
        <v>4552.8964346100001</v>
      </c>
      <c r="Y105" s="35">
        <f>SUMIFS(СВЦЭМ!$D$34:$D$777,СВЦЭМ!$A$34:$A$777,$A105,СВЦЭМ!$B$34:$B$777,Y$83)+'СЕТ СН'!$H$11+СВЦЭМ!$D$10+'СЕТ СН'!$H$5-'СЕТ СН'!$H$21</f>
        <v>4627.7211315499999</v>
      </c>
    </row>
    <row r="106" spans="1:25" ht="15.75" x14ac:dyDescent="0.2">
      <c r="A106" s="34">
        <f t="shared" si="2"/>
        <v>42909</v>
      </c>
      <c r="B106" s="35">
        <f>SUMIFS(СВЦЭМ!$D$34:$D$777,СВЦЭМ!$A$34:$A$777,$A106,СВЦЭМ!$B$34:$B$777,B$83)+'СЕТ СН'!$H$11+СВЦЭМ!$D$10+'СЕТ СН'!$H$5-'СЕТ СН'!$H$21</f>
        <v>4869.6055606999998</v>
      </c>
      <c r="C106" s="35">
        <f>SUMIFS(СВЦЭМ!$D$34:$D$777,СВЦЭМ!$A$34:$A$777,$A106,СВЦЭМ!$B$34:$B$777,C$83)+'СЕТ СН'!$H$11+СВЦЭМ!$D$10+'СЕТ СН'!$H$5-'СЕТ СН'!$H$21</f>
        <v>4895.3607214900003</v>
      </c>
      <c r="D106" s="35">
        <f>SUMIFS(СВЦЭМ!$D$34:$D$777,СВЦЭМ!$A$34:$A$777,$A106,СВЦЭМ!$B$34:$B$777,D$83)+'СЕТ СН'!$H$11+СВЦЭМ!$D$10+'СЕТ СН'!$H$5-'СЕТ СН'!$H$21</f>
        <v>4962.4694478499996</v>
      </c>
      <c r="E106" s="35">
        <f>SUMIFS(СВЦЭМ!$D$34:$D$777,СВЦЭМ!$A$34:$A$777,$A106,СВЦЭМ!$B$34:$B$777,E$83)+'СЕТ СН'!$H$11+СВЦЭМ!$D$10+'СЕТ СН'!$H$5-'СЕТ СН'!$H$21</f>
        <v>4953.3123871600001</v>
      </c>
      <c r="F106" s="35">
        <f>SUMIFS(СВЦЭМ!$D$34:$D$777,СВЦЭМ!$A$34:$A$777,$A106,СВЦЭМ!$B$34:$B$777,F$83)+'СЕТ СН'!$H$11+СВЦЭМ!$D$10+'СЕТ СН'!$H$5-'СЕТ СН'!$H$21</f>
        <v>4949.7213045400003</v>
      </c>
      <c r="G106" s="35">
        <f>SUMIFS(СВЦЭМ!$D$34:$D$777,СВЦЭМ!$A$34:$A$777,$A106,СВЦЭМ!$B$34:$B$777,G$83)+'СЕТ СН'!$H$11+СВЦЭМ!$D$10+'СЕТ СН'!$H$5-'СЕТ СН'!$H$21</f>
        <v>4955.9829767199999</v>
      </c>
      <c r="H106" s="35">
        <f>SUMIFS(СВЦЭМ!$D$34:$D$777,СВЦЭМ!$A$34:$A$777,$A106,СВЦЭМ!$B$34:$B$777,H$83)+'СЕТ СН'!$H$11+СВЦЭМ!$D$10+'СЕТ СН'!$H$5-'СЕТ СН'!$H$21</f>
        <v>4917.8417771300001</v>
      </c>
      <c r="I106" s="35">
        <f>SUMIFS(СВЦЭМ!$D$34:$D$777,СВЦЭМ!$A$34:$A$777,$A106,СВЦЭМ!$B$34:$B$777,I$83)+'СЕТ СН'!$H$11+СВЦЭМ!$D$10+'СЕТ СН'!$H$5-'СЕТ СН'!$H$21</f>
        <v>4756.9071219500001</v>
      </c>
      <c r="J106" s="35">
        <f>SUMIFS(СВЦЭМ!$D$34:$D$777,СВЦЭМ!$A$34:$A$777,$A106,СВЦЭМ!$B$34:$B$777,J$83)+'СЕТ СН'!$H$11+СВЦЭМ!$D$10+'СЕТ СН'!$H$5-'СЕТ СН'!$H$21</f>
        <v>4580.4115924999996</v>
      </c>
      <c r="K106" s="35">
        <f>SUMIFS(СВЦЭМ!$D$34:$D$777,СВЦЭМ!$A$34:$A$777,$A106,СВЦЭМ!$B$34:$B$777,K$83)+'СЕТ СН'!$H$11+СВЦЭМ!$D$10+'СЕТ СН'!$H$5-'СЕТ СН'!$H$21</f>
        <v>4534.7896508799995</v>
      </c>
      <c r="L106" s="35">
        <f>SUMIFS(СВЦЭМ!$D$34:$D$777,СВЦЭМ!$A$34:$A$777,$A106,СВЦЭМ!$B$34:$B$777,L$83)+'СЕТ СН'!$H$11+СВЦЭМ!$D$10+'СЕТ СН'!$H$5-'СЕТ СН'!$H$21</f>
        <v>4479.7405930799996</v>
      </c>
      <c r="M106" s="35">
        <f>SUMIFS(СВЦЭМ!$D$34:$D$777,СВЦЭМ!$A$34:$A$777,$A106,СВЦЭМ!$B$34:$B$777,M$83)+'СЕТ СН'!$H$11+СВЦЭМ!$D$10+'СЕТ СН'!$H$5-'СЕТ СН'!$H$21</f>
        <v>4475.5552359599997</v>
      </c>
      <c r="N106" s="35">
        <f>SUMIFS(СВЦЭМ!$D$34:$D$777,СВЦЭМ!$A$34:$A$777,$A106,СВЦЭМ!$B$34:$B$777,N$83)+'СЕТ СН'!$H$11+СВЦЭМ!$D$10+'СЕТ СН'!$H$5-'СЕТ СН'!$H$21</f>
        <v>4476.4562255399997</v>
      </c>
      <c r="O106" s="35">
        <f>SUMIFS(СВЦЭМ!$D$34:$D$777,СВЦЭМ!$A$34:$A$777,$A106,СВЦЭМ!$B$34:$B$777,O$83)+'СЕТ СН'!$H$11+СВЦЭМ!$D$10+'СЕТ СН'!$H$5-'СЕТ СН'!$H$21</f>
        <v>4473.4190109199999</v>
      </c>
      <c r="P106" s="35">
        <f>SUMIFS(СВЦЭМ!$D$34:$D$777,СВЦЭМ!$A$34:$A$777,$A106,СВЦЭМ!$B$34:$B$777,P$83)+'СЕТ СН'!$H$11+СВЦЭМ!$D$10+'СЕТ СН'!$H$5-'СЕТ СН'!$H$21</f>
        <v>4463.6484001199997</v>
      </c>
      <c r="Q106" s="35">
        <f>SUMIFS(СВЦЭМ!$D$34:$D$777,СВЦЭМ!$A$34:$A$777,$A106,СВЦЭМ!$B$34:$B$777,Q$83)+'СЕТ СН'!$H$11+СВЦЭМ!$D$10+'СЕТ СН'!$H$5-'СЕТ СН'!$H$21</f>
        <v>4481.3780857900001</v>
      </c>
      <c r="R106" s="35">
        <f>SUMIFS(СВЦЭМ!$D$34:$D$777,СВЦЭМ!$A$34:$A$777,$A106,СВЦЭМ!$B$34:$B$777,R$83)+'СЕТ СН'!$H$11+СВЦЭМ!$D$10+'СЕТ СН'!$H$5-'СЕТ СН'!$H$21</f>
        <v>4499.4499350799997</v>
      </c>
      <c r="S106" s="35">
        <f>SUMIFS(СВЦЭМ!$D$34:$D$777,СВЦЭМ!$A$34:$A$777,$A106,СВЦЭМ!$B$34:$B$777,S$83)+'СЕТ СН'!$H$11+СВЦЭМ!$D$10+'СЕТ СН'!$H$5-'СЕТ СН'!$H$21</f>
        <v>4510.6809976599998</v>
      </c>
      <c r="T106" s="35">
        <f>SUMIFS(СВЦЭМ!$D$34:$D$777,СВЦЭМ!$A$34:$A$777,$A106,СВЦЭМ!$B$34:$B$777,T$83)+'СЕТ СН'!$H$11+СВЦЭМ!$D$10+'СЕТ СН'!$H$5-'СЕТ СН'!$H$21</f>
        <v>4508.3164892999994</v>
      </c>
      <c r="U106" s="35">
        <f>SUMIFS(СВЦЭМ!$D$34:$D$777,СВЦЭМ!$A$34:$A$777,$A106,СВЦЭМ!$B$34:$B$777,U$83)+'СЕТ СН'!$H$11+СВЦЭМ!$D$10+'СЕТ СН'!$H$5-'СЕТ СН'!$H$21</f>
        <v>4499.4156976699996</v>
      </c>
      <c r="V106" s="35">
        <f>SUMIFS(СВЦЭМ!$D$34:$D$777,СВЦЭМ!$A$34:$A$777,$A106,СВЦЭМ!$B$34:$B$777,V$83)+'СЕТ СН'!$H$11+СВЦЭМ!$D$10+'СЕТ СН'!$H$5-'СЕТ СН'!$H$21</f>
        <v>4504.1167055899996</v>
      </c>
      <c r="W106" s="35">
        <f>SUMIFS(СВЦЭМ!$D$34:$D$777,СВЦЭМ!$A$34:$A$777,$A106,СВЦЭМ!$B$34:$B$777,W$83)+'СЕТ СН'!$H$11+СВЦЭМ!$D$10+'СЕТ СН'!$H$5-'СЕТ СН'!$H$21</f>
        <v>4561.8838596200003</v>
      </c>
      <c r="X106" s="35">
        <f>SUMIFS(СВЦЭМ!$D$34:$D$777,СВЦЭМ!$A$34:$A$777,$A106,СВЦЭМ!$B$34:$B$777,X$83)+'СЕТ СН'!$H$11+СВЦЭМ!$D$10+'СЕТ СН'!$H$5-'СЕТ СН'!$H$21</f>
        <v>4598.7402027799999</v>
      </c>
      <c r="Y106" s="35">
        <f>SUMIFS(СВЦЭМ!$D$34:$D$777,СВЦЭМ!$A$34:$A$777,$A106,СВЦЭМ!$B$34:$B$777,Y$83)+'СЕТ СН'!$H$11+СВЦЭМ!$D$10+'СЕТ СН'!$H$5-'СЕТ СН'!$H$21</f>
        <v>4759.8555108199998</v>
      </c>
    </row>
    <row r="107" spans="1:25" ht="15.75" x14ac:dyDescent="0.2">
      <c r="A107" s="34">
        <f t="shared" si="2"/>
        <v>42910</v>
      </c>
      <c r="B107" s="35">
        <f>SUMIFS(СВЦЭМ!$D$34:$D$777,СВЦЭМ!$A$34:$A$777,$A107,СВЦЭМ!$B$34:$B$777,B$83)+'СЕТ СН'!$H$11+СВЦЭМ!$D$10+'СЕТ СН'!$H$5-'СЕТ СН'!$H$21</f>
        <v>4791.8986668099997</v>
      </c>
      <c r="C107" s="35">
        <f>SUMIFS(СВЦЭМ!$D$34:$D$777,СВЦЭМ!$A$34:$A$777,$A107,СВЦЭМ!$B$34:$B$777,C$83)+'СЕТ СН'!$H$11+СВЦЭМ!$D$10+'СЕТ СН'!$H$5-'СЕТ СН'!$H$21</f>
        <v>4863.0204104300001</v>
      </c>
      <c r="D107" s="35">
        <f>SUMIFS(СВЦЭМ!$D$34:$D$777,СВЦЭМ!$A$34:$A$777,$A107,СВЦЭМ!$B$34:$B$777,D$83)+'СЕТ СН'!$H$11+СВЦЭМ!$D$10+'СЕТ СН'!$H$5-'СЕТ СН'!$H$21</f>
        <v>4938.0794613799999</v>
      </c>
      <c r="E107" s="35">
        <f>SUMIFS(СВЦЭМ!$D$34:$D$777,СВЦЭМ!$A$34:$A$777,$A107,СВЦЭМ!$B$34:$B$777,E$83)+'СЕТ СН'!$H$11+СВЦЭМ!$D$10+'СЕТ СН'!$H$5-'СЕТ СН'!$H$21</f>
        <v>4931.3071077699997</v>
      </c>
      <c r="F107" s="35">
        <f>SUMIFS(СВЦЭМ!$D$34:$D$777,СВЦЭМ!$A$34:$A$777,$A107,СВЦЭМ!$B$34:$B$777,F$83)+'СЕТ СН'!$H$11+СВЦЭМ!$D$10+'СЕТ СН'!$H$5-'СЕТ СН'!$H$21</f>
        <v>4924.2857372399994</v>
      </c>
      <c r="G107" s="35">
        <f>SUMIFS(СВЦЭМ!$D$34:$D$777,СВЦЭМ!$A$34:$A$777,$A107,СВЦЭМ!$B$34:$B$777,G$83)+'СЕТ СН'!$H$11+СВЦЭМ!$D$10+'СЕТ СН'!$H$5-'СЕТ СН'!$H$21</f>
        <v>4919.7924698299994</v>
      </c>
      <c r="H107" s="35">
        <f>SUMIFS(СВЦЭМ!$D$34:$D$777,СВЦЭМ!$A$34:$A$777,$A107,СВЦЭМ!$B$34:$B$777,H$83)+'СЕТ СН'!$H$11+СВЦЭМ!$D$10+'СЕТ СН'!$H$5-'СЕТ СН'!$H$21</f>
        <v>4938.4735199999996</v>
      </c>
      <c r="I107" s="35">
        <f>SUMIFS(СВЦЭМ!$D$34:$D$777,СВЦЭМ!$A$34:$A$777,$A107,СВЦЭМ!$B$34:$B$777,I$83)+'СЕТ СН'!$H$11+СВЦЭМ!$D$10+'СЕТ СН'!$H$5-'СЕТ СН'!$H$21</f>
        <v>4778.8617763100001</v>
      </c>
      <c r="J107" s="35">
        <f>SUMIFS(СВЦЭМ!$D$34:$D$777,СВЦЭМ!$A$34:$A$777,$A107,СВЦЭМ!$B$34:$B$777,J$83)+'СЕТ СН'!$H$11+СВЦЭМ!$D$10+'СЕТ СН'!$H$5-'СЕТ СН'!$H$21</f>
        <v>4649.6302843399999</v>
      </c>
      <c r="K107" s="35">
        <f>SUMIFS(СВЦЭМ!$D$34:$D$777,СВЦЭМ!$A$34:$A$777,$A107,СВЦЭМ!$B$34:$B$777,K$83)+'СЕТ СН'!$H$11+СВЦЭМ!$D$10+'СЕТ СН'!$H$5-'СЕТ СН'!$H$21</f>
        <v>4521.0732369099997</v>
      </c>
      <c r="L107" s="35">
        <f>SUMIFS(СВЦЭМ!$D$34:$D$777,СВЦЭМ!$A$34:$A$777,$A107,СВЦЭМ!$B$34:$B$777,L$83)+'СЕТ СН'!$H$11+СВЦЭМ!$D$10+'СЕТ СН'!$H$5-'СЕТ СН'!$H$21</f>
        <v>4456.2615828299995</v>
      </c>
      <c r="M107" s="35">
        <f>SUMIFS(СВЦЭМ!$D$34:$D$777,СВЦЭМ!$A$34:$A$777,$A107,СВЦЭМ!$B$34:$B$777,M$83)+'СЕТ СН'!$H$11+СВЦЭМ!$D$10+'СЕТ СН'!$H$5-'СЕТ СН'!$H$21</f>
        <v>4457.4357098499995</v>
      </c>
      <c r="N107" s="35">
        <f>SUMIFS(СВЦЭМ!$D$34:$D$777,СВЦЭМ!$A$34:$A$777,$A107,СВЦЭМ!$B$34:$B$777,N$83)+'СЕТ СН'!$H$11+СВЦЭМ!$D$10+'СЕТ СН'!$H$5-'СЕТ СН'!$H$21</f>
        <v>4453.5381537100002</v>
      </c>
      <c r="O107" s="35">
        <f>SUMIFS(СВЦЭМ!$D$34:$D$777,СВЦЭМ!$A$34:$A$777,$A107,СВЦЭМ!$B$34:$B$777,O$83)+'СЕТ СН'!$H$11+СВЦЭМ!$D$10+'СЕТ СН'!$H$5-'СЕТ СН'!$H$21</f>
        <v>4464.7141398099993</v>
      </c>
      <c r="P107" s="35">
        <f>SUMIFS(СВЦЭМ!$D$34:$D$777,СВЦЭМ!$A$34:$A$777,$A107,СВЦЭМ!$B$34:$B$777,P$83)+'СЕТ СН'!$H$11+СВЦЭМ!$D$10+'СЕТ СН'!$H$5-'СЕТ СН'!$H$21</f>
        <v>4461.2776901899997</v>
      </c>
      <c r="Q107" s="35">
        <f>SUMIFS(СВЦЭМ!$D$34:$D$777,СВЦЭМ!$A$34:$A$777,$A107,СВЦЭМ!$B$34:$B$777,Q$83)+'СЕТ СН'!$H$11+СВЦЭМ!$D$10+'СЕТ СН'!$H$5-'СЕТ СН'!$H$21</f>
        <v>4476.7755527399995</v>
      </c>
      <c r="R107" s="35">
        <f>SUMIFS(СВЦЭМ!$D$34:$D$777,СВЦЭМ!$A$34:$A$777,$A107,СВЦЭМ!$B$34:$B$777,R$83)+'СЕТ СН'!$H$11+СВЦЭМ!$D$10+'СЕТ СН'!$H$5-'СЕТ СН'!$H$21</f>
        <v>4480.7734473</v>
      </c>
      <c r="S107" s="35">
        <f>SUMIFS(СВЦЭМ!$D$34:$D$777,СВЦЭМ!$A$34:$A$777,$A107,СВЦЭМ!$B$34:$B$777,S$83)+'СЕТ СН'!$H$11+СВЦЭМ!$D$10+'СЕТ СН'!$H$5-'СЕТ СН'!$H$21</f>
        <v>4478.8343944799999</v>
      </c>
      <c r="T107" s="35">
        <f>SUMIFS(СВЦЭМ!$D$34:$D$777,СВЦЭМ!$A$34:$A$777,$A107,СВЦЭМ!$B$34:$B$777,T$83)+'СЕТ СН'!$H$11+СВЦЭМ!$D$10+'СЕТ СН'!$H$5-'СЕТ СН'!$H$21</f>
        <v>4461.1872022199996</v>
      </c>
      <c r="U107" s="35">
        <f>SUMIFS(СВЦЭМ!$D$34:$D$777,СВЦЭМ!$A$34:$A$777,$A107,СВЦЭМ!$B$34:$B$777,U$83)+'СЕТ СН'!$H$11+СВЦЭМ!$D$10+'СЕТ СН'!$H$5-'СЕТ СН'!$H$21</f>
        <v>4467.7956463699993</v>
      </c>
      <c r="V107" s="35">
        <f>SUMIFS(СВЦЭМ!$D$34:$D$777,СВЦЭМ!$A$34:$A$777,$A107,СВЦЭМ!$B$34:$B$777,V$83)+'СЕТ СН'!$H$11+СВЦЭМ!$D$10+'СЕТ СН'!$H$5-'СЕТ СН'!$H$21</f>
        <v>4462.0875319799998</v>
      </c>
      <c r="W107" s="35">
        <f>SUMIFS(СВЦЭМ!$D$34:$D$777,СВЦЭМ!$A$34:$A$777,$A107,СВЦЭМ!$B$34:$B$777,W$83)+'СЕТ СН'!$H$11+СВЦЭМ!$D$10+'СЕТ СН'!$H$5-'СЕТ СН'!$H$21</f>
        <v>4496.7336038499998</v>
      </c>
      <c r="X107" s="35">
        <f>SUMIFS(СВЦЭМ!$D$34:$D$777,СВЦЭМ!$A$34:$A$777,$A107,СВЦЭМ!$B$34:$B$777,X$83)+'СЕТ СН'!$H$11+СВЦЭМ!$D$10+'СЕТ СН'!$H$5-'СЕТ СН'!$H$21</f>
        <v>4538.4180752100001</v>
      </c>
      <c r="Y107" s="35">
        <f>SUMIFS(СВЦЭМ!$D$34:$D$777,СВЦЭМ!$A$34:$A$777,$A107,СВЦЭМ!$B$34:$B$777,Y$83)+'СЕТ СН'!$H$11+СВЦЭМ!$D$10+'СЕТ СН'!$H$5-'СЕТ СН'!$H$21</f>
        <v>4582.48671655</v>
      </c>
    </row>
    <row r="108" spans="1:25" ht="15.75" x14ac:dyDescent="0.2">
      <c r="A108" s="34">
        <f t="shared" si="2"/>
        <v>42911</v>
      </c>
      <c r="B108" s="35">
        <f>SUMIFS(СВЦЭМ!$D$34:$D$777,СВЦЭМ!$A$34:$A$777,$A108,СВЦЭМ!$B$34:$B$777,B$83)+'СЕТ СН'!$H$11+СВЦЭМ!$D$10+'СЕТ СН'!$H$5-'СЕТ СН'!$H$21</f>
        <v>4604.34343584</v>
      </c>
      <c r="C108" s="35">
        <f>SUMIFS(СВЦЭМ!$D$34:$D$777,СВЦЭМ!$A$34:$A$777,$A108,СВЦЭМ!$B$34:$B$777,C$83)+'СЕТ СН'!$H$11+СВЦЭМ!$D$10+'СЕТ СН'!$H$5-'СЕТ СН'!$H$21</f>
        <v>4675.14608563</v>
      </c>
      <c r="D108" s="35">
        <f>SUMIFS(СВЦЭМ!$D$34:$D$777,СВЦЭМ!$A$34:$A$777,$A108,СВЦЭМ!$B$34:$B$777,D$83)+'СЕТ СН'!$H$11+СВЦЭМ!$D$10+'СЕТ СН'!$H$5-'СЕТ СН'!$H$21</f>
        <v>4695.5860757299997</v>
      </c>
      <c r="E108" s="35">
        <f>SUMIFS(СВЦЭМ!$D$34:$D$777,СВЦЭМ!$A$34:$A$777,$A108,СВЦЭМ!$B$34:$B$777,E$83)+'СЕТ СН'!$H$11+СВЦЭМ!$D$10+'СЕТ СН'!$H$5-'СЕТ СН'!$H$21</f>
        <v>4707.3224876599998</v>
      </c>
      <c r="F108" s="35">
        <f>SUMIFS(СВЦЭМ!$D$34:$D$777,СВЦЭМ!$A$34:$A$777,$A108,СВЦЭМ!$B$34:$B$777,F$83)+'СЕТ СН'!$H$11+СВЦЭМ!$D$10+'СЕТ СН'!$H$5-'СЕТ СН'!$H$21</f>
        <v>4716.2521454399994</v>
      </c>
      <c r="G108" s="35">
        <f>SUMIFS(СВЦЭМ!$D$34:$D$777,СВЦЭМ!$A$34:$A$777,$A108,СВЦЭМ!$B$34:$B$777,G$83)+'СЕТ СН'!$H$11+СВЦЭМ!$D$10+'СЕТ СН'!$H$5-'СЕТ СН'!$H$21</f>
        <v>4722.9093199299996</v>
      </c>
      <c r="H108" s="35">
        <f>SUMIFS(СВЦЭМ!$D$34:$D$777,СВЦЭМ!$A$34:$A$777,$A108,СВЦЭМ!$B$34:$B$777,H$83)+'СЕТ СН'!$H$11+СВЦЭМ!$D$10+'СЕТ СН'!$H$5-'СЕТ СН'!$H$21</f>
        <v>4694.38361781</v>
      </c>
      <c r="I108" s="35">
        <f>SUMIFS(СВЦЭМ!$D$34:$D$777,СВЦЭМ!$A$34:$A$777,$A108,СВЦЭМ!$B$34:$B$777,I$83)+'СЕТ СН'!$H$11+СВЦЭМ!$D$10+'СЕТ СН'!$H$5-'СЕТ СН'!$H$21</f>
        <v>4682.6240487899995</v>
      </c>
      <c r="J108" s="35">
        <f>SUMIFS(СВЦЭМ!$D$34:$D$777,СВЦЭМ!$A$34:$A$777,$A108,СВЦЭМ!$B$34:$B$777,J$83)+'СЕТ СН'!$H$11+СВЦЭМ!$D$10+'СЕТ СН'!$H$5-'СЕТ СН'!$H$21</f>
        <v>4636.4961100299997</v>
      </c>
      <c r="K108" s="35">
        <f>SUMIFS(СВЦЭМ!$D$34:$D$777,СВЦЭМ!$A$34:$A$777,$A108,СВЦЭМ!$B$34:$B$777,K$83)+'СЕТ СН'!$H$11+СВЦЭМ!$D$10+'СЕТ СН'!$H$5-'СЕТ СН'!$H$21</f>
        <v>4549.20648824</v>
      </c>
      <c r="L108" s="35">
        <f>SUMIFS(СВЦЭМ!$D$34:$D$777,СВЦЭМ!$A$34:$A$777,$A108,СВЦЭМ!$B$34:$B$777,L$83)+'СЕТ СН'!$H$11+СВЦЭМ!$D$10+'СЕТ СН'!$H$5-'СЕТ СН'!$H$21</f>
        <v>4521.6378427</v>
      </c>
      <c r="M108" s="35">
        <f>SUMIFS(СВЦЭМ!$D$34:$D$777,СВЦЭМ!$A$34:$A$777,$A108,СВЦЭМ!$B$34:$B$777,M$83)+'СЕТ СН'!$H$11+СВЦЭМ!$D$10+'СЕТ СН'!$H$5-'СЕТ СН'!$H$21</f>
        <v>4516.12957439</v>
      </c>
      <c r="N108" s="35">
        <f>SUMIFS(СВЦЭМ!$D$34:$D$777,СВЦЭМ!$A$34:$A$777,$A108,СВЦЭМ!$B$34:$B$777,N$83)+'СЕТ СН'!$H$11+СВЦЭМ!$D$10+'СЕТ СН'!$H$5-'СЕТ СН'!$H$21</f>
        <v>4512.7691392300003</v>
      </c>
      <c r="O108" s="35">
        <f>SUMIFS(СВЦЭМ!$D$34:$D$777,СВЦЭМ!$A$34:$A$777,$A108,СВЦЭМ!$B$34:$B$777,O$83)+'СЕТ СН'!$H$11+СВЦЭМ!$D$10+'СЕТ СН'!$H$5-'СЕТ СН'!$H$21</f>
        <v>4527.1495804999995</v>
      </c>
      <c r="P108" s="35">
        <f>SUMIFS(СВЦЭМ!$D$34:$D$777,СВЦЭМ!$A$34:$A$777,$A108,СВЦЭМ!$B$34:$B$777,P$83)+'СЕТ СН'!$H$11+СВЦЭМ!$D$10+'СЕТ СН'!$H$5-'СЕТ СН'!$H$21</f>
        <v>4532.6152566399996</v>
      </c>
      <c r="Q108" s="35">
        <f>SUMIFS(СВЦЭМ!$D$34:$D$777,СВЦЭМ!$A$34:$A$777,$A108,СВЦЭМ!$B$34:$B$777,Q$83)+'СЕТ СН'!$H$11+СВЦЭМ!$D$10+'СЕТ СН'!$H$5-'СЕТ СН'!$H$21</f>
        <v>4536.4891108900001</v>
      </c>
      <c r="R108" s="35">
        <f>SUMIFS(СВЦЭМ!$D$34:$D$777,СВЦЭМ!$A$34:$A$777,$A108,СВЦЭМ!$B$34:$B$777,R$83)+'СЕТ СН'!$H$11+СВЦЭМ!$D$10+'СЕТ СН'!$H$5-'СЕТ СН'!$H$21</f>
        <v>4538.8055895699999</v>
      </c>
      <c r="S108" s="35">
        <f>SUMIFS(СВЦЭМ!$D$34:$D$777,СВЦЭМ!$A$34:$A$777,$A108,СВЦЭМ!$B$34:$B$777,S$83)+'СЕТ СН'!$H$11+СВЦЭМ!$D$10+'СЕТ СН'!$H$5-'СЕТ СН'!$H$21</f>
        <v>4536.9837555599997</v>
      </c>
      <c r="T108" s="35">
        <f>SUMIFS(СВЦЭМ!$D$34:$D$777,СВЦЭМ!$A$34:$A$777,$A108,СВЦЭМ!$B$34:$B$777,T$83)+'СЕТ СН'!$H$11+СВЦЭМ!$D$10+'СЕТ СН'!$H$5-'СЕТ СН'!$H$21</f>
        <v>4536.9215961800001</v>
      </c>
      <c r="U108" s="35">
        <f>SUMIFS(СВЦЭМ!$D$34:$D$777,СВЦЭМ!$A$34:$A$777,$A108,СВЦЭМ!$B$34:$B$777,U$83)+'СЕТ СН'!$H$11+СВЦЭМ!$D$10+'СЕТ СН'!$H$5-'СЕТ СН'!$H$21</f>
        <v>4533.3197795199994</v>
      </c>
      <c r="V108" s="35">
        <f>SUMIFS(СВЦЭМ!$D$34:$D$777,СВЦЭМ!$A$34:$A$777,$A108,СВЦЭМ!$B$34:$B$777,V$83)+'СЕТ СН'!$H$11+СВЦЭМ!$D$10+'СЕТ СН'!$H$5-'СЕТ СН'!$H$21</f>
        <v>4534.0995084599999</v>
      </c>
      <c r="W108" s="35">
        <f>SUMIFS(СВЦЭМ!$D$34:$D$777,СВЦЭМ!$A$34:$A$777,$A108,СВЦЭМ!$B$34:$B$777,W$83)+'СЕТ СН'!$H$11+СВЦЭМ!$D$10+'СЕТ СН'!$H$5-'СЕТ СН'!$H$21</f>
        <v>4533.3127435500001</v>
      </c>
      <c r="X108" s="35">
        <f>SUMIFS(СВЦЭМ!$D$34:$D$777,СВЦЭМ!$A$34:$A$777,$A108,СВЦЭМ!$B$34:$B$777,X$83)+'СЕТ СН'!$H$11+СВЦЭМ!$D$10+'СЕТ СН'!$H$5-'СЕТ СН'!$H$21</f>
        <v>4547.6285139399997</v>
      </c>
      <c r="Y108" s="35">
        <f>SUMIFS(СВЦЭМ!$D$34:$D$777,СВЦЭМ!$A$34:$A$777,$A108,СВЦЭМ!$B$34:$B$777,Y$83)+'СЕТ СН'!$H$11+СВЦЭМ!$D$10+'СЕТ СН'!$H$5-'СЕТ СН'!$H$21</f>
        <v>4640.1668599799996</v>
      </c>
    </row>
    <row r="109" spans="1:25" ht="15.75" x14ac:dyDescent="0.2">
      <c r="A109" s="34">
        <f t="shared" si="2"/>
        <v>42912</v>
      </c>
      <c r="B109" s="35">
        <f>SUMIFS(СВЦЭМ!$D$34:$D$777,СВЦЭМ!$A$34:$A$777,$A109,СВЦЭМ!$B$34:$B$777,B$83)+'СЕТ СН'!$H$11+СВЦЭМ!$D$10+'СЕТ СН'!$H$5-'СЕТ СН'!$H$21</f>
        <v>4642.7078913599998</v>
      </c>
      <c r="C109" s="35">
        <f>SUMIFS(СВЦЭМ!$D$34:$D$777,СВЦЭМ!$A$34:$A$777,$A109,СВЦЭМ!$B$34:$B$777,C$83)+'СЕТ СН'!$H$11+СВЦЭМ!$D$10+'СЕТ СН'!$H$5-'СЕТ СН'!$H$21</f>
        <v>4704.8731901299998</v>
      </c>
      <c r="D109" s="35">
        <f>SUMIFS(СВЦЭМ!$D$34:$D$777,СВЦЭМ!$A$34:$A$777,$A109,СВЦЭМ!$B$34:$B$777,D$83)+'СЕТ СН'!$H$11+СВЦЭМ!$D$10+'СЕТ СН'!$H$5-'СЕТ СН'!$H$21</f>
        <v>4707.4014339899995</v>
      </c>
      <c r="E109" s="35">
        <f>SUMIFS(СВЦЭМ!$D$34:$D$777,СВЦЭМ!$A$34:$A$777,$A109,СВЦЭМ!$B$34:$B$777,E$83)+'СЕТ СН'!$H$11+СВЦЭМ!$D$10+'СЕТ СН'!$H$5-'СЕТ СН'!$H$21</f>
        <v>4720.84770527</v>
      </c>
      <c r="F109" s="35">
        <f>SUMIFS(СВЦЭМ!$D$34:$D$777,СВЦЭМ!$A$34:$A$777,$A109,СВЦЭМ!$B$34:$B$777,F$83)+'СЕТ СН'!$H$11+СВЦЭМ!$D$10+'СЕТ СН'!$H$5-'СЕТ СН'!$H$21</f>
        <v>4714.84441522</v>
      </c>
      <c r="G109" s="35">
        <f>SUMIFS(СВЦЭМ!$D$34:$D$777,СВЦЭМ!$A$34:$A$777,$A109,СВЦЭМ!$B$34:$B$777,G$83)+'СЕТ СН'!$H$11+СВЦЭМ!$D$10+'СЕТ СН'!$H$5-'СЕТ СН'!$H$21</f>
        <v>4721.5811491099994</v>
      </c>
      <c r="H109" s="35">
        <f>SUMIFS(СВЦЭМ!$D$34:$D$777,СВЦЭМ!$A$34:$A$777,$A109,СВЦЭМ!$B$34:$B$777,H$83)+'СЕТ СН'!$H$11+СВЦЭМ!$D$10+'СЕТ СН'!$H$5-'СЕТ СН'!$H$21</f>
        <v>4747.2780254899999</v>
      </c>
      <c r="I109" s="35">
        <f>SUMIFS(СВЦЭМ!$D$34:$D$777,СВЦЭМ!$A$34:$A$777,$A109,СВЦЭМ!$B$34:$B$777,I$83)+'СЕТ СН'!$H$11+СВЦЭМ!$D$10+'СЕТ СН'!$H$5-'СЕТ СН'!$H$21</f>
        <v>4699.2792918499999</v>
      </c>
      <c r="J109" s="35">
        <f>SUMIFS(СВЦЭМ!$D$34:$D$777,СВЦЭМ!$A$34:$A$777,$A109,СВЦЭМ!$B$34:$B$777,J$83)+'СЕТ СН'!$H$11+СВЦЭМ!$D$10+'СЕТ СН'!$H$5-'СЕТ СН'!$H$21</f>
        <v>4643.2993128399994</v>
      </c>
      <c r="K109" s="35">
        <f>SUMIFS(СВЦЭМ!$D$34:$D$777,СВЦЭМ!$A$34:$A$777,$A109,СВЦЭМ!$B$34:$B$777,K$83)+'СЕТ СН'!$H$11+СВЦЭМ!$D$10+'СЕТ СН'!$H$5-'СЕТ СН'!$H$21</f>
        <v>4561.5453744199995</v>
      </c>
      <c r="L109" s="35">
        <f>SUMIFS(СВЦЭМ!$D$34:$D$777,СВЦЭМ!$A$34:$A$777,$A109,СВЦЭМ!$B$34:$B$777,L$83)+'СЕТ СН'!$H$11+СВЦЭМ!$D$10+'СЕТ СН'!$H$5-'СЕТ СН'!$H$21</f>
        <v>4560.1846982199995</v>
      </c>
      <c r="M109" s="35">
        <f>SUMIFS(СВЦЭМ!$D$34:$D$777,СВЦЭМ!$A$34:$A$777,$A109,СВЦЭМ!$B$34:$B$777,M$83)+'СЕТ СН'!$H$11+СВЦЭМ!$D$10+'СЕТ СН'!$H$5-'СЕТ СН'!$H$21</f>
        <v>4556.4765123199995</v>
      </c>
      <c r="N109" s="35">
        <f>SUMIFS(СВЦЭМ!$D$34:$D$777,СВЦЭМ!$A$34:$A$777,$A109,СВЦЭМ!$B$34:$B$777,N$83)+'СЕТ СН'!$H$11+СВЦЭМ!$D$10+'СЕТ СН'!$H$5-'СЕТ СН'!$H$21</f>
        <v>4551.8251755299998</v>
      </c>
      <c r="O109" s="35">
        <f>SUMIFS(СВЦЭМ!$D$34:$D$777,СВЦЭМ!$A$34:$A$777,$A109,СВЦЭМ!$B$34:$B$777,O$83)+'СЕТ СН'!$H$11+СВЦЭМ!$D$10+'СЕТ СН'!$H$5-'СЕТ СН'!$H$21</f>
        <v>4548.1221481900002</v>
      </c>
      <c r="P109" s="35">
        <f>SUMIFS(СВЦЭМ!$D$34:$D$777,СВЦЭМ!$A$34:$A$777,$A109,СВЦЭМ!$B$34:$B$777,P$83)+'СЕТ СН'!$H$11+СВЦЭМ!$D$10+'СЕТ СН'!$H$5-'СЕТ СН'!$H$21</f>
        <v>4549.3709755499995</v>
      </c>
      <c r="Q109" s="35">
        <f>SUMIFS(СВЦЭМ!$D$34:$D$777,СВЦЭМ!$A$34:$A$777,$A109,СВЦЭМ!$B$34:$B$777,Q$83)+'СЕТ СН'!$H$11+СВЦЭМ!$D$10+'СЕТ СН'!$H$5-'СЕТ СН'!$H$21</f>
        <v>4570.5646755299995</v>
      </c>
      <c r="R109" s="35">
        <f>SUMIFS(СВЦЭМ!$D$34:$D$777,СВЦЭМ!$A$34:$A$777,$A109,СВЦЭМ!$B$34:$B$777,R$83)+'СЕТ СН'!$H$11+СВЦЭМ!$D$10+'СЕТ СН'!$H$5-'СЕТ СН'!$H$21</f>
        <v>4566.5436604400002</v>
      </c>
      <c r="S109" s="35">
        <f>SUMIFS(СВЦЭМ!$D$34:$D$777,СВЦЭМ!$A$34:$A$777,$A109,СВЦЭМ!$B$34:$B$777,S$83)+'СЕТ СН'!$H$11+СВЦЭМ!$D$10+'СЕТ СН'!$H$5-'СЕТ СН'!$H$21</f>
        <v>4550.2275878999999</v>
      </c>
      <c r="T109" s="35">
        <f>SUMIFS(СВЦЭМ!$D$34:$D$777,СВЦЭМ!$A$34:$A$777,$A109,СВЦЭМ!$B$34:$B$777,T$83)+'СЕТ СН'!$H$11+СВЦЭМ!$D$10+'СЕТ СН'!$H$5-'СЕТ СН'!$H$21</f>
        <v>4546.3817247299994</v>
      </c>
      <c r="U109" s="35">
        <f>SUMIFS(СВЦЭМ!$D$34:$D$777,СВЦЭМ!$A$34:$A$777,$A109,СВЦЭМ!$B$34:$B$777,U$83)+'СЕТ СН'!$H$11+СВЦЭМ!$D$10+'СЕТ СН'!$H$5-'СЕТ СН'!$H$21</f>
        <v>4548.0164203200002</v>
      </c>
      <c r="V109" s="35">
        <f>SUMIFS(СВЦЭМ!$D$34:$D$777,СВЦЭМ!$A$34:$A$777,$A109,СВЦЭМ!$B$34:$B$777,V$83)+'СЕТ СН'!$H$11+СВЦЭМ!$D$10+'СЕТ СН'!$H$5-'СЕТ СН'!$H$21</f>
        <v>4554.0163384999996</v>
      </c>
      <c r="W109" s="35">
        <f>SUMIFS(СВЦЭМ!$D$34:$D$777,СВЦЭМ!$A$34:$A$777,$A109,СВЦЭМ!$B$34:$B$777,W$83)+'СЕТ СН'!$H$11+СВЦЭМ!$D$10+'СЕТ СН'!$H$5-'СЕТ СН'!$H$21</f>
        <v>4541.5434267399996</v>
      </c>
      <c r="X109" s="35">
        <f>SUMIFS(СВЦЭМ!$D$34:$D$777,СВЦЭМ!$A$34:$A$777,$A109,СВЦЭМ!$B$34:$B$777,X$83)+'СЕТ СН'!$H$11+СВЦЭМ!$D$10+'СЕТ СН'!$H$5-'СЕТ СН'!$H$21</f>
        <v>4547.3810639399999</v>
      </c>
      <c r="Y109" s="35">
        <f>SUMIFS(СВЦЭМ!$D$34:$D$777,СВЦЭМ!$A$34:$A$777,$A109,СВЦЭМ!$B$34:$B$777,Y$83)+'СЕТ СН'!$H$11+СВЦЭМ!$D$10+'СЕТ СН'!$H$5-'СЕТ СН'!$H$21</f>
        <v>4646.5758417699999</v>
      </c>
    </row>
    <row r="110" spans="1:25" ht="15.75" x14ac:dyDescent="0.2">
      <c r="A110" s="34">
        <f t="shared" si="2"/>
        <v>42913</v>
      </c>
      <c r="B110" s="35">
        <f>SUMIFS(СВЦЭМ!$D$34:$D$777,СВЦЭМ!$A$34:$A$777,$A110,СВЦЭМ!$B$34:$B$777,B$83)+'СЕТ СН'!$H$11+СВЦЭМ!$D$10+'СЕТ СН'!$H$5-'СЕТ СН'!$H$21</f>
        <v>4681.2458741600003</v>
      </c>
      <c r="C110" s="35">
        <f>SUMIFS(СВЦЭМ!$D$34:$D$777,СВЦЭМ!$A$34:$A$777,$A110,СВЦЭМ!$B$34:$B$777,C$83)+'СЕТ СН'!$H$11+СВЦЭМ!$D$10+'СЕТ СН'!$H$5-'СЕТ СН'!$H$21</f>
        <v>4729.74872177</v>
      </c>
      <c r="D110" s="35">
        <f>SUMIFS(СВЦЭМ!$D$34:$D$777,СВЦЭМ!$A$34:$A$777,$A110,СВЦЭМ!$B$34:$B$777,D$83)+'СЕТ СН'!$H$11+СВЦЭМ!$D$10+'СЕТ СН'!$H$5-'СЕТ СН'!$H$21</f>
        <v>4735.3184121599998</v>
      </c>
      <c r="E110" s="35">
        <f>SUMIFS(СВЦЭМ!$D$34:$D$777,СВЦЭМ!$A$34:$A$777,$A110,СВЦЭМ!$B$34:$B$777,E$83)+'СЕТ СН'!$H$11+СВЦЭМ!$D$10+'СЕТ СН'!$H$5-'СЕТ СН'!$H$21</f>
        <v>4732.9379738899997</v>
      </c>
      <c r="F110" s="35">
        <f>SUMIFS(СВЦЭМ!$D$34:$D$777,СВЦЭМ!$A$34:$A$777,$A110,СВЦЭМ!$B$34:$B$777,F$83)+'СЕТ СН'!$H$11+СВЦЭМ!$D$10+'СЕТ СН'!$H$5-'СЕТ СН'!$H$21</f>
        <v>4721.7548458800002</v>
      </c>
      <c r="G110" s="35">
        <f>SUMIFS(СВЦЭМ!$D$34:$D$777,СВЦЭМ!$A$34:$A$777,$A110,СВЦЭМ!$B$34:$B$777,G$83)+'СЕТ СН'!$H$11+СВЦЭМ!$D$10+'СЕТ СН'!$H$5-'СЕТ СН'!$H$21</f>
        <v>4727.6210153800002</v>
      </c>
      <c r="H110" s="35">
        <f>SUMIFS(СВЦЭМ!$D$34:$D$777,СВЦЭМ!$A$34:$A$777,$A110,СВЦЭМ!$B$34:$B$777,H$83)+'СЕТ СН'!$H$11+СВЦЭМ!$D$10+'СЕТ СН'!$H$5-'СЕТ СН'!$H$21</f>
        <v>4728.30327579</v>
      </c>
      <c r="I110" s="35">
        <f>SUMIFS(СВЦЭМ!$D$34:$D$777,СВЦЭМ!$A$34:$A$777,$A110,СВЦЭМ!$B$34:$B$777,I$83)+'СЕТ СН'!$H$11+СВЦЭМ!$D$10+'СЕТ СН'!$H$5-'СЕТ СН'!$H$21</f>
        <v>4695.5044847600002</v>
      </c>
      <c r="J110" s="35">
        <f>SUMIFS(СВЦЭМ!$D$34:$D$777,СВЦЭМ!$A$34:$A$777,$A110,СВЦЭМ!$B$34:$B$777,J$83)+'СЕТ СН'!$H$11+СВЦЭМ!$D$10+'СЕТ СН'!$H$5-'СЕТ СН'!$H$21</f>
        <v>4619.7502744100002</v>
      </c>
      <c r="K110" s="35">
        <f>SUMIFS(СВЦЭМ!$D$34:$D$777,СВЦЭМ!$A$34:$A$777,$A110,СВЦЭМ!$B$34:$B$777,K$83)+'СЕТ СН'!$H$11+СВЦЭМ!$D$10+'СЕТ СН'!$H$5-'СЕТ СН'!$H$21</f>
        <v>4546.5551360099998</v>
      </c>
      <c r="L110" s="35">
        <f>SUMIFS(СВЦЭМ!$D$34:$D$777,СВЦЭМ!$A$34:$A$777,$A110,СВЦЭМ!$B$34:$B$777,L$83)+'СЕТ СН'!$H$11+СВЦЭМ!$D$10+'СЕТ СН'!$H$5-'СЕТ СН'!$H$21</f>
        <v>4534.8612986400003</v>
      </c>
      <c r="M110" s="35">
        <f>SUMIFS(СВЦЭМ!$D$34:$D$777,СВЦЭМ!$A$34:$A$777,$A110,СВЦЭМ!$B$34:$B$777,M$83)+'СЕТ СН'!$H$11+СВЦЭМ!$D$10+'СЕТ СН'!$H$5-'СЕТ СН'!$H$21</f>
        <v>4537.0681658100002</v>
      </c>
      <c r="N110" s="35">
        <f>SUMIFS(СВЦЭМ!$D$34:$D$777,СВЦЭМ!$A$34:$A$777,$A110,СВЦЭМ!$B$34:$B$777,N$83)+'СЕТ СН'!$H$11+СВЦЭМ!$D$10+'СЕТ СН'!$H$5-'СЕТ СН'!$H$21</f>
        <v>4529.5086975499999</v>
      </c>
      <c r="O110" s="35">
        <f>SUMIFS(СВЦЭМ!$D$34:$D$777,СВЦЭМ!$A$34:$A$777,$A110,СВЦЭМ!$B$34:$B$777,O$83)+'СЕТ СН'!$H$11+СВЦЭМ!$D$10+'СЕТ СН'!$H$5-'СЕТ СН'!$H$21</f>
        <v>4528.1524963000002</v>
      </c>
      <c r="P110" s="35">
        <f>SUMIFS(СВЦЭМ!$D$34:$D$777,СВЦЭМ!$A$34:$A$777,$A110,СВЦЭМ!$B$34:$B$777,P$83)+'СЕТ СН'!$H$11+СВЦЭМ!$D$10+'СЕТ СН'!$H$5-'СЕТ СН'!$H$21</f>
        <v>4509.8928465899999</v>
      </c>
      <c r="Q110" s="35">
        <f>SUMIFS(СВЦЭМ!$D$34:$D$777,СВЦЭМ!$A$34:$A$777,$A110,СВЦЭМ!$B$34:$B$777,Q$83)+'СЕТ СН'!$H$11+СВЦЭМ!$D$10+'СЕТ СН'!$H$5-'СЕТ СН'!$H$21</f>
        <v>4536.4152819199999</v>
      </c>
      <c r="R110" s="35">
        <f>SUMIFS(СВЦЭМ!$D$34:$D$777,СВЦЭМ!$A$34:$A$777,$A110,СВЦЭМ!$B$34:$B$777,R$83)+'СЕТ СН'!$H$11+СВЦЭМ!$D$10+'СЕТ СН'!$H$5-'СЕТ СН'!$H$21</f>
        <v>4546.0119837900002</v>
      </c>
      <c r="S110" s="35">
        <f>SUMIFS(СВЦЭМ!$D$34:$D$777,СВЦЭМ!$A$34:$A$777,$A110,СВЦЭМ!$B$34:$B$777,S$83)+'СЕТ СН'!$H$11+СВЦЭМ!$D$10+'СЕТ СН'!$H$5-'СЕТ СН'!$H$21</f>
        <v>4533.9478118899997</v>
      </c>
      <c r="T110" s="35">
        <f>SUMIFS(СВЦЭМ!$D$34:$D$777,СВЦЭМ!$A$34:$A$777,$A110,СВЦЭМ!$B$34:$B$777,T$83)+'СЕТ СН'!$H$11+СВЦЭМ!$D$10+'СЕТ СН'!$H$5-'СЕТ СН'!$H$21</f>
        <v>4528.2171069699998</v>
      </c>
      <c r="U110" s="35">
        <f>SUMIFS(СВЦЭМ!$D$34:$D$777,СВЦЭМ!$A$34:$A$777,$A110,СВЦЭМ!$B$34:$B$777,U$83)+'СЕТ СН'!$H$11+СВЦЭМ!$D$10+'СЕТ СН'!$H$5-'СЕТ СН'!$H$21</f>
        <v>4525.9734045499999</v>
      </c>
      <c r="V110" s="35">
        <f>SUMIFS(СВЦЭМ!$D$34:$D$777,СВЦЭМ!$A$34:$A$777,$A110,СВЦЭМ!$B$34:$B$777,V$83)+'СЕТ СН'!$H$11+СВЦЭМ!$D$10+'СЕТ СН'!$H$5-'СЕТ СН'!$H$21</f>
        <v>4528.9657334200001</v>
      </c>
      <c r="W110" s="35">
        <f>SUMIFS(СВЦЭМ!$D$34:$D$777,СВЦЭМ!$A$34:$A$777,$A110,СВЦЭМ!$B$34:$B$777,W$83)+'СЕТ СН'!$H$11+СВЦЭМ!$D$10+'СЕТ СН'!$H$5-'СЕТ СН'!$H$21</f>
        <v>4519.5392472900003</v>
      </c>
      <c r="X110" s="35">
        <f>SUMIFS(СВЦЭМ!$D$34:$D$777,СВЦЭМ!$A$34:$A$777,$A110,СВЦЭМ!$B$34:$B$777,X$83)+'СЕТ СН'!$H$11+СВЦЭМ!$D$10+'СЕТ СН'!$H$5-'СЕТ СН'!$H$21</f>
        <v>4525.3035517399994</v>
      </c>
      <c r="Y110" s="35">
        <f>SUMIFS(СВЦЭМ!$D$34:$D$777,СВЦЭМ!$A$34:$A$777,$A110,СВЦЭМ!$B$34:$B$777,Y$83)+'СЕТ СН'!$H$11+СВЦЭМ!$D$10+'СЕТ СН'!$H$5-'СЕТ СН'!$H$21</f>
        <v>4626.41046121</v>
      </c>
    </row>
    <row r="111" spans="1:25" ht="15.75" x14ac:dyDescent="0.2">
      <c r="A111" s="34">
        <f t="shared" si="2"/>
        <v>42914</v>
      </c>
      <c r="B111" s="35">
        <f>SUMIFS(СВЦЭМ!$D$34:$D$777,СВЦЭМ!$A$34:$A$777,$A111,СВЦЭМ!$B$34:$B$777,B$83)+'СЕТ СН'!$H$11+СВЦЭМ!$D$10+'СЕТ СН'!$H$5-'СЕТ СН'!$H$21</f>
        <v>4717.2793029599998</v>
      </c>
      <c r="C111" s="35">
        <f>SUMIFS(СВЦЭМ!$D$34:$D$777,СВЦЭМ!$A$34:$A$777,$A111,СВЦЭМ!$B$34:$B$777,C$83)+'СЕТ СН'!$H$11+СВЦЭМ!$D$10+'СЕТ СН'!$H$5-'СЕТ СН'!$H$21</f>
        <v>4748.3661883499999</v>
      </c>
      <c r="D111" s="35">
        <f>SUMIFS(СВЦЭМ!$D$34:$D$777,СВЦЭМ!$A$34:$A$777,$A111,СВЦЭМ!$B$34:$B$777,D$83)+'СЕТ СН'!$H$11+СВЦЭМ!$D$10+'СЕТ СН'!$H$5-'СЕТ СН'!$H$21</f>
        <v>4778.4690956699997</v>
      </c>
      <c r="E111" s="35">
        <f>SUMIFS(СВЦЭМ!$D$34:$D$777,СВЦЭМ!$A$34:$A$777,$A111,СВЦЭМ!$B$34:$B$777,E$83)+'СЕТ СН'!$H$11+СВЦЭМ!$D$10+'СЕТ СН'!$H$5-'СЕТ СН'!$H$21</f>
        <v>4810.6601877799994</v>
      </c>
      <c r="F111" s="35">
        <f>SUMIFS(СВЦЭМ!$D$34:$D$777,СВЦЭМ!$A$34:$A$777,$A111,СВЦЭМ!$B$34:$B$777,F$83)+'СЕТ СН'!$H$11+СВЦЭМ!$D$10+'СЕТ СН'!$H$5-'СЕТ СН'!$H$21</f>
        <v>4822.9058104599999</v>
      </c>
      <c r="G111" s="35">
        <f>SUMIFS(СВЦЭМ!$D$34:$D$777,СВЦЭМ!$A$34:$A$777,$A111,СВЦЭМ!$B$34:$B$777,G$83)+'СЕТ СН'!$H$11+СВЦЭМ!$D$10+'СЕТ СН'!$H$5-'СЕТ СН'!$H$21</f>
        <v>4824.15866181</v>
      </c>
      <c r="H111" s="35">
        <f>SUMIFS(СВЦЭМ!$D$34:$D$777,СВЦЭМ!$A$34:$A$777,$A111,СВЦЭМ!$B$34:$B$777,H$83)+'СЕТ СН'!$H$11+СВЦЭМ!$D$10+'СЕТ СН'!$H$5-'СЕТ СН'!$H$21</f>
        <v>4762.2542694599997</v>
      </c>
      <c r="I111" s="35">
        <f>SUMIFS(СВЦЭМ!$D$34:$D$777,СВЦЭМ!$A$34:$A$777,$A111,СВЦЭМ!$B$34:$B$777,I$83)+'СЕТ СН'!$H$11+СВЦЭМ!$D$10+'СЕТ СН'!$H$5-'СЕТ СН'!$H$21</f>
        <v>4700.9823799300002</v>
      </c>
      <c r="J111" s="35">
        <f>SUMIFS(СВЦЭМ!$D$34:$D$777,СВЦЭМ!$A$34:$A$777,$A111,СВЦЭМ!$B$34:$B$777,J$83)+'СЕТ СН'!$H$11+СВЦЭМ!$D$10+'СЕТ СН'!$H$5-'СЕТ СН'!$H$21</f>
        <v>4624.2660145999998</v>
      </c>
      <c r="K111" s="35">
        <f>SUMIFS(СВЦЭМ!$D$34:$D$777,СВЦЭМ!$A$34:$A$777,$A111,СВЦЭМ!$B$34:$B$777,K$83)+'СЕТ СН'!$H$11+СВЦЭМ!$D$10+'СЕТ СН'!$H$5-'СЕТ СН'!$H$21</f>
        <v>4529.28101401</v>
      </c>
      <c r="L111" s="35">
        <f>SUMIFS(СВЦЭМ!$D$34:$D$777,СВЦЭМ!$A$34:$A$777,$A111,СВЦЭМ!$B$34:$B$777,L$83)+'СЕТ СН'!$H$11+СВЦЭМ!$D$10+'СЕТ СН'!$H$5-'СЕТ СН'!$H$21</f>
        <v>4521.0418363999997</v>
      </c>
      <c r="M111" s="35">
        <f>SUMIFS(СВЦЭМ!$D$34:$D$777,СВЦЭМ!$A$34:$A$777,$A111,СВЦЭМ!$B$34:$B$777,M$83)+'СЕТ СН'!$H$11+СВЦЭМ!$D$10+'СЕТ СН'!$H$5-'СЕТ СН'!$H$21</f>
        <v>4521.1765274600002</v>
      </c>
      <c r="N111" s="35">
        <f>SUMIFS(СВЦЭМ!$D$34:$D$777,СВЦЭМ!$A$34:$A$777,$A111,СВЦЭМ!$B$34:$B$777,N$83)+'СЕТ СН'!$H$11+СВЦЭМ!$D$10+'СЕТ СН'!$H$5-'СЕТ СН'!$H$21</f>
        <v>4480.8031490200001</v>
      </c>
      <c r="O111" s="35">
        <f>SUMIFS(СВЦЭМ!$D$34:$D$777,СВЦЭМ!$A$34:$A$777,$A111,СВЦЭМ!$B$34:$B$777,O$83)+'СЕТ СН'!$H$11+СВЦЭМ!$D$10+'СЕТ СН'!$H$5-'СЕТ СН'!$H$21</f>
        <v>4474.0822193499998</v>
      </c>
      <c r="P111" s="35">
        <f>SUMIFS(СВЦЭМ!$D$34:$D$777,СВЦЭМ!$A$34:$A$777,$A111,СВЦЭМ!$B$34:$B$777,P$83)+'СЕТ СН'!$H$11+СВЦЭМ!$D$10+'СЕТ СН'!$H$5-'СЕТ СН'!$H$21</f>
        <v>4474.5993632700001</v>
      </c>
      <c r="Q111" s="35">
        <f>SUMIFS(СВЦЭМ!$D$34:$D$777,СВЦЭМ!$A$34:$A$777,$A111,СВЦЭМ!$B$34:$B$777,Q$83)+'СЕТ СН'!$H$11+СВЦЭМ!$D$10+'СЕТ СН'!$H$5-'СЕТ СН'!$H$21</f>
        <v>4497.2183776900001</v>
      </c>
      <c r="R111" s="35">
        <f>SUMIFS(СВЦЭМ!$D$34:$D$777,СВЦЭМ!$A$34:$A$777,$A111,СВЦЭМ!$B$34:$B$777,R$83)+'СЕТ СН'!$H$11+СВЦЭМ!$D$10+'СЕТ СН'!$H$5-'СЕТ СН'!$H$21</f>
        <v>4503.3158998099998</v>
      </c>
      <c r="S111" s="35">
        <f>SUMIFS(СВЦЭМ!$D$34:$D$777,СВЦЭМ!$A$34:$A$777,$A111,СВЦЭМ!$B$34:$B$777,S$83)+'СЕТ СН'!$H$11+СВЦЭМ!$D$10+'СЕТ СН'!$H$5-'СЕТ СН'!$H$21</f>
        <v>4488.3715486900001</v>
      </c>
      <c r="T111" s="35">
        <f>SUMIFS(СВЦЭМ!$D$34:$D$777,СВЦЭМ!$A$34:$A$777,$A111,СВЦЭМ!$B$34:$B$777,T$83)+'СЕТ СН'!$H$11+СВЦЭМ!$D$10+'СЕТ СН'!$H$5-'СЕТ СН'!$H$21</f>
        <v>4484.3060641100001</v>
      </c>
      <c r="U111" s="35">
        <f>SUMIFS(СВЦЭМ!$D$34:$D$777,СВЦЭМ!$A$34:$A$777,$A111,СВЦЭМ!$B$34:$B$777,U$83)+'СЕТ СН'!$H$11+СВЦЭМ!$D$10+'СЕТ СН'!$H$5-'СЕТ СН'!$H$21</f>
        <v>4480.2952379099997</v>
      </c>
      <c r="V111" s="35">
        <f>SUMIFS(СВЦЭМ!$D$34:$D$777,СВЦЭМ!$A$34:$A$777,$A111,СВЦЭМ!$B$34:$B$777,V$83)+'СЕТ СН'!$H$11+СВЦЭМ!$D$10+'СЕТ СН'!$H$5-'СЕТ СН'!$H$21</f>
        <v>4489.1279561499996</v>
      </c>
      <c r="W111" s="35">
        <f>SUMIFS(СВЦЭМ!$D$34:$D$777,СВЦЭМ!$A$34:$A$777,$A111,СВЦЭМ!$B$34:$B$777,W$83)+'СЕТ СН'!$H$11+СВЦЭМ!$D$10+'СЕТ СН'!$H$5-'СЕТ СН'!$H$21</f>
        <v>4478.9343158399997</v>
      </c>
      <c r="X111" s="35">
        <f>SUMIFS(СВЦЭМ!$D$34:$D$777,СВЦЭМ!$A$34:$A$777,$A111,СВЦЭМ!$B$34:$B$777,X$83)+'СЕТ СН'!$H$11+СВЦЭМ!$D$10+'СЕТ СН'!$H$5-'СЕТ СН'!$H$21</f>
        <v>4484.3278998699998</v>
      </c>
      <c r="Y111" s="35">
        <f>SUMIFS(СВЦЭМ!$D$34:$D$777,СВЦЭМ!$A$34:$A$777,$A111,СВЦЭМ!$B$34:$B$777,Y$83)+'СЕТ СН'!$H$11+СВЦЭМ!$D$10+'СЕТ СН'!$H$5-'СЕТ СН'!$H$21</f>
        <v>4566.9828072499995</v>
      </c>
    </row>
    <row r="112" spans="1:25" ht="15.75" x14ac:dyDescent="0.2">
      <c r="A112" s="34">
        <f t="shared" si="2"/>
        <v>42915</v>
      </c>
      <c r="B112" s="35">
        <f>SUMIFS(СВЦЭМ!$D$34:$D$777,СВЦЭМ!$A$34:$A$777,$A112,СВЦЭМ!$B$34:$B$777,B$83)+'СЕТ СН'!$H$11+СВЦЭМ!$D$10+'СЕТ СН'!$H$5-'СЕТ СН'!$H$21</f>
        <v>4631.4592889799997</v>
      </c>
      <c r="C112" s="35">
        <f>SUMIFS(СВЦЭМ!$D$34:$D$777,СВЦЭМ!$A$34:$A$777,$A112,СВЦЭМ!$B$34:$B$777,C$83)+'СЕТ СН'!$H$11+СВЦЭМ!$D$10+'СЕТ СН'!$H$5-'СЕТ СН'!$H$21</f>
        <v>4721.9586427100003</v>
      </c>
      <c r="D112" s="35">
        <f>SUMIFS(СВЦЭМ!$D$34:$D$777,СВЦЭМ!$A$34:$A$777,$A112,СВЦЭМ!$B$34:$B$777,D$83)+'СЕТ СН'!$H$11+СВЦЭМ!$D$10+'СЕТ СН'!$H$5-'СЕТ СН'!$H$21</f>
        <v>4749.4422014499996</v>
      </c>
      <c r="E112" s="35">
        <f>SUMIFS(СВЦЭМ!$D$34:$D$777,СВЦЭМ!$A$34:$A$777,$A112,СВЦЭМ!$B$34:$B$777,E$83)+'СЕТ СН'!$H$11+СВЦЭМ!$D$10+'СЕТ СН'!$H$5-'СЕТ СН'!$H$21</f>
        <v>4768.5904362800002</v>
      </c>
      <c r="F112" s="35">
        <f>SUMIFS(СВЦЭМ!$D$34:$D$777,СВЦЭМ!$A$34:$A$777,$A112,СВЦЭМ!$B$34:$B$777,F$83)+'СЕТ СН'!$H$11+СВЦЭМ!$D$10+'СЕТ СН'!$H$5-'СЕТ СН'!$H$21</f>
        <v>4757.5582749799996</v>
      </c>
      <c r="G112" s="35">
        <f>SUMIFS(СВЦЭМ!$D$34:$D$777,СВЦЭМ!$A$34:$A$777,$A112,СВЦЭМ!$B$34:$B$777,G$83)+'СЕТ СН'!$H$11+СВЦЭМ!$D$10+'СЕТ СН'!$H$5-'СЕТ СН'!$H$21</f>
        <v>4759.2067384900001</v>
      </c>
      <c r="H112" s="35">
        <f>SUMIFS(СВЦЭМ!$D$34:$D$777,СВЦЭМ!$A$34:$A$777,$A112,СВЦЭМ!$B$34:$B$777,H$83)+'СЕТ СН'!$H$11+СВЦЭМ!$D$10+'СЕТ СН'!$H$5-'СЕТ СН'!$H$21</f>
        <v>4706.9440004500002</v>
      </c>
      <c r="I112" s="35">
        <f>SUMIFS(СВЦЭМ!$D$34:$D$777,СВЦЭМ!$A$34:$A$777,$A112,СВЦЭМ!$B$34:$B$777,I$83)+'СЕТ СН'!$H$11+СВЦЭМ!$D$10+'СЕТ СН'!$H$5-'СЕТ СН'!$H$21</f>
        <v>4661.9127150799995</v>
      </c>
      <c r="J112" s="35">
        <f>SUMIFS(СВЦЭМ!$D$34:$D$777,СВЦЭМ!$A$34:$A$777,$A112,СВЦЭМ!$B$34:$B$777,J$83)+'СЕТ СН'!$H$11+СВЦЭМ!$D$10+'СЕТ СН'!$H$5-'СЕТ СН'!$H$21</f>
        <v>4595.6482283099995</v>
      </c>
      <c r="K112" s="35">
        <f>SUMIFS(СВЦЭМ!$D$34:$D$777,СВЦЭМ!$A$34:$A$777,$A112,СВЦЭМ!$B$34:$B$777,K$83)+'СЕТ СН'!$H$11+СВЦЭМ!$D$10+'СЕТ СН'!$H$5-'СЕТ СН'!$H$21</f>
        <v>4536.4096910499993</v>
      </c>
      <c r="L112" s="35">
        <f>SUMIFS(СВЦЭМ!$D$34:$D$777,СВЦЭМ!$A$34:$A$777,$A112,СВЦЭМ!$B$34:$B$777,L$83)+'СЕТ СН'!$H$11+СВЦЭМ!$D$10+'СЕТ СН'!$H$5-'СЕТ СН'!$H$21</f>
        <v>4543.8719297799998</v>
      </c>
      <c r="M112" s="35">
        <f>SUMIFS(СВЦЭМ!$D$34:$D$777,СВЦЭМ!$A$34:$A$777,$A112,СВЦЭМ!$B$34:$B$777,M$83)+'СЕТ СН'!$H$11+СВЦЭМ!$D$10+'СЕТ СН'!$H$5-'СЕТ СН'!$H$21</f>
        <v>4550.6414369100003</v>
      </c>
      <c r="N112" s="35">
        <f>SUMIFS(СВЦЭМ!$D$34:$D$777,СВЦЭМ!$A$34:$A$777,$A112,СВЦЭМ!$B$34:$B$777,N$83)+'СЕТ СН'!$H$11+СВЦЭМ!$D$10+'СЕТ СН'!$H$5-'СЕТ СН'!$H$21</f>
        <v>4548.7627208899994</v>
      </c>
      <c r="O112" s="35">
        <f>SUMIFS(СВЦЭМ!$D$34:$D$777,СВЦЭМ!$A$34:$A$777,$A112,СВЦЭМ!$B$34:$B$777,O$83)+'СЕТ СН'!$H$11+СВЦЭМ!$D$10+'СЕТ СН'!$H$5-'СЕТ СН'!$H$21</f>
        <v>4545.3424016899999</v>
      </c>
      <c r="P112" s="35">
        <f>SUMIFS(СВЦЭМ!$D$34:$D$777,СВЦЭМ!$A$34:$A$777,$A112,СВЦЭМ!$B$34:$B$777,P$83)+'СЕТ СН'!$H$11+СВЦЭМ!$D$10+'СЕТ СН'!$H$5-'СЕТ СН'!$H$21</f>
        <v>4548.4643091600001</v>
      </c>
      <c r="Q112" s="35">
        <f>SUMIFS(СВЦЭМ!$D$34:$D$777,СВЦЭМ!$A$34:$A$777,$A112,СВЦЭМ!$B$34:$B$777,Q$83)+'СЕТ СН'!$H$11+СВЦЭМ!$D$10+'СЕТ СН'!$H$5-'СЕТ СН'!$H$21</f>
        <v>4565.6179032099999</v>
      </c>
      <c r="R112" s="35">
        <f>SUMIFS(СВЦЭМ!$D$34:$D$777,СВЦЭМ!$A$34:$A$777,$A112,СВЦЭМ!$B$34:$B$777,R$83)+'СЕТ СН'!$H$11+СВЦЭМ!$D$10+'СЕТ СН'!$H$5-'СЕТ СН'!$H$21</f>
        <v>4570.2928981699997</v>
      </c>
      <c r="S112" s="35">
        <f>SUMIFS(СВЦЭМ!$D$34:$D$777,СВЦЭМ!$A$34:$A$777,$A112,СВЦЭМ!$B$34:$B$777,S$83)+'СЕТ СН'!$H$11+СВЦЭМ!$D$10+'СЕТ СН'!$H$5-'СЕТ СН'!$H$21</f>
        <v>4555.7259349799997</v>
      </c>
      <c r="T112" s="35">
        <f>SUMIFS(СВЦЭМ!$D$34:$D$777,СВЦЭМ!$A$34:$A$777,$A112,СВЦЭМ!$B$34:$B$777,T$83)+'СЕТ СН'!$H$11+СВЦЭМ!$D$10+'СЕТ СН'!$H$5-'СЕТ СН'!$H$21</f>
        <v>4549.6712183</v>
      </c>
      <c r="U112" s="35">
        <f>SUMIFS(СВЦЭМ!$D$34:$D$777,СВЦЭМ!$A$34:$A$777,$A112,СВЦЭМ!$B$34:$B$777,U$83)+'СЕТ СН'!$H$11+СВЦЭМ!$D$10+'СЕТ СН'!$H$5-'СЕТ СН'!$H$21</f>
        <v>4542.8251315399993</v>
      </c>
      <c r="V112" s="35">
        <f>SUMIFS(СВЦЭМ!$D$34:$D$777,СВЦЭМ!$A$34:$A$777,$A112,СВЦЭМ!$B$34:$B$777,V$83)+'СЕТ СН'!$H$11+СВЦЭМ!$D$10+'СЕТ СН'!$H$5-'СЕТ СН'!$H$21</f>
        <v>4549.0049782699998</v>
      </c>
      <c r="W112" s="35">
        <f>SUMIFS(СВЦЭМ!$D$34:$D$777,СВЦЭМ!$A$34:$A$777,$A112,СВЦЭМ!$B$34:$B$777,W$83)+'СЕТ СН'!$H$11+СВЦЭМ!$D$10+'СЕТ СН'!$H$5-'СЕТ СН'!$H$21</f>
        <v>4540.9199465900001</v>
      </c>
      <c r="X112" s="35">
        <f>SUMIFS(СВЦЭМ!$D$34:$D$777,СВЦЭМ!$A$34:$A$777,$A112,СВЦЭМ!$B$34:$B$777,X$83)+'СЕТ СН'!$H$11+СВЦЭМ!$D$10+'СЕТ СН'!$H$5-'СЕТ СН'!$H$21</f>
        <v>4549.7621035900002</v>
      </c>
      <c r="Y112" s="35">
        <f>SUMIFS(СВЦЭМ!$D$34:$D$777,СВЦЭМ!$A$34:$A$777,$A112,СВЦЭМ!$B$34:$B$777,Y$83)+'СЕТ СН'!$H$11+СВЦЭМ!$D$10+'СЕТ СН'!$H$5-'СЕТ СН'!$H$21</f>
        <v>4593.9998029999997</v>
      </c>
    </row>
    <row r="113" spans="1:27" ht="15.75" x14ac:dyDescent="0.2">
      <c r="A113" s="34">
        <f t="shared" si="2"/>
        <v>42916</v>
      </c>
      <c r="B113" s="35">
        <f>SUMIFS(СВЦЭМ!$D$34:$D$777,СВЦЭМ!$A$34:$A$777,$A113,СВЦЭМ!$B$34:$B$777,B$83)+'СЕТ СН'!$H$11+СВЦЭМ!$D$10+'СЕТ СН'!$H$5-'СЕТ СН'!$H$21</f>
        <v>4625.0832828299999</v>
      </c>
      <c r="C113" s="35">
        <f>SUMIFS(СВЦЭМ!$D$34:$D$777,СВЦЭМ!$A$34:$A$777,$A113,СВЦЭМ!$B$34:$B$777,C$83)+'СЕТ СН'!$H$11+СВЦЭМ!$D$10+'СЕТ СН'!$H$5-'СЕТ СН'!$H$21</f>
        <v>4742.2969491799995</v>
      </c>
      <c r="D113" s="35">
        <f>SUMIFS(СВЦЭМ!$D$34:$D$777,СВЦЭМ!$A$34:$A$777,$A113,СВЦЭМ!$B$34:$B$777,D$83)+'СЕТ СН'!$H$11+СВЦЭМ!$D$10+'СЕТ СН'!$H$5-'СЕТ СН'!$H$21</f>
        <v>4778.2497663899994</v>
      </c>
      <c r="E113" s="35">
        <f>SUMIFS(СВЦЭМ!$D$34:$D$777,СВЦЭМ!$A$34:$A$777,$A113,СВЦЭМ!$B$34:$B$777,E$83)+'СЕТ СН'!$H$11+СВЦЭМ!$D$10+'СЕТ СН'!$H$5-'СЕТ СН'!$H$21</f>
        <v>4792.4677193899997</v>
      </c>
      <c r="F113" s="35">
        <f>SUMIFS(СВЦЭМ!$D$34:$D$777,СВЦЭМ!$A$34:$A$777,$A113,СВЦЭМ!$B$34:$B$777,F$83)+'СЕТ СН'!$H$11+СВЦЭМ!$D$10+'СЕТ СН'!$H$5-'СЕТ СН'!$H$21</f>
        <v>4789.7296880499998</v>
      </c>
      <c r="G113" s="35">
        <f>SUMIFS(СВЦЭМ!$D$34:$D$777,СВЦЭМ!$A$34:$A$777,$A113,СВЦЭМ!$B$34:$B$777,G$83)+'СЕТ СН'!$H$11+СВЦЭМ!$D$10+'СЕТ СН'!$H$5-'СЕТ СН'!$H$21</f>
        <v>4786.0385392600001</v>
      </c>
      <c r="H113" s="35">
        <f>SUMIFS(СВЦЭМ!$D$34:$D$777,СВЦЭМ!$A$34:$A$777,$A113,СВЦЭМ!$B$34:$B$777,H$83)+'СЕТ СН'!$H$11+СВЦЭМ!$D$10+'СЕТ СН'!$H$5-'СЕТ СН'!$H$21</f>
        <v>4728.1597749800003</v>
      </c>
      <c r="I113" s="35">
        <f>SUMIFS(СВЦЭМ!$D$34:$D$777,СВЦЭМ!$A$34:$A$777,$A113,СВЦЭМ!$B$34:$B$777,I$83)+'СЕТ СН'!$H$11+СВЦЭМ!$D$10+'СЕТ СН'!$H$5-'СЕТ СН'!$H$21</f>
        <v>4701.0656452200001</v>
      </c>
      <c r="J113" s="35">
        <f>SUMIFS(СВЦЭМ!$D$34:$D$777,СВЦЭМ!$A$34:$A$777,$A113,СВЦЭМ!$B$34:$B$777,J$83)+'СЕТ СН'!$H$11+СВЦЭМ!$D$10+'СЕТ СН'!$H$5-'СЕТ СН'!$H$21</f>
        <v>4620.0444308699998</v>
      </c>
      <c r="K113" s="35">
        <f>SUMIFS(СВЦЭМ!$D$34:$D$777,СВЦЭМ!$A$34:$A$777,$A113,СВЦЭМ!$B$34:$B$777,K$83)+'СЕТ СН'!$H$11+СВЦЭМ!$D$10+'СЕТ СН'!$H$5-'СЕТ СН'!$H$21</f>
        <v>4530.6782238400001</v>
      </c>
      <c r="L113" s="35">
        <f>SUMIFS(СВЦЭМ!$D$34:$D$777,СВЦЭМ!$A$34:$A$777,$A113,СВЦЭМ!$B$34:$B$777,L$83)+'СЕТ СН'!$H$11+СВЦЭМ!$D$10+'СЕТ СН'!$H$5-'СЕТ СН'!$H$21</f>
        <v>4519.9448280400002</v>
      </c>
      <c r="M113" s="35">
        <f>SUMIFS(СВЦЭМ!$D$34:$D$777,СВЦЭМ!$A$34:$A$777,$A113,СВЦЭМ!$B$34:$B$777,M$83)+'СЕТ СН'!$H$11+СВЦЭМ!$D$10+'СЕТ СН'!$H$5-'СЕТ СН'!$H$21</f>
        <v>4520.1051826900002</v>
      </c>
      <c r="N113" s="35">
        <f>SUMIFS(СВЦЭМ!$D$34:$D$777,СВЦЭМ!$A$34:$A$777,$A113,СВЦЭМ!$B$34:$B$777,N$83)+'СЕТ СН'!$H$11+СВЦЭМ!$D$10+'СЕТ СН'!$H$5-'СЕТ СН'!$H$21</f>
        <v>4517.2667549099997</v>
      </c>
      <c r="O113" s="35">
        <f>SUMIFS(СВЦЭМ!$D$34:$D$777,СВЦЭМ!$A$34:$A$777,$A113,СВЦЭМ!$B$34:$B$777,O$83)+'СЕТ СН'!$H$11+СВЦЭМ!$D$10+'СЕТ СН'!$H$5-'СЕТ СН'!$H$21</f>
        <v>4519.7577060099993</v>
      </c>
      <c r="P113" s="35">
        <f>SUMIFS(СВЦЭМ!$D$34:$D$777,СВЦЭМ!$A$34:$A$777,$A113,СВЦЭМ!$B$34:$B$777,P$83)+'СЕТ СН'!$H$11+СВЦЭМ!$D$10+'СЕТ СН'!$H$5-'СЕТ СН'!$H$21</f>
        <v>4523.6551834499996</v>
      </c>
      <c r="Q113" s="35">
        <f>SUMIFS(СВЦЭМ!$D$34:$D$777,СВЦЭМ!$A$34:$A$777,$A113,СВЦЭМ!$B$34:$B$777,Q$83)+'СЕТ СН'!$H$11+СВЦЭМ!$D$10+'СЕТ СН'!$H$5-'СЕТ СН'!$H$21</f>
        <v>4538.6618933</v>
      </c>
      <c r="R113" s="35">
        <f>SUMIFS(СВЦЭМ!$D$34:$D$777,СВЦЭМ!$A$34:$A$777,$A113,СВЦЭМ!$B$34:$B$777,R$83)+'СЕТ СН'!$H$11+СВЦЭМ!$D$10+'СЕТ СН'!$H$5-'СЕТ СН'!$H$21</f>
        <v>4542.8917273999996</v>
      </c>
      <c r="S113" s="35">
        <f>SUMIFS(СВЦЭМ!$D$34:$D$777,СВЦЭМ!$A$34:$A$777,$A113,СВЦЭМ!$B$34:$B$777,S$83)+'СЕТ СН'!$H$11+СВЦЭМ!$D$10+'СЕТ СН'!$H$5-'СЕТ СН'!$H$21</f>
        <v>4529.8058105099999</v>
      </c>
      <c r="T113" s="35">
        <f>SUMIFS(СВЦЭМ!$D$34:$D$777,СВЦЭМ!$A$34:$A$777,$A113,СВЦЭМ!$B$34:$B$777,T$83)+'СЕТ СН'!$H$11+СВЦЭМ!$D$10+'СЕТ СН'!$H$5-'СЕТ СН'!$H$21</f>
        <v>4528.1849928199999</v>
      </c>
      <c r="U113" s="35">
        <f>SUMIFS(СВЦЭМ!$D$34:$D$777,СВЦЭМ!$A$34:$A$777,$A113,СВЦЭМ!$B$34:$B$777,U$83)+'СЕТ СН'!$H$11+СВЦЭМ!$D$10+'СЕТ СН'!$H$5-'СЕТ СН'!$H$21</f>
        <v>4523.6541435099998</v>
      </c>
      <c r="V113" s="35">
        <f>SUMIFS(СВЦЭМ!$D$34:$D$777,СВЦЭМ!$A$34:$A$777,$A113,СВЦЭМ!$B$34:$B$777,V$83)+'СЕТ СН'!$H$11+СВЦЭМ!$D$10+'СЕТ СН'!$H$5-'СЕТ СН'!$H$21</f>
        <v>4527.8203198000001</v>
      </c>
      <c r="W113" s="35">
        <f>SUMIFS(СВЦЭМ!$D$34:$D$777,СВЦЭМ!$A$34:$A$777,$A113,СВЦЭМ!$B$34:$B$777,W$83)+'СЕТ СН'!$H$11+СВЦЭМ!$D$10+'СЕТ СН'!$H$5-'СЕТ СН'!$H$21</f>
        <v>4572.1851353799993</v>
      </c>
      <c r="X113" s="35">
        <f>SUMIFS(СВЦЭМ!$D$34:$D$777,СВЦЭМ!$A$34:$A$777,$A113,СВЦЭМ!$B$34:$B$777,X$83)+'СЕТ СН'!$H$11+СВЦЭМ!$D$10+'СЕТ СН'!$H$5-'СЕТ СН'!$H$21</f>
        <v>4611.2623964200002</v>
      </c>
      <c r="Y113" s="35">
        <f>SUMIFS(СВЦЭМ!$D$34:$D$777,СВЦЭМ!$A$34:$A$777,$A113,СВЦЭМ!$B$34:$B$777,Y$83)+'СЕТ СН'!$H$11+СВЦЭМ!$D$10+'СЕТ СН'!$H$5-'СЕТ СН'!$H$21</f>
        <v>4680.2876441799999</v>
      </c>
    </row>
    <row r="114" spans="1:27" ht="15.75" hidden="1" x14ac:dyDescent="0.2">
      <c r="A114" s="34">
        <f t="shared" si="2"/>
        <v>42917</v>
      </c>
      <c r="B114" s="35">
        <f>SUMIFS(СВЦЭМ!$D$34:$D$777,СВЦЭМ!$A$34:$A$777,$A114,СВЦЭМ!$B$34:$B$777,B$83)+'СЕТ СН'!$H$11+СВЦЭМ!$D$10+'СЕТ СН'!$H$5-'СЕТ СН'!$H$21</f>
        <v>3888.31014959</v>
      </c>
      <c r="C114" s="35">
        <f>SUMIFS(СВЦЭМ!$D$34:$D$777,СВЦЭМ!$A$34:$A$777,$A114,СВЦЭМ!$B$34:$B$777,C$83)+'СЕТ СН'!$H$11+СВЦЭМ!$D$10+'СЕТ СН'!$H$5-'СЕТ СН'!$H$21</f>
        <v>3888.31014959</v>
      </c>
      <c r="D114" s="35">
        <f>SUMIFS(СВЦЭМ!$D$34:$D$777,СВЦЭМ!$A$34:$A$777,$A114,СВЦЭМ!$B$34:$B$777,D$83)+'СЕТ СН'!$H$11+СВЦЭМ!$D$10+'СЕТ СН'!$H$5-'СЕТ СН'!$H$21</f>
        <v>3888.31014959</v>
      </c>
      <c r="E114" s="35">
        <f>SUMIFS(СВЦЭМ!$D$34:$D$777,СВЦЭМ!$A$34:$A$777,$A114,СВЦЭМ!$B$34:$B$777,E$83)+'СЕТ СН'!$H$11+СВЦЭМ!$D$10+'СЕТ СН'!$H$5-'СЕТ СН'!$H$21</f>
        <v>3888.31014959</v>
      </c>
      <c r="F114" s="35">
        <f>SUMIFS(СВЦЭМ!$D$34:$D$777,СВЦЭМ!$A$34:$A$777,$A114,СВЦЭМ!$B$34:$B$777,F$83)+'СЕТ СН'!$H$11+СВЦЭМ!$D$10+'СЕТ СН'!$H$5-'СЕТ СН'!$H$21</f>
        <v>3888.31014959</v>
      </c>
      <c r="G114" s="35">
        <f>SUMIFS(СВЦЭМ!$D$34:$D$777,СВЦЭМ!$A$34:$A$777,$A114,СВЦЭМ!$B$34:$B$777,G$83)+'СЕТ СН'!$H$11+СВЦЭМ!$D$10+'СЕТ СН'!$H$5-'СЕТ СН'!$H$21</f>
        <v>3888.31014959</v>
      </c>
      <c r="H114" s="35">
        <f>SUMIFS(СВЦЭМ!$D$34:$D$777,СВЦЭМ!$A$34:$A$777,$A114,СВЦЭМ!$B$34:$B$777,H$83)+'СЕТ СН'!$H$11+СВЦЭМ!$D$10+'СЕТ СН'!$H$5-'СЕТ СН'!$H$21</f>
        <v>3888.31014959</v>
      </c>
      <c r="I114" s="35">
        <f>SUMIFS(СВЦЭМ!$D$34:$D$777,СВЦЭМ!$A$34:$A$777,$A114,СВЦЭМ!$B$34:$B$777,I$83)+'СЕТ СН'!$H$11+СВЦЭМ!$D$10+'СЕТ СН'!$H$5-'СЕТ СН'!$H$21</f>
        <v>3888.31014959</v>
      </c>
      <c r="J114" s="35">
        <f>SUMIFS(СВЦЭМ!$D$34:$D$777,СВЦЭМ!$A$34:$A$777,$A114,СВЦЭМ!$B$34:$B$777,J$83)+'СЕТ СН'!$H$11+СВЦЭМ!$D$10+'СЕТ СН'!$H$5-'СЕТ СН'!$H$21</f>
        <v>3888.31014959</v>
      </c>
      <c r="K114" s="35">
        <f>SUMIFS(СВЦЭМ!$D$34:$D$777,СВЦЭМ!$A$34:$A$777,$A114,СВЦЭМ!$B$34:$B$777,K$83)+'СЕТ СН'!$H$11+СВЦЭМ!$D$10+'СЕТ СН'!$H$5-'СЕТ СН'!$H$21</f>
        <v>3888.31014959</v>
      </c>
      <c r="L114" s="35">
        <f>SUMIFS(СВЦЭМ!$D$34:$D$777,СВЦЭМ!$A$34:$A$777,$A114,СВЦЭМ!$B$34:$B$777,L$83)+'СЕТ СН'!$H$11+СВЦЭМ!$D$10+'СЕТ СН'!$H$5-'СЕТ СН'!$H$21</f>
        <v>3888.31014959</v>
      </c>
      <c r="M114" s="35">
        <f>SUMIFS(СВЦЭМ!$D$34:$D$777,СВЦЭМ!$A$34:$A$777,$A114,СВЦЭМ!$B$34:$B$777,M$83)+'СЕТ СН'!$H$11+СВЦЭМ!$D$10+'СЕТ СН'!$H$5-'СЕТ СН'!$H$21</f>
        <v>3888.31014959</v>
      </c>
      <c r="N114" s="35">
        <f>SUMIFS(СВЦЭМ!$D$34:$D$777,СВЦЭМ!$A$34:$A$777,$A114,СВЦЭМ!$B$34:$B$777,N$83)+'СЕТ СН'!$H$11+СВЦЭМ!$D$10+'СЕТ СН'!$H$5-'СЕТ СН'!$H$21</f>
        <v>3888.31014959</v>
      </c>
      <c r="O114" s="35">
        <f>SUMIFS(СВЦЭМ!$D$34:$D$777,СВЦЭМ!$A$34:$A$777,$A114,СВЦЭМ!$B$34:$B$777,O$83)+'СЕТ СН'!$H$11+СВЦЭМ!$D$10+'СЕТ СН'!$H$5-'СЕТ СН'!$H$21</f>
        <v>3888.31014959</v>
      </c>
      <c r="P114" s="35">
        <f>SUMIFS(СВЦЭМ!$D$34:$D$777,СВЦЭМ!$A$34:$A$777,$A114,СВЦЭМ!$B$34:$B$777,P$83)+'СЕТ СН'!$H$11+СВЦЭМ!$D$10+'СЕТ СН'!$H$5-'СЕТ СН'!$H$21</f>
        <v>3888.31014959</v>
      </c>
      <c r="Q114" s="35">
        <f>SUMIFS(СВЦЭМ!$D$34:$D$777,СВЦЭМ!$A$34:$A$777,$A114,СВЦЭМ!$B$34:$B$777,Q$83)+'СЕТ СН'!$H$11+СВЦЭМ!$D$10+'СЕТ СН'!$H$5-'СЕТ СН'!$H$21</f>
        <v>3888.31014959</v>
      </c>
      <c r="R114" s="35">
        <f>SUMIFS(СВЦЭМ!$D$34:$D$777,СВЦЭМ!$A$34:$A$777,$A114,СВЦЭМ!$B$34:$B$777,R$83)+'СЕТ СН'!$H$11+СВЦЭМ!$D$10+'СЕТ СН'!$H$5-'СЕТ СН'!$H$21</f>
        <v>3888.31014959</v>
      </c>
      <c r="S114" s="35">
        <f>SUMIFS(СВЦЭМ!$D$34:$D$777,СВЦЭМ!$A$34:$A$777,$A114,СВЦЭМ!$B$34:$B$777,S$83)+'СЕТ СН'!$H$11+СВЦЭМ!$D$10+'СЕТ СН'!$H$5-'СЕТ СН'!$H$21</f>
        <v>3888.31014959</v>
      </c>
      <c r="T114" s="35">
        <f>SUMIFS(СВЦЭМ!$D$34:$D$777,СВЦЭМ!$A$34:$A$777,$A114,СВЦЭМ!$B$34:$B$777,T$83)+'СЕТ СН'!$H$11+СВЦЭМ!$D$10+'СЕТ СН'!$H$5-'СЕТ СН'!$H$21</f>
        <v>3888.31014959</v>
      </c>
      <c r="U114" s="35">
        <f>SUMIFS(СВЦЭМ!$D$34:$D$777,СВЦЭМ!$A$34:$A$777,$A114,СВЦЭМ!$B$34:$B$777,U$83)+'СЕТ СН'!$H$11+СВЦЭМ!$D$10+'СЕТ СН'!$H$5-'СЕТ СН'!$H$21</f>
        <v>3888.31014959</v>
      </c>
      <c r="V114" s="35">
        <f>SUMIFS(СВЦЭМ!$D$34:$D$777,СВЦЭМ!$A$34:$A$777,$A114,СВЦЭМ!$B$34:$B$777,V$83)+'СЕТ СН'!$H$11+СВЦЭМ!$D$10+'СЕТ СН'!$H$5-'СЕТ СН'!$H$21</f>
        <v>3888.31014959</v>
      </c>
      <c r="W114" s="35">
        <f>SUMIFS(СВЦЭМ!$D$34:$D$777,СВЦЭМ!$A$34:$A$777,$A114,СВЦЭМ!$B$34:$B$777,W$83)+'СЕТ СН'!$H$11+СВЦЭМ!$D$10+'СЕТ СН'!$H$5-'СЕТ СН'!$H$21</f>
        <v>3888.31014959</v>
      </c>
      <c r="X114" s="35">
        <f>SUMIFS(СВЦЭМ!$D$34:$D$777,СВЦЭМ!$A$34:$A$777,$A114,СВЦЭМ!$B$34:$B$777,X$83)+'СЕТ СН'!$H$11+СВЦЭМ!$D$10+'СЕТ СН'!$H$5-'СЕТ СН'!$H$21</f>
        <v>3888.31014959</v>
      </c>
      <c r="Y114" s="35">
        <f>SUMIFS(СВЦЭМ!$D$34:$D$777,СВЦЭМ!$A$34:$A$777,$A114,СВЦЭМ!$B$34:$B$777,Y$83)+'СЕТ СН'!$H$11+СВЦЭМ!$D$10+'СЕТ СН'!$H$5-'СЕТ СН'!$H$21</f>
        <v>3888.31014959</v>
      </c>
    </row>
    <row r="115" spans="1:27" ht="15.75"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customHeight="1" x14ac:dyDescent="0.2">
      <c r="A120" s="34" t="str">
        <f>A84</f>
        <v>01.06.2017</v>
      </c>
      <c r="B120" s="35">
        <f>SUMIFS(СВЦЭМ!$D$34:$D$777,СВЦЭМ!$A$34:$A$777,$A120,СВЦЭМ!$B$34:$B$777,B$119)+'СЕТ СН'!$I$11+СВЦЭМ!$D$10+'СЕТ СН'!$I$5-'СЕТ СН'!$I$21</f>
        <v>4873.48177631</v>
      </c>
      <c r="C120" s="35">
        <f>SUMIFS(СВЦЭМ!$D$34:$D$777,СВЦЭМ!$A$34:$A$777,$A120,СВЦЭМ!$B$34:$B$777,C$119)+'СЕТ СН'!$I$11+СВЦЭМ!$D$10+'СЕТ СН'!$I$5-'СЕТ СН'!$I$21</f>
        <v>4989.3884394899997</v>
      </c>
      <c r="D120" s="35">
        <f>SUMIFS(СВЦЭМ!$D$34:$D$777,СВЦЭМ!$A$34:$A$777,$A120,СВЦЭМ!$B$34:$B$777,D$119)+'СЕТ СН'!$I$11+СВЦЭМ!$D$10+'СЕТ СН'!$I$5-'СЕТ СН'!$I$21</f>
        <v>5040.9692206700001</v>
      </c>
      <c r="E120" s="35">
        <f>SUMIFS(СВЦЭМ!$D$34:$D$777,СВЦЭМ!$A$34:$A$777,$A120,СВЦЭМ!$B$34:$B$777,E$119)+'СЕТ СН'!$I$11+СВЦЭМ!$D$10+'СЕТ СН'!$I$5-'СЕТ СН'!$I$21</f>
        <v>5047.64083054</v>
      </c>
      <c r="F120" s="35">
        <f>SUMIFS(СВЦЭМ!$D$34:$D$777,СВЦЭМ!$A$34:$A$777,$A120,СВЦЭМ!$B$34:$B$777,F$119)+'СЕТ СН'!$I$11+СВЦЭМ!$D$10+'СЕТ СН'!$I$5-'СЕТ СН'!$I$21</f>
        <v>5046.7917527699992</v>
      </c>
      <c r="G120" s="35">
        <f>SUMIFS(СВЦЭМ!$D$34:$D$777,СВЦЭМ!$A$34:$A$777,$A120,СВЦЭМ!$B$34:$B$777,G$119)+'СЕТ СН'!$I$11+СВЦЭМ!$D$10+'СЕТ СН'!$I$5-'СЕТ СН'!$I$21</f>
        <v>5037.1990499799995</v>
      </c>
      <c r="H120" s="35">
        <f>SUMIFS(СВЦЭМ!$D$34:$D$777,СВЦЭМ!$A$34:$A$777,$A120,СВЦЭМ!$B$34:$B$777,H$119)+'СЕТ СН'!$I$11+СВЦЭМ!$D$10+'СЕТ СН'!$I$5-'СЕТ СН'!$I$21</f>
        <v>4956.5978035799999</v>
      </c>
      <c r="I120" s="35">
        <f>SUMIFS(СВЦЭМ!$D$34:$D$777,СВЦЭМ!$A$34:$A$777,$A120,СВЦЭМ!$B$34:$B$777,I$119)+'СЕТ СН'!$I$11+СВЦЭМ!$D$10+'СЕТ СН'!$I$5-'СЕТ СН'!$I$21</f>
        <v>4877.7462116699999</v>
      </c>
      <c r="J120" s="35">
        <f>SUMIFS(СВЦЭМ!$D$34:$D$777,СВЦЭМ!$A$34:$A$777,$A120,СВЦЭМ!$B$34:$B$777,J$119)+'СЕТ СН'!$I$11+СВЦЭМ!$D$10+'СЕТ СН'!$I$5-'СЕТ СН'!$I$21</f>
        <v>4789.3611257099992</v>
      </c>
      <c r="K120" s="35">
        <f>SUMIFS(СВЦЭМ!$D$34:$D$777,СВЦЭМ!$A$34:$A$777,$A120,СВЦЭМ!$B$34:$B$777,K$119)+'СЕТ СН'!$I$11+СВЦЭМ!$D$10+'СЕТ СН'!$I$5-'СЕТ СН'!$I$21</f>
        <v>4707.5622762999992</v>
      </c>
      <c r="L120" s="35">
        <f>SUMIFS(СВЦЭМ!$D$34:$D$777,СВЦЭМ!$A$34:$A$777,$A120,СВЦЭМ!$B$34:$B$777,L$119)+'СЕТ СН'!$I$11+СВЦЭМ!$D$10+'СЕТ СН'!$I$5-'СЕТ СН'!$I$21</f>
        <v>4668.5091447299992</v>
      </c>
      <c r="M120" s="35">
        <f>SUMIFS(СВЦЭМ!$D$34:$D$777,СВЦЭМ!$A$34:$A$777,$A120,СВЦЭМ!$B$34:$B$777,M$119)+'СЕТ СН'!$I$11+СВЦЭМ!$D$10+'СЕТ СН'!$I$5-'СЕТ СН'!$I$21</f>
        <v>4640.8510294199996</v>
      </c>
      <c r="N120" s="35">
        <f>SUMIFS(СВЦЭМ!$D$34:$D$777,СВЦЭМ!$A$34:$A$777,$A120,СВЦЭМ!$B$34:$B$777,N$119)+'СЕТ СН'!$I$11+СВЦЭМ!$D$10+'СЕТ СН'!$I$5-'СЕТ СН'!$I$21</f>
        <v>4639.6921035099995</v>
      </c>
      <c r="O120" s="35">
        <f>SUMIFS(СВЦЭМ!$D$34:$D$777,СВЦЭМ!$A$34:$A$777,$A120,СВЦЭМ!$B$34:$B$777,O$119)+'СЕТ СН'!$I$11+СВЦЭМ!$D$10+'СЕТ СН'!$I$5-'СЕТ СН'!$I$21</f>
        <v>4639.7234775899997</v>
      </c>
      <c r="P120" s="35">
        <f>SUMIFS(СВЦЭМ!$D$34:$D$777,СВЦЭМ!$A$34:$A$777,$A120,СВЦЭМ!$B$34:$B$777,P$119)+'СЕТ СН'!$I$11+СВЦЭМ!$D$10+'СЕТ СН'!$I$5-'СЕТ СН'!$I$21</f>
        <v>4644.0743065899997</v>
      </c>
      <c r="Q120" s="35">
        <f>SUMIFS(СВЦЭМ!$D$34:$D$777,СВЦЭМ!$A$34:$A$777,$A120,СВЦЭМ!$B$34:$B$777,Q$119)+'СЕТ СН'!$I$11+СВЦЭМ!$D$10+'СЕТ СН'!$I$5-'СЕТ СН'!$I$21</f>
        <v>4644.1482193899992</v>
      </c>
      <c r="R120" s="35">
        <f>SUMIFS(СВЦЭМ!$D$34:$D$777,СВЦЭМ!$A$34:$A$777,$A120,СВЦЭМ!$B$34:$B$777,R$119)+'СЕТ СН'!$I$11+СВЦЭМ!$D$10+'СЕТ СН'!$I$5-'СЕТ СН'!$I$21</f>
        <v>4647.1843553499994</v>
      </c>
      <c r="S120" s="35">
        <f>SUMIFS(СВЦЭМ!$D$34:$D$777,СВЦЭМ!$A$34:$A$777,$A120,СВЦЭМ!$B$34:$B$777,S$119)+'СЕТ СН'!$I$11+СВЦЭМ!$D$10+'СЕТ СН'!$I$5-'СЕТ СН'!$I$21</f>
        <v>4642.890359</v>
      </c>
      <c r="T120" s="35">
        <f>SUMIFS(СВЦЭМ!$D$34:$D$777,СВЦЭМ!$A$34:$A$777,$A120,СВЦЭМ!$B$34:$B$777,T$119)+'СЕТ СН'!$I$11+СВЦЭМ!$D$10+'СЕТ СН'!$I$5-'СЕТ СН'!$I$21</f>
        <v>4641.9756310299999</v>
      </c>
      <c r="U120" s="35">
        <f>SUMIFS(СВЦЭМ!$D$34:$D$777,СВЦЭМ!$A$34:$A$777,$A120,СВЦЭМ!$B$34:$B$777,U$119)+'СЕТ СН'!$I$11+СВЦЭМ!$D$10+'СЕТ СН'!$I$5-'СЕТ СН'!$I$21</f>
        <v>4642.6398316399991</v>
      </c>
      <c r="V120" s="35">
        <f>SUMIFS(СВЦЭМ!$D$34:$D$777,СВЦЭМ!$A$34:$A$777,$A120,СВЦЭМ!$B$34:$B$777,V$119)+'СЕТ СН'!$I$11+СВЦЭМ!$D$10+'СЕТ СН'!$I$5-'СЕТ СН'!$I$21</f>
        <v>4687.6952433399993</v>
      </c>
      <c r="W120" s="35">
        <f>SUMIFS(СВЦЭМ!$D$34:$D$777,СВЦЭМ!$A$34:$A$777,$A120,СВЦЭМ!$B$34:$B$777,W$119)+'СЕТ СН'!$I$11+СВЦЭМ!$D$10+'СЕТ СН'!$I$5-'СЕТ СН'!$I$21</f>
        <v>4740.8208201899997</v>
      </c>
      <c r="X120" s="35">
        <f>SUMIFS(СВЦЭМ!$D$34:$D$777,СВЦЭМ!$A$34:$A$777,$A120,СВЦЭМ!$B$34:$B$777,X$119)+'СЕТ СН'!$I$11+СВЦЭМ!$D$10+'СЕТ СН'!$I$5-'СЕТ СН'!$I$21</f>
        <v>4776.84432939</v>
      </c>
      <c r="Y120" s="35">
        <f>SUMIFS(СВЦЭМ!$D$34:$D$777,СВЦЭМ!$A$34:$A$777,$A120,СВЦЭМ!$B$34:$B$777,Y$119)+'СЕТ СН'!$I$11+СВЦЭМ!$D$10+'СЕТ СН'!$I$5-'СЕТ СН'!$I$21</f>
        <v>4905.9526494099991</v>
      </c>
      <c r="AA120" s="44"/>
    </row>
    <row r="121" spans="1:27" ht="15.75" x14ac:dyDescent="0.2">
      <c r="A121" s="34">
        <f>A120+1</f>
        <v>42888</v>
      </c>
      <c r="B121" s="35">
        <f>SUMIFS(СВЦЭМ!$D$34:$D$777,СВЦЭМ!$A$34:$A$777,$A121,СВЦЭМ!$B$34:$B$777,B$119)+'СЕТ СН'!$I$11+СВЦЭМ!$D$10+'СЕТ СН'!$I$5-'СЕТ СН'!$I$21</f>
        <v>4997.2845929199993</v>
      </c>
      <c r="C121" s="35">
        <f>SUMIFS(СВЦЭМ!$D$34:$D$777,СВЦЭМ!$A$34:$A$777,$A121,СВЦЭМ!$B$34:$B$777,C$119)+'СЕТ СН'!$I$11+СВЦЭМ!$D$10+'СЕТ СН'!$I$5-'СЕТ СН'!$I$21</f>
        <v>5019.9901557599997</v>
      </c>
      <c r="D121" s="35">
        <f>SUMIFS(СВЦЭМ!$D$34:$D$777,СВЦЭМ!$A$34:$A$777,$A121,СВЦЭМ!$B$34:$B$777,D$119)+'СЕТ СН'!$I$11+СВЦЭМ!$D$10+'СЕТ СН'!$I$5-'СЕТ СН'!$I$21</f>
        <v>5069.6962916899993</v>
      </c>
      <c r="E121" s="35">
        <f>SUMIFS(СВЦЭМ!$D$34:$D$777,СВЦЭМ!$A$34:$A$777,$A121,СВЦЭМ!$B$34:$B$777,E$119)+'СЕТ СН'!$I$11+СВЦЭМ!$D$10+'СЕТ СН'!$I$5-'СЕТ СН'!$I$21</f>
        <v>5062.3963290699994</v>
      </c>
      <c r="F121" s="35">
        <f>SUMIFS(СВЦЭМ!$D$34:$D$777,СВЦЭМ!$A$34:$A$777,$A121,СВЦЭМ!$B$34:$B$777,F$119)+'СЕТ СН'!$I$11+СВЦЭМ!$D$10+'СЕТ СН'!$I$5-'СЕТ СН'!$I$21</f>
        <v>5061.1530206699999</v>
      </c>
      <c r="G121" s="35">
        <f>SUMIFS(СВЦЭМ!$D$34:$D$777,СВЦЭМ!$A$34:$A$777,$A121,СВЦЭМ!$B$34:$B$777,G$119)+'СЕТ СН'!$I$11+СВЦЭМ!$D$10+'СЕТ СН'!$I$5-'СЕТ СН'!$I$21</f>
        <v>5068.3619967399991</v>
      </c>
      <c r="H121" s="35">
        <f>SUMIFS(СВЦЭМ!$D$34:$D$777,СВЦЭМ!$A$34:$A$777,$A121,СВЦЭМ!$B$34:$B$777,H$119)+'СЕТ СН'!$I$11+СВЦЭМ!$D$10+'СЕТ СН'!$I$5-'СЕТ СН'!$I$21</f>
        <v>5050.3718925799994</v>
      </c>
      <c r="I121" s="35">
        <f>SUMIFS(СВЦЭМ!$D$34:$D$777,СВЦЭМ!$A$34:$A$777,$A121,СВЦЭМ!$B$34:$B$777,I$119)+'СЕТ СН'!$I$11+СВЦЭМ!$D$10+'СЕТ СН'!$I$5-'СЕТ СН'!$I$21</f>
        <v>4916.7239209099998</v>
      </c>
      <c r="J121" s="35">
        <f>SUMIFS(СВЦЭМ!$D$34:$D$777,СВЦЭМ!$A$34:$A$777,$A121,СВЦЭМ!$B$34:$B$777,J$119)+'СЕТ СН'!$I$11+СВЦЭМ!$D$10+'СЕТ СН'!$I$5-'СЕТ СН'!$I$21</f>
        <v>4801.6914138100001</v>
      </c>
      <c r="K121" s="35">
        <f>SUMIFS(СВЦЭМ!$D$34:$D$777,СВЦЭМ!$A$34:$A$777,$A121,СВЦЭМ!$B$34:$B$777,K$119)+'СЕТ СН'!$I$11+СВЦЭМ!$D$10+'СЕТ СН'!$I$5-'СЕТ СН'!$I$21</f>
        <v>4696.8290288599992</v>
      </c>
      <c r="L121" s="35">
        <f>SUMIFS(СВЦЭМ!$D$34:$D$777,СВЦЭМ!$A$34:$A$777,$A121,СВЦЭМ!$B$34:$B$777,L$119)+'СЕТ СН'!$I$11+СВЦЭМ!$D$10+'СЕТ СН'!$I$5-'СЕТ СН'!$I$21</f>
        <v>4636.8388405999995</v>
      </c>
      <c r="M121" s="35">
        <f>SUMIFS(СВЦЭМ!$D$34:$D$777,СВЦЭМ!$A$34:$A$777,$A121,СВЦЭМ!$B$34:$B$777,M$119)+'СЕТ СН'!$I$11+СВЦЭМ!$D$10+'СЕТ СН'!$I$5-'СЕТ СН'!$I$21</f>
        <v>4624.0614583199995</v>
      </c>
      <c r="N121" s="35">
        <f>SUMIFS(СВЦЭМ!$D$34:$D$777,СВЦЭМ!$A$34:$A$777,$A121,СВЦЭМ!$B$34:$B$777,N$119)+'СЕТ СН'!$I$11+СВЦЭМ!$D$10+'СЕТ СН'!$I$5-'СЕТ СН'!$I$21</f>
        <v>4636.3583313899999</v>
      </c>
      <c r="O121" s="35">
        <f>SUMIFS(СВЦЭМ!$D$34:$D$777,СВЦЭМ!$A$34:$A$777,$A121,СВЦЭМ!$B$34:$B$777,O$119)+'СЕТ СН'!$I$11+СВЦЭМ!$D$10+'СЕТ СН'!$I$5-'СЕТ СН'!$I$21</f>
        <v>4637.9061431800001</v>
      </c>
      <c r="P121" s="35">
        <f>SUMIFS(СВЦЭМ!$D$34:$D$777,СВЦЭМ!$A$34:$A$777,$A121,СВЦЭМ!$B$34:$B$777,P$119)+'СЕТ СН'!$I$11+СВЦЭМ!$D$10+'СЕТ СН'!$I$5-'СЕТ СН'!$I$21</f>
        <v>4643.3563833799999</v>
      </c>
      <c r="Q121" s="35">
        <f>SUMIFS(СВЦЭМ!$D$34:$D$777,СВЦЭМ!$A$34:$A$777,$A121,СВЦЭМ!$B$34:$B$777,Q$119)+'СЕТ СН'!$I$11+СВЦЭМ!$D$10+'СЕТ СН'!$I$5-'СЕТ СН'!$I$21</f>
        <v>4642.7162499299993</v>
      </c>
      <c r="R121" s="35">
        <f>SUMIFS(СВЦЭМ!$D$34:$D$777,СВЦЭМ!$A$34:$A$777,$A121,СВЦЭМ!$B$34:$B$777,R$119)+'СЕТ СН'!$I$11+СВЦЭМ!$D$10+'СЕТ СН'!$I$5-'СЕТ СН'!$I$21</f>
        <v>4683.7645244799996</v>
      </c>
      <c r="S121" s="35">
        <f>SUMIFS(СВЦЭМ!$D$34:$D$777,СВЦЭМ!$A$34:$A$777,$A121,СВЦЭМ!$B$34:$B$777,S$119)+'СЕТ СН'!$I$11+СВЦЭМ!$D$10+'СЕТ СН'!$I$5-'СЕТ СН'!$I$21</f>
        <v>4687.1894660599992</v>
      </c>
      <c r="T121" s="35">
        <f>SUMIFS(СВЦЭМ!$D$34:$D$777,СВЦЭМ!$A$34:$A$777,$A121,СВЦЭМ!$B$34:$B$777,T$119)+'СЕТ СН'!$I$11+СВЦЭМ!$D$10+'СЕТ СН'!$I$5-'СЕТ СН'!$I$21</f>
        <v>4692.4484399699995</v>
      </c>
      <c r="U121" s="35">
        <f>SUMIFS(СВЦЭМ!$D$34:$D$777,СВЦЭМ!$A$34:$A$777,$A121,СВЦЭМ!$B$34:$B$777,U$119)+'СЕТ СН'!$I$11+СВЦЭМ!$D$10+'СЕТ СН'!$I$5-'СЕТ СН'!$I$21</f>
        <v>4695.6219606599998</v>
      </c>
      <c r="V121" s="35">
        <f>SUMIFS(СВЦЭМ!$D$34:$D$777,СВЦЭМ!$A$34:$A$777,$A121,СВЦЭМ!$B$34:$B$777,V$119)+'СЕТ СН'!$I$11+СВЦЭМ!$D$10+'СЕТ СН'!$I$5-'СЕТ СН'!$I$21</f>
        <v>4667.59917236</v>
      </c>
      <c r="W121" s="35">
        <f>SUMIFS(СВЦЭМ!$D$34:$D$777,СВЦЭМ!$A$34:$A$777,$A121,СВЦЭМ!$B$34:$B$777,W$119)+'СЕТ СН'!$I$11+СВЦЭМ!$D$10+'СЕТ СН'!$I$5-'СЕТ СН'!$I$21</f>
        <v>4719.8240297699995</v>
      </c>
      <c r="X121" s="35">
        <f>SUMIFS(СВЦЭМ!$D$34:$D$777,СВЦЭМ!$A$34:$A$777,$A121,СВЦЭМ!$B$34:$B$777,X$119)+'СЕТ СН'!$I$11+СВЦЭМ!$D$10+'СЕТ СН'!$I$5-'СЕТ СН'!$I$21</f>
        <v>4777.3528612299997</v>
      </c>
      <c r="Y121" s="35">
        <f>SUMIFS(СВЦЭМ!$D$34:$D$777,СВЦЭМ!$A$34:$A$777,$A121,СВЦЭМ!$B$34:$B$777,Y$119)+'СЕТ СН'!$I$11+СВЦЭМ!$D$10+'СЕТ СН'!$I$5-'СЕТ СН'!$I$21</f>
        <v>4864.9762636699998</v>
      </c>
    </row>
    <row r="122" spans="1:27" ht="15.75" x14ac:dyDescent="0.2">
      <c r="A122" s="34">
        <f t="shared" ref="A122:A150" si="3">A121+1</f>
        <v>42889</v>
      </c>
      <c r="B122" s="35">
        <f>SUMIFS(СВЦЭМ!$D$34:$D$777,СВЦЭМ!$A$34:$A$777,$A122,СВЦЭМ!$B$34:$B$777,B$119)+'СЕТ СН'!$I$11+СВЦЭМ!$D$10+'СЕТ СН'!$I$5-'СЕТ СН'!$I$21</f>
        <v>4904.9710549899992</v>
      </c>
      <c r="C122" s="35">
        <f>SUMIFS(СВЦЭМ!$D$34:$D$777,СВЦЭМ!$A$34:$A$777,$A122,СВЦЭМ!$B$34:$B$777,C$119)+'СЕТ СН'!$I$11+СВЦЭМ!$D$10+'СЕТ СН'!$I$5-'СЕТ СН'!$I$21</f>
        <v>4953.0454562999994</v>
      </c>
      <c r="D122" s="35">
        <f>SUMIFS(СВЦЭМ!$D$34:$D$777,СВЦЭМ!$A$34:$A$777,$A122,СВЦЭМ!$B$34:$B$777,D$119)+'СЕТ СН'!$I$11+СВЦЭМ!$D$10+'СЕТ СН'!$I$5-'СЕТ СН'!$I$21</f>
        <v>5066.5814607100001</v>
      </c>
      <c r="E122" s="35">
        <f>SUMIFS(СВЦЭМ!$D$34:$D$777,СВЦЭМ!$A$34:$A$777,$A122,СВЦЭМ!$B$34:$B$777,E$119)+'СЕТ СН'!$I$11+СВЦЭМ!$D$10+'СЕТ СН'!$I$5-'СЕТ СН'!$I$21</f>
        <v>5064.7794969699999</v>
      </c>
      <c r="F122" s="35">
        <f>SUMIFS(СВЦЭМ!$D$34:$D$777,СВЦЭМ!$A$34:$A$777,$A122,СВЦЭМ!$B$34:$B$777,F$119)+'СЕТ СН'!$I$11+СВЦЭМ!$D$10+'СЕТ СН'!$I$5-'СЕТ СН'!$I$21</f>
        <v>5062.8600197299993</v>
      </c>
      <c r="G122" s="35">
        <f>SUMIFS(СВЦЭМ!$D$34:$D$777,СВЦЭМ!$A$34:$A$777,$A122,СВЦЭМ!$B$34:$B$777,G$119)+'СЕТ СН'!$I$11+СВЦЭМ!$D$10+'СЕТ СН'!$I$5-'СЕТ СН'!$I$21</f>
        <v>5066.5547567199992</v>
      </c>
      <c r="H122" s="35">
        <f>SUMIFS(СВЦЭМ!$D$34:$D$777,СВЦЭМ!$A$34:$A$777,$A122,СВЦЭМ!$B$34:$B$777,H$119)+'СЕТ СН'!$I$11+СВЦЭМ!$D$10+'СЕТ СН'!$I$5-'СЕТ СН'!$I$21</f>
        <v>5029.8996934099996</v>
      </c>
      <c r="I122" s="35">
        <f>SUMIFS(СВЦЭМ!$D$34:$D$777,СВЦЭМ!$A$34:$A$777,$A122,СВЦЭМ!$B$34:$B$777,I$119)+'СЕТ СН'!$I$11+СВЦЭМ!$D$10+'СЕТ СН'!$I$5-'СЕТ СН'!$I$21</f>
        <v>4900.6641005199999</v>
      </c>
      <c r="J122" s="35">
        <f>SUMIFS(СВЦЭМ!$D$34:$D$777,СВЦЭМ!$A$34:$A$777,$A122,СВЦЭМ!$B$34:$B$777,J$119)+'СЕТ СН'!$I$11+СВЦЭМ!$D$10+'СЕТ СН'!$I$5-'СЕТ СН'!$I$21</f>
        <v>4769.5574054299996</v>
      </c>
      <c r="K122" s="35">
        <f>SUMIFS(СВЦЭМ!$D$34:$D$777,СВЦЭМ!$A$34:$A$777,$A122,СВЦЭМ!$B$34:$B$777,K$119)+'СЕТ СН'!$I$11+СВЦЭМ!$D$10+'СЕТ СН'!$I$5-'СЕТ СН'!$I$21</f>
        <v>4689.1891414799993</v>
      </c>
      <c r="L122" s="35">
        <f>SUMIFS(СВЦЭМ!$D$34:$D$777,СВЦЭМ!$A$34:$A$777,$A122,СВЦЭМ!$B$34:$B$777,L$119)+'СЕТ СН'!$I$11+СВЦЭМ!$D$10+'СЕТ СН'!$I$5-'СЕТ СН'!$I$21</f>
        <v>4623.9424596099998</v>
      </c>
      <c r="M122" s="35">
        <f>SUMIFS(СВЦЭМ!$D$34:$D$777,СВЦЭМ!$A$34:$A$777,$A122,СВЦЭМ!$B$34:$B$777,M$119)+'СЕТ СН'!$I$11+СВЦЭМ!$D$10+'СЕТ СН'!$I$5-'СЕТ СН'!$I$21</f>
        <v>4606.1555758599998</v>
      </c>
      <c r="N122" s="35">
        <f>SUMIFS(СВЦЭМ!$D$34:$D$777,СВЦЭМ!$A$34:$A$777,$A122,СВЦЭМ!$B$34:$B$777,N$119)+'СЕТ СН'!$I$11+СВЦЭМ!$D$10+'СЕТ СН'!$I$5-'СЕТ СН'!$I$21</f>
        <v>4596.8070608799999</v>
      </c>
      <c r="O122" s="35">
        <f>SUMIFS(СВЦЭМ!$D$34:$D$777,СВЦЭМ!$A$34:$A$777,$A122,СВЦЭМ!$B$34:$B$777,O$119)+'СЕТ СН'!$I$11+СВЦЭМ!$D$10+'СЕТ СН'!$I$5-'СЕТ СН'!$I$21</f>
        <v>4594.6780199799996</v>
      </c>
      <c r="P122" s="35">
        <f>SUMIFS(СВЦЭМ!$D$34:$D$777,СВЦЭМ!$A$34:$A$777,$A122,СВЦЭМ!$B$34:$B$777,P$119)+'СЕТ СН'!$I$11+СВЦЭМ!$D$10+'СЕТ СН'!$I$5-'СЕТ СН'!$I$21</f>
        <v>4594.5332396599997</v>
      </c>
      <c r="Q122" s="35">
        <f>SUMIFS(СВЦЭМ!$D$34:$D$777,СВЦЭМ!$A$34:$A$777,$A122,СВЦЭМ!$B$34:$B$777,Q$119)+'СЕТ СН'!$I$11+СВЦЭМ!$D$10+'СЕТ СН'!$I$5-'СЕТ СН'!$I$21</f>
        <v>4595.9829176200001</v>
      </c>
      <c r="R122" s="35">
        <f>SUMIFS(СВЦЭМ!$D$34:$D$777,СВЦЭМ!$A$34:$A$777,$A122,СВЦЭМ!$B$34:$B$777,R$119)+'СЕТ СН'!$I$11+СВЦЭМ!$D$10+'СЕТ СН'!$I$5-'СЕТ СН'!$I$21</f>
        <v>4597.0043772999998</v>
      </c>
      <c r="S122" s="35">
        <f>SUMIFS(СВЦЭМ!$D$34:$D$777,СВЦЭМ!$A$34:$A$777,$A122,СВЦЭМ!$B$34:$B$777,S$119)+'СЕТ СН'!$I$11+СВЦЭМ!$D$10+'СЕТ СН'!$I$5-'СЕТ СН'!$I$21</f>
        <v>4598.0804527799992</v>
      </c>
      <c r="T122" s="35">
        <f>SUMIFS(СВЦЭМ!$D$34:$D$777,СВЦЭМ!$A$34:$A$777,$A122,СВЦЭМ!$B$34:$B$777,T$119)+'СЕТ СН'!$I$11+СВЦЭМ!$D$10+'СЕТ СН'!$I$5-'СЕТ СН'!$I$21</f>
        <v>4596.9971836899995</v>
      </c>
      <c r="U122" s="35">
        <f>SUMIFS(СВЦЭМ!$D$34:$D$777,СВЦЭМ!$A$34:$A$777,$A122,СВЦЭМ!$B$34:$B$777,U$119)+'СЕТ СН'!$I$11+СВЦЭМ!$D$10+'СЕТ СН'!$I$5-'СЕТ СН'!$I$21</f>
        <v>4595.2346836699999</v>
      </c>
      <c r="V122" s="35">
        <f>SUMIFS(СВЦЭМ!$D$34:$D$777,СВЦЭМ!$A$34:$A$777,$A122,СВЦЭМ!$B$34:$B$777,V$119)+'СЕТ СН'!$I$11+СВЦЭМ!$D$10+'СЕТ СН'!$I$5-'СЕТ СН'!$I$21</f>
        <v>4612.6186114699995</v>
      </c>
      <c r="W122" s="35">
        <f>SUMIFS(СВЦЭМ!$D$34:$D$777,СВЦЭМ!$A$34:$A$777,$A122,СВЦЭМ!$B$34:$B$777,W$119)+'СЕТ СН'!$I$11+СВЦЭМ!$D$10+'СЕТ СН'!$I$5-'СЕТ СН'!$I$21</f>
        <v>4648.6003189599996</v>
      </c>
      <c r="X122" s="35">
        <f>SUMIFS(СВЦЭМ!$D$34:$D$777,СВЦЭМ!$A$34:$A$777,$A122,СВЦЭМ!$B$34:$B$777,X$119)+'СЕТ СН'!$I$11+СВЦЭМ!$D$10+'СЕТ СН'!$I$5-'СЕТ СН'!$I$21</f>
        <v>4706.7355634999994</v>
      </c>
      <c r="Y122" s="35">
        <f>SUMIFS(СВЦЭМ!$D$34:$D$777,СВЦЭМ!$A$34:$A$777,$A122,СВЦЭМ!$B$34:$B$777,Y$119)+'СЕТ СН'!$I$11+СВЦЭМ!$D$10+'СЕТ СН'!$I$5-'СЕТ СН'!$I$21</f>
        <v>4807.91579783</v>
      </c>
    </row>
    <row r="123" spans="1:27" ht="15.75" x14ac:dyDescent="0.2">
      <c r="A123" s="34">
        <f t="shared" si="3"/>
        <v>42890</v>
      </c>
      <c r="B123" s="35">
        <f>SUMIFS(СВЦЭМ!$D$34:$D$777,СВЦЭМ!$A$34:$A$777,$A123,СВЦЭМ!$B$34:$B$777,B$119)+'СЕТ СН'!$I$11+СВЦЭМ!$D$10+'СЕТ СН'!$I$5-'СЕТ СН'!$I$21</f>
        <v>4872.5717457399996</v>
      </c>
      <c r="C123" s="35">
        <f>SUMIFS(СВЦЭМ!$D$34:$D$777,СВЦЭМ!$A$34:$A$777,$A123,СВЦЭМ!$B$34:$B$777,C$119)+'СЕТ СН'!$I$11+СВЦЭМ!$D$10+'СЕТ СН'!$I$5-'СЕТ СН'!$I$21</f>
        <v>4936.9410482399999</v>
      </c>
      <c r="D123" s="35">
        <f>SUMIFS(СВЦЭМ!$D$34:$D$777,СВЦЭМ!$A$34:$A$777,$A123,СВЦЭМ!$B$34:$B$777,D$119)+'СЕТ СН'!$I$11+СВЦЭМ!$D$10+'СЕТ СН'!$I$5-'СЕТ СН'!$I$21</f>
        <v>5049.2136871299999</v>
      </c>
      <c r="E123" s="35">
        <f>SUMIFS(СВЦЭМ!$D$34:$D$777,СВЦЭМ!$A$34:$A$777,$A123,СВЦЭМ!$B$34:$B$777,E$119)+'СЕТ СН'!$I$11+СВЦЭМ!$D$10+'СЕТ СН'!$I$5-'СЕТ СН'!$I$21</f>
        <v>5045.2511175999998</v>
      </c>
      <c r="F123" s="35">
        <f>SUMIFS(СВЦЭМ!$D$34:$D$777,СВЦЭМ!$A$34:$A$777,$A123,СВЦЭМ!$B$34:$B$777,F$119)+'СЕТ СН'!$I$11+СВЦЭМ!$D$10+'СЕТ СН'!$I$5-'СЕТ СН'!$I$21</f>
        <v>5042.6632371599999</v>
      </c>
      <c r="G123" s="35">
        <f>SUMIFS(СВЦЭМ!$D$34:$D$777,СВЦЭМ!$A$34:$A$777,$A123,СВЦЭМ!$B$34:$B$777,G$119)+'СЕТ СН'!$I$11+СВЦЭМ!$D$10+'СЕТ СН'!$I$5-'СЕТ СН'!$I$21</f>
        <v>5043.1311126299997</v>
      </c>
      <c r="H123" s="35">
        <f>SUMIFS(СВЦЭМ!$D$34:$D$777,СВЦЭМ!$A$34:$A$777,$A123,СВЦЭМ!$B$34:$B$777,H$119)+'СЕТ СН'!$I$11+СВЦЭМ!$D$10+'СЕТ СН'!$I$5-'СЕТ СН'!$I$21</f>
        <v>5037.5196155099993</v>
      </c>
      <c r="I123" s="35">
        <f>SUMIFS(СВЦЭМ!$D$34:$D$777,СВЦЭМ!$A$34:$A$777,$A123,СВЦЭМ!$B$34:$B$777,I$119)+'СЕТ СН'!$I$11+СВЦЭМ!$D$10+'СЕТ СН'!$I$5-'СЕТ СН'!$I$21</f>
        <v>4889.1967605599993</v>
      </c>
      <c r="J123" s="35">
        <f>SUMIFS(СВЦЭМ!$D$34:$D$777,СВЦЭМ!$A$34:$A$777,$A123,СВЦЭМ!$B$34:$B$777,J$119)+'СЕТ СН'!$I$11+СВЦЭМ!$D$10+'СЕТ СН'!$I$5-'СЕТ СН'!$I$21</f>
        <v>4786.5020161899993</v>
      </c>
      <c r="K123" s="35">
        <f>SUMIFS(СВЦЭМ!$D$34:$D$777,СВЦЭМ!$A$34:$A$777,$A123,СВЦЭМ!$B$34:$B$777,K$119)+'СЕТ СН'!$I$11+СВЦЭМ!$D$10+'СЕТ СН'!$I$5-'СЕТ СН'!$I$21</f>
        <v>4669.4190499099996</v>
      </c>
      <c r="L123" s="35">
        <f>SUMIFS(СВЦЭМ!$D$34:$D$777,СВЦЭМ!$A$34:$A$777,$A123,СВЦЭМ!$B$34:$B$777,L$119)+'СЕТ СН'!$I$11+СВЦЭМ!$D$10+'СЕТ СН'!$I$5-'СЕТ СН'!$I$21</f>
        <v>4603.4443987199993</v>
      </c>
      <c r="M123" s="35">
        <f>SUMIFS(СВЦЭМ!$D$34:$D$777,СВЦЭМ!$A$34:$A$777,$A123,СВЦЭМ!$B$34:$B$777,M$119)+'СЕТ СН'!$I$11+СВЦЭМ!$D$10+'СЕТ СН'!$I$5-'СЕТ СН'!$I$21</f>
        <v>4595.5368912699996</v>
      </c>
      <c r="N123" s="35">
        <f>SUMIFS(СВЦЭМ!$D$34:$D$777,СВЦЭМ!$A$34:$A$777,$A123,СВЦЭМ!$B$34:$B$777,N$119)+'СЕТ СН'!$I$11+СВЦЭМ!$D$10+'СЕТ СН'!$I$5-'СЕТ СН'!$I$21</f>
        <v>4590.5805641699999</v>
      </c>
      <c r="O123" s="35">
        <f>SUMIFS(СВЦЭМ!$D$34:$D$777,СВЦЭМ!$A$34:$A$777,$A123,СВЦЭМ!$B$34:$B$777,O$119)+'СЕТ СН'!$I$11+СВЦЭМ!$D$10+'СЕТ СН'!$I$5-'СЕТ СН'!$I$21</f>
        <v>4579.3405011799996</v>
      </c>
      <c r="P123" s="35">
        <f>SUMIFS(СВЦЭМ!$D$34:$D$777,СВЦЭМ!$A$34:$A$777,$A123,СВЦЭМ!$B$34:$B$777,P$119)+'СЕТ СН'!$I$11+СВЦЭМ!$D$10+'СЕТ СН'!$I$5-'СЕТ СН'!$I$21</f>
        <v>4572.6157616199998</v>
      </c>
      <c r="Q123" s="35">
        <f>SUMIFS(СВЦЭМ!$D$34:$D$777,СВЦЭМ!$A$34:$A$777,$A123,СВЦЭМ!$B$34:$B$777,Q$119)+'СЕТ СН'!$I$11+СВЦЭМ!$D$10+'СЕТ СН'!$I$5-'СЕТ СН'!$I$21</f>
        <v>4569.7675279899995</v>
      </c>
      <c r="R123" s="35">
        <f>SUMIFS(СВЦЭМ!$D$34:$D$777,СВЦЭМ!$A$34:$A$777,$A123,СВЦЭМ!$B$34:$B$777,R$119)+'СЕТ СН'!$I$11+СВЦЭМ!$D$10+'СЕТ СН'!$I$5-'СЕТ СН'!$I$21</f>
        <v>4569.3326322399998</v>
      </c>
      <c r="S123" s="35">
        <f>SUMIFS(СВЦЭМ!$D$34:$D$777,СВЦЭМ!$A$34:$A$777,$A123,СВЦЭМ!$B$34:$B$777,S$119)+'СЕТ СН'!$I$11+СВЦЭМ!$D$10+'СЕТ СН'!$I$5-'СЕТ СН'!$I$21</f>
        <v>4570.9071561399996</v>
      </c>
      <c r="T123" s="35">
        <f>SUMIFS(СВЦЭМ!$D$34:$D$777,СВЦЭМ!$A$34:$A$777,$A123,СВЦЭМ!$B$34:$B$777,T$119)+'СЕТ СН'!$I$11+СВЦЭМ!$D$10+'СЕТ СН'!$I$5-'СЕТ СН'!$I$21</f>
        <v>4579.2630372899994</v>
      </c>
      <c r="U123" s="35">
        <f>SUMIFS(СВЦЭМ!$D$34:$D$777,СВЦЭМ!$A$34:$A$777,$A123,СВЦЭМ!$B$34:$B$777,U$119)+'СЕТ СН'!$I$11+СВЦЭМ!$D$10+'СЕТ СН'!$I$5-'СЕТ СН'!$I$21</f>
        <v>4596.3384513399997</v>
      </c>
      <c r="V123" s="35">
        <f>SUMIFS(СВЦЭМ!$D$34:$D$777,СВЦЭМ!$A$34:$A$777,$A123,СВЦЭМ!$B$34:$B$777,V$119)+'СЕТ СН'!$I$11+СВЦЭМ!$D$10+'СЕТ СН'!$I$5-'СЕТ СН'!$I$21</f>
        <v>4598.9065242799998</v>
      </c>
      <c r="W123" s="35">
        <f>SUMIFS(СВЦЭМ!$D$34:$D$777,СВЦЭМ!$A$34:$A$777,$A123,СВЦЭМ!$B$34:$B$777,W$119)+'СЕТ СН'!$I$11+СВЦЭМ!$D$10+'СЕТ СН'!$I$5-'СЕТ СН'!$I$21</f>
        <v>4633.04231927</v>
      </c>
      <c r="X123" s="35">
        <f>SUMIFS(СВЦЭМ!$D$34:$D$777,СВЦЭМ!$A$34:$A$777,$A123,СВЦЭМ!$B$34:$B$777,X$119)+'СЕТ СН'!$I$11+СВЦЭМ!$D$10+'СЕТ СН'!$I$5-'СЕТ СН'!$I$21</f>
        <v>4736.5845050399994</v>
      </c>
      <c r="Y123" s="35">
        <f>SUMIFS(СВЦЭМ!$D$34:$D$777,СВЦЭМ!$A$34:$A$777,$A123,СВЦЭМ!$B$34:$B$777,Y$119)+'СЕТ СН'!$I$11+СВЦЭМ!$D$10+'СЕТ СН'!$I$5-'СЕТ СН'!$I$21</f>
        <v>4786.48911133</v>
      </c>
    </row>
    <row r="124" spans="1:27" ht="15.75" x14ac:dyDescent="0.2">
      <c r="A124" s="34">
        <f t="shared" si="3"/>
        <v>42891</v>
      </c>
      <c r="B124" s="35">
        <f>SUMIFS(СВЦЭМ!$D$34:$D$777,СВЦЭМ!$A$34:$A$777,$A124,СВЦЭМ!$B$34:$B$777,B$119)+'СЕТ СН'!$I$11+СВЦЭМ!$D$10+'СЕТ СН'!$I$5-'СЕТ СН'!$I$21</f>
        <v>4944.3511825199994</v>
      </c>
      <c r="C124" s="35">
        <f>SUMIFS(СВЦЭМ!$D$34:$D$777,СВЦЭМ!$A$34:$A$777,$A124,СВЦЭМ!$B$34:$B$777,C$119)+'СЕТ СН'!$I$11+СВЦЭМ!$D$10+'СЕТ СН'!$I$5-'СЕТ СН'!$I$21</f>
        <v>4994.3673659799997</v>
      </c>
      <c r="D124" s="35">
        <f>SUMIFS(СВЦЭМ!$D$34:$D$777,СВЦЭМ!$A$34:$A$777,$A124,СВЦЭМ!$B$34:$B$777,D$119)+'СЕТ СН'!$I$11+СВЦЭМ!$D$10+'СЕТ СН'!$I$5-'СЕТ СН'!$I$21</f>
        <v>5030.4275210299993</v>
      </c>
      <c r="E124" s="35">
        <f>SUMIFS(СВЦЭМ!$D$34:$D$777,СВЦЭМ!$A$34:$A$777,$A124,СВЦЭМ!$B$34:$B$777,E$119)+'СЕТ СН'!$I$11+СВЦЭМ!$D$10+'СЕТ СН'!$I$5-'СЕТ СН'!$I$21</f>
        <v>5023.5093843799996</v>
      </c>
      <c r="F124" s="35">
        <f>SUMIFS(СВЦЭМ!$D$34:$D$777,СВЦЭМ!$A$34:$A$777,$A124,СВЦЭМ!$B$34:$B$777,F$119)+'СЕТ СН'!$I$11+СВЦЭМ!$D$10+'СЕТ СН'!$I$5-'СЕТ СН'!$I$21</f>
        <v>5023.6762713299995</v>
      </c>
      <c r="G124" s="35">
        <f>SUMIFS(СВЦЭМ!$D$34:$D$777,СВЦЭМ!$A$34:$A$777,$A124,СВЦЭМ!$B$34:$B$777,G$119)+'СЕТ СН'!$I$11+СВЦЭМ!$D$10+'СЕТ СН'!$I$5-'СЕТ СН'!$I$21</f>
        <v>5030.1638155299997</v>
      </c>
      <c r="H124" s="35">
        <f>SUMIFS(СВЦЭМ!$D$34:$D$777,СВЦЭМ!$A$34:$A$777,$A124,СВЦЭМ!$B$34:$B$777,H$119)+'СЕТ СН'!$I$11+СВЦЭМ!$D$10+'СЕТ СН'!$I$5-'СЕТ СН'!$I$21</f>
        <v>4962.3371426499998</v>
      </c>
      <c r="I124" s="35">
        <f>SUMIFS(СВЦЭМ!$D$34:$D$777,СВЦЭМ!$A$34:$A$777,$A124,СВЦЭМ!$B$34:$B$777,I$119)+'СЕТ СН'!$I$11+СВЦЭМ!$D$10+'СЕТ СН'!$I$5-'СЕТ СН'!$I$21</f>
        <v>4827.6929849399994</v>
      </c>
      <c r="J124" s="35">
        <f>SUMIFS(СВЦЭМ!$D$34:$D$777,СВЦЭМ!$A$34:$A$777,$A124,СВЦЭМ!$B$34:$B$777,J$119)+'СЕТ СН'!$I$11+СВЦЭМ!$D$10+'СЕТ СН'!$I$5-'СЕТ СН'!$I$21</f>
        <v>4738.16285161</v>
      </c>
      <c r="K124" s="35">
        <f>SUMIFS(СВЦЭМ!$D$34:$D$777,СВЦЭМ!$A$34:$A$777,$A124,СВЦЭМ!$B$34:$B$777,K$119)+'СЕТ СН'!$I$11+СВЦЭМ!$D$10+'СЕТ СН'!$I$5-'СЕТ СН'!$I$21</f>
        <v>4643.7897936499994</v>
      </c>
      <c r="L124" s="35">
        <f>SUMIFS(СВЦЭМ!$D$34:$D$777,СВЦЭМ!$A$34:$A$777,$A124,СВЦЭМ!$B$34:$B$777,L$119)+'СЕТ СН'!$I$11+СВЦЭМ!$D$10+'СЕТ СН'!$I$5-'СЕТ СН'!$I$21</f>
        <v>4612.9778404999997</v>
      </c>
      <c r="M124" s="35">
        <f>SUMIFS(СВЦЭМ!$D$34:$D$777,СВЦЭМ!$A$34:$A$777,$A124,СВЦЭМ!$B$34:$B$777,M$119)+'СЕТ СН'!$I$11+СВЦЭМ!$D$10+'СЕТ СН'!$I$5-'СЕТ СН'!$I$21</f>
        <v>4614.6307408299999</v>
      </c>
      <c r="N124" s="35">
        <f>SUMIFS(СВЦЭМ!$D$34:$D$777,СВЦЭМ!$A$34:$A$777,$A124,СВЦЭМ!$B$34:$B$777,N$119)+'СЕТ СН'!$I$11+СВЦЭМ!$D$10+'СЕТ СН'!$I$5-'СЕТ СН'!$I$21</f>
        <v>4573.6268690199995</v>
      </c>
      <c r="O124" s="35">
        <f>SUMIFS(СВЦЭМ!$D$34:$D$777,СВЦЭМ!$A$34:$A$777,$A124,СВЦЭМ!$B$34:$B$777,O$119)+'СЕТ СН'!$I$11+СВЦЭМ!$D$10+'СЕТ СН'!$I$5-'СЕТ СН'!$I$21</f>
        <v>4589.5615646199994</v>
      </c>
      <c r="P124" s="35">
        <f>SUMIFS(СВЦЭМ!$D$34:$D$777,СВЦЭМ!$A$34:$A$777,$A124,СВЦЭМ!$B$34:$B$777,P$119)+'СЕТ СН'!$I$11+СВЦЭМ!$D$10+'СЕТ СН'!$I$5-'СЕТ СН'!$I$21</f>
        <v>4598.8352124499997</v>
      </c>
      <c r="Q124" s="35">
        <f>SUMIFS(СВЦЭМ!$D$34:$D$777,СВЦЭМ!$A$34:$A$777,$A124,СВЦЭМ!$B$34:$B$777,Q$119)+'СЕТ СН'!$I$11+СВЦЭМ!$D$10+'СЕТ СН'!$I$5-'СЕТ СН'!$I$21</f>
        <v>4565.7965381499998</v>
      </c>
      <c r="R124" s="35">
        <f>SUMIFS(СВЦЭМ!$D$34:$D$777,СВЦЭМ!$A$34:$A$777,$A124,СВЦЭМ!$B$34:$B$777,R$119)+'СЕТ СН'!$I$11+СВЦЭМ!$D$10+'СЕТ СН'!$I$5-'СЕТ СН'!$I$21</f>
        <v>4580.5903662799992</v>
      </c>
      <c r="S124" s="35">
        <f>SUMIFS(СВЦЭМ!$D$34:$D$777,СВЦЭМ!$A$34:$A$777,$A124,СВЦЭМ!$B$34:$B$777,S$119)+'СЕТ СН'!$I$11+СВЦЭМ!$D$10+'СЕТ СН'!$I$5-'СЕТ СН'!$I$21</f>
        <v>4596.0791300299998</v>
      </c>
      <c r="T124" s="35">
        <f>SUMIFS(СВЦЭМ!$D$34:$D$777,СВЦЭМ!$A$34:$A$777,$A124,СВЦЭМ!$B$34:$B$777,T$119)+'СЕТ СН'!$I$11+СВЦЭМ!$D$10+'СЕТ СН'!$I$5-'СЕТ СН'!$I$21</f>
        <v>4592.20331162</v>
      </c>
      <c r="U124" s="35">
        <f>SUMIFS(СВЦЭМ!$D$34:$D$777,СВЦЭМ!$A$34:$A$777,$A124,СВЦЭМ!$B$34:$B$777,U$119)+'СЕТ СН'!$I$11+СВЦЭМ!$D$10+'СЕТ СН'!$I$5-'СЕТ СН'!$I$21</f>
        <v>4597.4487413499992</v>
      </c>
      <c r="V124" s="35">
        <f>SUMIFS(СВЦЭМ!$D$34:$D$777,СВЦЭМ!$A$34:$A$777,$A124,СВЦЭМ!$B$34:$B$777,V$119)+'СЕТ СН'!$I$11+СВЦЭМ!$D$10+'СЕТ СН'!$I$5-'СЕТ СН'!$I$21</f>
        <v>4608.3938458699995</v>
      </c>
      <c r="W124" s="35">
        <f>SUMIFS(СВЦЭМ!$D$34:$D$777,СВЦЭМ!$A$34:$A$777,$A124,СВЦЭМ!$B$34:$B$777,W$119)+'СЕТ СН'!$I$11+СВЦЭМ!$D$10+'СЕТ СН'!$I$5-'СЕТ СН'!$I$21</f>
        <v>4618.7314849999993</v>
      </c>
      <c r="X124" s="35">
        <f>SUMIFS(СВЦЭМ!$D$34:$D$777,СВЦЭМ!$A$34:$A$777,$A124,СВЦЭМ!$B$34:$B$777,X$119)+'СЕТ СН'!$I$11+СВЦЭМ!$D$10+'СЕТ СН'!$I$5-'СЕТ СН'!$I$21</f>
        <v>4718.0704265999993</v>
      </c>
      <c r="Y124" s="35">
        <f>SUMIFS(СВЦЭМ!$D$34:$D$777,СВЦЭМ!$A$34:$A$777,$A124,СВЦЭМ!$B$34:$B$777,Y$119)+'СЕТ СН'!$I$11+СВЦЭМ!$D$10+'СЕТ СН'!$I$5-'СЕТ СН'!$I$21</f>
        <v>4858.5840095599997</v>
      </c>
    </row>
    <row r="125" spans="1:27" ht="15.75" x14ac:dyDescent="0.2">
      <c r="A125" s="34">
        <f t="shared" si="3"/>
        <v>42892</v>
      </c>
      <c r="B125" s="35">
        <f>SUMIFS(СВЦЭМ!$D$34:$D$777,СВЦЭМ!$A$34:$A$777,$A125,СВЦЭМ!$B$34:$B$777,B$119)+'СЕТ СН'!$I$11+СВЦЭМ!$D$10+'СЕТ СН'!$I$5-'СЕТ СН'!$I$21</f>
        <v>4918.1321716999992</v>
      </c>
      <c r="C125" s="35">
        <f>SUMIFS(СВЦЭМ!$D$34:$D$777,СВЦЭМ!$A$34:$A$777,$A125,СВЦЭМ!$B$34:$B$777,C$119)+'СЕТ СН'!$I$11+СВЦЭМ!$D$10+'СЕТ СН'!$I$5-'СЕТ СН'!$I$21</f>
        <v>4975.4558432399999</v>
      </c>
      <c r="D125" s="35">
        <f>SUMIFS(СВЦЭМ!$D$34:$D$777,СВЦЭМ!$A$34:$A$777,$A125,СВЦЭМ!$B$34:$B$777,D$119)+'СЕТ СН'!$I$11+СВЦЭМ!$D$10+'СЕТ СН'!$I$5-'СЕТ СН'!$I$21</f>
        <v>4998.8572117699996</v>
      </c>
      <c r="E125" s="35">
        <f>SUMIFS(СВЦЭМ!$D$34:$D$777,СВЦЭМ!$A$34:$A$777,$A125,СВЦЭМ!$B$34:$B$777,E$119)+'СЕТ СН'!$I$11+СВЦЭМ!$D$10+'СЕТ СН'!$I$5-'СЕТ СН'!$I$21</f>
        <v>4990.67226673</v>
      </c>
      <c r="F125" s="35">
        <f>SUMIFS(СВЦЭМ!$D$34:$D$777,СВЦЭМ!$A$34:$A$777,$A125,СВЦЭМ!$B$34:$B$777,F$119)+'СЕТ СН'!$I$11+СВЦЭМ!$D$10+'СЕТ СН'!$I$5-'СЕТ СН'!$I$21</f>
        <v>4987.6158369199993</v>
      </c>
      <c r="G125" s="35">
        <f>SUMIFS(СВЦЭМ!$D$34:$D$777,СВЦЭМ!$A$34:$A$777,$A125,СВЦЭМ!$B$34:$B$777,G$119)+'СЕТ СН'!$I$11+СВЦЭМ!$D$10+'СЕТ СН'!$I$5-'СЕТ СН'!$I$21</f>
        <v>4989.2826622299999</v>
      </c>
      <c r="H125" s="35">
        <f>SUMIFS(СВЦЭМ!$D$34:$D$777,СВЦЭМ!$A$34:$A$777,$A125,СВЦЭМ!$B$34:$B$777,H$119)+'СЕТ СН'!$I$11+СВЦЭМ!$D$10+'СЕТ СН'!$I$5-'СЕТ СН'!$I$21</f>
        <v>4974.4851688499994</v>
      </c>
      <c r="I125" s="35">
        <f>SUMIFS(СВЦЭМ!$D$34:$D$777,СВЦЭМ!$A$34:$A$777,$A125,СВЦЭМ!$B$34:$B$777,I$119)+'СЕТ СН'!$I$11+СВЦЭМ!$D$10+'СЕТ СН'!$I$5-'СЕТ СН'!$I$21</f>
        <v>4802.7387676399994</v>
      </c>
      <c r="J125" s="35">
        <f>SUMIFS(СВЦЭМ!$D$34:$D$777,СВЦЭМ!$A$34:$A$777,$A125,СВЦЭМ!$B$34:$B$777,J$119)+'СЕТ СН'!$I$11+СВЦЭМ!$D$10+'СЕТ СН'!$I$5-'СЕТ СН'!$I$21</f>
        <v>4755.7731026599995</v>
      </c>
      <c r="K125" s="35">
        <f>SUMIFS(СВЦЭМ!$D$34:$D$777,СВЦЭМ!$A$34:$A$777,$A125,СВЦЭМ!$B$34:$B$777,K$119)+'СЕТ СН'!$I$11+СВЦЭМ!$D$10+'СЕТ СН'!$I$5-'СЕТ СН'!$I$21</f>
        <v>4635.7356056399994</v>
      </c>
      <c r="L125" s="35">
        <f>SUMIFS(СВЦЭМ!$D$34:$D$777,СВЦЭМ!$A$34:$A$777,$A125,СВЦЭМ!$B$34:$B$777,L$119)+'СЕТ СН'!$I$11+СВЦЭМ!$D$10+'СЕТ СН'!$I$5-'СЕТ СН'!$I$21</f>
        <v>4574.0708681199994</v>
      </c>
      <c r="M125" s="35">
        <f>SUMIFS(СВЦЭМ!$D$34:$D$777,СВЦЭМ!$A$34:$A$777,$A125,СВЦЭМ!$B$34:$B$777,M$119)+'СЕТ СН'!$I$11+СВЦЭМ!$D$10+'СЕТ СН'!$I$5-'СЕТ СН'!$I$21</f>
        <v>4554.8936972799993</v>
      </c>
      <c r="N125" s="35">
        <f>SUMIFS(СВЦЭМ!$D$34:$D$777,СВЦЭМ!$A$34:$A$777,$A125,СВЦЭМ!$B$34:$B$777,N$119)+'СЕТ СН'!$I$11+СВЦЭМ!$D$10+'СЕТ СН'!$I$5-'СЕТ СН'!$I$21</f>
        <v>4578.3128367299996</v>
      </c>
      <c r="O125" s="35">
        <f>SUMIFS(СВЦЭМ!$D$34:$D$777,СВЦЭМ!$A$34:$A$777,$A125,СВЦЭМ!$B$34:$B$777,O$119)+'СЕТ СН'!$I$11+СВЦЭМ!$D$10+'СЕТ СН'!$I$5-'СЕТ СН'!$I$21</f>
        <v>4581.5311574999996</v>
      </c>
      <c r="P125" s="35">
        <f>SUMIFS(СВЦЭМ!$D$34:$D$777,СВЦЭМ!$A$34:$A$777,$A125,СВЦЭМ!$B$34:$B$777,P$119)+'СЕТ СН'!$I$11+СВЦЭМ!$D$10+'СЕТ СН'!$I$5-'СЕТ СН'!$I$21</f>
        <v>4587.1060497599992</v>
      </c>
      <c r="Q125" s="35">
        <f>SUMIFS(СВЦЭМ!$D$34:$D$777,СВЦЭМ!$A$34:$A$777,$A125,СВЦЭМ!$B$34:$B$777,Q$119)+'СЕТ СН'!$I$11+СВЦЭМ!$D$10+'СЕТ СН'!$I$5-'СЕТ СН'!$I$21</f>
        <v>4589.6528758599998</v>
      </c>
      <c r="R125" s="35">
        <f>SUMIFS(СВЦЭМ!$D$34:$D$777,СВЦЭМ!$A$34:$A$777,$A125,СВЦЭМ!$B$34:$B$777,R$119)+'СЕТ СН'!$I$11+СВЦЭМ!$D$10+'СЕТ СН'!$I$5-'СЕТ СН'!$I$21</f>
        <v>4589.5020377299998</v>
      </c>
      <c r="S125" s="35">
        <f>SUMIFS(СВЦЭМ!$D$34:$D$777,СВЦЭМ!$A$34:$A$777,$A125,СВЦЭМ!$B$34:$B$777,S$119)+'СЕТ СН'!$I$11+СВЦЭМ!$D$10+'СЕТ СН'!$I$5-'СЕТ СН'!$I$21</f>
        <v>4581.6005032899993</v>
      </c>
      <c r="T125" s="35">
        <f>SUMIFS(СВЦЭМ!$D$34:$D$777,СВЦЭМ!$A$34:$A$777,$A125,СВЦЭМ!$B$34:$B$777,T$119)+'СЕТ СН'!$I$11+СВЦЭМ!$D$10+'СЕТ СН'!$I$5-'СЕТ СН'!$I$21</f>
        <v>4584.3364055799993</v>
      </c>
      <c r="U125" s="35">
        <f>SUMIFS(СВЦЭМ!$D$34:$D$777,СВЦЭМ!$A$34:$A$777,$A125,СВЦЭМ!$B$34:$B$777,U$119)+'СЕТ СН'!$I$11+СВЦЭМ!$D$10+'СЕТ СН'!$I$5-'СЕТ СН'!$I$21</f>
        <v>4560.0608020199998</v>
      </c>
      <c r="V125" s="35">
        <f>SUMIFS(СВЦЭМ!$D$34:$D$777,СВЦЭМ!$A$34:$A$777,$A125,СВЦЭМ!$B$34:$B$777,V$119)+'СЕТ СН'!$I$11+СВЦЭМ!$D$10+'СЕТ СН'!$I$5-'СЕТ СН'!$I$21</f>
        <v>4575.4684416499995</v>
      </c>
      <c r="W125" s="35">
        <f>SUMIFS(СВЦЭМ!$D$34:$D$777,СВЦЭМ!$A$34:$A$777,$A125,СВЦЭМ!$B$34:$B$777,W$119)+'СЕТ СН'!$I$11+СВЦЭМ!$D$10+'СЕТ СН'!$I$5-'СЕТ СН'!$I$21</f>
        <v>4608.5720453899994</v>
      </c>
      <c r="X125" s="35">
        <f>SUMIFS(СВЦЭМ!$D$34:$D$777,СВЦЭМ!$A$34:$A$777,$A125,СВЦЭМ!$B$34:$B$777,X$119)+'СЕТ СН'!$I$11+СВЦЭМ!$D$10+'СЕТ СН'!$I$5-'СЕТ СН'!$I$21</f>
        <v>4695.4412675999993</v>
      </c>
      <c r="Y125" s="35">
        <f>SUMIFS(СВЦЭМ!$D$34:$D$777,СВЦЭМ!$A$34:$A$777,$A125,СВЦЭМ!$B$34:$B$777,Y$119)+'СЕТ СН'!$I$11+СВЦЭМ!$D$10+'СЕТ СН'!$I$5-'СЕТ СН'!$I$21</f>
        <v>4851.4535111499999</v>
      </c>
    </row>
    <row r="126" spans="1:27" ht="15.75" x14ac:dyDescent="0.2">
      <c r="A126" s="34">
        <f t="shared" si="3"/>
        <v>42893</v>
      </c>
      <c r="B126" s="35">
        <f>SUMIFS(СВЦЭМ!$D$34:$D$777,СВЦЭМ!$A$34:$A$777,$A126,СВЦЭМ!$B$34:$B$777,B$119)+'СЕТ СН'!$I$11+СВЦЭМ!$D$10+'СЕТ СН'!$I$5-'СЕТ СН'!$I$21</f>
        <v>4872.9714684399996</v>
      </c>
      <c r="C126" s="35">
        <f>SUMIFS(СВЦЭМ!$D$34:$D$777,СВЦЭМ!$A$34:$A$777,$A126,СВЦЭМ!$B$34:$B$777,C$119)+'СЕТ СН'!$I$11+СВЦЭМ!$D$10+'СЕТ СН'!$I$5-'СЕТ СН'!$I$21</f>
        <v>4958.5030190399993</v>
      </c>
      <c r="D126" s="35">
        <f>SUMIFS(СВЦЭМ!$D$34:$D$777,СВЦЭМ!$A$34:$A$777,$A126,СВЦЭМ!$B$34:$B$777,D$119)+'СЕТ СН'!$I$11+СВЦЭМ!$D$10+'СЕТ СН'!$I$5-'СЕТ СН'!$I$21</f>
        <v>5024.9892751699999</v>
      </c>
      <c r="E126" s="35">
        <f>SUMIFS(СВЦЭМ!$D$34:$D$777,СВЦЭМ!$A$34:$A$777,$A126,СВЦЭМ!$B$34:$B$777,E$119)+'СЕТ СН'!$I$11+СВЦЭМ!$D$10+'СЕТ СН'!$I$5-'СЕТ СН'!$I$21</f>
        <v>5020.2995722599999</v>
      </c>
      <c r="F126" s="35">
        <f>SUMIFS(СВЦЭМ!$D$34:$D$777,СВЦЭМ!$A$34:$A$777,$A126,СВЦЭМ!$B$34:$B$777,F$119)+'СЕТ СН'!$I$11+СВЦЭМ!$D$10+'СЕТ СН'!$I$5-'СЕТ СН'!$I$21</f>
        <v>5032.1812336799994</v>
      </c>
      <c r="G126" s="35">
        <f>SUMIFS(СВЦЭМ!$D$34:$D$777,СВЦЭМ!$A$34:$A$777,$A126,СВЦЭМ!$B$34:$B$777,G$119)+'СЕТ СН'!$I$11+СВЦЭМ!$D$10+'СЕТ СН'!$I$5-'СЕТ СН'!$I$21</f>
        <v>5026.4433647199994</v>
      </c>
      <c r="H126" s="35">
        <f>SUMIFS(СВЦЭМ!$D$34:$D$777,СВЦЭМ!$A$34:$A$777,$A126,СВЦЭМ!$B$34:$B$777,H$119)+'СЕТ СН'!$I$11+СВЦЭМ!$D$10+'СЕТ СН'!$I$5-'СЕТ СН'!$I$21</f>
        <v>5031.1590131199991</v>
      </c>
      <c r="I126" s="35">
        <f>SUMIFS(СВЦЭМ!$D$34:$D$777,СВЦЭМ!$A$34:$A$777,$A126,СВЦЭМ!$B$34:$B$777,I$119)+'СЕТ СН'!$I$11+СВЦЭМ!$D$10+'СЕТ СН'!$I$5-'СЕТ СН'!$I$21</f>
        <v>4922.0452327799994</v>
      </c>
      <c r="J126" s="35">
        <f>SUMIFS(СВЦЭМ!$D$34:$D$777,СВЦЭМ!$A$34:$A$777,$A126,СВЦЭМ!$B$34:$B$777,J$119)+'СЕТ СН'!$I$11+СВЦЭМ!$D$10+'СЕТ СН'!$I$5-'СЕТ СН'!$I$21</f>
        <v>4771.93176666</v>
      </c>
      <c r="K126" s="35">
        <f>SUMIFS(СВЦЭМ!$D$34:$D$777,СВЦЭМ!$A$34:$A$777,$A126,СВЦЭМ!$B$34:$B$777,K$119)+'СЕТ СН'!$I$11+СВЦЭМ!$D$10+'СЕТ СН'!$I$5-'СЕТ СН'!$I$21</f>
        <v>4666.5876156300001</v>
      </c>
      <c r="L126" s="35">
        <f>SUMIFS(СВЦЭМ!$D$34:$D$777,СВЦЭМ!$A$34:$A$777,$A126,СВЦЭМ!$B$34:$B$777,L$119)+'СЕТ СН'!$I$11+СВЦЭМ!$D$10+'СЕТ СН'!$I$5-'СЕТ СН'!$I$21</f>
        <v>4595.88172545</v>
      </c>
      <c r="M126" s="35">
        <f>SUMIFS(СВЦЭМ!$D$34:$D$777,СВЦЭМ!$A$34:$A$777,$A126,СВЦЭМ!$B$34:$B$777,M$119)+'СЕТ СН'!$I$11+СВЦЭМ!$D$10+'СЕТ СН'!$I$5-'СЕТ СН'!$I$21</f>
        <v>4586.3716396399996</v>
      </c>
      <c r="N126" s="35">
        <f>SUMIFS(СВЦЭМ!$D$34:$D$777,СВЦЭМ!$A$34:$A$777,$A126,СВЦЭМ!$B$34:$B$777,N$119)+'СЕТ СН'!$I$11+СВЦЭМ!$D$10+'СЕТ СН'!$I$5-'СЕТ СН'!$I$21</f>
        <v>4587.4556628499995</v>
      </c>
      <c r="O126" s="35">
        <f>SUMIFS(СВЦЭМ!$D$34:$D$777,СВЦЭМ!$A$34:$A$777,$A126,СВЦЭМ!$B$34:$B$777,O$119)+'СЕТ СН'!$I$11+СВЦЭМ!$D$10+'СЕТ СН'!$I$5-'СЕТ СН'!$I$21</f>
        <v>4587.8344063699997</v>
      </c>
      <c r="P126" s="35">
        <f>SUMIFS(СВЦЭМ!$D$34:$D$777,СВЦЭМ!$A$34:$A$777,$A126,СВЦЭМ!$B$34:$B$777,P$119)+'СЕТ СН'!$I$11+СВЦЭМ!$D$10+'СЕТ СН'!$I$5-'СЕТ СН'!$I$21</f>
        <v>4589.1613451499998</v>
      </c>
      <c r="Q126" s="35">
        <f>SUMIFS(СВЦЭМ!$D$34:$D$777,СВЦЭМ!$A$34:$A$777,$A126,СВЦЭМ!$B$34:$B$777,Q$119)+'СЕТ СН'!$I$11+СВЦЭМ!$D$10+'СЕТ СН'!$I$5-'СЕТ СН'!$I$21</f>
        <v>4591.5939657999998</v>
      </c>
      <c r="R126" s="35">
        <f>SUMIFS(СВЦЭМ!$D$34:$D$777,СВЦЭМ!$A$34:$A$777,$A126,СВЦЭМ!$B$34:$B$777,R$119)+'СЕТ СН'!$I$11+СВЦЭМ!$D$10+'СЕТ СН'!$I$5-'СЕТ СН'!$I$21</f>
        <v>4589.5755653199994</v>
      </c>
      <c r="S126" s="35">
        <f>SUMIFS(СВЦЭМ!$D$34:$D$777,СВЦЭМ!$A$34:$A$777,$A126,СВЦЭМ!$B$34:$B$777,S$119)+'СЕТ СН'!$I$11+СВЦЭМ!$D$10+'СЕТ СН'!$I$5-'СЕТ СН'!$I$21</f>
        <v>4590.3884075799997</v>
      </c>
      <c r="T126" s="35">
        <f>SUMIFS(СВЦЭМ!$D$34:$D$777,СВЦЭМ!$A$34:$A$777,$A126,СВЦЭМ!$B$34:$B$777,T$119)+'СЕТ СН'!$I$11+СВЦЭМ!$D$10+'СЕТ СН'!$I$5-'СЕТ СН'!$I$21</f>
        <v>4590.0757925099997</v>
      </c>
      <c r="U126" s="35">
        <f>SUMIFS(СВЦЭМ!$D$34:$D$777,СВЦЭМ!$A$34:$A$777,$A126,СВЦЭМ!$B$34:$B$777,U$119)+'СЕТ СН'!$I$11+СВЦЭМ!$D$10+'СЕТ СН'!$I$5-'СЕТ СН'!$I$21</f>
        <v>4589.0816928799995</v>
      </c>
      <c r="V126" s="35">
        <f>SUMIFS(СВЦЭМ!$D$34:$D$777,СВЦЭМ!$A$34:$A$777,$A126,СВЦЭМ!$B$34:$B$777,V$119)+'СЕТ СН'!$I$11+СВЦЭМ!$D$10+'СЕТ СН'!$I$5-'СЕТ СН'!$I$21</f>
        <v>4611.8247272599992</v>
      </c>
      <c r="W126" s="35">
        <f>SUMIFS(СВЦЭМ!$D$34:$D$777,СВЦЭМ!$A$34:$A$777,$A126,СВЦЭМ!$B$34:$B$777,W$119)+'СЕТ СН'!$I$11+СВЦЭМ!$D$10+'СЕТ СН'!$I$5-'СЕТ СН'!$I$21</f>
        <v>4666.3902258899998</v>
      </c>
      <c r="X126" s="35">
        <f>SUMIFS(СВЦЭМ!$D$34:$D$777,СВЦЭМ!$A$34:$A$777,$A126,СВЦЭМ!$B$34:$B$777,X$119)+'СЕТ СН'!$I$11+СВЦЭМ!$D$10+'СЕТ СН'!$I$5-'СЕТ СН'!$I$21</f>
        <v>4748.1710018399999</v>
      </c>
      <c r="Y126" s="35">
        <f>SUMIFS(СВЦЭМ!$D$34:$D$777,СВЦЭМ!$A$34:$A$777,$A126,СВЦЭМ!$B$34:$B$777,Y$119)+'СЕТ СН'!$I$11+СВЦЭМ!$D$10+'СЕТ СН'!$I$5-'СЕТ СН'!$I$21</f>
        <v>4862.3021588399997</v>
      </c>
    </row>
    <row r="127" spans="1:27" ht="15.75" x14ac:dyDescent="0.2">
      <c r="A127" s="34">
        <f t="shared" si="3"/>
        <v>42894</v>
      </c>
      <c r="B127" s="35">
        <f>SUMIFS(СВЦЭМ!$D$34:$D$777,СВЦЭМ!$A$34:$A$777,$A127,СВЦЭМ!$B$34:$B$777,B$119)+'СЕТ СН'!$I$11+СВЦЭМ!$D$10+'СЕТ СН'!$I$5-'СЕТ СН'!$I$21</f>
        <v>4923.3992176899992</v>
      </c>
      <c r="C127" s="35">
        <f>SUMIFS(СВЦЭМ!$D$34:$D$777,СВЦЭМ!$A$34:$A$777,$A127,СВЦЭМ!$B$34:$B$777,C$119)+'СЕТ СН'!$I$11+СВЦЭМ!$D$10+'СЕТ СН'!$I$5-'СЕТ СН'!$I$21</f>
        <v>4986.7187724799996</v>
      </c>
      <c r="D127" s="35">
        <f>SUMIFS(СВЦЭМ!$D$34:$D$777,СВЦЭМ!$A$34:$A$777,$A127,СВЦЭМ!$B$34:$B$777,D$119)+'СЕТ СН'!$I$11+СВЦЭМ!$D$10+'СЕТ СН'!$I$5-'СЕТ СН'!$I$21</f>
        <v>5062.1130791099995</v>
      </c>
      <c r="E127" s="35">
        <f>SUMIFS(СВЦЭМ!$D$34:$D$777,СВЦЭМ!$A$34:$A$777,$A127,СВЦЭМ!$B$34:$B$777,E$119)+'СЕТ СН'!$I$11+СВЦЭМ!$D$10+'СЕТ СН'!$I$5-'СЕТ СН'!$I$21</f>
        <v>5068.0672447099996</v>
      </c>
      <c r="F127" s="35">
        <f>SUMIFS(СВЦЭМ!$D$34:$D$777,СВЦЭМ!$A$34:$A$777,$A127,СВЦЭМ!$B$34:$B$777,F$119)+'СЕТ СН'!$I$11+СВЦЭМ!$D$10+'СЕТ СН'!$I$5-'СЕТ СН'!$I$21</f>
        <v>5067.0399612199999</v>
      </c>
      <c r="G127" s="35">
        <f>SUMIFS(СВЦЭМ!$D$34:$D$777,СВЦЭМ!$A$34:$A$777,$A127,СВЦЭМ!$B$34:$B$777,G$119)+'СЕТ СН'!$I$11+СВЦЭМ!$D$10+'СЕТ СН'!$I$5-'СЕТ СН'!$I$21</f>
        <v>5056.6907253399995</v>
      </c>
      <c r="H127" s="35">
        <f>SUMIFS(СВЦЭМ!$D$34:$D$777,СВЦЭМ!$A$34:$A$777,$A127,СВЦЭМ!$B$34:$B$777,H$119)+'СЕТ СН'!$I$11+СВЦЭМ!$D$10+'СЕТ СН'!$I$5-'СЕТ СН'!$I$21</f>
        <v>5069.6433193799994</v>
      </c>
      <c r="I127" s="35">
        <f>SUMIFS(СВЦЭМ!$D$34:$D$777,СВЦЭМ!$A$34:$A$777,$A127,СВЦЭМ!$B$34:$B$777,I$119)+'СЕТ СН'!$I$11+СВЦЭМ!$D$10+'СЕТ СН'!$I$5-'СЕТ СН'!$I$21</f>
        <v>4938.5765577699995</v>
      </c>
      <c r="J127" s="35">
        <f>SUMIFS(СВЦЭМ!$D$34:$D$777,СВЦЭМ!$A$34:$A$777,$A127,СВЦЭМ!$B$34:$B$777,J$119)+'СЕТ СН'!$I$11+СВЦЭМ!$D$10+'СЕТ СН'!$I$5-'СЕТ СН'!$I$21</f>
        <v>4816.6305435199993</v>
      </c>
      <c r="K127" s="35">
        <f>SUMIFS(СВЦЭМ!$D$34:$D$777,СВЦЭМ!$A$34:$A$777,$A127,СВЦЭМ!$B$34:$B$777,K$119)+'СЕТ СН'!$I$11+СВЦЭМ!$D$10+'СЕТ СН'!$I$5-'СЕТ СН'!$I$21</f>
        <v>4693.6766802799993</v>
      </c>
      <c r="L127" s="35">
        <f>SUMIFS(СВЦЭМ!$D$34:$D$777,СВЦЭМ!$A$34:$A$777,$A127,СВЦЭМ!$B$34:$B$777,L$119)+'СЕТ СН'!$I$11+СВЦЭМ!$D$10+'СЕТ СН'!$I$5-'СЕТ СН'!$I$21</f>
        <v>4623.1942842199996</v>
      </c>
      <c r="M127" s="35">
        <f>SUMIFS(СВЦЭМ!$D$34:$D$777,СВЦЭМ!$A$34:$A$777,$A127,СВЦЭМ!$B$34:$B$777,M$119)+'СЕТ СН'!$I$11+СВЦЭМ!$D$10+'СЕТ СН'!$I$5-'СЕТ СН'!$I$21</f>
        <v>4624.6307073199996</v>
      </c>
      <c r="N127" s="35">
        <f>SUMIFS(СВЦЭМ!$D$34:$D$777,СВЦЭМ!$A$34:$A$777,$A127,СВЦЭМ!$B$34:$B$777,N$119)+'СЕТ СН'!$I$11+СВЦЭМ!$D$10+'СЕТ СН'!$I$5-'СЕТ СН'!$I$21</f>
        <v>4628.9209955099996</v>
      </c>
      <c r="O127" s="35">
        <f>SUMIFS(СВЦЭМ!$D$34:$D$777,СВЦЭМ!$A$34:$A$777,$A127,СВЦЭМ!$B$34:$B$777,O$119)+'СЕТ СН'!$I$11+СВЦЭМ!$D$10+'СЕТ СН'!$I$5-'СЕТ СН'!$I$21</f>
        <v>4632.0620240299995</v>
      </c>
      <c r="P127" s="35">
        <f>SUMIFS(СВЦЭМ!$D$34:$D$777,СВЦЭМ!$A$34:$A$777,$A127,СВЦЭМ!$B$34:$B$777,P$119)+'СЕТ СН'!$I$11+СВЦЭМ!$D$10+'СЕТ СН'!$I$5-'СЕТ СН'!$I$21</f>
        <v>4632.9817833899997</v>
      </c>
      <c r="Q127" s="35">
        <f>SUMIFS(СВЦЭМ!$D$34:$D$777,СВЦЭМ!$A$34:$A$777,$A127,СВЦЭМ!$B$34:$B$777,Q$119)+'СЕТ СН'!$I$11+СВЦЭМ!$D$10+'СЕТ СН'!$I$5-'СЕТ СН'!$I$21</f>
        <v>4631.0389645299992</v>
      </c>
      <c r="R127" s="35">
        <f>SUMIFS(СВЦЭМ!$D$34:$D$777,СВЦЭМ!$A$34:$A$777,$A127,СВЦЭМ!$B$34:$B$777,R$119)+'СЕТ СН'!$I$11+СВЦЭМ!$D$10+'СЕТ СН'!$I$5-'СЕТ СН'!$I$21</f>
        <v>4630.2608922299996</v>
      </c>
      <c r="S127" s="35">
        <f>SUMIFS(СВЦЭМ!$D$34:$D$777,СВЦЭМ!$A$34:$A$777,$A127,СВЦЭМ!$B$34:$B$777,S$119)+'СЕТ СН'!$I$11+СВЦЭМ!$D$10+'СЕТ СН'!$I$5-'СЕТ СН'!$I$21</f>
        <v>4629.6231239699991</v>
      </c>
      <c r="T127" s="35">
        <f>SUMIFS(СВЦЭМ!$D$34:$D$777,СВЦЭМ!$A$34:$A$777,$A127,СВЦЭМ!$B$34:$B$777,T$119)+'СЕТ СН'!$I$11+СВЦЭМ!$D$10+'СЕТ СН'!$I$5-'СЕТ СН'!$I$21</f>
        <v>4637.0454135799991</v>
      </c>
      <c r="U127" s="35">
        <f>SUMIFS(СВЦЭМ!$D$34:$D$777,СВЦЭМ!$A$34:$A$777,$A127,СВЦЭМ!$B$34:$B$777,U$119)+'СЕТ СН'!$I$11+СВЦЭМ!$D$10+'СЕТ СН'!$I$5-'СЕТ СН'!$I$21</f>
        <v>4632.2118175899996</v>
      </c>
      <c r="V127" s="35">
        <f>SUMIFS(СВЦЭМ!$D$34:$D$777,СВЦЭМ!$A$34:$A$777,$A127,СВЦЭМ!$B$34:$B$777,V$119)+'СЕТ СН'!$I$11+СВЦЭМ!$D$10+'СЕТ СН'!$I$5-'СЕТ СН'!$I$21</f>
        <v>4636.1534625299992</v>
      </c>
      <c r="W127" s="35">
        <f>SUMIFS(СВЦЭМ!$D$34:$D$777,СВЦЭМ!$A$34:$A$777,$A127,СВЦЭМ!$B$34:$B$777,W$119)+'СЕТ СН'!$I$11+СВЦЭМ!$D$10+'СЕТ СН'!$I$5-'СЕТ СН'!$I$21</f>
        <v>4669.6053275799995</v>
      </c>
      <c r="X127" s="35">
        <f>SUMIFS(СВЦЭМ!$D$34:$D$777,СВЦЭМ!$A$34:$A$777,$A127,СВЦЭМ!$B$34:$B$777,X$119)+'СЕТ СН'!$I$11+СВЦЭМ!$D$10+'СЕТ СН'!$I$5-'СЕТ СН'!$I$21</f>
        <v>4779.9904647899994</v>
      </c>
      <c r="Y127" s="35">
        <f>SUMIFS(СВЦЭМ!$D$34:$D$777,СВЦЭМ!$A$34:$A$777,$A127,СВЦЭМ!$B$34:$B$777,Y$119)+'СЕТ СН'!$I$11+СВЦЭМ!$D$10+'СЕТ СН'!$I$5-'СЕТ СН'!$I$21</f>
        <v>4828.7528141399998</v>
      </c>
    </row>
    <row r="128" spans="1:27" ht="15.75" x14ac:dyDescent="0.2">
      <c r="A128" s="34">
        <f t="shared" si="3"/>
        <v>42895</v>
      </c>
      <c r="B128" s="35">
        <f>SUMIFS(СВЦЭМ!$D$34:$D$777,СВЦЭМ!$A$34:$A$777,$A128,СВЦЭМ!$B$34:$B$777,B$119)+'СЕТ СН'!$I$11+СВЦЭМ!$D$10+'СЕТ СН'!$I$5-'СЕТ СН'!$I$21</f>
        <v>4910.14771114</v>
      </c>
      <c r="C128" s="35">
        <f>SUMIFS(СВЦЭМ!$D$34:$D$777,СВЦЭМ!$A$34:$A$777,$A128,СВЦЭМ!$B$34:$B$777,C$119)+'СЕТ СН'!$I$11+СВЦЭМ!$D$10+'СЕТ СН'!$I$5-'СЕТ СН'!$I$21</f>
        <v>4977.6357445599997</v>
      </c>
      <c r="D128" s="35">
        <f>SUMIFS(СВЦЭМ!$D$34:$D$777,СВЦЭМ!$A$34:$A$777,$A128,СВЦЭМ!$B$34:$B$777,D$119)+'СЕТ СН'!$I$11+СВЦЭМ!$D$10+'СЕТ СН'!$I$5-'СЕТ СН'!$I$21</f>
        <v>5055.6105784299998</v>
      </c>
      <c r="E128" s="35">
        <f>SUMIFS(СВЦЭМ!$D$34:$D$777,СВЦЭМ!$A$34:$A$777,$A128,СВЦЭМ!$B$34:$B$777,E$119)+'СЕТ СН'!$I$11+СВЦЭМ!$D$10+'СЕТ СН'!$I$5-'СЕТ СН'!$I$21</f>
        <v>5062.9591474699992</v>
      </c>
      <c r="F128" s="35">
        <f>SUMIFS(СВЦЭМ!$D$34:$D$777,СВЦЭМ!$A$34:$A$777,$A128,СВЦЭМ!$B$34:$B$777,F$119)+'СЕТ СН'!$I$11+СВЦЭМ!$D$10+'СЕТ СН'!$I$5-'СЕТ СН'!$I$21</f>
        <v>5060.7472273999992</v>
      </c>
      <c r="G128" s="35">
        <f>SUMIFS(СВЦЭМ!$D$34:$D$777,СВЦЭМ!$A$34:$A$777,$A128,СВЦЭМ!$B$34:$B$777,G$119)+'СЕТ СН'!$I$11+СВЦЭМ!$D$10+'СЕТ СН'!$I$5-'СЕТ СН'!$I$21</f>
        <v>5054.0000741099993</v>
      </c>
      <c r="H128" s="35">
        <f>SUMIFS(СВЦЭМ!$D$34:$D$777,СВЦЭМ!$A$34:$A$777,$A128,СВЦЭМ!$B$34:$B$777,H$119)+'СЕТ СН'!$I$11+СВЦЭМ!$D$10+'СЕТ СН'!$I$5-'СЕТ СН'!$I$21</f>
        <v>5027.9565272999998</v>
      </c>
      <c r="I128" s="35">
        <f>SUMIFS(СВЦЭМ!$D$34:$D$777,СВЦЭМ!$A$34:$A$777,$A128,СВЦЭМ!$B$34:$B$777,I$119)+'СЕТ СН'!$I$11+СВЦЭМ!$D$10+'СЕТ СН'!$I$5-'СЕТ СН'!$I$21</f>
        <v>4916.8276398299995</v>
      </c>
      <c r="J128" s="35">
        <f>SUMIFS(СВЦЭМ!$D$34:$D$777,СВЦЭМ!$A$34:$A$777,$A128,СВЦЭМ!$B$34:$B$777,J$119)+'СЕТ СН'!$I$11+СВЦЭМ!$D$10+'СЕТ СН'!$I$5-'СЕТ СН'!$I$21</f>
        <v>4832.9938368799994</v>
      </c>
      <c r="K128" s="35">
        <f>SUMIFS(СВЦЭМ!$D$34:$D$777,СВЦЭМ!$A$34:$A$777,$A128,СВЦЭМ!$B$34:$B$777,K$119)+'СЕТ СН'!$I$11+СВЦЭМ!$D$10+'СЕТ СН'!$I$5-'СЕТ СН'!$I$21</f>
        <v>4707.1342940599998</v>
      </c>
      <c r="L128" s="35">
        <f>SUMIFS(СВЦЭМ!$D$34:$D$777,СВЦЭМ!$A$34:$A$777,$A128,СВЦЭМ!$B$34:$B$777,L$119)+'СЕТ СН'!$I$11+СВЦЭМ!$D$10+'СЕТ СН'!$I$5-'СЕТ СН'!$I$21</f>
        <v>4633.4972349099999</v>
      </c>
      <c r="M128" s="35">
        <f>SUMIFS(СВЦЭМ!$D$34:$D$777,СВЦЭМ!$A$34:$A$777,$A128,СВЦЭМ!$B$34:$B$777,M$119)+'СЕТ СН'!$I$11+СВЦЭМ!$D$10+'СЕТ СН'!$I$5-'СЕТ СН'!$I$21</f>
        <v>4621.3151079700001</v>
      </c>
      <c r="N128" s="35">
        <f>SUMIFS(СВЦЭМ!$D$34:$D$777,СВЦЭМ!$A$34:$A$777,$A128,СВЦЭМ!$B$34:$B$777,N$119)+'СЕТ СН'!$I$11+СВЦЭМ!$D$10+'СЕТ СН'!$I$5-'СЕТ СН'!$I$21</f>
        <v>4628.6514681899998</v>
      </c>
      <c r="O128" s="35">
        <f>SUMIFS(СВЦЭМ!$D$34:$D$777,СВЦЭМ!$A$34:$A$777,$A128,СВЦЭМ!$B$34:$B$777,O$119)+'СЕТ СН'!$I$11+СВЦЭМ!$D$10+'СЕТ СН'!$I$5-'СЕТ СН'!$I$21</f>
        <v>4627.02132936</v>
      </c>
      <c r="P128" s="35">
        <f>SUMIFS(СВЦЭМ!$D$34:$D$777,СВЦЭМ!$A$34:$A$777,$A128,СВЦЭМ!$B$34:$B$777,P$119)+'СЕТ СН'!$I$11+СВЦЭМ!$D$10+'СЕТ СН'!$I$5-'СЕТ СН'!$I$21</f>
        <v>4633.9724273799993</v>
      </c>
      <c r="Q128" s="35">
        <f>SUMIFS(СВЦЭМ!$D$34:$D$777,СВЦЭМ!$A$34:$A$777,$A128,СВЦЭМ!$B$34:$B$777,Q$119)+'СЕТ СН'!$I$11+СВЦЭМ!$D$10+'СЕТ СН'!$I$5-'СЕТ СН'!$I$21</f>
        <v>4646.0578653599996</v>
      </c>
      <c r="R128" s="35">
        <f>SUMIFS(СВЦЭМ!$D$34:$D$777,СВЦЭМ!$A$34:$A$777,$A128,СВЦЭМ!$B$34:$B$777,R$119)+'СЕТ СН'!$I$11+СВЦЭМ!$D$10+'СЕТ СН'!$I$5-'СЕТ СН'!$I$21</f>
        <v>4653.3617179099992</v>
      </c>
      <c r="S128" s="35">
        <f>SUMIFS(СВЦЭМ!$D$34:$D$777,СВЦЭМ!$A$34:$A$777,$A128,СВЦЭМ!$B$34:$B$777,S$119)+'СЕТ СН'!$I$11+СВЦЭМ!$D$10+'СЕТ СН'!$I$5-'СЕТ СН'!$I$21</f>
        <v>4674.6936096999998</v>
      </c>
      <c r="T128" s="35">
        <f>SUMIFS(СВЦЭМ!$D$34:$D$777,СВЦЭМ!$A$34:$A$777,$A128,СВЦЭМ!$B$34:$B$777,T$119)+'СЕТ СН'!$I$11+СВЦЭМ!$D$10+'СЕТ СН'!$I$5-'СЕТ СН'!$I$21</f>
        <v>4698.15290069</v>
      </c>
      <c r="U128" s="35">
        <f>SUMIFS(СВЦЭМ!$D$34:$D$777,СВЦЭМ!$A$34:$A$777,$A128,СВЦЭМ!$B$34:$B$777,U$119)+'СЕТ СН'!$I$11+СВЦЭМ!$D$10+'СЕТ СН'!$I$5-'СЕТ СН'!$I$21</f>
        <v>4685.7342262599996</v>
      </c>
      <c r="V128" s="35">
        <f>SUMIFS(СВЦЭМ!$D$34:$D$777,СВЦЭМ!$A$34:$A$777,$A128,СВЦЭМ!$B$34:$B$777,V$119)+'СЕТ СН'!$I$11+СВЦЭМ!$D$10+'СЕТ СН'!$I$5-'СЕТ СН'!$I$21</f>
        <v>4672.8534809899993</v>
      </c>
      <c r="W128" s="35">
        <f>SUMIFS(СВЦЭМ!$D$34:$D$777,СВЦЭМ!$A$34:$A$777,$A128,СВЦЭМ!$B$34:$B$777,W$119)+'СЕТ СН'!$I$11+СВЦЭМ!$D$10+'СЕТ СН'!$I$5-'СЕТ СН'!$I$21</f>
        <v>4720.5156330599993</v>
      </c>
      <c r="X128" s="35">
        <f>SUMIFS(СВЦЭМ!$D$34:$D$777,СВЦЭМ!$A$34:$A$777,$A128,СВЦЭМ!$B$34:$B$777,X$119)+'СЕТ СН'!$I$11+СВЦЭМ!$D$10+'СЕТ СН'!$I$5-'СЕТ СН'!$I$21</f>
        <v>4799.0937730899996</v>
      </c>
      <c r="Y128" s="35">
        <f>SUMIFS(СВЦЭМ!$D$34:$D$777,СВЦЭМ!$A$34:$A$777,$A128,СВЦЭМ!$B$34:$B$777,Y$119)+'СЕТ СН'!$I$11+СВЦЭМ!$D$10+'СЕТ СН'!$I$5-'СЕТ СН'!$I$21</f>
        <v>4855.3135930599992</v>
      </c>
    </row>
    <row r="129" spans="1:25" ht="15.75" x14ac:dyDescent="0.2">
      <c r="A129" s="34">
        <f t="shared" si="3"/>
        <v>42896</v>
      </c>
      <c r="B129" s="35">
        <f>SUMIFS(СВЦЭМ!$D$34:$D$777,СВЦЭМ!$A$34:$A$777,$A129,СВЦЭМ!$B$34:$B$777,B$119)+'СЕТ СН'!$I$11+СВЦЭМ!$D$10+'СЕТ СН'!$I$5-'СЕТ СН'!$I$21</f>
        <v>4886.9539400799995</v>
      </c>
      <c r="C129" s="35">
        <f>SUMIFS(СВЦЭМ!$D$34:$D$777,СВЦЭМ!$A$34:$A$777,$A129,СВЦЭМ!$B$34:$B$777,C$119)+'СЕТ СН'!$I$11+СВЦЭМ!$D$10+'СЕТ СН'!$I$5-'СЕТ СН'!$I$21</f>
        <v>4951.8783481800001</v>
      </c>
      <c r="D129" s="35">
        <f>SUMIFS(СВЦЭМ!$D$34:$D$777,СВЦЭМ!$A$34:$A$777,$A129,СВЦЭМ!$B$34:$B$777,D$119)+'СЕТ СН'!$I$11+СВЦЭМ!$D$10+'СЕТ СН'!$I$5-'СЕТ СН'!$I$21</f>
        <v>5060.7242844299999</v>
      </c>
      <c r="E129" s="35">
        <f>SUMIFS(СВЦЭМ!$D$34:$D$777,СВЦЭМ!$A$34:$A$777,$A129,СВЦЭМ!$B$34:$B$777,E$119)+'СЕТ СН'!$I$11+СВЦЭМ!$D$10+'СЕТ СН'!$I$5-'СЕТ СН'!$I$21</f>
        <v>5070.0199000599996</v>
      </c>
      <c r="F129" s="35">
        <f>SUMIFS(СВЦЭМ!$D$34:$D$777,СВЦЭМ!$A$34:$A$777,$A129,СВЦЭМ!$B$34:$B$777,F$119)+'СЕТ СН'!$I$11+СВЦЭМ!$D$10+'СЕТ СН'!$I$5-'СЕТ СН'!$I$21</f>
        <v>5071.1792107299998</v>
      </c>
      <c r="G129" s="35">
        <f>SUMIFS(СВЦЭМ!$D$34:$D$777,СВЦЭМ!$A$34:$A$777,$A129,СВЦЭМ!$B$34:$B$777,G$119)+'СЕТ СН'!$I$11+СВЦЭМ!$D$10+'СЕТ СН'!$I$5-'СЕТ СН'!$I$21</f>
        <v>5060.4821205499993</v>
      </c>
      <c r="H129" s="35">
        <f>SUMIFS(СВЦЭМ!$D$34:$D$777,СВЦЭМ!$A$34:$A$777,$A129,СВЦЭМ!$B$34:$B$777,H$119)+'СЕТ СН'!$I$11+СВЦЭМ!$D$10+'СЕТ СН'!$I$5-'СЕТ СН'!$I$21</f>
        <v>5066.0592065399996</v>
      </c>
      <c r="I129" s="35">
        <f>SUMIFS(СВЦЭМ!$D$34:$D$777,СВЦЭМ!$A$34:$A$777,$A129,СВЦЭМ!$B$34:$B$777,I$119)+'СЕТ СН'!$I$11+СВЦЭМ!$D$10+'СЕТ СН'!$I$5-'СЕТ СН'!$I$21</f>
        <v>4921.2713342699999</v>
      </c>
      <c r="J129" s="35">
        <f>SUMIFS(СВЦЭМ!$D$34:$D$777,СВЦЭМ!$A$34:$A$777,$A129,СВЦЭМ!$B$34:$B$777,J$119)+'СЕТ СН'!$I$11+СВЦЭМ!$D$10+'СЕТ СН'!$I$5-'СЕТ СН'!$I$21</f>
        <v>4794.9680697599997</v>
      </c>
      <c r="K129" s="35">
        <f>SUMIFS(СВЦЭМ!$D$34:$D$777,СВЦЭМ!$A$34:$A$777,$A129,СВЦЭМ!$B$34:$B$777,K$119)+'СЕТ СН'!$I$11+СВЦЭМ!$D$10+'СЕТ СН'!$I$5-'СЕТ СН'!$I$21</f>
        <v>4719.3068107499994</v>
      </c>
      <c r="L129" s="35">
        <f>SUMIFS(СВЦЭМ!$D$34:$D$777,СВЦЭМ!$A$34:$A$777,$A129,СВЦЭМ!$B$34:$B$777,L$119)+'СЕТ СН'!$I$11+СВЦЭМ!$D$10+'СЕТ СН'!$I$5-'СЕТ СН'!$I$21</f>
        <v>4652.0408600899991</v>
      </c>
      <c r="M129" s="35">
        <f>SUMIFS(СВЦЭМ!$D$34:$D$777,СВЦЭМ!$A$34:$A$777,$A129,СВЦЭМ!$B$34:$B$777,M$119)+'СЕТ СН'!$I$11+СВЦЭМ!$D$10+'СЕТ СН'!$I$5-'СЕТ СН'!$I$21</f>
        <v>4619.1249429799991</v>
      </c>
      <c r="N129" s="35">
        <f>SUMIFS(СВЦЭМ!$D$34:$D$777,СВЦЭМ!$A$34:$A$777,$A129,СВЦЭМ!$B$34:$B$777,N$119)+'СЕТ СН'!$I$11+СВЦЭМ!$D$10+'СЕТ СН'!$I$5-'СЕТ СН'!$I$21</f>
        <v>4617.9303392899992</v>
      </c>
      <c r="O129" s="35">
        <f>SUMIFS(СВЦЭМ!$D$34:$D$777,СВЦЭМ!$A$34:$A$777,$A129,СВЦЭМ!$B$34:$B$777,O$119)+'СЕТ СН'!$I$11+СВЦЭМ!$D$10+'СЕТ СН'!$I$5-'СЕТ СН'!$I$21</f>
        <v>4626.4040933899996</v>
      </c>
      <c r="P129" s="35">
        <f>SUMIFS(СВЦЭМ!$D$34:$D$777,СВЦЭМ!$A$34:$A$777,$A129,СВЦЭМ!$B$34:$B$777,P$119)+'СЕТ СН'!$I$11+СВЦЭМ!$D$10+'СЕТ СН'!$I$5-'СЕТ СН'!$I$21</f>
        <v>4635.4904224099992</v>
      </c>
      <c r="Q129" s="35">
        <f>SUMIFS(СВЦЭМ!$D$34:$D$777,СВЦЭМ!$A$34:$A$777,$A129,СВЦЭМ!$B$34:$B$777,Q$119)+'СЕТ СН'!$I$11+СВЦЭМ!$D$10+'СЕТ СН'!$I$5-'СЕТ СН'!$I$21</f>
        <v>4640.6203713399991</v>
      </c>
      <c r="R129" s="35">
        <f>SUMIFS(СВЦЭМ!$D$34:$D$777,СВЦЭМ!$A$34:$A$777,$A129,СВЦЭМ!$B$34:$B$777,R$119)+'СЕТ СН'!$I$11+СВЦЭМ!$D$10+'СЕТ СН'!$I$5-'СЕТ СН'!$I$21</f>
        <v>4636.3922162700001</v>
      </c>
      <c r="S129" s="35">
        <f>SUMIFS(СВЦЭМ!$D$34:$D$777,СВЦЭМ!$A$34:$A$777,$A129,СВЦЭМ!$B$34:$B$777,S$119)+'СЕТ СН'!$I$11+СВЦЭМ!$D$10+'СЕТ СН'!$I$5-'СЕТ СН'!$I$21</f>
        <v>4626.81017901</v>
      </c>
      <c r="T129" s="35">
        <f>SUMIFS(СВЦЭМ!$D$34:$D$777,СВЦЭМ!$A$34:$A$777,$A129,СВЦЭМ!$B$34:$B$777,T$119)+'СЕТ СН'!$I$11+СВЦЭМ!$D$10+'СЕТ СН'!$I$5-'СЕТ СН'!$I$21</f>
        <v>4626.9594565699999</v>
      </c>
      <c r="U129" s="35">
        <f>SUMIFS(СВЦЭМ!$D$34:$D$777,СВЦЭМ!$A$34:$A$777,$A129,СВЦЭМ!$B$34:$B$777,U$119)+'СЕТ СН'!$I$11+СВЦЭМ!$D$10+'СЕТ СН'!$I$5-'СЕТ СН'!$I$21</f>
        <v>4627.9088077699998</v>
      </c>
      <c r="V129" s="35">
        <f>SUMIFS(СВЦЭМ!$D$34:$D$777,СВЦЭМ!$A$34:$A$777,$A129,СВЦЭМ!$B$34:$B$777,V$119)+'СЕТ СН'!$I$11+СВЦЭМ!$D$10+'СЕТ СН'!$I$5-'СЕТ СН'!$I$21</f>
        <v>4646.7394071099998</v>
      </c>
      <c r="W129" s="35">
        <f>SUMIFS(СВЦЭМ!$D$34:$D$777,СВЦЭМ!$A$34:$A$777,$A129,СВЦЭМ!$B$34:$B$777,W$119)+'СЕТ СН'!$I$11+СВЦЭМ!$D$10+'СЕТ СН'!$I$5-'СЕТ СН'!$I$21</f>
        <v>4677.8379787499998</v>
      </c>
      <c r="X129" s="35">
        <f>SUMIFS(СВЦЭМ!$D$34:$D$777,СВЦЭМ!$A$34:$A$777,$A129,СВЦЭМ!$B$34:$B$777,X$119)+'СЕТ СН'!$I$11+СВЦЭМ!$D$10+'СЕТ СН'!$I$5-'СЕТ СН'!$I$21</f>
        <v>4743.4982424</v>
      </c>
      <c r="Y129" s="35">
        <f>SUMIFS(СВЦЭМ!$D$34:$D$777,СВЦЭМ!$A$34:$A$777,$A129,СВЦЭМ!$B$34:$B$777,Y$119)+'СЕТ СН'!$I$11+СВЦЭМ!$D$10+'СЕТ СН'!$I$5-'СЕТ СН'!$I$21</f>
        <v>4855.4144725899996</v>
      </c>
    </row>
    <row r="130" spans="1:25" ht="15.75" x14ac:dyDescent="0.2">
      <c r="A130" s="34">
        <f t="shared" si="3"/>
        <v>42897</v>
      </c>
      <c r="B130" s="35">
        <f>SUMIFS(СВЦЭМ!$D$34:$D$777,СВЦЭМ!$A$34:$A$777,$A130,СВЦЭМ!$B$34:$B$777,B$119)+'СЕТ СН'!$I$11+СВЦЭМ!$D$10+'СЕТ СН'!$I$5-'СЕТ СН'!$I$21</f>
        <v>4949.3700277299995</v>
      </c>
      <c r="C130" s="35">
        <f>SUMIFS(СВЦЭМ!$D$34:$D$777,СВЦЭМ!$A$34:$A$777,$A130,СВЦЭМ!$B$34:$B$777,C$119)+'СЕТ СН'!$I$11+СВЦЭМ!$D$10+'СЕТ СН'!$I$5-'СЕТ СН'!$I$21</f>
        <v>5011.1974705299999</v>
      </c>
      <c r="D130" s="35">
        <f>SUMIFS(СВЦЭМ!$D$34:$D$777,СВЦЭМ!$A$34:$A$777,$A130,СВЦЭМ!$B$34:$B$777,D$119)+'СЕТ СН'!$I$11+СВЦЭМ!$D$10+'СЕТ СН'!$I$5-'СЕТ СН'!$I$21</f>
        <v>5082.6722346199995</v>
      </c>
      <c r="E130" s="35">
        <f>SUMIFS(СВЦЭМ!$D$34:$D$777,СВЦЭМ!$A$34:$A$777,$A130,СВЦЭМ!$B$34:$B$777,E$119)+'СЕТ СН'!$I$11+СВЦЭМ!$D$10+'СЕТ СН'!$I$5-'СЕТ СН'!$I$21</f>
        <v>5075.7422516499992</v>
      </c>
      <c r="F130" s="35">
        <f>SUMIFS(СВЦЭМ!$D$34:$D$777,СВЦЭМ!$A$34:$A$777,$A130,СВЦЭМ!$B$34:$B$777,F$119)+'СЕТ СН'!$I$11+СВЦЭМ!$D$10+'СЕТ СН'!$I$5-'СЕТ СН'!$I$21</f>
        <v>5075.0436325299997</v>
      </c>
      <c r="G130" s="35">
        <f>SUMIFS(СВЦЭМ!$D$34:$D$777,СВЦЭМ!$A$34:$A$777,$A130,СВЦЭМ!$B$34:$B$777,G$119)+'СЕТ СН'!$I$11+СВЦЭМ!$D$10+'СЕТ СН'!$I$5-'СЕТ СН'!$I$21</f>
        <v>5074.4455384299999</v>
      </c>
      <c r="H130" s="35">
        <f>SUMIFS(СВЦЭМ!$D$34:$D$777,СВЦЭМ!$A$34:$A$777,$A130,СВЦЭМ!$B$34:$B$777,H$119)+'СЕТ СН'!$I$11+СВЦЭМ!$D$10+'СЕТ СН'!$I$5-'СЕТ СН'!$I$21</f>
        <v>5077.1445824999992</v>
      </c>
      <c r="I130" s="35">
        <f>SUMIFS(СВЦЭМ!$D$34:$D$777,СВЦЭМ!$A$34:$A$777,$A130,СВЦЭМ!$B$34:$B$777,I$119)+'СЕТ СН'!$I$11+СВЦЭМ!$D$10+'СЕТ СН'!$I$5-'СЕТ СН'!$I$21</f>
        <v>4966.7213083199995</v>
      </c>
      <c r="J130" s="35">
        <f>SUMIFS(СВЦЭМ!$D$34:$D$777,СВЦЭМ!$A$34:$A$777,$A130,СВЦЭМ!$B$34:$B$777,J$119)+'СЕТ СН'!$I$11+СВЦЭМ!$D$10+'СЕТ СН'!$I$5-'СЕТ СН'!$I$21</f>
        <v>4823.07729561</v>
      </c>
      <c r="K130" s="35">
        <f>SUMIFS(СВЦЭМ!$D$34:$D$777,СВЦЭМ!$A$34:$A$777,$A130,СВЦЭМ!$B$34:$B$777,K$119)+'СЕТ СН'!$I$11+СВЦЭМ!$D$10+'СЕТ СН'!$I$5-'СЕТ СН'!$I$21</f>
        <v>4675.5541187599993</v>
      </c>
      <c r="L130" s="35">
        <f>SUMIFS(СВЦЭМ!$D$34:$D$777,СВЦЭМ!$A$34:$A$777,$A130,СВЦЭМ!$B$34:$B$777,L$119)+'СЕТ СН'!$I$11+СВЦЭМ!$D$10+'СЕТ СН'!$I$5-'СЕТ СН'!$I$21</f>
        <v>4648.4697903599999</v>
      </c>
      <c r="M130" s="35">
        <f>SUMIFS(СВЦЭМ!$D$34:$D$777,СВЦЭМ!$A$34:$A$777,$A130,СВЦЭМ!$B$34:$B$777,M$119)+'СЕТ СН'!$I$11+СВЦЭМ!$D$10+'СЕТ СН'!$I$5-'СЕТ СН'!$I$21</f>
        <v>4611.94820583</v>
      </c>
      <c r="N130" s="35">
        <f>SUMIFS(СВЦЭМ!$D$34:$D$777,СВЦЭМ!$A$34:$A$777,$A130,СВЦЭМ!$B$34:$B$777,N$119)+'СЕТ СН'!$I$11+СВЦЭМ!$D$10+'СЕТ СН'!$I$5-'СЕТ СН'!$I$21</f>
        <v>4616.8798126899992</v>
      </c>
      <c r="O130" s="35">
        <f>SUMIFS(СВЦЭМ!$D$34:$D$777,СВЦЭМ!$A$34:$A$777,$A130,СВЦЭМ!$B$34:$B$777,O$119)+'СЕТ СН'!$I$11+СВЦЭМ!$D$10+'СЕТ СН'!$I$5-'СЕТ СН'!$I$21</f>
        <v>4613.1247477799998</v>
      </c>
      <c r="P130" s="35">
        <f>SUMIFS(СВЦЭМ!$D$34:$D$777,СВЦЭМ!$A$34:$A$777,$A130,СВЦЭМ!$B$34:$B$777,P$119)+'СЕТ СН'!$I$11+СВЦЭМ!$D$10+'СЕТ СН'!$I$5-'СЕТ СН'!$I$21</f>
        <v>4609.2881253699998</v>
      </c>
      <c r="Q130" s="35">
        <f>SUMIFS(СВЦЭМ!$D$34:$D$777,СВЦЭМ!$A$34:$A$777,$A130,СВЦЭМ!$B$34:$B$777,Q$119)+'СЕТ СН'!$I$11+СВЦЭМ!$D$10+'СЕТ СН'!$I$5-'СЕТ СН'!$I$21</f>
        <v>4605.5680755899994</v>
      </c>
      <c r="R130" s="35">
        <f>SUMIFS(СВЦЭМ!$D$34:$D$777,СВЦЭМ!$A$34:$A$777,$A130,СВЦЭМ!$B$34:$B$777,R$119)+'СЕТ СН'!$I$11+СВЦЭМ!$D$10+'СЕТ СН'!$I$5-'СЕТ СН'!$I$21</f>
        <v>4604.3291857199993</v>
      </c>
      <c r="S130" s="35">
        <f>SUMIFS(СВЦЭМ!$D$34:$D$777,СВЦЭМ!$A$34:$A$777,$A130,СВЦЭМ!$B$34:$B$777,S$119)+'СЕТ СН'!$I$11+СВЦЭМ!$D$10+'СЕТ СН'!$I$5-'СЕТ СН'!$I$21</f>
        <v>4597.3357580100001</v>
      </c>
      <c r="T130" s="35">
        <f>SUMIFS(СВЦЭМ!$D$34:$D$777,СВЦЭМ!$A$34:$A$777,$A130,СВЦЭМ!$B$34:$B$777,T$119)+'СЕТ СН'!$I$11+СВЦЭМ!$D$10+'СЕТ СН'!$I$5-'СЕТ СН'!$I$21</f>
        <v>4595.5491161699993</v>
      </c>
      <c r="U130" s="35">
        <f>SUMIFS(СВЦЭМ!$D$34:$D$777,СВЦЭМ!$A$34:$A$777,$A130,СВЦЭМ!$B$34:$B$777,U$119)+'СЕТ СН'!$I$11+СВЦЭМ!$D$10+'СЕТ СН'!$I$5-'СЕТ СН'!$I$21</f>
        <v>4601.1933431199996</v>
      </c>
      <c r="V130" s="35">
        <f>SUMIFS(СВЦЭМ!$D$34:$D$777,СВЦЭМ!$A$34:$A$777,$A130,СВЦЭМ!$B$34:$B$777,V$119)+'СЕТ СН'!$I$11+СВЦЭМ!$D$10+'СЕТ СН'!$I$5-'СЕТ СН'!$I$21</f>
        <v>4644.6496965999995</v>
      </c>
      <c r="W130" s="35">
        <f>SUMIFS(СВЦЭМ!$D$34:$D$777,СВЦЭМ!$A$34:$A$777,$A130,СВЦЭМ!$B$34:$B$777,W$119)+'СЕТ СН'!$I$11+СВЦЭМ!$D$10+'СЕТ СН'!$I$5-'СЕТ СН'!$I$21</f>
        <v>4657.6194098899996</v>
      </c>
      <c r="X130" s="35">
        <f>SUMIFS(СВЦЭМ!$D$34:$D$777,СВЦЭМ!$A$34:$A$777,$A130,СВЦЭМ!$B$34:$B$777,X$119)+'СЕТ СН'!$I$11+СВЦЭМ!$D$10+'СЕТ СН'!$I$5-'СЕТ СН'!$I$21</f>
        <v>4729.0015348699999</v>
      </c>
      <c r="Y130" s="35">
        <f>SUMIFS(СВЦЭМ!$D$34:$D$777,СВЦЭМ!$A$34:$A$777,$A130,СВЦЭМ!$B$34:$B$777,Y$119)+'СЕТ СН'!$I$11+СВЦЭМ!$D$10+'СЕТ СН'!$I$5-'СЕТ СН'!$I$21</f>
        <v>4871.9841458199999</v>
      </c>
    </row>
    <row r="131" spans="1:25" ht="15.75" x14ac:dyDescent="0.2">
      <c r="A131" s="34">
        <f t="shared" si="3"/>
        <v>42898</v>
      </c>
      <c r="B131" s="35">
        <f>SUMIFS(СВЦЭМ!$D$34:$D$777,СВЦЭМ!$A$34:$A$777,$A131,СВЦЭМ!$B$34:$B$777,B$119)+'СЕТ СН'!$I$11+СВЦЭМ!$D$10+'СЕТ СН'!$I$5-'СЕТ СН'!$I$21</f>
        <v>4927.2606876099999</v>
      </c>
      <c r="C131" s="35">
        <f>SUMIFS(СВЦЭМ!$D$34:$D$777,СВЦЭМ!$A$34:$A$777,$A131,СВЦЭМ!$B$34:$B$777,C$119)+'СЕТ СН'!$I$11+СВЦЭМ!$D$10+'СЕТ СН'!$I$5-'СЕТ СН'!$I$21</f>
        <v>5002.3938672099994</v>
      </c>
      <c r="D131" s="35">
        <f>SUMIFS(СВЦЭМ!$D$34:$D$777,СВЦЭМ!$A$34:$A$777,$A131,СВЦЭМ!$B$34:$B$777,D$119)+'СЕТ СН'!$I$11+СВЦЭМ!$D$10+'СЕТ СН'!$I$5-'СЕТ СН'!$I$21</f>
        <v>5058.2420574299995</v>
      </c>
      <c r="E131" s="35">
        <f>SUMIFS(СВЦЭМ!$D$34:$D$777,СВЦЭМ!$A$34:$A$777,$A131,СВЦЭМ!$B$34:$B$777,E$119)+'СЕТ СН'!$I$11+СВЦЭМ!$D$10+'СЕТ СН'!$I$5-'СЕТ СН'!$I$21</f>
        <v>5060.0868647799998</v>
      </c>
      <c r="F131" s="35">
        <f>SUMIFS(СВЦЭМ!$D$34:$D$777,СВЦЭМ!$A$34:$A$777,$A131,СВЦЭМ!$B$34:$B$777,F$119)+'СЕТ СН'!$I$11+СВЦЭМ!$D$10+'СЕТ СН'!$I$5-'СЕТ СН'!$I$21</f>
        <v>5056.4608932799993</v>
      </c>
      <c r="G131" s="35">
        <f>SUMIFS(СВЦЭМ!$D$34:$D$777,СВЦЭМ!$A$34:$A$777,$A131,СВЦЭМ!$B$34:$B$777,G$119)+'СЕТ СН'!$I$11+СВЦЭМ!$D$10+'СЕТ СН'!$I$5-'СЕТ СН'!$I$21</f>
        <v>5063.2197528799998</v>
      </c>
      <c r="H131" s="35">
        <f>SUMIFS(СВЦЭМ!$D$34:$D$777,СВЦЭМ!$A$34:$A$777,$A131,СВЦЭМ!$B$34:$B$777,H$119)+'СЕТ СН'!$I$11+СВЦЭМ!$D$10+'СЕТ СН'!$I$5-'СЕТ СН'!$I$21</f>
        <v>5044.9570540599998</v>
      </c>
      <c r="I131" s="35">
        <f>SUMIFS(СВЦЭМ!$D$34:$D$777,СВЦЭМ!$A$34:$A$777,$A131,СВЦЭМ!$B$34:$B$777,I$119)+'СЕТ СН'!$I$11+СВЦЭМ!$D$10+'СЕТ СН'!$I$5-'СЕТ СН'!$I$21</f>
        <v>4917.1436829999993</v>
      </c>
      <c r="J131" s="35">
        <f>SUMIFS(СВЦЭМ!$D$34:$D$777,СВЦЭМ!$A$34:$A$777,$A131,СВЦЭМ!$B$34:$B$777,J$119)+'СЕТ СН'!$I$11+СВЦЭМ!$D$10+'СЕТ СН'!$I$5-'СЕТ СН'!$I$21</f>
        <v>4806.6154975499994</v>
      </c>
      <c r="K131" s="35">
        <f>SUMIFS(СВЦЭМ!$D$34:$D$777,СВЦЭМ!$A$34:$A$777,$A131,СВЦЭМ!$B$34:$B$777,K$119)+'СЕТ СН'!$I$11+СВЦЭМ!$D$10+'СЕТ СН'!$I$5-'СЕТ СН'!$I$21</f>
        <v>4676.37815151</v>
      </c>
      <c r="L131" s="35">
        <f>SUMIFS(СВЦЭМ!$D$34:$D$777,СВЦЭМ!$A$34:$A$777,$A131,СВЦЭМ!$B$34:$B$777,L$119)+'СЕТ СН'!$I$11+СВЦЭМ!$D$10+'СЕТ СН'!$I$5-'СЕТ СН'!$I$21</f>
        <v>4624.0184611099994</v>
      </c>
      <c r="M131" s="35">
        <f>SUMIFS(СВЦЭМ!$D$34:$D$777,СВЦЭМ!$A$34:$A$777,$A131,СВЦЭМ!$B$34:$B$777,M$119)+'СЕТ СН'!$I$11+СВЦЭМ!$D$10+'СЕТ СН'!$I$5-'СЕТ СН'!$I$21</f>
        <v>4606.0400787899998</v>
      </c>
      <c r="N131" s="35">
        <f>SUMIFS(СВЦЭМ!$D$34:$D$777,СВЦЭМ!$A$34:$A$777,$A131,СВЦЭМ!$B$34:$B$777,N$119)+'СЕТ СН'!$I$11+СВЦЭМ!$D$10+'СЕТ СН'!$I$5-'СЕТ СН'!$I$21</f>
        <v>4607.0828171199992</v>
      </c>
      <c r="O131" s="35">
        <f>SUMIFS(СВЦЭМ!$D$34:$D$777,СВЦЭМ!$A$34:$A$777,$A131,СВЦЭМ!$B$34:$B$777,O$119)+'СЕТ СН'!$I$11+СВЦЭМ!$D$10+'СЕТ СН'!$I$5-'СЕТ СН'!$I$21</f>
        <v>4599.5460480099991</v>
      </c>
      <c r="P131" s="35">
        <f>SUMIFS(СВЦЭМ!$D$34:$D$777,СВЦЭМ!$A$34:$A$777,$A131,СВЦЭМ!$B$34:$B$777,P$119)+'СЕТ СН'!$I$11+СВЦЭМ!$D$10+'СЕТ СН'!$I$5-'СЕТ СН'!$I$21</f>
        <v>4590.6237209999999</v>
      </c>
      <c r="Q131" s="35">
        <f>SUMIFS(СВЦЭМ!$D$34:$D$777,СВЦЭМ!$A$34:$A$777,$A131,СВЦЭМ!$B$34:$B$777,Q$119)+'СЕТ СН'!$I$11+СВЦЭМ!$D$10+'СЕТ СН'!$I$5-'СЕТ СН'!$I$21</f>
        <v>4586.8226720499997</v>
      </c>
      <c r="R131" s="35">
        <f>SUMIFS(СВЦЭМ!$D$34:$D$777,СВЦЭМ!$A$34:$A$777,$A131,СВЦЭМ!$B$34:$B$777,R$119)+'СЕТ СН'!$I$11+СВЦЭМ!$D$10+'СЕТ СН'!$I$5-'СЕТ СН'!$I$21</f>
        <v>4584.7506207999995</v>
      </c>
      <c r="S131" s="35">
        <f>SUMIFS(СВЦЭМ!$D$34:$D$777,СВЦЭМ!$A$34:$A$777,$A131,СВЦЭМ!$B$34:$B$777,S$119)+'СЕТ СН'!$I$11+СВЦЭМ!$D$10+'СЕТ СН'!$I$5-'СЕТ СН'!$I$21</f>
        <v>4586.2600428299993</v>
      </c>
      <c r="T131" s="35">
        <f>SUMIFS(СВЦЭМ!$D$34:$D$777,СВЦЭМ!$A$34:$A$777,$A131,СВЦЭМ!$B$34:$B$777,T$119)+'СЕТ СН'!$I$11+СВЦЭМ!$D$10+'СЕТ СН'!$I$5-'СЕТ СН'!$I$21</f>
        <v>4581.1943458099995</v>
      </c>
      <c r="U131" s="35">
        <f>SUMIFS(СВЦЭМ!$D$34:$D$777,СВЦЭМ!$A$34:$A$777,$A131,СВЦЭМ!$B$34:$B$777,U$119)+'СЕТ СН'!$I$11+СВЦЭМ!$D$10+'СЕТ СН'!$I$5-'СЕТ СН'!$I$21</f>
        <v>4579.2350528099996</v>
      </c>
      <c r="V131" s="35">
        <f>SUMIFS(СВЦЭМ!$D$34:$D$777,СВЦЭМ!$A$34:$A$777,$A131,СВЦЭМ!$B$34:$B$777,V$119)+'СЕТ СН'!$I$11+СВЦЭМ!$D$10+'СЕТ СН'!$I$5-'СЕТ СН'!$I$21</f>
        <v>4620.2061335299995</v>
      </c>
      <c r="W131" s="35">
        <f>SUMIFS(СВЦЭМ!$D$34:$D$777,СВЦЭМ!$A$34:$A$777,$A131,СВЦЭМ!$B$34:$B$777,W$119)+'СЕТ СН'!$I$11+СВЦЭМ!$D$10+'СЕТ СН'!$I$5-'СЕТ СН'!$I$21</f>
        <v>4679.9289330699994</v>
      </c>
      <c r="X131" s="35">
        <f>SUMIFS(СВЦЭМ!$D$34:$D$777,СВЦЭМ!$A$34:$A$777,$A131,СВЦЭМ!$B$34:$B$777,X$119)+'СЕТ СН'!$I$11+СВЦЭМ!$D$10+'СЕТ СН'!$I$5-'СЕТ СН'!$I$21</f>
        <v>4747.1719680999995</v>
      </c>
      <c r="Y131" s="35">
        <f>SUMIFS(СВЦЭМ!$D$34:$D$777,СВЦЭМ!$A$34:$A$777,$A131,СВЦЭМ!$B$34:$B$777,Y$119)+'СЕТ СН'!$I$11+СВЦЭМ!$D$10+'СЕТ СН'!$I$5-'СЕТ СН'!$I$21</f>
        <v>4842.4802008099996</v>
      </c>
    </row>
    <row r="132" spans="1:25" ht="15.75" x14ac:dyDescent="0.2">
      <c r="A132" s="34">
        <f t="shared" si="3"/>
        <v>42899</v>
      </c>
      <c r="B132" s="35">
        <f>SUMIFS(СВЦЭМ!$D$34:$D$777,СВЦЭМ!$A$34:$A$777,$A132,СВЦЭМ!$B$34:$B$777,B$119)+'СЕТ СН'!$I$11+СВЦЭМ!$D$10+'СЕТ СН'!$I$5-'СЕТ СН'!$I$21</f>
        <v>4825.9417022399994</v>
      </c>
      <c r="C132" s="35">
        <f>SUMIFS(СВЦЭМ!$D$34:$D$777,СВЦЭМ!$A$34:$A$777,$A132,СВЦЭМ!$B$34:$B$777,C$119)+'СЕТ СН'!$I$11+СВЦЭМ!$D$10+'СЕТ СН'!$I$5-'СЕТ СН'!$I$21</f>
        <v>4884.3469120299997</v>
      </c>
      <c r="D132" s="35">
        <f>SUMIFS(СВЦЭМ!$D$34:$D$777,СВЦЭМ!$A$34:$A$777,$A132,СВЦЭМ!$B$34:$B$777,D$119)+'СЕТ СН'!$I$11+СВЦЭМ!$D$10+'СЕТ СН'!$I$5-'СЕТ СН'!$I$21</f>
        <v>5007.2556844599994</v>
      </c>
      <c r="E132" s="35">
        <f>SUMIFS(СВЦЭМ!$D$34:$D$777,СВЦЭМ!$A$34:$A$777,$A132,СВЦЭМ!$B$34:$B$777,E$119)+'СЕТ СН'!$I$11+СВЦЭМ!$D$10+'СЕТ СН'!$I$5-'СЕТ СН'!$I$21</f>
        <v>5023.3143217899997</v>
      </c>
      <c r="F132" s="35">
        <f>SUMIFS(СВЦЭМ!$D$34:$D$777,СВЦЭМ!$A$34:$A$777,$A132,СВЦЭМ!$B$34:$B$777,F$119)+'СЕТ СН'!$I$11+СВЦЭМ!$D$10+'СЕТ СН'!$I$5-'СЕТ СН'!$I$21</f>
        <v>5032.9619351999991</v>
      </c>
      <c r="G132" s="35">
        <f>SUMIFS(СВЦЭМ!$D$34:$D$777,СВЦЭМ!$A$34:$A$777,$A132,СВЦЭМ!$B$34:$B$777,G$119)+'СЕТ СН'!$I$11+СВЦЭМ!$D$10+'СЕТ СН'!$I$5-'СЕТ СН'!$I$21</f>
        <v>5027.2701591499999</v>
      </c>
      <c r="H132" s="35">
        <f>SUMIFS(СВЦЭМ!$D$34:$D$777,СВЦЭМ!$A$34:$A$777,$A132,СВЦЭМ!$B$34:$B$777,H$119)+'СЕТ СН'!$I$11+СВЦЭМ!$D$10+'СЕТ СН'!$I$5-'СЕТ СН'!$I$21</f>
        <v>4954.5035363199995</v>
      </c>
      <c r="I132" s="35">
        <f>SUMIFS(СВЦЭМ!$D$34:$D$777,СВЦЭМ!$A$34:$A$777,$A132,СВЦЭМ!$B$34:$B$777,I$119)+'СЕТ СН'!$I$11+СВЦЭМ!$D$10+'СЕТ СН'!$I$5-'СЕТ СН'!$I$21</f>
        <v>4796.4730203999998</v>
      </c>
      <c r="J132" s="35">
        <f>SUMIFS(СВЦЭМ!$D$34:$D$777,СВЦЭМ!$A$34:$A$777,$A132,СВЦЭМ!$B$34:$B$777,J$119)+'СЕТ СН'!$I$11+СВЦЭМ!$D$10+'СЕТ СН'!$I$5-'СЕТ СН'!$I$21</f>
        <v>4683.6663152099991</v>
      </c>
      <c r="K132" s="35">
        <f>SUMIFS(СВЦЭМ!$D$34:$D$777,СВЦЭМ!$A$34:$A$777,$A132,СВЦЭМ!$B$34:$B$777,K$119)+'СЕТ СН'!$I$11+СВЦЭМ!$D$10+'СЕТ СН'!$I$5-'СЕТ СН'!$I$21</f>
        <v>4589.9607398799999</v>
      </c>
      <c r="L132" s="35">
        <f>SUMIFS(СВЦЭМ!$D$34:$D$777,СВЦЭМ!$A$34:$A$777,$A132,СВЦЭМ!$B$34:$B$777,L$119)+'СЕТ СН'!$I$11+СВЦЭМ!$D$10+'СЕТ СН'!$I$5-'СЕТ СН'!$I$21</f>
        <v>4599.5840527499995</v>
      </c>
      <c r="M132" s="35">
        <f>SUMIFS(СВЦЭМ!$D$34:$D$777,СВЦЭМ!$A$34:$A$777,$A132,СВЦЭМ!$B$34:$B$777,M$119)+'СЕТ СН'!$I$11+СВЦЭМ!$D$10+'СЕТ СН'!$I$5-'СЕТ СН'!$I$21</f>
        <v>4628.0980045899996</v>
      </c>
      <c r="N132" s="35">
        <f>SUMIFS(СВЦЭМ!$D$34:$D$777,СВЦЭМ!$A$34:$A$777,$A132,СВЦЭМ!$B$34:$B$777,N$119)+'СЕТ СН'!$I$11+СВЦЭМ!$D$10+'СЕТ СН'!$I$5-'СЕТ СН'!$I$21</f>
        <v>4628.0189744199997</v>
      </c>
      <c r="O132" s="35">
        <f>SUMIFS(СВЦЭМ!$D$34:$D$777,СВЦЭМ!$A$34:$A$777,$A132,СВЦЭМ!$B$34:$B$777,O$119)+'СЕТ СН'!$I$11+СВЦЭМ!$D$10+'СЕТ СН'!$I$5-'СЕТ СН'!$I$21</f>
        <v>4626.5831889599995</v>
      </c>
      <c r="P132" s="35">
        <f>SUMIFS(СВЦЭМ!$D$34:$D$777,СВЦЭМ!$A$34:$A$777,$A132,СВЦЭМ!$B$34:$B$777,P$119)+'СЕТ СН'!$I$11+СВЦЭМ!$D$10+'СЕТ СН'!$I$5-'СЕТ СН'!$I$21</f>
        <v>4627.6921030999993</v>
      </c>
      <c r="Q132" s="35">
        <f>SUMIFS(СВЦЭМ!$D$34:$D$777,СВЦЭМ!$A$34:$A$777,$A132,СВЦЭМ!$B$34:$B$777,Q$119)+'СЕТ СН'!$I$11+СВЦЭМ!$D$10+'СЕТ СН'!$I$5-'СЕТ СН'!$I$21</f>
        <v>4634.0629315799997</v>
      </c>
      <c r="R132" s="35">
        <f>SUMIFS(СВЦЭМ!$D$34:$D$777,СВЦЭМ!$A$34:$A$777,$A132,СВЦЭМ!$B$34:$B$777,R$119)+'СЕТ СН'!$I$11+СВЦЭМ!$D$10+'СЕТ СН'!$I$5-'СЕТ СН'!$I$21</f>
        <v>4633.1551329099993</v>
      </c>
      <c r="S132" s="35">
        <f>SUMIFS(СВЦЭМ!$D$34:$D$777,СВЦЭМ!$A$34:$A$777,$A132,СВЦЭМ!$B$34:$B$777,S$119)+'СЕТ СН'!$I$11+СВЦЭМ!$D$10+'СЕТ СН'!$I$5-'СЕТ СН'!$I$21</f>
        <v>4633.8877604699992</v>
      </c>
      <c r="T132" s="35">
        <f>SUMIFS(СВЦЭМ!$D$34:$D$777,СВЦЭМ!$A$34:$A$777,$A132,СВЦЭМ!$B$34:$B$777,T$119)+'СЕТ СН'!$I$11+СВЦЭМ!$D$10+'СЕТ СН'!$I$5-'СЕТ СН'!$I$21</f>
        <v>4625.26033362</v>
      </c>
      <c r="U132" s="35">
        <f>SUMIFS(СВЦЭМ!$D$34:$D$777,СВЦЭМ!$A$34:$A$777,$A132,СВЦЭМ!$B$34:$B$777,U$119)+'СЕТ СН'!$I$11+СВЦЭМ!$D$10+'СЕТ СН'!$I$5-'СЕТ СН'!$I$21</f>
        <v>4626.3506402799994</v>
      </c>
      <c r="V132" s="35">
        <f>SUMIFS(СВЦЭМ!$D$34:$D$777,СВЦЭМ!$A$34:$A$777,$A132,СВЦЭМ!$B$34:$B$777,V$119)+'СЕТ СН'!$I$11+СВЦЭМ!$D$10+'СЕТ СН'!$I$5-'СЕТ СН'!$I$21</f>
        <v>4597.4111611699991</v>
      </c>
      <c r="W132" s="35">
        <f>SUMIFS(СВЦЭМ!$D$34:$D$777,СВЦЭМ!$A$34:$A$777,$A132,СВЦЭМ!$B$34:$B$777,W$119)+'СЕТ СН'!$I$11+СВЦЭМ!$D$10+'СЕТ СН'!$I$5-'СЕТ СН'!$I$21</f>
        <v>4589.3174824799999</v>
      </c>
      <c r="X132" s="35">
        <f>SUMIFS(СВЦЭМ!$D$34:$D$777,СВЦЭМ!$A$34:$A$777,$A132,СВЦЭМ!$B$34:$B$777,X$119)+'СЕТ СН'!$I$11+СВЦЭМ!$D$10+'СЕТ СН'!$I$5-'СЕТ СН'!$I$21</f>
        <v>4636.2296396699994</v>
      </c>
      <c r="Y132" s="35">
        <f>SUMIFS(СВЦЭМ!$D$34:$D$777,СВЦЭМ!$A$34:$A$777,$A132,СВЦЭМ!$B$34:$B$777,Y$119)+'СЕТ СН'!$I$11+СВЦЭМ!$D$10+'СЕТ СН'!$I$5-'СЕТ СН'!$I$21</f>
        <v>4749.4467774799996</v>
      </c>
    </row>
    <row r="133" spans="1:25" ht="15.75" x14ac:dyDescent="0.2">
      <c r="A133" s="34">
        <f t="shared" si="3"/>
        <v>42900</v>
      </c>
      <c r="B133" s="35">
        <f>SUMIFS(СВЦЭМ!$D$34:$D$777,СВЦЭМ!$A$34:$A$777,$A133,СВЦЭМ!$B$34:$B$777,B$119)+'СЕТ СН'!$I$11+СВЦЭМ!$D$10+'СЕТ СН'!$I$5-'СЕТ СН'!$I$21</f>
        <v>4957.7578280399994</v>
      </c>
      <c r="C133" s="35">
        <f>SUMIFS(СВЦЭМ!$D$34:$D$777,СВЦЭМ!$A$34:$A$777,$A133,СВЦЭМ!$B$34:$B$777,C$119)+'СЕТ СН'!$I$11+СВЦЭМ!$D$10+'СЕТ СН'!$I$5-'СЕТ СН'!$I$21</f>
        <v>4990.9194111799998</v>
      </c>
      <c r="D133" s="35">
        <f>SUMIFS(СВЦЭМ!$D$34:$D$777,СВЦЭМ!$A$34:$A$777,$A133,СВЦЭМ!$B$34:$B$777,D$119)+'СЕТ СН'!$I$11+СВЦЭМ!$D$10+'СЕТ СН'!$I$5-'СЕТ СН'!$I$21</f>
        <v>5013.9959816599994</v>
      </c>
      <c r="E133" s="35">
        <f>SUMIFS(СВЦЭМ!$D$34:$D$777,СВЦЭМ!$A$34:$A$777,$A133,СВЦЭМ!$B$34:$B$777,E$119)+'СЕТ СН'!$I$11+СВЦЭМ!$D$10+'СЕТ СН'!$I$5-'СЕТ СН'!$I$21</f>
        <v>5020.2364825599998</v>
      </c>
      <c r="F133" s="35">
        <f>SUMIFS(СВЦЭМ!$D$34:$D$777,СВЦЭМ!$A$34:$A$777,$A133,СВЦЭМ!$B$34:$B$777,F$119)+'СЕТ СН'!$I$11+СВЦЭМ!$D$10+'СЕТ СН'!$I$5-'СЕТ СН'!$I$21</f>
        <v>5024.0947485699999</v>
      </c>
      <c r="G133" s="35">
        <f>SUMIFS(СВЦЭМ!$D$34:$D$777,СВЦЭМ!$A$34:$A$777,$A133,СВЦЭМ!$B$34:$B$777,G$119)+'СЕТ СН'!$I$11+СВЦЭМ!$D$10+'СЕТ СН'!$I$5-'СЕТ СН'!$I$21</f>
        <v>5000.8848704699994</v>
      </c>
      <c r="H133" s="35">
        <f>SUMIFS(СВЦЭМ!$D$34:$D$777,СВЦЭМ!$A$34:$A$777,$A133,СВЦЭМ!$B$34:$B$777,H$119)+'СЕТ СН'!$I$11+СВЦЭМ!$D$10+'СЕТ СН'!$I$5-'СЕТ СН'!$I$21</f>
        <v>4921.1152117399997</v>
      </c>
      <c r="I133" s="35">
        <f>SUMIFS(СВЦЭМ!$D$34:$D$777,СВЦЭМ!$A$34:$A$777,$A133,СВЦЭМ!$B$34:$B$777,I$119)+'СЕТ СН'!$I$11+СВЦЭМ!$D$10+'СЕТ СН'!$I$5-'СЕТ СН'!$I$21</f>
        <v>4795.7701423099998</v>
      </c>
      <c r="J133" s="35">
        <f>SUMIFS(СВЦЭМ!$D$34:$D$777,СВЦЭМ!$A$34:$A$777,$A133,СВЦЭМ!$B$34:$B$777,J$119)+'СЕТ СН'!$I$11+СВЦЭМ!$D$10+'СЕТ СН'!$I$5-'СЕТ СН'!$I$21</f>
        <v>4761.8656655399991</v>
      </c>
      <c r="K133" s="35">
        <f>SUMIFS(СВЦЭМ!$D$34:$D$777,СВЦЭМ!$A$34:$A$777,$A133,СВЦЭМ!$B$34:$B$777,K$119)+'СЕТ СН'!$I$11+СВЦЭМ!$D$10+'СЕТ СН'!$I$5-'СЕТ СН'!$I$21</f>
        <v>4655.0674700199997</v>
      </c>
      <c r="L133" s="35">
        <f>SUMIFS(СВЦЭМ!$D$34:$D$777,СВЦЭМ!$A$34:$A$777,$A133,СВЦЭМ!$B$34:$B$777,L$119)+'СЕТ СН'!$I$11+СВЦЭМ!$D$10+'СЕТ СН'!$I$5-'СЕТ СН'!$I$21</f>
        <v>4587.5338214200001</v>
      </c>
      <c r="M133" s="35">
        <f>SUMIFS(СВЦЭМ!$D$34:$D$777,СВЦЭМ!$A$34:$A$777,$A133,СВЦЭМ!$B$34:$B$777,M$119)+'СЕТ СН'!$I$11+СВЦЭМ!$D$10+'СЕТ СН'!$I$5-'СЕТ СН'!$I$21</f>
        <v>4577.7628153699998</v>
      </c>
      <c r="N133" s="35">
        <f>SUMIFS(СВЦЭМ!$D$34:$D$777,СВЦЭМ!$A$34:$A$777,$A133,СВЦЭМ!$B$34:$B$777,N$119)+'СЕТ СН'!$I$11+СВЦЭМ!$D$10+'СЕТ СН'!$I$5-'СЕТ СН'!$I$21</f>
        <v>4587.2183486899994</v>
      </c>
      <c r="O133" s="35">
        <f>SUMIFS(СВЦЭМ!$D$34:$D$777,СВЦЭМ!$A$34:$A$777,$A133,СВЦЭМ!$B$34:$B$777,O$119)+'СЕТ СН'!$I$11+СВЦЭМ!$D$10+'СЕТ СН'!$I$5-'СЕТ СН'!$I$21</f>
        <v>4578.2258546399999</v>
      </c>
      <c r="P133" s="35">
        <f>SUMIFS(СВЦЭМ!$D$34:$D$777,СВЦЭМ!$A$34:$A$777,$A133,СВЦЭМ!$B$34:$B$777,P$119)+'СЕТ СН'!$I$11+СВЦЭМ!$D$10+'СЕТ СН'!$I$5-'СЕТ СН'!$I$21</f>
        <v>4591.7531988599994</v>
      </c>
      <c r="Q133" s="35">
        <f>SUMIFS(СВЦЭМ!$D$34:$D$777,СВЦЭМ!$A$34:$A$777,$A133,СВЦЭМ!$B$34:$B$777,Q$119)+'СЕТ СН'!$I$11+СВЦЭМ!$D$10+'СЕТ СН'!$I$5-'СЕТ СН'!$I$21</f>
        <v>4592.0542029299995</v>
      </c>
      <c r="R133" s="35">
        <f>SUMIFS(СВЦЭМ!$D$34:$D$777,СВЦЭМ!$A$34:$A$777,$A133,СВЦЭМ!$B$34:$B$777,R$119)+'СЕТ СН'!$I$11+СВЦЭМ!$D$10+'СЕТ СН'!$I$5-'СЕТ СН'!$I$21</f>
        <v>4597.5336875799994</v>
      </c>
      <c r="S133" s="35">
        <f>SUMIFS(СВЦЭМ!$D$34:$D$777,СВЦЭМ!$A$34:$A$777,$A133,СВЦЭМ!$B$34:$B$777,S$119)+'СЕТ СН'!$I$11+СВЦЭМ!$D$10+'СЕТ СН'!$I$5-'СЕТ СН'!$I$21</f>
        <v>4596.8509873899993</v>
      </c>
      <c r="T133" s="35">
        <f>SUMIFS(СВЦЭМ!$D$34:$D$777,СВЦЭМ!$A$34:$A$777,$A133,СВЦЭМ!$B$34:$B$777,T$119)+'СЕТ СН'!$I$11+СВЦЭМ!$D$10+'СЕТ СН'!$I$5-'СЕТ СН'!$I$21</f>
        <v>4593.8756566399998</v>
      </c>
      <c r="U133" s="35">
        <f>SUMIFS(СВЦЭМ!$D$34:$D$777,СВЦЭМ!$A$34:$A$777,$A133,СВЦЭМ!$B$34:$B$777,U$119)+'СЕТ СН'!$I$11+СВЦЭМ!$D$10+'СЕТ СН'!$I$5-'СЕТ СН'!$I$21</f>
        <v>4575.7724811199996</v>
      </c>
      <c r="V133" s="35">
        <f>SUMIFS(СВЦЭМ!$D$34:$D$777,СВЦЭМ!$A$34:$A$777,$A133,СВЦЭМ!$B$34:$B$777,V$119)+'СЕТ СН'!$I$11+СВЦЭМ!$D$10+'СЕТ СН'!$I$5-'СЕТ СН'!$I$21</f>
        <v>4589.5535670099998</v>
      </c>
      <c r="W133" s="35">
        <f>SUMIFS(СВЦЭМ!$D$34:$D$777,СВЦЭМ!$A$34:$A$777,$A133,СВЦЭМ!$B$34:$B$777,W$119)+'СЕТ СН'!$I$11+СВЦЭМ!$D$10+'СЕТ СН'!$I$5-'СЕТ СН'!$I$21</f>
        <v>4635.4831856000001</v>
      </c>
      <c r="X133" s="35">
        <f>SUMIFS(СВЦЭМ!$D$34:$D$777,СВЦЭМ!$A$34:$A$777,$A133,СВЦЭМ!$B$34:$B$777,X$119)+'СЕТ СН'!$I$11+СВЦЭМ!$D$10+'СЕТ СН'!$I$5-'СЕТ СН'!$I$21</f>
        <v>4727.3370026099992</v>
      </c>
      <c r="Y133" s="35">
        <f>SUMIFS(СВЦЭМ!$D$34:$D$777,СВЦЭМ!$A$34:$A$777,$A133,СВЦЭМ!$B$34:$B$777,Y$119)+'СЕТ СН'!$I$11+СВЦЭМ!$D$10+'СЕТ СН'!$I$5-'СЕТ СН'!$I$21</f>
        <v>4818.4776497599996</v>
      </c>
    </row>
    <row r="134" spans="1:25" ht="15.75" x14ac:dyDescent="0.2">
      <c r="A134" s="34">
        <f t="shared" si="3"/>
        <v>42901</v>
      </c>
      <c r="B134" s="35">
        <f>SUMIFS(СВЦЭМ!$D$34:$D$777,СВЦЭМ!$A$34:$A$777,$A134,СВЦЭМ!$B$34:$B$777,B$119)+'СЕТ СН'!$I$11+СВЦЭМ!$D$10+'СЕТ СН'!$I$5-'СЕТ СН'!$I$21</f>
        <v>4922.3086012099993</v>
      </c>
      <c r="C134" s="35">
        <f>SUMIFS(СВЦЭМ!$D$34:$D$777,СВЦЭМ!$A$34:$A$777,$A134,СВЦЭМ!$B$34:$B$777,C$119)+'СЕТ СН'!$I$11+СВЦЭМ!$D$10+'СЕТ СН'!$I$5-'СЕТ СН'!$I$21</f>
        <v>5001.2910450499994</v>
      </c>
      <c r="D134" s="35">
        <f>SUMIFS(СВЦЭМ!$D$34:$D$777,СВЦЭМ!$A$34:$A$777,$A134,СВЦЭМ!$B$34:$B$777,D$119)+'СЕТ СН'!$I$11+СВЦЭМ!$D$10+'СЕТ СН'!$I$5-'СЕТ СН'!$I$21</f>
        <v>5034.6863203899993</v>
      </c>
      <c r="E134" s="35">
        <f>SUMIFS(СВЦЭМ!$D$34:$D$777,СВЦЭМ!$A$34:$A$777,$A134,СВЦЭМ!$B$34:$B$777,E$119)+'СЕТ СН'!$I$11+СВЦЭМ!$D$10+'СЕТ СН'!$I$5-'СЕТ СН'!$I$21</f>
        <v>5028.6221963399994</v>
      </c>
      <c r="F134" s="35">
        <f>SUMIFS(СВЦЭМ!$D$34:$D$777,СВЦЭМ!$A$34:$A$777,$A134,СВЦЭМ!$B$34:$B$777,F$119)+'СЕТ СН'!$I$11+СВЦЭМ!$D$10+'СЕТ СН'!$I$5-'СЕТ СН'!$I$21</f>
        <v>5024.1783816999996</v>
      </c>
      <c r="G134" s="35">
        <f>SUMIFS(СВЦЭМ!$D$34:$D$777,СВЦЭМ!$A$34:$A$777,$A134,СВЦЭМ!$B$34:$B$777,G$119)+'СЕТ СН'!$I$11+СВЦЭМ!$D$10+'СЕТ СН'!$I$5-'СЕТ СН'!$I$21</f>
        <v>5029.2840896599992</v>
      </c>
      <c r="H134" s="35">
        <f>SUMIFS(СВЦЭМ!$D$34:$D$777,СВЦЭМ!$A$34:$A$777,$A134,СВЦЭМ!$B$34:$B$777,H$119)+'СЕТ СН'!$I$11+СВЦЭМ!$D$10+'СЕТ СН'!$I$5-'СЕТ СН'!$I$21</f>
        <v>5040.9601504299999</v>
      </c>
      <c r="I134" s="35">
        <f>SUMIFS(СВЦЭМ!$D$34:$D$777,СВЦЭМ!$A$34:$A$777,$A134,СВЦЭМ!$B$34:$B$777,I$119)+'СЕТ СН'!$I$11+СВЦЭМ!$D$10+'СЕТ СН'!$I$5-'СЕТ СН'!$I$21</f>
        <v>4906.08968757</v>
      </c>
      <c r="J134" s="35">
        <f>SUMIFS(СВЦЭМ!$D$34:$D$777,СВЦЭМ!$A$34:$A$777,$A134,СВЦЭМ!$B$34:$B$777,J$119)+'СЕТ СН'!$I$11+СВЦЭМ!$D$10+'СЕТ СН'!$I$5-'СЕТ СН'!$I$21</f>
        <v>4785.3776816699992</v>
      </c>
      <c r="K134" s="35">
        <f>SUMIFS(СВЦЭМ!$D$34:$D$777,СВЦЭМ!$A$34:$A$777,$A134,СВЦЭМ!$B$34:$B$777,K$119)+'СЕТ СН'!$I$11+СВЦЭМ!$D$10+'СЕТ СН'!$I$5-'СЕТ СН'!$I$21</f>
        <v>4690.4528587199993</v>
      </c>
      <c r="L134" s="35">
        <f>SUMIFS(СВЦЭМ!$D$34:$D$777,СВЦЭМ!$A$34:$A$777,$A134,СВЦЭМ!$B$34:$B$777,L$119)+'СЕТ СН'!$I$11+СВЦЭМ!$D$10+'СЕТ СН'!$I$5-'СЕТ СН'!$I$21</f>
        <v>4606.5881203299996</v>
      </c>
      <c r="M134" s="35">
        <f>SUMIFS(СВЦЭМ!$D$34:$D$777,СВЦЭМ!$A$34:$A$777,$A134,СВЦЭМ!$B$34:$B$777,M$119)+'СЕТ СН'!$I$11+СВЦЭМ!$D$10+'СЕТ СН'!$I$5-'СЕТ СН'!$I$21</f>
        <v>4585.3096231699992</v>
      </c>
      <c r="N134" s="35">
        <f>SUMIFS(СВЦЭМ!$D$34:$D$777,СВЦЭМ!$A$34:$A$777,$A134,СВЦЭМ!$B$34:$B$777,N$119)+'СЕТ СН'!$I$11+СВЦЭМ!$D$10+'СЕТ СН'!$I$5-'СЕТ СН'!$I$21</f>
        <v>4575.2864584700001</v>
      </c>
      <c r="O134" s="35">
        <f>SUMIFS(СВЦЭМ!$D$34:$D$777,СВЦЭМ!$A$34:$A$777,$A134,СВЦЭМ!$B$34:$B$777,O$119)+'СЕТ СН'!$I$11+СВЦЭМ!$D$10+'СЕТ СН'!$I$5-'СЕТ СН'!$I$21</f>
        <v>4574.7487561199996</v>
      </c>
      <c r="P134" s="35">
        <f>SUMIFS(СВЦЭМ!$D$34:$D$777,СВЦЭМ!$A$34:$A$777,$A134,СВЦЭМ!$B$34:$B$777,P$119)+'СЕТ СН'!$I$11+СВЦЭМ!$D$10+'СЕТ СН'!$I$5-'СЕТ СН'!$I$21</f>
        <v>4577.1989519999997</v>
      </c>
      <c r="Q134" s="35">
        <f>SUMIFS(СВЦЭМ!$D$34:$D$777,СВЦЭМ!$A$34:$A$777,$A134,СВЦЭМ!$B$34:$B$777,Q$119)+'СЕТ СН'!$I$11+СВЦЭМ!$D$10+'СЕТ СН'!$I$5-'СЕТ СН'!$I$21</f>
        <v>4578.4267228899998</v>
      </c>
      <c r="R134" s="35">
        <f>SUMIFS(СВЦЭМ!$D$34:$D$777,СВЦЭМ!$A$34:$A$777,$A134,СВЦЭМ!$B$34:$B$777,R$119)+'СЕТ СН'!$I$11+СВЦЭМ!$D$10+'СЕТ СН'!$I$5-'СЕТ СН'!$I$21</f>
        <v>4582.7050126799995</v>
      </c>
      <c r="S134" s="35">
        <f>SUMIFS(СВЦЭМ!$D$34:$D$777,СВЦЭМ!$A$34:$A$777,$A134,СВЦЭМ!$B$34:$B$777,S$119)+'СЕТ СН'!$I$11+СВЦЭМ!$D$10+'СЕТ СН'!$I$5-'СЕТ СН'!$I$21</f>
        <v>4586.4972502299997</v>
      </c>
      <c r="T134" s="35">
        <f>SUMIFS(СВЦЭМ!$D$34:$D$777,СВЦЭМ!$A$34:$A$777,$A134,СВЦЭМ!$B$34:$B$777,T$119)+'СЕТ СН'!$I$11+СВЦЭМ!$D$10+'СЕТ СН'!$I$5-'СЕТ СН'!$I$21</f>
        <v>4592.1363642899996</v>
      </c>
      <c r="U134" s="35">
        <f>SUMIFS(СВЦЭМ!$D$34:$D$777,СВЦЭМ!$A$34:$A$777,$A134,СВЦЭМ!$B$34:$B$777,U$119)+'СЕТ СН'!$I$11+СВЦЭМ!$D$10+'СЕТ СН'!$I$5-'СЕТ СН'!$I$21</f>
        <v>4597.1926387499998</v>
      </c>
      <c r="V134" s="35">
        <f>SUMIFS(СВЦЭМ!$D$34:$D$777,СВЦЭМ!$A$34:$A$777,$A134,СВЦЭМ!$B$34:$B$777,V$119)+'СЕТ СН'!$I$11+СВЦЭМ!$D$10+'СЕТ СН'!$I$5-'СЕТ СН'!$I$21</f>
        <v>4595.5079191599998</v>
      </c>
      <c r="W134" s="35">
        <f>SUMIFS(СВЦЭМ!$D$34:$D$777,СВЦЭМ!$A$34:$A$777,$A134,СВЦЭМ!$B$34:$B$777,W$119)+'СЕТ СН'!$I$11+СВЦЭМ!$D$10+'СЕТ СН'!$I$5-'СЕТ СН'!$I$21</f>
        <v>4649.6543191599994</v>
      </c>
      <c r="X134" s="35">
        <f>SUMIFS(СВЦЭМ!$D$34:$D$777,СВЦЭМ!$A$34:$A$777,$A134,СВЦЭМ!$B$34:$B$777,X$119)+'СЕТ СН'!$I$11+СВЦЭМ!$D$10+'СЕТ СН'!$I$5-'СЕТ СН'!$I$21</f>
        <v>4737.6654392099999</v>
      </c>
      <c r="Y134" s="35">
        <f>SUMIFS(СВЦЭМ!$D$34:$D$777,СВЦЭМ!$A$34:$A$777,$A134,СВЦЭМ!$B$34:$B$777,Y$119)+'СЕТ СН'!$I$11+СВЦЭМ!$D$10+'СЕТ СН'!$I$5-'СЕТ СН'!$I$21</f>
        <v>4842.6305095199996</v>
      </c>
    </row>
    <row r="135" spans="1:25" ht="15.75" x14ac:dyDescent="0.2">
      <c r="A135" s="34">
        <f t="shared" si="3"/>
        <v>42902</v>
      </c>
      <c r="B135" s="35">
        <f>SUMIFS(СВЦЭМ!$D$34:$D$777,СВЦЭМ!$A$34:$A$777,$A135,СВЦЭМ!$B$34:$B$777,B$119)+'СЕТ СН'!$I$11+СВЦЭМ!$D$10+'СЕТ СН'!$I$5-'СЕТ СН'!$I$21</f>
        <v>4913.3720602799995</v>
      </c>
      <c r="C135" s="35">
        <f>SUMIFS(СВЦЭМ!$D$34:$D$777,СВЦЭМ!$A$34:$A$777,$A135,СВЦЭМ!$B$34:$B$777,C$119)+'СЕТ СН'!$I$11+СВЦЭМ!$D$10+'СЕТ СН'!$I$5-'СЕТ СН'!$I$21</f>
        <v>4984.3167970899995</v>
      </c>
      <c r="D135" s="35">
        <f>SUMIFS(СВЦЭМ!$D$34:$D$777,СВЦЭМ!$A$34:$A$777,$A135,СВЦЭМ!$B$34:$B$777,D$119)+'СЕТ СН'!$I$11+СВЦЭМ!$D$10+'СЕТ СН'!$I$5-'СЕТ СН'!$I$21</f>
        <v>5020.7189270700001</v>
      </c>
      <c r="E135" s="35">
        <f>SUMIFS(СВЦЭМ!$D$34:$D$777,СВЦЭМ!$A$34:$A$777,$A135,СВЦЭМ!$B$34:$B$777,E$119)+'СЕТ СН'!$I$11+СВЦЭМ!$D$10+'СЕТ СН'!$I$5-'СЕТ СН'!$I$21</f>
        <v>5052.2006654999996</v>
      </c>
      <c r="F135" s="35">
        <f>SUMIFS(СВЦЭМ!$D$34:$D$777,СВЦЭМ!$A$34:$A$777,$A135,СВЦЭМ!$B$34:$B$777,F$119)+'СЕТ СН'!$I$11+СВЦЭМ!$D$10+'СЕТ СН'!$I$5-'СЕТ СН'!$I$21</f>
        <v>5050.3958751599994</v>
      </c>
      <c r="G135" s="35">
        <f>SUMIFS(СВЦЭМ!$D$34:$D$777,СВЦЭМ!$A$34:$A$777,$A135,СВЦЭМ!$B$34:$B$777,G$119)+'СЕТ СН'!$I$11+СВЦЭМ!$D$10+'СЕТ СН'!$I$5-'СЕТ СН'!$I$21</f>
        <v>5053.8406535699996</v>
      </c>
      <c r="H135" s="35">
        <f>SUMIFS(СВЦЭМ!$D$34:$D$777,СВЦЭМ!$A$34:$A$777,$A135,СВЦЭМ!$B$34:$B$777,H$119)+'СЕТ СН'!$I$11+СВЦЭМ!$D$10+'СЕТ СН'!$I$5-'СЕТ СН'!$I$21</f>
        <v>5059.1786267499992</v>
      </c>
      <c r="I135" s="35">
        <f>SUMIFS(СВЦЭМ!$D$34:$D$777,СВЦЭМ!$A$34:$A$777,$A135,СВЦЭМ!$B$34:$B$777,I$119)+'СЕТ СН'!$I$11+СВЦЭМ!$D$10+'СЕТ СН'!$I$5-'СЕТ СН'!$I$21</f>
        <v>4925.7252835599993</v>
      </c>
      <c r="J135" s="35">
        <f>SUMIFS(СВЦЭМ!$D$34:$D$777,СВЦЭМ!$A$34:$A$777,$A135,СВЦЭМ!$B$34:$B$777,J$119)+'СЕТ СН'!$I$11+СВЦЭМ!$D$10+'СЕТ СН'!$I$5-'СЕТ СН'!$I$21</f>
        <v>4808.3747764199998</v>
      </c>
      <c r="K135" s="35">
        <f>SUMIFS(СВЦЭМ!$D$34:$D$777,СВЦЭМ!$A$34:$A$777,$A135,СВЦЭМ!$B$34:$B$777,K$119)+'СЕТ СН'!$I$11+СВЦЭМ!$D$10+'СЕТ СН'!$I$5-'СЕТ СН'!$I$21</f>
        <v>4676.1771771899994</v>
      </c>
      <c r="L135" s="35">
        <f>SUMIFS(СВЦЭМ!$D$34:$D$777,СВЦЭМ!$A$34:$A$777,$A135,СВЦЭМ!$B$34:$B$777,L$119)+'СЕТ СН'!$I$11+СВЦЭМ!$D$10+'СЕТ СН'!$I$5-'СЕТ СН'!$I$21</f>
        <v>4622.6678176699997</v>
      </c>
      <c r="M135" s="35">
        <f>SUMIFS(СВЦЭМ!$D$34:$D$777,СВЦЭМ!$A$34:$A$777,$A135,СВЦЭМ!$B$34:$B$777,M$119)+'СЕТ СН'!$I$11+СВЦЭМ!$D$10+'СЕТ СН'!$I$5-'СЕТ СН'!$I$21</f>
        <v>4600.6899397999996</v>
      </c>
      <c r="N135" s="35">
        <f>SUMIFS(СВЦЭМ!$D$34:$D$777,СВЦЭМ!$A$34:$A$777,$A135,СВЦЭМ!$B$34:$B$777,N$119)+'СЕТ СН'!$I$11+СВЦЭМ!$D$10+'СЕТ СН'!$I$5-'СЕТ СН'!$I$21</f>
        <v>4608.2025202099994</v>
      </c>
      <c r="O135" s="35">
        <f>SUMIFS(СВЦЭМ!$D$34:$D$777,СВЦЭМ!$A$34:$A$777,$A135,СВЦЭМ!$B$34:$B$777,O$119)+'СЕТ СН'!$I$11+СВЦЭМ!$D$10+'СЕТ СН'!$I$5-'СЕТ СН'!$I$21</f>
        <v>4600.1532897599991</v>
      </c>
      <c r="P135" s="35">
        <f>SUMIFS(СВЦЭМ!$D$34:$D$777,СВЦЭМ!$A$34:$A$777,$A135,СВЦЭМ!$B$34:$B$777,P$119)+'СЕТ СН'!$I$11+СВЦЭМ!$D$10+'СЕТ СН'!$I$5-'СЕТ СН'!$I$21</f>
        <v>4578.8062993399999</v>
      </c>
      <c r="Q135" s="35">
        <f>SUMIFS(СВЦЭМ!$D$34:$D$777,СВЦЭМ!$A$34:$A$777,$A135,СВЦЭМ!$B$34:$B$777,Q$119)+'СЕТ СН'!$I$11+СВЦЭМ!$D$10+'СЕТ СН'!$I$5-'СЕТ СН'!$I$21</f>
        <v>4594.7641155299998</v>
      </c>
      <c r="R135" s="35">
        <f>SUMIFS(СВЦЭМ!$D$34:$D$777,СВЦЭМ!$A$34:$A$777,$A135,СВЦЭМ!$B$34:$B$777,R$119)+'СЕТ СН'!$I$11+СВЦЭМ!$D$10+'СЕТ СН'!$I$5-'СЕТ СН'!$I$21</f>
        <v>4600.0172144199996</v>
      </c>
      <c r="S135" s="35">
        <f>SUMIFS(СВЦЭМ!$D$34:$D$777,СВЦЭМ!$A$34:$A$777,$A135,СВЦЭМ!$B$34:$B$777,S$119)+'СЕТ СН'!$I$11+СВЦЭМ!$D$10+'СЕТ СН'!$I$5-'СЕТ СН'!$I$21</f>
        <v>4614.4990024799999</v>
      </c>
      <c r="T135" s="35">
        <f>SUMIFS(СВЦЭМ!$D$34:$D$777,СВЦЭМ!$A$34:$A$777,$A135,СВЦЭМ!$B$34:$B$777,T$119)+'СЕТ СН'!$I$11+СВЦЭМ!$D$10+'СЕТ СН'!$I$5-'СЕТ СН'!$I$21</f>
        <v>4610.6953497199993</v>
      </c>
      <c r="U135" s="35">
        <f>SUMIFS(СВЦЭМ!$D$34:$D$777,СВЦЭМ!$A$34:$A$777,$A135,СВЦЭМ!$B$34:$B$777,U$119)+'СЕТ СН'!$I$11+СВЦЭМ!$D$10+'СЕТ СН'!$I$5-'СЕТ СН'!$I$21</f>
        <v>4600.8932799099994</v>
      </c>
      <c r="V135" s="35">
        <f>SUMIFS(СВЦЭМ!$D$34:$D$777,СВЦЭМ!$A$34:$A$777,$A135,СВЦЭМ!$B$34:$B$777,V$119)+'СЕТ СН'!$I$11+СВЦЭМ!$D$10+'СЕТ СН'!$I$5-'СЕТ СН'!$I$21</f>
        <v>4616.5765015199995</v>
      </c>
      <c r="W135" s="35">
        <f>SUMIFS(СВЦЭМ!$D$34:$D$777,СВЦЭМ!$A$34:$A$777,$A135,СВЦЭМ!$B$34:$B$777,W$119)+'СЕТ СН'!$I$11+СВЦЭМ!$D$10+'СЕТ СН'!$I$5-'СЕТ СН'!$I$21</f>
        <v>4688.4499218299998</v>
      </c>
      <c r="X135" s="35">
        <f>SUMIFS(СВЦЭМ!$D$34:$D$777,СВЦЭМ!$A$34:$A$777,$A135,СВЦЭМ!$B$34:$B$777,X$119)+'СЕТ СН'!$I$11+СВЦЭМ!$D$10+'СЕТ СН'!$I$5-'СЕТ СН'!$I$21</f>
        <v>4671.2925543699994</v>
      </c>
      <c r="Y135" s="35">
        <f>SUMIFS(СВЦЭМ!$D$34:$D$777,СВЦЭМ!$A$34:$A$777,$A135,СВЦЭМ!$B$34:$B$777,Y$119)+'СЕТ СН'!$I$11+СВЦЭМ!$D$10+'СЕТ СН'!$I$5-'СЕТ СН'!$I$21</f>
        <v>4691.5347828799995</v>
      </c>
    </row>
    <row r="136" spans="1:25" ht="15.75" x14ac:dyDescent="0.2">
      <c r="A136" s="34">
        <f t="shared" si="3"/>
        <v>42903</v>
      </c>
      <c r="B136" s="35">
        <f>SUMIFS(СВЦЭМ!$D$34:$D$777,СВЦЭМ!$A$34:$A$777,$A136,СВЦЭМ!$B$34:$B$777,B$119)+'СЕТ СН'!$I$11+СВЦЭМ!$D$10+'СЕТ СН'!$I$5-'СЕТ СН'!$I$21</f>
        <v>4818.4509724899999</v>
      </c>
      <c r="C136" s="35">
        <f>SUMIFS(СВЦЭМ!$D$34:$D$777,СВЦЭМ!$A$34:$A$777,$A136,СВЦЭМ!$B$34:$B$777,C$119)+'СЕТ СН'!$I$11+СВЦЭМ!$D$10+'СЕТ СН'!$I$5-'СЕТ СН'!$I$21</f>
        <v>4871.79419057</v>
      </c>
      <c r="D136" s="35">
        <f>SUMIFS(СВЦЭМ!$D$34:$D$777,СВЦЭМ!$A$34:$A$777,$A136,СВЦЭМ!$B$34:$B$777,D$119)+'СЕТ СН'!$I$11+СВЦЭМ!$D$10+'СЕТ СН'!$I$5-'СЕТ СН'!$I$21</f>
        <v>5010.1970969499998</v>
      </c>
      <c r="E136" s="35">
        <f>SUMIFS(СВЦЭМ!$D$34:$D$777,СВЦЭМ!$A$34:$A$777,$A136,СВЦЭМ!$B$34:$B$777,E$119)+'СЕТ СН'!$I$11+СВЦЭМ!$D$10+'СЕТ СН'!$I$5-'СЕТ СН'!$I$21</f>
        <v>5024.2970912599994</v>
      </c>
      <c r="F136" s="35">
        <f>SUMIFS(СВЦЭМ!$D$34:$D$777,СВЦЭМ!$A$34:$A$777,$A136,СВЦЭМ!$B$34:$B$777,F$119)+'СЕТ СН'!$I$11+СВЦЭМ!$D$10+'СЕТ СН'!$I$5-'СЕТ СН'!$I$21</f>
        <v>5046.3938886699998</v>
      </c>
      <c r="G136" s="35">
        <f>SUMIFS(СВЦЭМ!$D$34:$D$777,СВЦЭМ!$A$34:$A$777,$A136,СВЦЭМ!$B$34:$B$777,G$119)+'СЕТ СН'!$I$11+СВЦЭМ!$D$10+'СЕТ СН'!$I$5-'СЕТ СН'!$I$21</f>
        <v>5042.6630525299997</v>
      </c>
      <c r="H136" s="35">
        <f>SUMIFS(СВЦЭМ!$D$34:$D$777,СВЦЭМ!$A$34:$A$777,$A136,СВЦЭМ!$B$34:$B$777,H$119)+'СЕТ СН'!$I$11+СВЦЭМ!$D$10+'СЕТ СН'!$I$5-'СЕТ СН'!$I$21</f>
        <v>5011.8565522499994</v>
      </c>
      <c r="I136" s="35">
        <f>SUMIFS(СВЦЭМ!$D$34:$D$777,СВЦЭМ!$A$34:$A$777,$A136,СВЦЭМ!$B$34:$B$777,I$119)+'СЕТ СН'!$I$11+СВЦЭМ!$D$10+'СЕТ СН'!$I$5-'СЕТ СН'!$I$21</f>
        <v>4870.1597188999995</v>
      </c>
      <c r="J136" s="35">
        <f>SUMIFS(СВЦЭМ!$D$34:$D$777,СВЦЭМ!$A$34:$A$777,$A136,СВЦЭМ!$B$34:$B$777,J$119)+'СЕТ СН'!$I$11+СВЦЭМ!$D$10+'СЕТ СН'!$I$5-'СЕТ СН'!$I$21</f>
        <v>4756.5407157099999</v>
      </c>
      <c r="K136" s="35">
        <f>SUMIFS(СВЦЭМ!$D$34:$D$777,СВЦЭМ!$A$34:$A$777,$A136,СВЦЭМ!$B$34:$B$777,K$119)+'СЕТ СН'!$I$11+СВЦЭМ!$D$10+'СЕТ СН'!$I$5-'СЕТ СН'!$I$21</f>
        <v>4668.1402080399994</v>
      </c>
      <c r="L136" s="35">
        <f>SUMIFS(СВЦЭМ!$D$34:$D$777,СВЦЭМ!$A$34:$A$777,$A136,СВЦЭМ!$B$34:$B$777,L$119)+'СЕТ СН'!$I$11+СВЦЭМ!$D$10+'СЕТ СН'!$I$5-'СЕТ СН'!$I$21</f>
        <v>4614.88594749</v>
      </c>
      <c r="M136" s="35">
        <f>SUMIFS(СВЦЭМ!$D$34:$D$777,СВЦЭМ!$A$34:$A$777,$A136,СВЦЭМ!$B$34:$B$777,M$119)+'СЕТ СН'!$I$11+СВЦЭМ!$D$10+'СЕТ СН'!$I$5-'СЕТ СН'!$I$21</f>
        <v>4615.1879394499992</v>
      </c>
      <c r="N136" s="35">
        <f>SUMIFS(СВЦЭМ!$D$34:$D$777,СВЦЭМ!$A$34:$A$777,$A136,СВЦЭМ!$B$34:$B$777,N$119)+'СЕТ СН'!$I$11+СВЦЭМ!$D$10+'СЕТ СН'!$I$5-'СЕТ СН'!$I$21</f>
        <v>4614.5359640699999</v>
      </c>
      <c r="O136" s="35">
        <f>SUMIFS(СВЦЭМ!$D$34:$D$777,СВЦЭМ!$A$34:$A$777,$A136,СВЦЭМ!$B$34:$B$777,O$119)+'СЕТ СН'!$I$11+СВЦЭМ!$D$10+'СЕТ СН'!$I$5-'СЕТ СН'!$I$21</f>
        <v>4610.9688209399992</v>
      </c>
      <c r="P136" s="35">
        <f>SUMIFS(СВЦЭМ!$D$34:$D$777,СВЦЭМ!$A$34:$A$777,$A136,СВЦЭМ!$B$34:$B$777,P$119)+'СЕТ СН'!$I$11+СВЦЭМ!$D$10+'СЕТ СН'!$I$5-'СЕТ СН'!$I$21</f>
        <v>4610.4855579399991</v>
      </c>
      <c r="Q136" s="35">
        <f>SUMIFS(СВЦЭМ!$D$34:$D$777,СВЦЭМ!$A$34:$A$777,$A136,СВЦЭМ!$B$34:$B$777,Q$119)+'СЕТ СН'!$I$11+СВЦЭМ!$D$10+'СЕТ СН'!$I$5-'СЕТ СН'!$I$21</f>
        <v>4617.5388095099997</v>
      </c>
      <c r="R136" s="35">
        <f>SUMIFS(СВЦЭМ!$D$34:$D$777,СВЦЭМ!$A$34:$A$777,$A136,СВЦЭМ!$B$34:$B$777,R$119)+'СЕТ СН'!$I$11+СВЦЭМ!$D$10+'СЕТ СН'!$I$5-'СЕТ СН'!$I$21</f>
        <v>4621.9922469499998</v>
      </c>
      <c r="S136" s="35">
        <f>SUMIFS(СВЦЭМ!$D$34:$D$777,СВЦЭМ!$A$34:$A$777,$A136,СВЦЭМ!$B$34:$B$777,S$119)+'СЕТ СН'!$I$11+СВЦЭМ!$D$10+'СЕТ СН'!$I$5-'СЕТ СН'!$I$21</f>
        <v>4620.3553916999999</v>
      </c>
      <c r="T136" s="35">
        <f>SUMIFS(СВЦЭМ!$D$34:$D$777,СВЦЭМ!$A$34:$A$777,$A136,СВЦЭМ!$B$34:$B$777,T$119)+'СЕТ СН'!$I$11+СВЦЭМ!$D$10+'СЕТ СН'!$I$5-'СЕТ СН'!$I$21</f>
        <v>4616.0629502199999</v>
      </c>
      <c r="U136" s="35">
        <f>SUMIFS(СВЦЭМ!$D$34:$D$777,СВЦЭМ!$A$34:$A$777,$A136,СВЦЭМ!$B$34:$B$777,U$119)+'СЕТ СН'!$I$11+СВЦЭМ!$D$10+'СЕТ СН'!$I$5-'СЕТ СН'!$I$21</f>
        <v>4609.8372527399997</v>
      </c>
      <c r="V136" s="35">
        <f>SUMIFS(СВЦЭМ!$D$34:$D$777,СВЦЭМ!$A$34:$A$777,$A136,СВЦЭМ!$B$34:$B$777,V$119)+'СЕТ СН'!$I$11+СВЦЭМ!$D$10+'СЕТ СН'!$I$5-'СЕТ СН'!$I$21</f>
        <v>4625.4556419399996</v>
      </c>
      <c r="W136" s="35">
        <f>SUMIFS(СВЦЭМ!$D$34:$D$777,СВЦЭМ!$A$34:$A$777,$A136,СВЦЭМ!$B$34:$B$777,W$119)+'СЕТ СН'!$I$11+СВЦЭМ!$D$10+'СЕТ СН'!$I$5-'СЕТ СН'!$I$21</f>
        <v>4652.4993267</v>
      </c>
      <c r="X136" s="35">
        <f>SUMIFS(СВЦЭМ!$D$34:$D$777,СВЦЭМ!$A$34:$A$777,$A136,СВЦЭМ!$B$34:$B$777,X$119)+'СЕТ СН'!$I$11+СВЦЭМ!$D$10+'СЕТ СН'!$I$5-'СЕТ СН'!$I$21</f>
        <v>4680.9518518599998</v>
      </c>
      <c r="Y136" s="35">
        <f>SUMIFS(СВЦЭМ!$D$34:$D$777,СВЦЭМ!$A$34:$A$777,$A136,СВЦЭМ!$B$34:$B$777,Y$119)+'СЕТ СН'!$I$11+СВЦЭМ!$D$10+'СЕТ СН'!$I$5-'СЕТ СН'!$I$21</f>
        <v>4810.1559808399998</v>
      </c>
    </row>
    <row r="137" spans="1:25" ht="15.75" x14ac:dyDescent="0.2">
      <c r="A137" s="34">
        <f t="shared" si="3"/>
        <v>42904</v>
      </c>
      <c r="B137" s="35">
        <f>SUMIFS(СВЦЭМ!$D$34:$D$777,СВЦЭМ!$A$34:$A$777,$A137,СВЦЭМ!$B$34:$B$777,B$119)+'СЕТ СН'!$I$11+СВЦЭМ!$D$10+'СЕТ СН'!$I$5-'СЕТ СН'!$I$21</f>
        <v>4911.2043143599994</v>
      </c>
      <c r="C137" s="35">
        <f>SUMIFS(СВЦЭМ!$D$34:$D$777,СВЦЭМ!$A$34:$A$777,$A137,СВЦЭМ!$B$34:$B$777,C$119)+'СЕТ СН'!$I$11+СВЦЭМ!$D$10+'СЕТ СН'!$I$5-'СЕТ СН'!$I$21</f>
        <v>4961.3048710099993</v>
      </c>
      <c r="D137" s="35">
        <f>SUMIFS(СВЦЭМ!$D$34:$D$777,СВЦЭМ!$A$34:$A$777,$A137,СВЦЭМ!$B$34:$B$777,D$119)+'СЕТ СН'!$I$11+СВЦЭМ!$D$10+'СЕТ СН'!$I$5-'СЕТ СН'!$I$21</f>
        <v>5029.68896184</v>
      </c>
      <c r="E137" s="35">
        <f>SUMIFS(СВЦЭМ!$D$34:$D$777,СВЦЭМ!$A$34:$A$777,$A137,СВЦЭМ!$B$34:$B$777,E$119)+'СЕТ СН'!$I$11+СВЦЭМ!$D$10+'СЕТ СН'!$I$5-'СЕТ СН'!$I$21</f>
        <v>5042.4340065999995</v>
      </c>
      <c r="F137" s="35">
        <f>SUMIFS(СВЦЭМ!$D$34:$D$777,СВЦЭМ!$A$34:$A$777,$A137,СВЦЭМ!$B$34:$B$777,F$119)+'СЕТ СН'!$I$11+СВЦЭМ!$D$10+'СЕТ СН'!$I$5-'СЕТ СН'!$I$21</f>
        <v>5055.0858574999993</v>
      </c>
      <c r="G137" s="35">
        <f>SUMIFS(СВЦЭМ!$D$34:$D$777,СВЦЭМ!$A$34:$A$777,$A137,СВЦЭМ!$B$34:$B$777,G$119)+'СЕТ СН'!$I$11+СВЦЭМ!$D$10+'СЕТ СН'!$I$5-'СЕТ СН'!$I$21</f>
        <v>5051.5290625999996</v>
      </c>
      <c r="H137" s="35">
        <f>SUMIFS(СВЦЭМ!$D$34:$D$777,СВЦЭМ!$A$34:$A$777,$A137,СВЦЭМ!$B$34:$B$777,H$119)+'СЕТ СН'!$I$11+СВЦЭМ!$D$10+'СЕТ СН'!$I$5-'СЕТ СН'!$I$21</f>
        <v>5028.6192375099999</v>
      </c>
      <c r="I137" s="35">
        <f>SUMIFS(СВЦЭМ!$D$34:$D$777,СВЦЭМ!$A$34:$A$777,$A137,СВЦЭМ!$B$34:$B$777,I$119)+'СЕТ СН'!$I$11+СВЦЭМ!$D$10+'СЕТ СН'!$I$5-'СЕТ СН'!$I$21</f>
        <v>4882.5205836999994</v>
      </c>
      <c r="J137" s="35">
        <f>SUMIFS(СВЦЭМ!$D$34:$D$777,СВЦЭМ!$A$34:$A$777,$A137,СВЦЭМ!$B$34:$B$777,J$119)+'СЕТ СН'!$I$11+СВЦЭМ!$D$10+'СЕТ СН'!$I$5-'СЕТ СН'!$I$21</f>
        <v>4740.8659160299994</v>
      </c>
      <c r="K137" s="35">
        <f>SUMIFS(СВЦЭМ!$D$34:$D$777,СВЦЭМ!$A$34:$A$777,$A137,СВЦЭМ!$B$34:$B$777,K$119)+'СЕТ СН'!$I$11+СВЦЭМ!$D$10+'СЕТ СН'!$I$5-'СЕТ СН'!$I$21</f>
        <v>4626.4025678399994</v>
      </c>
      <c r="L137" s="35">
        <f>SUMIFS(СВЦЭМ!$D$34:$D$777,СВЦЭМ!$A$34:$A$777,$A137,СВЦЭМ!$B$34:$B$777,L$119)+'СЕТ СН'!$I$11+СВЦЭМ!$D$10+'СЕТ СН'!$I$5-'СЕТ СН'!$I$21</f>
        <v>4589.9948794399997</v>
      </c>
      <c r="M137" s="35">
        <f>SUMIFS(СВЦЭМ!$D$34:$D$777,СВЦЭМ!$A$34:$A$777,$A137,СВЦЭМ!$B$34:$B$777,M$119)+'СЕТ СН'!$I$11+СВЦЭМ!$D$10+'СЕТ СН'!$I$5-'СЕТ СН'!$I$21</f>
        <v>4611.65795187</v>
      </c>
      <c r="N137" s="35">
        <f>SUMIFS(СВЦЭМ!$D$34:$D$777,СВЦЭМ!$A$34:$A$777,$A137,СВЦЭМ!$B$34:$B$777,N$119)+'СЕТ СН'!$I$11+СВЦЭМ!$D$10+'СЕТ СН'!$I$5-'СЕТ СН'!$I$21</f>
        <v>4613.3251419699991</v>
      </c>
      <c r="O137" s="35">
        <f>SUMIFS(СВЦЭМ!$D$34:$D$777,СВЦЭМ!$A$34:$A$777,$A137,СВЦЭМ!$B$34:$B$777,O$119)+'СЕТ СН'!$I$11+СВЦЭМ!$D$10+'СЕТ СН'!$I$5-'СЕТ СН'!$I$21</f>
        <v>4612.5370493399996</v>
      </c>
      <c r="P137" s="35">
        <f>SUMIFS(СВЦЭМ!$D$34:$D$777,СВЦЭМ!$A$34:$A$777,$A137,СВЦЭМ!$B$34:$B$777,P$119)+'СЕТ СН'!$I$11+СВЦЭМ!$D$10+'СЕТ СН'!$I$5-'СЕТ СН'!$I$21</f>
        <v>4610.6208519899992</v>
      </c>
      <c r="Q137" s="35">
        <f>SUMIFS(СВЦЭМ!$D$34:$D$777,СВЦЭМ!$A$34:$A$777,$A137,СВЦЭМ!$B$34:$B$777,Q$119)+'СЕТ СН'!$I$11+СВЦЭМ!$D$10+'СЕТ СН'!$I$5-'СЕТ СН'!$I$21</f>
        <v>4618.3894823399996</v>
      </c>
      <c r="R137" s="35">
        <f>SUMIFS(СВЦЭМ!$D$34:$D$777,СВЦЭМ!$A$34:$A$777,$A137,СВЦЭМ!$B$34:$B$777,R$119)+'СЕТ СН'!$I$11+СВЦЭМ!$D$10+'СЕТ СН'!$I$5-'СЕТ СН'!$I$21</f>
        <v>4625.9156627899993</v>
      </c>
      <c r="S137" s="35">
        <f>SUMIFS(СВЦЭМ!$D$34:$D$777,СВЦЭМ!$A$34:$A$777,$A137,СВЦЭМ!$B$34:$B$777,S$119)+'СЕТ СН'!$I$11+СВЦЭМ!$D$10+'СЕТ СН'!$I$5-'СЕТ СН'!$I$21</f>
        <v>4625.4968577699992</v>
      </c>
      <c r="T137" s="35">
        <f>SUMIFS(СВЦЭМ!$D$34:$D$777,СВЦЭМ!$A$34:$A$777,$A137,СВЦЭМ!$B$34:$B$777,T$119)+'СЕТ СН'!$I$11+СВЦЭМ!$D$10+'СЕТ СН'!$I$5-'СЕТ СН'!$I$21</f>
        <v>4616.7036032099995</v>
      </c>
      <c r="U137" s="35">
        <f>SUMIFS(СВЦЭМ!$D$34:$D$777,СВЦЭМ!$A$34:$A$777,$A137,СВЦЭМ!$B$34:$B$777,U$119)+'СЕТ СН'!$I$11+СВЦЭМ!$D$10+'СЕТ СН'!$I$5-'СЕТ СН'!$I$21</f>
        <v>4612.5690217299998</v>
      </c>
      <c r="V137" s="35">
        <f>SUMIFS(СВЦЭМ!$D$34:$D$777,СВЦЭМ!$A$34:$A$777,$A137,СВЦЭМ!$B$34:$B$777,V$119)+'СЕТ СН'!$I$11+СВЦЭМ!$D$10+'СЕТ СН'!$I$5-'СЕТ СН'!$I$21</f>
        <v>4603.6820725899997</v>
      </c>
      <c r="W137" s="35">
        <f>SUMIFS(СВЦЭМ!$D$34:$D$777,СВЦЭМ!$A$34:$A$777,$A137,СВЦЭМ!$B$34:$B$777,W$119)+'СЕТ СН'!$I$11+СВЦЭМ!$D$10+'СЕТ СН'!$I$5-'СЕТ СН'!$I$21</f>
        <v>4623.4521234499998</v>
      </c>
      <c r="X137" s="35">
        <f>SUMIFS(СВЦЭМ!$D$34:$D$777,СВЦЭМ!$A$34:$A$777,$A137,СВЦЭМ!$B$34:$B$777,X$119)+'СЕТ СН'!$I$11+СВЦЭМ!$D$10+'СЕТ СН'!$I$5-'СЕТ СН'!$I$21</f>
        <v>4678.3186214999996</v>
      </c>
      <c r="Y137" s="35">
        <f>SUMIFS(СВЦЭМ!$D$34:$D$777,СВЦЭМ!$A$34:$A$777,$A137,СВЦЭМ!$B$34:$B$777,Y$119)+'СЕТ СН'!$I$11+СВЦЭМ!$D$10+'СЕТ СН'!$I$5-'СЕТ СН'!$I$21</f>
        <v>4743.9345717599999</v>
      </c>
    </row>
    <row r="138" spans="1:25" ht="15.75" x14ac:dyDescent="0.2">
      <c r="A138" s="34">
        <f t="shared" si="3"/>
        <v>42905</v>
      </c>
      <c r="B138" s="35">
        <f>SUMIFS(СВЦЭМ!$D$34:$D$777,СВЦЭМ!$A$34:$A$777,$A138,СВЦЭМ!$B$34:$B$777,B$119)+'СЕТ СН'!$I$11+СВЦЭМ!$D$10+'СЕТ СН'!$I$5-'СЕТ СН'!$I$21</f>
        <v>4795.3829542999993</v>
      </c>
      <c r="C138" s="35">
        <f>SUMIFS(СВЦЭМ!$D$34:$D$777,СВЦЭМ!$A$34:$A$777,$A138,СВЦЭМ!$B$34:$B$777,C$119)+'СЕТ СН'!$I$11+СВЦЭМ!$D$10+'СЕТ СН'!$I$5-'СЕТ СН'!$I$21</f>
        <v>4842.9296071699991</v>
      </c>
      <c r="D138" s="35">
        <f>SUMIFS(СВЦЭМ!$D$34:$D$777,СВЦЭМ!$A$34:$A$777,$A138,СВЦЭМ!$B$34:$B$777,D$119)+'СЕТ СН'!$I$11+СВЦЭМ!$D$10+'СЕТ СН'!$I$5-'СЕТ СН'!$I$21</f>
        <v>4974.1594602099995</v>
      </c>
      <c r="E138" s="35">
        <f>SUMIFS(СВЦЭМ!$D$34:$D$777,СВЦЭМ!$A$34:$A$777,$A138,СВЦЭМ!$B$34:$B$777,E$119)+'СЕТ СН'!$I$11+СВЦЭМ!$D$10+'СЕТ СН'!$I$5-'СЕТ СН'!$I$21</f>
        <v>4982.7129600799999</v>
      </c>
      <c r="F138" s="35">
        <f>SUMIFS(СВЦЭМ!$D$34:$D$777,СВЦЭМ!$A$34:$A$777,$A138,СВЦЭМ!$B$34:$B$777,F$119)+'СЕТ СН'!$I$11+СВЦЭМ!$D$10+'СЕТ СН'!$I$5-'СЕТ СН'!$I$21</f>
        <v>4986.2538037099994</v>
      </c>
      <c r="G138" s="35">
        <f>SUMIFS(СВЦЭМ!$D$34:$D$777,СВЦЭМ!$A$34:$A$777,$A138,СВЦЭМ!$B$34:$B$777,G$119)+'СЕТ СН'!$I$11+СВЦЭМ!$D$10+'СЕТ СН'!$I$5-'СЕТ СН'!$I$21</f>
        <v>4990.8200630699994</v>
      </c>
      <c r="H138" s="35">
        <f>SUMIFS(СВЦЭМ!$D$34:$D$777,СВЦЭМ!$A$34:$A$777,$A138,СВЦЭМ!$B$34:$B$777,H$119)+'СЕТ СН'!$I$11+СВЦЭМ!$D$10+'СЕТ СН'!$I$5-'СЕТ СН'!$I$21</f>
        <v>4871.1228176799996</v>
      </c>
      <c r="I138" s="35">
        <f>SUMIFS(СВЦЭМ!$D$34:$D$777,СВЦЭМ!$A$34:$A$777,$A138,СВЦЭМ!$B$34:$B$777,I$119)+'СЕТ СН'!$I$11+СВЦЭМ!$D$10+'СЕТ СН'!$I$5-'СЕТ СН'!$I$21</f>
        <v>4748.89600384</v>
      </c>
      <c r="J138" s="35">
        <f>SUMIFS(СВЦЭМ!$D$34:$D$777,СВЦЭМ!$A$34:$A$777,$A138,СВЦЭМ!$B$34:$B$777,J$119)+'СЕТ СН'!$I$11+СВЦЭМ!$D$10+'СЕТ СН'!$I$5-'СЕТ СН'!$I$21</f>
        <v>4634.5302995899992</v>
      </c>
      <c r="K138" s="35">
        <f>SUMIFS(СВЦЭМ!$D$34:$D$777,СВЦЭМ!$A$34:$A$777,$A138,СВЦЭМ!$B$34:$B$777,K$119)+'СЕТ СН'!$I$11+СВЦЭМ!$D$10+'СЕТ СН'!$I$5-'СЕТ СН'!$I$21</f>
        <v>4668.6176991799994</v>
      </c>
      <c r="L138" s="35">
        <f>SUMIFS(СВЦЭМ!$D$34:$D$777,СВЦЭМ!$A$34:$A$777,$A138,СВЦЭМ!$B$34:$B$777,L$119)+'СЕТ СН'!$I$11+СВЦЭМ!$D$10+'СЕТ СН'!$I$5-'СЕТ СН'!$I$21</f>
        <v>4647.8058393399997</v>
      </c>
      <c r="M138" s="35">
        <f>SUMIFS(СВЦЭМ!$D$34:$D$777,СВЦЭМ!$A$34:$A$777,$A138,СВЦЭМ!$B$34:$B$777,M$119)+'СЕТ СН'!$I$11+СВЦЭМ!$D$10+'СЕТ СН'!$I$5-'СЕТ СН'!$I$21</f>
        <v>4654.1474901799993</v>
      </c>
      <c r="N138" s="35">
        <f>SUMIFS(СВЦЭМ!$D$34:$D$777,СВЦЭМ!$A$34:$A$777,$A138,СВЦЭМ!$B$34:$B$777,N$119)+'СЕТ СН'!$I$11+СВЦЭМ!$D$10+'СЕТ СН'!$I$5-'СЕТ СН'!$I$21</f>
        <v>4651.3544506099997</v>
      </c>
      <c r="O138" s="35">
        <f>SUMIFS(СВЦЭМ!$D$34:$D$777,СВЦЭМ!$A$34:$A$777,$A138,СВЦЭМ!$B$34:$B$777,O$119)+'СЕТ СН'!$I$11+СВЦЭМ!$D$10+'СЕТ СН'!$I$5-'СЕТ СН'!$I$21</f>
        <v>4641.7759508299996</v>
      </c>
      <c r="P138" s="35">
        <f>SUMIFS(СВЦЭМ!$D$34:$D$777,СВЦЭМ!$A$34:$A$777,$A138,СВЦЭМ!$B$34:$B$777,P$119)+'СЕТ СН'!$I$11+СВЦЭМ!$D$10+'СЕТ СН'!$I$5-'СЕТ СН'!$I$21</f>
        <v>4626.0035166399994</v>
      </c>
      <c r="Q138" s="35">
        <f>SUMIFS(СВЦЭМ!$D$34:$D$777,СВЦЭМ!$A$34:$A$777,$A138,СВЦЭМ!$B$34:$B$777,Q$119)+'СЕТ СН'!$I$11+СВЦЭМ!$D$10+'СЕТ СН'!$I$5-'СЕТ СН'!$I$21</f>
        <v>4650.5313199899992</v>
      </c>
      <c r="R138" s="35">
        <f>SUMIFS(СВЦЭМ!$D$34:$D$777,СВЦЭМ!$A$34:$A$777,$A138,СВЦЭМ!$B$34:$B$777,R$119)+'СЕТ СН'!$I$11+СВЦЭМ!$D$10+'СЕТ СН'!$I$5-'СЕТ СН'!$I$21</f>
        <v>4644.7436839499996</v>
      </c>
      <c r="S138" s="35">
        <f>SUMIFS(СВЦЭМ!$D$34:$D$777,СВЦЭМ!$A$34:$A$777,$A138,СВЦЭМ!$B$34:$B$777,S$119)+'СЕТ СН'!$I$11+СВЦЭМ!$D$10+'СЕТ СН'!$I$5-'СЕТ СН'!$I$21</f>
        <v>4642.3966502200001</v>
      </c>
      <c r="T138" s="35">
        <f>SUMIFS(СВЦЭМ!$D$34:$D$777,СВЦЭМ!$A$34:$A$777,$A138,СВЦЭМ!$B$34:$B$777,T$119)+'СЕТ СН'!$I$11+СВЦЭМ!$D$10+'СЕТ СН'!$I$5-'СЕТ СН'!$I$21</f>
        <v>4681.9333910599998</v>
      </c>
      <c r="U138" s="35">
        <f>SUMIFS(СВЦЭМ!$D$34:$D$777,СВЦЭМ!$A$34:$A$777,$A138,СВЦЭМ!$B$34:$B$777,U$119)+'СЕТ СН'!$I$11+СВЦЭМ!$D$10+'СЕТ СН'!$I$5-'СЕТ СН'!$I$21</f>
        <v>4719.55363364</v>
      </c>
      <c r="V138" s="35">
        <f>SUMIFS(СВЦЭМ!$D$34:$D$777,СВЦЭМ!$A$34:$A$777,$A138,СВЦЭМ!$B$34:$B$777,V$119)+'СЕТ СН'!$I$11+СВЦЭМ!$D$10+'СЕТ СН'!$I$5-'СЕТ СН'!$I$21</f>
        <v>4723.9125942599994</v>
      </c>
      <c r="W138" s="35">
        <f>SUMIFS(СВЦЭМ!$D$34:$D$777,СВЦЭМ!$A$34:$A$777,$A138,СВЦЭМ!$B$34:$B$777,W$119)+'СЕТ СН'!$I$11+СВЦЭМ!$D$10+'СЕТ СН'!$I$5-'СЕТ СН'!$I$21</f>
        <v>4729.7062763599997</v>
      </c>
      <c r="X138" s="35">
        <f>SUMIFS(СВЦЭМ!$D$34:$D$777,СВЦЭМ!$A$34:$A$777,$A138,СВЦЭМ!$B$34:$B$777,X$119)+'СЕТ СН'!$I$11+СВЦЭМ!$D$10+'СЕТ СН'!$I$5-'СЕТ СН'!$I$21</f>
        <v>4672.8549566999991</v>
      </c>
      <c r="Y138" s="35">
        <f>SUMIFS(СВЦЭМ!$D$34:$D$777,СВЦЭМ!$A$34:$A$777,$A138,СВЦЭМ!$B$34:$B$777,Y$119)+'СЕТ СН'!$I$11+СВЦЭМ!$D$10+'СЕТ СН'!$I$5-'СЕТ СН'!$I$21</f>
        <v>4721.1053774399998</v>
      </c>
    </row>
    <row r="139" spans="1:25" ht="15.75" x14ac:dyDescent="0.2">
      <c r="A139" s="34">
        <f t="shared" si="3"/>
        <v>42906</v>
      </c>
      <c r="B139" s="35">
        <f>SUMIFS(СВЦЭМ!$D$34:$D$777,СВЦЭМ!$A$34:$A$777,$A139,СВЦЭМ!$B$34:$B$777,B$119)+'СЕТ СН'!$I$11+СВЦЭМ!$D$10+'СЕТ СН'!$I$5-'СЕТ СН'!$I$21</f>
        <v>4981.8561324999991</v>
      </c>
      <c r="C139" s="35">
        <f>SUMIFS(СВЦЭМ!$D$34:$D$777,СВЦЭМ!$A$34:$A$777,$A139,СВЦЭМ!$B$34:$B$777,C$119)+'СЕТ СН'!$I$11+СВЦЭМ!$D$10+'СЕТ СН'!$I$5-'СЕТ СН'!$I$21</f>
        <v>4908.7303665799991</v>
      </c>
      <c r="D139" s="35">
        <f>SUMIFS(СВЦЭМ!$D$34:$D$777,СВЦЭМ!$A$34:$A$777,$A139,СВЦЭМ!$B$34:$B$777,D$119)+'СЕТ СН'!$I$11+СВЦЭМ!$D$10+'СЕТ СН'!$I$5-'СЕТ СН'!$I$21</f>
        <v>5082.1416343099991</v>
      </c>
      <c r="E139" s="35">
        <f>SUMIFS(СВЦЭМ!$D$34:$D$777,СВЦЭМ!$A$34:$A$777,$A139,СВЦЭМ!$B$34:$B$777,E$119)+'СЕТ СН'!$I$11+СВЦЭМ!$D$10+'СЕТ СН'!$I$5-'СЕТ СН'!$I$21</f>
        <v>5076.1256887799991</v>
      </c>
      <c r="F139" s="35">
        <f>SUMIFS(СВЦЭМ!$D$34:$D$777,СВЦЭМ!$A$34:$A$777,$A139,СВЦЭМ!$B$34:$B$777,F$119)+'СЕТ СН'!$I$11+СВЦЭМ!$D$10+'СЕТ СН'!$I$5-'СЕТ СН'!$I$21</f>
        <v>5071.9226976699993</v>
      </c>
      <c r="G139" s="35">
        <f>SUMIFS(СВЦЭМ!$D$34:$D$777,СВЦЭМ!$A$34:$A$777,$A139,СВЦЭМ!$B$34:$B$777,G$119)+'СЕТ СН'!$I$11+СВЦЭМ!$D$10+'СЕТ СН'!$I$5-'СЕТ СН'!$I$21</f>
        <v>5075.8005442499998</v>
      </c>
      <c r="H139" s="35">
        <f>SUMIFS(СВЦЭМ!$D$34:$D$777,СВЦЭМ!$A$34:$A$777,$A139,СВЦЭМ!$B$34:$B$777,H$119)+'СЕТ СН'!$I$11+СВЦЭМ!$D$10+'СЕТ СН'!$I$5-'СЕТ СН'!$I$21</f>
        <v>5077.4015415899994</v>
      </c>
      <c r="I139" s="35">
        <f>SUMIFS(СВЦЭМ!$D$34:$D$777,СВЦЭМ!$A$34:$A$777,$A139,СВЦЭМ!$B$34:$B$777,I$119)+'СЕТ СН'!$I$11+СВЦЭМ!$D$10+'СЕТ СН'!$I$5-'СЕТ СН'!$I$21</f>
        <v>4890.26497208</v>
      </c>
      <c r="J139" s="35">
        <f>SUMIFS(СВЦЭМ!$D$34:$D$777,СВЦЭМ!$A$34:$A$777,$A139,СВЦЭМ!$B$34:$B$777,J$119)+'СЕТ СН'!$I$11+СВЦЭМ!$D$10+'СЕТ СН'!$I$5-'СЕТ СН'!$I$21</f>
        <v>4773.7675326899998</v>
      </c>
      <c r="K139" s="35">
        <f>SUMIFS(СВЦЭМ!$D$34:$D$777,СВЦЭМ!$A$34:$A$777,$A139,СВЦЭМ!$B$34:$B$777,K$119)+'СЕТ СН'!$I$11+СВЦЭМ!$D$10+'СЕТ СН'!$I$5-'СЕТ СН'!$I$21</f>
        <v>4698.5974241099993</v>
      </c>
      <c r="L139" s="35">
        <f>SUMIFS(СВЦЭМ!$D$34:$D$777,СВЦЭМ!$A$34:$A$777,$A139,СВЦЭМ!$B$34:$B$777,L$119)+'СЕТ СН'!$I$11+СВЦЭМ!$D$10+'СЕТ СН'!$I$5-'СЕТ СН'!$I$21</f>
        <v>4652.1311496499993</v>
      </c>
      <c r="M139" s="35">
        <f>SUMIFS(СВЦЭМ!$D$34:$D$777,СВЦЭМ!$A$34:$A$777,$A139,СВЦЭМ!$B$34:$B$777,M$119)+'СЕТ СН'!$I$11+СВЦЭМ!$D$10+'СЕТ СН'!$I$5-'СЕТ СН'!$I$21</f>
        <v>4629.6138768599994</v>
      </c>
      <c r="N139" s="35">
        <f>SUMIFS(СВЦЭМ!$D$34:$D$777,СВЦЭМ!$A$34:$A$777,$A139,СВЦЭМ!$B$34:$B$777,N$119)+'СЕТ СН'!$I$11+СВЦЭМ!$D$10+'СЕТ СН'!$I$5-'СЕТ СН'!$I$21</f>
        <v>4635.3354230999994</v>
      </c>
      <c r="O139" s="35">
        <f>SUMIFS(СВЦЭМ!$D$34:$D$777,СВЦЭМ!$A$34:$A$777,$A139,СВЦЭМ!$B$34:$B$777,O$119)+'СЕТ СН'!$I$11+СВЦЭМ!$D$10+'СЕТ СН'!$I$5-'СЕТ СН'!$I$21</f>
        <v>4637.9631429599995</v>
      </c>
      <c r="P139" s="35">
        <f>SUMIFS(СВЦЭМ!$D$34:$D$777,СВЦЭМ!$A$34:$A$777,$A139,СВЦЭМ!$B$34:$B$777,P$119)+'СЕТ СН'!$I$11+СВЦЭМ!$D$10+'СЕТ СН'!$I$5-'СЕТ СН'!$I$21</f>
        <v>4644.0796295699993</v>
      </c>
      <c r="Q139" s="35">
        <f>SUMIFS(СВЦЭМ!$D$34:$D$777,СВЦЭМ!$A$34:$A$777,$A139,СВЦЭМ!$B$34:$B$777,Q$119)+'СЕТ СН'!$I$11+СВЦЭМ!$D$10+'СЕТ СН'!$I$5-'СЕТ СН'!$I$21</f>
        <v>4638.7864295799991</v>
      </c>
      <c r="R139" s="35">
        <f>SUMIFS(СВЦЭМ!$D$34:$D$777,СВЦЭМ!$A$34:$A$777,$A139,СВЦЭМ!$B$34:$B$777,R$119)+'СЕТ СН'!$I$11+СВЦЭМ!$D$10+'СЕТ СН'!$I$5-'СЕТ СН'!$I$21</f>
        <v>4630.3440335599998</v>
      </c>
      <c r="S139" s="35">
        <f>SUMIFS(СВЦЭМ!$D$34:$D$777,СВЦЭМ!$A$34:$A$777,$A139,СВЦЭМ!$B$34:$B$777,S$119)+'СЕТ СН'!$I$11+СВЦЭМ!$D$10+'СЕТ СН'!$I$5-'СЕТ СН'!$I$21</f>
        <v>4632.1298428099999</v>
      </c>
      <c r="T139" s="35">
        <f>SUMIFS(СВЦЭМ!$D$34:$D$777,СВЦЭМ!$A$34:$A$777,$A139,СВЦЭМ!$B$34:$B$777,T$119)+'СЕТ СН'!$I$11+СВЦЭМ!$D$10+'СЕТ СН'!$I$5-'СЕТ СН'!$I$21</f>
        <v>4632.9549609799997</v>
      </c>
      <c r="U139" s="35">
        <f>SUMIFS(СВЦЭМ!$D$34:$D$777,СВЦЭМ!$A$34:$A$777,$A139,СВЦЭМ!$B$34:$B$777,U$119)+'СЕТ СН'!$I$11+СВЦЭМ!$D$10+'СЕТ СН'!$I$5-'СЕТ СН'!$I$21</f>
        <v>4633.3515514499995</v>
      </c>
      <c r="V139" s="35">
        <f>SUMIFS(СВЦЭМ!$D$34:$D$777,СВЦЭМ!$A$34:$A$777,$A139,СВЦЭМ!$B$34:$B$777,V$119)+'СЕТ СН'!$I$11+СВЦЭМ!$D$10+'СЕТ СН'!$I$5-'СЕТ СН'!$I$21</f>
        <v>4653.8679905099998</v>
      </c>
      <c r="W139" s="35">
        <f>SUMIFS(СВЦЭМ!$D$34:$D$777,СВЦЭМ!$A$34:$A$777,$A139,СВЦЭМ!$B$34:$B$777,W$119)+'СЕТ СН'!$I$11+СВЦЭМ!$D$10+'СЕТ СН'!$I$5-'СЕТ СН'!$I$21</f>
        <v>4670.9808306199993</v>
      </c>
      <c r="X139" s="35">
        <f>SUMIFS(СВЦЭМ!$D$34:$D$777,СВЦЭМ!$A$34:$A$777,$A139,СВЦЭМ!$B$34:$B$777,X$119)+'СЕТ СН'!$I$11+СВЦЭМ!$D$10+'СЕТ СН'!$I$5-'СЕТ СН'!$I$21</f>
        <v>4742.2993897599999</v>
      </c>
      <c r="Y139" s="35">
        <f>SUMIFS(СВЦЭМ!$D$34:$D$777,СВЦЭМ!$A$34:$A$777,$A139,СВЦЭМ!$B$34:$B$777,Y$119)+'СЕТ СН'!$I$11+СВЦЭМ!$D$10+'СЕТ СН'!$I$5-'СЕТ СН'!$I$21</f>
        <v>4822.2581369299996</v>
      </c>
    </row>
    <row r="140" spans="1:25" ht="15.75" x14ac:dyDescent="0.2">
      <c r="A140" s="34">
        <f t="shared" si="3"/>
        <v>42907</v>
      </c>
      <c r="B140" s="35">
        <f>SUMIFS(СВЦЭМ!$D$34:$D$777,СВЦЭМ!$A$34:$A$777,$A140,СВЦЭМ!$B$34:$B$777,B$119)+'СЕТ СН'!$I$11+СВЦЭМ!$D$10+'СЕТ СН'!$I$5-'СЕТ СН'!$I$21</f>
        <v>5004.6196059999993</v>
      </c>
      <c r="C140" s="35">
        <f>SUMIFS(СВЦЭМ!$D$34:$D$777,СВЦЭМ!$A$34:$A$777,$A140,СВЦЭМ!$B$34:$B$777,C$119)+'СЕТ СН'!$I$11+СВЦЭМ!$D$10+'СЕТ СН'!$I$5-'СЕТ СН'!$I$21</f>
        <v>5003.2176925499998</v>
      </c>
      <c r="D140" s="35">
        <f>SUMIFS(СВЦЭМ!$D$34:$D$777,СВЦЭМ!$A$34:$A$777,$A140,СВЦЭМ!$B$34:$B$777,D$119)+'СЕТ СН'!$I$11+СВЦЭМ!$D$10+'СЕТ СН'!$I$5-'СЕТ СН'!$I$21</f>
        <v>5063.2116121499994</v>
      </c>
      <c r="E140" s="35">
        <f>SUMIFS(СВЦЭМ!$D$34:$D$777,СВЦЭМ!$A$34:$A$777,$A140,СВЦЭМ!$B$34:$B$777,E$119)+'СЕТ СН'!$I$11+СВЦЭМ!$D$10+'СЕТ СН'!$I$5-'СЕТ СН'!$I$21</f>
        <v>5053.7808387299992</v>
      </c>
      <c r="F140" s="35">
        <f>SUMIFS(СВЦЭМ!$D$34:$D$777,СВЦЭМ!$A$34:$A$777,$A140,СВЦЭМ!$B$34:$B$777,F$119)+'СЕТ СН'!$I$11+СВЦЭМ!$D$10+'СЕТ СН'!$I$5-'СЕТ СН'!$I$21</f>
        <v>5050.3547695299994</v>
      </c>
      <c r="G140" s="35">
        <f>SUMIFS(СВЦЭМ!$D$34:$D$777,СВЦЭМ!$A$34:$A$777,$A140,СВЦЭМ!$B$34:$B$777,G$119)+'СЕТ СН'!$I$11+СВЦЭМ!$D$10+'СЕТ СН'!$I$5-'СЕТ СН'!$I$21</f>
        <v>5056.3336033699998</v>
      </c>
      <c r="H140" s="35">
        <f>SUMIFS(СВЦЭМ!$D$34:$D$777,СВЦЭМ!$A$34:$A$777,$A140,СВЦЭМ!$B$34:$B$777,H$119)+'СЕТ СН'!$I$11+СВЦЭМ!$D$10+'СЕТ СН'!$I$5-'СЕТ СН'!$I$21</f>
        <v>5071.3447140600001</v>
      </c>
      <c r="I140" s="35">
        <f>SUMIFS(СВЦЭМ!$D$34:$D$777,СВЦЭМ!$A$34:$A$777,$A140,СВЦЭМ!$B$34:$B$777,I$119)+'СЕТ СН'!$I$11+СВЦЭМ!$D$10+'СЕТ СН'!$I$5-'СЕТ СН'!$I$21</f>
        <v>4906.5322563599993</v>
      </c>
      <c r="J140" s="35">
        <f>SUMIFS(СВЦЭМ!$D$34:$D$777,СВЦЭМ!$A$34:$A$777,$A140,СВЦЭМ!$B$34:$B$777,J$119)+'СЕТ СН'!$I$11+СВЦЭМ!$D$10+'СЕТ СН'!$I$5-'СЕТ СН'!$I$21</f>
        <v>4751.8417960999996</v>
      </c>
      <c r="K140" s="35">
        <f>SUMIFS(СВЦЭМ!$D$34:$D$777,СВЦЭМ!$A$34:$A$777,$A140,СВЦЭМ!$B$34:$B$777,K$119)+'СЕТ СН'!$I$11+СВЦЭМ!$D$10+'СЕТ СН'!$I$5-'СЕТ СН'!$I$21</f>
        <v>4680.8027469699991</v>
      </c>
      <c r="L140" s="35">
        <f>SUMIFS(СВЦЭМ!$D$34:$D$777,СВЦЭМ!$A$34:$A$777,$A140,СВЦЭМ!$B$34:$B$777,L$119)+'СЕТ СН'!$I$11+СВЦЭМ!$D$10+'СЕТ СН'!$I$5-'СЕТ СН'!$I$21</f>
        <v>4625.3396017599998</v>
      </c>
      <c r="M140" s="35">
        <f>SUMIFS(СВЦЭМ!$D$34:$D$777,СВЦЭМ!$A$34:$A$777,$A140,СВЦЭМ!$B$34:$B$777,M$119)+'СЕТ СН'!$I$11+СВЦЭМ!$D$10+'СЕТ СН'!$I$5-'СЕТ СН'!$I$21</f>
        <v>4601.2213371899998</v>
      </c>
      <c r="N140" s="35">
        <f>SUMIFS(СВЦЭМ!$D$34:$D$777,СВЦЭМ!$A$34:$A$777,$A140,СВЦЭМ!$B$34:$B$777,N$119)+'СЕТ СН'!$I$11+СВЦЭМ!$D$10+'СЕТ СН'!$I$5-'СЕТ СН'!$I$21</f>
        <v>4606.4663523099998</v>
      </c>
      <c r="O140" s="35">
        <f>SUMIFS(СВЦЭМ!$D$34:$D$777,СВЦЭМ!$A$34:$A$777,$A140,СВЦЭМ!$B$34:$B$777,O$119)+'СЕТ СН'!$I$11+СВЦЭМ!$D$10+'СЕТ СН'!$I$5-'СЕТ СН'!$I$21</f>
        <v>4607.1000738899993</v>
      </c>
      <c r="P140" s="35">
        <f>SUMIFS(СВЦЭМ!$D$34:$D$777,СВЦЭМ!$A$34:$A$777,$A140,СВЦЭМ!$B$34:$B$777,P$119)+'СЕТ СН'!$I$11+СВЦЭМ!$D$10+'СЕТ СН'!$I$5-'СЕТ СН'!$I$21</f>
        <v>4613.8477304899998</v>
      </c>
      <c r="Q140" s="35">
        <f>SUMIFS(СВЦЭМ!$D$34:$D$777,СВЦЭМ!$A$34:$A$777,$A140,СВЦЭМ!$B$34:$B$777,Q$119)+'СЕТ СН'!$I$11+СВЦЭМ!$D$10+'СЕТ СН'!$I$5-'СЕТ СН'!$I$21</f>
        <v>4608.2356242399992</v>
      </c>
      <c r="R140" s="35">
        <f>SUMIFS(СВЦЭМ!$D$34:$D$777,СВЦЭМ!$A$34:$A$777,$A140,СВЦЭМ!$B$34:$B$777,R$119)+'СЕТ СН'!$I$11+СВЦЭМ!$D$10+'СЕТ СН'!$I$5-'СЕТ СН'!$I$21</f>
        <v>4603.8264961599998</v>
      </c>
      <c r="S140" s="35">
        <f>SUMIFS(СВЦЭМ!$D$34:$D$777,СВЦЭМ!$A$34:$A$777,$A140,СВЦЭМ!$B$34:$B$777,S$119)+'СЕТ СН'!$I$11+СВЦЭМ!$D$10+'СЕТ СН'!$I$5-'СЕТ СН'!$I$21</f>
        <v>4601.7422761599992</v>
      </c>
      <c r="T140" s="35">
        <f>SUMIFS(СВЦЭМ!$D$34:$D$777,СВЦЭМ!$A$34:$A$777,$A140,СВЦЭМ!$B$34:$B$777,T$119)+'СЕТ СН'!$I$11+СВЦЭМ!$D$10+'СЕТ СН'!$I$5-'СЕТ СН'!$I$21</f>
        <v>4606.7833338199998</v>
      </c>
      <c r="U140" s="35">
        <f>SUMIFS(СВЦЭМ!$D$34:$D$777,СВЦЭМ!$A$34:$A$777,$A140,СВЦЭМ!$B$34:$B$777,U$119)+'СЕТ СН'!$I$11+СВЦЭМ!$D$10+'СЕТ СН'!$I$5-'СЕТ СН'!$I$21</f>
        <v>4604.41754967</v>
      </c>
      <c r="V140" s="35">
        <f>SUMIFS(СВЦЭМ!$D$34:$D$777,СВЦЭМ!$A$34:$A$777,$A140,СВЦЭМ!$B$34:$B$777,V$119)+'СЕТ СН'!$I$11+СВЦЭМ!$D$10+'СЕТ СН'!$I$5-'СЕТ СН'!$I$21</f>
        <v>4628.07298214</v>
      </c>
      <c r="W140" s="35">
        <f>SUMIFS(СВЦЭМ!$D$34:$D$777,СВЦЭМ!$A$34:$A$777,$A140,СВЦЭМ!$B$34:$B$777,W$119)+'СЕТ СН'!$I$11+СВЦЭМ!$D$10+'СЕТ СН'!$I$5-'СЕТ СН'!$I$21</f>
        <v>4678.2086469299993</v>
      </c>
      <c r="X140" s="35">
        <f>SUMIFS(СВЦЭМ!$D$34:$D$777,СВЦЭМ!$A$34:$A$777,$A140,СВЦЭМ!$B$34:$B$777,X$119)+'СЕТ СН'!$I$11+СВЦЭМ!$D$10+'СЕТ СН'!$I$5-'СЕТ СН'!$I$21</f>
        <v>4747.9270423499993</v>
      </c>
      <c r="Y140" s="35">
        <f>SUMIFS(СВЦЭМ!$D$34:$D$777,СВЦЭМ!$A$34:$A$777,$A140,СВЦЭМ!$B$34:$B$777,Y$119)+'СЕТ СН'!$I$11+СВЦЭМ!$D$10+'СЕТ СН'!$I$5-'СЕТ СН'!$I$21</f>
        <v>4793.4382923399999</v>
      </c>
    </row>
    <row r="141" spans="1:25" ht="15.75" x14ac:dyDescent="0.2">
      <c r="A141" s="34">
        <f t="shared" si="3"/>
        <v>42908</v>
      </c>
      <c r="B141" s="35">
        <f>SUMIFS(СВЦЭМ!$D$34:$D$777,СВЦЭМ!$A$34:$A$777,$A141,СВЦЭМ!$B$34:$B$777,B$119)+'СЕТ СН'!$I$11+СВЦЭМ!$D$10+'СЕТ СН'!$I$5-'СЕТ СН'!$I$21</f>
        <v>4844.6010431799996</v>
      </c>
      <c r="C141" s="35">
        <f>SUMIFS(СВЦЭМ!$D$34:$D$777,СВЦЭМ!$A$34:$A$777,$A141,СВЦЭМ!$B$34:$B$777,C$119)+'СЕТ СН'!$I$11+СВЦЭМ!$D$10+'СЕТ СН'!$I$5-'СЕТ СН'!$I$21</f>
        <v>4942.1518979499997</v>
      </c>
      <c r="D141" s="35">
        <f>SUMIFS(СВЦЭМ!$D$34:$D$777,СВЦЭМ!$A$34:$A$777,$A141,СВЦЭМ!$B$34:$B$777,D$119)+'СЕТ СН'!$I$11+СВЦЭМ!$D$10+'СЕТ СН'!$I$5-'СЕТ СН'!$I$21</f>
        <v>5009.4714788699994</v>
      </c>
      <c r="E141" s="35">
        <f>SUMIFS(СВЦЭМ!$D$34:$D$777,СВЦЭМ!$A$34:$A$777,$A141,СВЦЭМ!$B$34:$B$777,E$119)+'СЕТ СН'!$I$11+СВЦЭМ!$D$10+'СЕТ СН'!$I$5-'СЕТ СН'!$I$21</f>
        <v>5014.6156554899999</v>
      </c>
      <c r="F141" s="35">
        <f>SUMIFS(СВЦЭМ!$D$34:$D$777,СВЦЭМ!$A$34:$A$777,$A141,СВЦЭМ!$B$34:$B$777,F$119)+'СЕТ СН'!$I$11+СВЦЭМ!$D$10+'СЕТ СН'!$I$5-'СЕТ СН'!$I$21</f>
        <v>5012.6378112899993</v>
      </c>
      <c r="G141" s="35">
        <f>SUMIFS(СВЦЭМ!$D$34:$D$777,СВЦЭМ!$A$34:$A$777,$A141,СВЦЭМ!$B$34:$B$777,G$119)+'СЕТ СН'!$I$11+СВЦЭМ!$D$10+'СЕТ СН'!$I$5-'СЕТ СН'!$I$21</f>
        <v>5008.6960597899997</v>
      </c>
      <c r="H141" s="35">
        <f>SUMIFS(СВЦЭМ!$D$34:$D$777,СВЦЭМ!$A$34:$A$777,$A141,СВЦЭМ!$B$34:$B$777,H$119)+'СЕТ СН'!$I$11+СВЦЭМ!$D$10+'СЕТ СН'!$I$5-'СЕТ СН'!$I$21</f>
        <v>4979.7906153999993</v>
      </c>
      <c r="I141" s="35">
        <f>SUMIFS(СВЦЭМ!$D$34:$D$777,СВЦЭМ!$A$34:$A$777,$A141,СВЦЭМ!$B$34:$B$777,I$119)+'СЕТ СН'!$I$11+СВЦЭМ!$D$10+'СЕТ СН'!$I$5-'СЕТ СН'!$I$21</f>
        <v>4820.5046366499992</v>
      </c>
      <c r="J141" s="35">
        <f>SUMIFS(СВЦЭМ!$D$34:$D$777,СВЦЭМ!$A$34:$A$777,$A141,СВЦЭМ!$B$34:$B$777,J$119)+'СЕТ СН'!$I$11+СВЦЭМ!$D$10+'СЕТ СН'!$I$5-'СЕТ СН'!$I$21</f>
        <v>4723.3210102199992</v>
      </c>
      <c r="K141" s="35">
        <f>SUMIFS(СВЦЭМ!$D$34:$D$777,СВЦЭМ!$A$34:$A$777,$A141,СВЦЭМ!$B$34:$B$777,K$119)+'СЕТ СН'!$I$11+СВЦЭМ!$D$10+'СЕТ СН'!$I$5-'СЕТ СН'!$I$21</f>
        <v>4673.566057</v>
      </c>
      <c r="L141" s="35">
        <f>SUMIFS(СВЦЭМ!$D$34:$D$777,СВЦЭМ!$A$34:$A$777,$A141,СВЦЭМ!$B$34:$B$777,L$119)+'СЕТ СН'!$I$11+СВЦЭМ!$D$10+'СЕТ СН'!$I$5-'СЕТ СН'!$I$21</f>
        <v>4628.1030331599995</v>
      </c>
      <c r="M141" s="35">
        <f>SUMIFS(СВЦЭМ!$D$34:$D$777,СВЦЭМ!$A$34:$A$777,$A141,СВЦЭМ!$B$34:$B$777,M$119)+'СЕТ СН'!$I$11+СВЦЭМ!$D$10+'СЕТ СН'!$I$5-'СЕТ СН'!$I$21</f>
        <v>4607.9424798499995</v>
      </c>
      <c r="N141" s="35">
        <f>SUMIFS(СВЦЭМ!$D$34:$D$777,СВЦЭМ!$A$34:$A$777,$A141,СВЦЭМ!$B$34:$B$777,N$119)+'СЕТ СН'!$I$11+СВЦЭМ!$D$10+'СЕТ СН'!$I$5-'СЕТ СН'!$I$21</f>
        <v>4616.9234284499998</v>
      </c>
      <c r="O141" s="35">
        <f>SUMIFS(СВЦЭМ!$D$34:$D$777,СВЦЭМ!$A$34:$A$777,$A141,СВЦЭМ!$B$34:$B$777,O$119)+'СЕТ СН'!$I$11+СВЦЭМ!$D$10+'СЕТ СН'!$I$5-'СЕТ СН'!$I$21</f>
        <v>4618.8262045599995</v>
      </c>
      <c r="P141" s="35">
        <f>SUMIFS(СВЦЭМ!$D$34:$D$777,СВЦЭМ!$A$34:$A$777,$A141,СВЦЭМ!$B$34:$B$777,P$119)+'СЕТ СН'!$I$11+СВЦЭМ!$D$10+'СЕТ СН'!$I$5-'СЕТ СН'!$I$21</f>
        <v>4629.9628930700001</v>
      </c>
      <c r="Q141" s="35">
        <f>SUMIFS(СВЦЭМ!$D$34:$D$777,СВЦЭМ!$A$34:$A$777,$A141,СВЦЭМ!$B$34:$B$777,Q$119)+'СЕТ СН'!$I$11+СВЦЭМ!$D$10+'СЕТ СН'!$I$5-'СЕТ СН'!$I$21</f>
        <v>4624.9816699200001</v>
      </c>
      <c r="R141" s="35">
        <f>SUMIFS(СВЦЭМ!$D$34:$D$777,СВЦЭМ!$A$34:$A$777,$A141,СВЦЭМ!$B$34:$B$777,R$119)+'СЕТ СН'!$I$11+СВЦЭМ!$D$10+'СЕТ СН'!$I$5-'СЕТ СН'!$I$21</f>
        <v>4629.1367164599997</v>
      </c>
      <c r="S141" s="35">
        <f>SUMIFS(СВЦЭМ!$D$34:$D$777,СВЦЭМ!$A$34:$A$777,$A141,СВЦЭМ!$B$34:$B$777,S$119)+'СЕТ СН'!$I$11+СВЦЭМ!$D$10+'СЕТ СН'!$I$5-'СЕТ СН'!$I$21</f>
        <v>4613.5402204399998</v>
      </c>
      <c r="T141" s="35">
        <f>SUMIFS(СВЦЭМ!$D$34:$D$777,СВЦЭМ!$A$34:$A$777,$A141,СВЦЭМ!$B$34:$B$777,T$119)+'СЕТ СН'!$I$11+СВЦЭМ!$D$10+'СЕТ СН'!$I$5-'СЕТ СН'!$I$21</f>
        <v>4631.74525679</v>
      </c>
      <c r="U141" s="35">
        <f>SUMIFS(СВЦЭМ!$D$34:$D$777,СВЦЭМ!$A$34:$A$777,$A141,СВЦЭМ!$B$34:$B$777,U$119)+'СЕТ СН'!$I$11+СВЦЭМ!$D$10+'СЕТ СН'!$I$5-'СЕТ СН'!$I$21</f>
        <v>4635.3367737899998</v>
      </c>
      <c r="V141" s="35">
        <f>SUMIFS(СВЦЭМ!$D$34:$D$777,СВЦЭМ!$A$34:$A$777,$A141,СВЦЭМ!$B$34:$B$777,V$119)+'СЕТ СН'!$I$11+СВЦЭМ!$D$10+'СЕТ СН'!$I$5-'СЕТ СН'!$I$21</f>
        <v>4658.9756775899996</v>
      </c>
      <c r="W141" s="35">
        <f>SUMIFS(СВЦЭМ!$D$34:$D$777,СВЦЭМ!$A$34:$A$777,$A141,СВЦЭМ!$B$34:$B$777,W$119)+'СЕТ СН'!$I$11+СВЦЭМ!$D$10+'СЕТ СН'!$I$5-'СЕТ СН'!$I$21</f>
        <v>4658.7888313899994</v>
      </c>
      <c r="X141" s="35">
        <f>SUMIFS(СВЦЭМ!$D$34:$D$777,СВЦЭМ!$A$34:$A$777,$A141,СВЦЭМ!$B$34:$B$777,X$119)+'СЕТ СН'!$I$11+СВЦЭМ!$D$10+'СЕТ СН'!$I$5-'СЕТ СН'!$I$21</f>
        <v>4658.6364346099999</v>
      </c>
      <c r="Y141" s="35">
        <f>SUMIFS(СВЦЭМ!$D$34:$D$777,СВЦЭМ!$A$34:$A$777,$A141,СВЦЭМ!$B$34:$B$777,Y$119)+'СЕТ СН'!$I$11+СВЦЭМ!$D$10+'СЕТ СН'!$I$5-'СЕТ СН'!$I$21</f>
        <v>4733.4611315499997</v>
      </c>
    </row>
    <row r="142" spans="1:25" ht="15.75" x14ac:dyDescent="0.2">
      <c r="A142" s="34">
        <f t="shared" si="3"/>
        <v>42909</v>
      </c>
      <c r="B142" s="35">
        <f>SUMIFS(СВЦЭМ!$D$34:$D$777,СВЦЭМ!$A$34:$A$777,$A142,СВЦЭМ!$B$34:$B$777,B$119)+'СЕТ СН'!$I$11+СВЦЭМ!$D$10+'СЕТ СН'!$I$5-'СЕТ СН'!$I$21</f>
        <v>4975.3455606999996</v>
      </c>
      <c r="C142" s="35">
        <f>SUMIFS(СВЦЭМ!$D$34:$D$777,СВЦЭМ!$A$34:$A$777,$A142,СВЦЭМ!$B$34:$B$777,C$119)+'СЕТ СН'!$I$11+СВЦЭМ!$D$10+'СЕТ СН'!$I$5-'СЕТ СН'!$I$21</f>
        <v>5001.1007214900001</v>
      </c>
      <c r="D142" s="35">
        <f>SUMIFS(СВЦЭМ!$D$34:$D$777,СВЦЭМ!$A$34:$A$777,$A142,СВЦЭМ!$B$34:$B$777,D$119)+'СЕТ СН'!$I$11+СВЦЭМ!$D$10+'СЕТ СН'!$I$5-'СЕТ СН'!$I$21</f>
        <v>5068.2094478499994</v>
      </c>
      <c r="E142" s="35">
        <f>SUMIFS(СВЦЭМ!$D$34:$D$777,СВЦЭМ!$A$34:$A$777,$A142,СВЦЭМ!$B$34:$B$777,E$119)+'СЕТ СН'!$I$11+СВЦЭМ!$D$10+'СЕТ СН'!$I$5-'СЕТ СН'!$I$21</f>
        <v>5059.0523871599999</v>
      </c>
      <c r="F142" s="35">
        <f>SUMIFS(СВЦЭМ!$D$34:$D$777,СВЦЭМ!$A$34:$A$777,$A142,СВЦЭМ!$B$34:$B$777,F$119)+'СЕТ СН'!$I$11+СВЦЭМ!$D$10+'СЕТ СН'!$I$5-'СЕТ СН'!$I$21</f>
        <v>5055.4613045400001</v>
      </c>
      <c r="G142" s="35">
        <f>SUMIFS(СВЦЭМ!$D$34:$D$777,СВЦЭМ!$A$34:$A$777,$A142,СВЦЭМ!$B$34:$B$777,G$119)+'СЕТ СН'!$I$11+СВЦЭМ!$D$10+'СЕТ СН'!$I$5-'СЕТ СН'!$I$21</f>
        <v>5061.7229767199997</v>
      </c>
      <c r="H142" s="35">
        <f>SUMIFS(СВЦЭМ!$D$34:$D$777,СВЦЭМ!$A$34:$A$777,$A142,СВЦЭМ!$B$34:$B$777,H$119)+'СЕТ СН'!$I$11+СВЦЭМ!$D$10+'СЕТ СН'!$I$5-'СЕТ СН'!$I$21</f>
        <v>5023.5817771299999</v>
      </c>
      <c r="I142" s="35">
        <f>SUMIFS(СВЦЭМ!$D$34:$D$777,СВЦЭМ!$A$34:$A$777,$A142,СВЦЭМ!$B$34:$B$777,I$119)+'СЕТ СН'!$I$11+СВЦЭМ!$D$10+'СЕТ СН'!$I$5-'СЕТ СН'!$I$21</f>
        <v>4862.6471219499999</v>
      </c>
      <c r="J142" s="35">
        <f>SUMIFS(СВЦЭМ!$D$34:$D$777,СВЦЭМ!$A$34:$A$777,$A142,СВЦЭМ!$B$34:$B$777,J$119)+'СЕТ СН'!$I$11+СВЦЭМ!$D$10+'СЕТ СН'!$I$5-'СЕТ СН'!$I$21</f>
        <v>4686.1515924999994</v>
      </c>
      <c r="K142" s="35">
        <f>SUMIFS(СВЦЭМ!$D$34:$D$777,СВЦЭМ!$A$34:$A$777,$A142,СВЦЭМ!$B$34:$B$777,K$119)+'СЕТ СН'!$I$11+СВЦЭМ!$D$10+'СЕТ СН'!$I$5-'СЕТ СН'!$I$21</f>
        <v>4640.5296508799993</v>
      </c>
      <c r="L142" s="35">
        <f>SUMIFS(СВЦЭМ!$D$34:$D$777,СВЦЭМ!$A$34:$A$777,$A142,СВЦЭМ!$B$34:$B$777,L$119)+'СЕТ СН'!$I$11+СВЦЭМ!$D$10+'СЕТ СН'!$I$5-'СЕТ СН'!$I$21</f>
        <v>4585.4805930799994</v>
      </c>
      <c r="M142" s="35">
        <f>SUMIFS(СВЦЭМ!$D$34:$D$777,СВЦЭМ!$A$34:$A$777,$A142,СВЦЭМ!$B$34:$B$777,M$119)+'СЕТ СН'!$I$11+СВЦЭМ!$D$10+'СЕТ СН'!$I$5-'СЕТ СН'!$I$21</f>
        <v>4581.2952359599994</v>
      </c>
      <c r="N142" s="35">
        <f>SUMIFS(СВЦЭМ!$D$34:$D$777,СВЦЭМ!$A$34:$A$777,$A142,СВЦЭМ!$B$34:$B$777,N$119)+'СЕТ СН'!$I$11+СВЦЭМ!$D$10+'СЕТ СН'!$I$5-'СЕТ СН'!$I$21</f>
        <v>4582.1962255399994</v>
      </c>
      <c r="O142" s="35">
        <f>SUMIFS(СВЦЭМ!$D$34:$D$777,СВЦЭМ!$A$34:$A$777,$A142,СВЦЭМ!$B$34:$B$777,O$119)+'СЕТ СН'!$I$11+СВЦЭМ!$D$10+'СЕТ СН'!$I$5-'СЕТ СН'!$I$21</f>
        <v>4579.1590109199997</v>
      </c>
      <c r="P142" s="35">
        <f>SUMIFS(СВЦЭМ!$D$34:$D$777,СВЦЭМ!$A$34:$A$777,$A142,СВЦЭМ!$B$34:$B$777,P$119)+'СЕТ СН'!$I$11+СВЦЭМ!$D$10+'СЕТ СН'!$I$5-'СЕТ СН'!$I$21</f>
        <v>4569.3884001199995</v>
      </c>
      <c r="Q142" s="35">
        <f>SUMIFS(СВЦЭМ!$D$34:$D$777,СВЦЭМ!$A$34:$A$777,$A142,СВЦЭМ!$B$34:$B$777,Q$119)+'СЕТ СН'!$I$11+СВЦЭМ!$D$10+'СЕТ СН'!$I$5-'СЕТ СН'!$I$21</f>
        <v>4587.1180857899999</v>
      </c>
      <c r="R142" s="35">
        <f>SUMIFS(СВЦЭМ!$D$34:$D$777,СВЦЭМ!$A$34:$A$777,$A142,СВЦЭМ!$B$34:$B$777,R$119)+'СЕТ СН'!$I$11+СВЦЭМ!$D$10+'СЕТ СН'!$I$5-'СЕТ СН'!$I$21</f>
        <v>4605.1899350799995</v>
      </c>
      <c r="S142" s="35">
        <f>SUMIFS(СВЦЭМ!$D$34:$D$777,СВЦЭМ!$A$34:$A$777,$A142,СВЦЭМ!$B$34:$B$777,S$119)+'СЕТ СН'!$I$11+СВЦЭМ!$D$10+'СЕТ СН'!$I$5-'СЕТ СН'!$I$21</f>
        <v>4616.4209976599996</v>
      </c>
      <c r="T142" s="35">
        <f>SUMIFS(СВЦЭМ!$D$34:$D$777,СВЦЭМ!$A$34:$A$777,$A142,СВЦЭМ!$B$34:$B$777,T$119)+'СЕТ СН'!$I$11+СВЦЭМ!$D$10+'СЕТ СН'!$I$5-'СЕТ СН'!$I$21</f>
        <v>4614.0564892999992</v>
      </c>
      <c r="U142" s="35">
        <f>SUMIFS(СВЦЭМ!$D$34:$D$777,СВЦЭМ!$A$34:$A$777,$A142,СВЦЭМ!$B$34:$B$777,U$119)+'СЕТ СН'!$I$11+СВЦЭМ!$D$10+'СЕТ СН'!$I$5-'СЕТ СН'!$I$21</f>
        <v>4605.1556976699994</v>
      </c>
      <c r="V142" s="35">
        <f>SUMIFS(СВЦЭМ!$D$34:$D$777,СВЦЭМ!$A$34:$A$777,$A142,СВЦЭМ!$B$34:$B$777,V$119)+'СЕТ СН'!$I$11+СВЦЭМ!$D$10+'СЕТ СН'!$I$5-'СЕТ СН'!$I$21</f>
        <v>4609.8567055899994</v>
      </c>
      <c r="W142" s="35">
        <f>SUMIFS(СВЦЭМ!$D$34:$D$777,СВЦЭМ!$A$34:$A$777,$A142,СВЦЭМ!$B$34:$B$777,W$119)+'СЕТ СН'!$I$11+СВЦЭМ!$D$10+'СЕТ СН'!$I$5-'СЕТ СН'!$I$21</f>
        <v>4667.6238596200001</v>
      </c>
      <c r="X142" s="35">
        <f>SUMIFS(СВЦЭМ!$D$34:$D$777,СВЦЭМ!$A$34:$A$777,$A142,СВЦЭМ!$B$34:$B$777,X$119)+'СЕТ СН'!$I$11+СВЦЭМ!$D$10+'СЕТ СН'!$I$5-'СЕТ СН'!$I$21</f>
        <v>4704.4802027799997</v>
      </c>
      <c r="Y142" s="35">
        <f>SUMIFS(СВЦЭМ!$D$34:$D$777,СВЦЭМ!$A$34:$A$777,$A142,СВЦЭМ!$B$34:$B$777,Y$119)+'СЕТ СН'!$I$11+СВЦЭМ!$D$10+'СЕТ СН'!$I$5-'СЕТ СН'!$I$21</f>
        <v>4865.5955108199996</v>
      </c>
    </row>
    <row r="143" spans="1:25" ht="15.75" x14ac:dyDescent="0.2">
      <c r="A143" s="34">
        <f t="shared" si="3"/>
        <v>42910</v>
      </c>
      <c r="B143" s="35">
        <f>SUMIFS(СВЦЭМ!$D$34:$D$777,СВЦЭМ!$A$34:$A$777,$A143,СВЦЭМ!$B$34:$B$777,B$119)+'СЕТ СН'!$I$11+СВЦЭМ!$D$10+'СЕТ СН'!$I$5-'СЕТ СН'!$I$21</f>
        <v>4897.6386668099994</v>
      </c>
      <c r="C143" s="35">
        <f>SUMIFS(СВЦЭМ!$D$34:$D$777,СВЦЭМ!$A$34:$A$777,$A143,СВЦЭМ!$B$34:$B$777,C$119)+'СЕТ СН'!$I$11+СВЦЭМ!$D$10+'СЕТ СН'!$I$5-'СЕТ СН'!$I$21</f>
        <v>4968.7604104299999</v>
      </c>
      <c r="D143" s="35">
        <f>SUMIFS(СВЦЭМ!$D$34:$D$777,СВЦЭМ!$A$34:$A$777,$A143,СВЦЭМ!$B$34:$B$777,D$119)+'СЕТ СН'!$I$11+СВЦЭМ!$D$10+'СЕТ СН'!$I$5-'СЕТ СН'!$I$21</f>
        <v>5043.8194613799997</v>
      </c>
      <c r="E143" s="35">
        <f>SUMIFS(СВЦЭМ!$D$34:$D$777,СВЦЭМ!$A$34:$A$777,$A143,СВЦЭМ!$B$34:$B$777,E$119)+'СЕТ СН'!$I$11+СВЦЭМ!$D$10+'СЕТ СН'!$I$5-'СЕТ СН'!$I$21</f>
        <v>5037.0471077699995</v>
      </c>
      <c r="F143" s="35">
        <f>SUMIFS(СВЦЭМ!$D$34:$D$777,СВЦЭМ!$A$34:$A$777,$A143,СВЦЭМ!$B$34:$B$777,F$119)+'СЕТ СН'!$I$11+СВЦЭМ!$D$10+'СЕТ СН'!$I$5-'СЕТ СН'!$I$21</f>
        <v>5030.0257372399992</v>
      </c>
      <c r="G143" s="35">
        <f>SUMIFS(СВЦЭМ!$D$34:$D$777,СВЦЭМ!$A$34:$A$777,$A143,СВЦЭМ!$B$34:$B$777,G$119)+'СЕТ СН'!$I$11+СВЦЭМ!$D$10+'СЕТ СН'!$I$5-'СЕТ СН'!$I$21</f>
        <v>5025.5324698299992</v>
      </c>
      <c r="H143" s="35">
        <f>SUMIFS(СВЦЭМ!$D$34:$D$777,СВЦЭМ!$A$34:$A$777,$A143,СВЦЭМ!$B$34:$B$777,H$119)+'СЕТ СН'!$I$11+СВЦЭМ!$D$10+'СЕТ СН'!$I$5-'СЕТ СН'!$I$21</f>
        <v>5044.2135199999993</v>
      </c>
      <c r="I143" s="35">
        <f>SUMIFS(СВЦЭМ!$D$34:$D$777,СВЦЭМ!$A$34:$A$777,$A143,СВЦЭМ!$B$34:$B$777,I$119)+'СЕТ СН'!$I$11+СВЦЭМ!$D$10+'СЕТ СН'!$I$5-'СЕТ СН'!$I$21</f>
        <v>4884.6017763099999</v>
      </c>
      <c r="J143" s="35">
        <f>SUMIFS(СВЦЭМ!$D$34:$D$777,СВЦЭМ!$A$34:$A$777,$A143,СВЦЭМ!$B$34:$B$777,J$119)+'СЕТ СН'!$I$11+СВЦЭМ!$D$10+'СЕТ СН'!$I$5-'СЕТ СН'!$I$21</f>
        <v>4755.3702843399997</v>
      </c>
      <c r="K143" s="35">
        <f>SUMIFS(СВЦЭМ!$D$34:$D$777,СВЦЭМ!$A$34:$A$777,$A143,СВЦЭМ!$B$34:$B$777,K$119)+'СЕТ СН'!$I$11+СВЦЭМ!$D$10+'СЕТ СН'!$I$5-'СЕТ СН'!$I$21</f>
        <v>4626.8132369099994</v>
      </c>
      <c r="L143" s="35">
        <f>SUMIFS(СВЦЭМ!$D$34:$D$777,СВЦЭМ!$A$34:$A$777,$A143,СВЦЭМ!$B$34:$B$777,L$119)+'СЕТ СН'!$I$11+СВЦЭМ!$D$10+'СЕТ СН'!$I$5-'СЕТ СН'!$I$21</f>
        <v>4562.0015828299993</v>
      </c>
      <c r="M143" s="35">
        <f>SUMIFS(СВЦЭМ!$D$34:$D$777,СВЦЭМ!$A$34:$A$777,$A143,СВЦЭМ!$B$34:$B$777,M$119)+'СЕТ СН'!$I$11+СВЦЭМ!$D$10+'СЕТ СН'!$I$5-'СЕТ СН'!$I$21</f>
        <v>4563.1757098499993</v>
      </c>
      <c r="N143" s="35">
        <f>SUMIFS(СВЦЭМ!$D$34:$D$777,СВЦЭМ!$A$34:$A$777,$A143,СВЦЭМ!$B$34:$B$777,N$119)+'СЕТ СН'!$I$11+СВЦЭМ!$D$10+'СЕТ СН'!$I$5-'СЕТ СН'!$I$21</f>
        <v>4559.27815371</v>
      </c>
      <c r="O143" s="35">
        <f>SUMIFS(СВЦЭМ!$D$34:$D$777,СВЦЭМ!$A$34:$A$777,$A143,СВЦЭМ!$B$34:$B$777,O$119)+'СЕТ СН'!$I$11+СВЦЭМ!$D$10+'СЕТ СН'!$I$5-'СЕТ СН'!$I$21</f>
        <v>4570.4541398099991</v>
      </c>
      <c r="P143" s="35">
        <f>SUMIFS(СВЦЭМ!$D$34:$D$777,СВЦЭМ!$A$34:$A$777,$A143,СВЦЭМ!$B$34:$B$777,P$119)+'СЕТ СН'!$I$11+СВЦЭМ!$D$10+'СЕТ СН'!$I$5-'СЕТ СН'!$I$21</f>
        <v>4567.0176901899995</v>
      </c>
      <c r="Q143" s="35">
        <f>SUMIFS(СВЦЭМ!$D$34:$D$777,СВЦЭМ!$A$34:$A$777,$A143,СВЦЭМ!$B$34:$B$777,Q$119)+'СЕТ СН'!$I$11+СВЦЭМ!$D$10+'СЕТ СН'!$I$5-'СЕТ СН'!$I$21</f>
        <v>4582.5155527399993</v>
      </c>
      <c r="R143" s="35">
        <f>SUMIFS(СВЦЭМ!$D$34:$D$777,СВЦЭМ!$A$34:$A$777,$A143,СВЦЭМ!$B$34:$B$777,R$119)+'СЕТ СН'!$I$11+СВЦЭМ!$D$10+'СЕТ СН'!$I$5-'СЕТ СН'!$I$21</f>
        <v>4586.5134472999998</v>
      </c>
      <c r="S143" s="35">
        <f>SUMIFS(СВЦЭМ!$D$34:$D$777,СВЦЭМ!$A$34:$A$777,$A143,СВЦЭМ!$B$34:$B$777,S$119)+'СЕТ СН'!$I$11+СВЦЭМ!$D$10+'СЕТ СН'!$I$5-'СЕТ СН'!$I$21</f>
        <v>4584.5743944799997</v>
      </c>
      <c r="T143" s="35">
        <f>SUMIFS(СВЦЭМ!$D$34:$D$777,СВЦЭМ!$A$34:$A$777,$A143,СВЦЭМ!$B$34:$B$777,T$119)+'СЕТ СН'!$I$11+СВЦЭМ!$D$10+'СЕТ СН'!$I$5-'СЕТ СН'!$I$21</f>
        <v>4566.9272022199993</v>
      </c>
      <c r="U143" s="35">
        <f>SUMIFS(СВЦЭМ!$D$34:$D$777,СВЦЭМ!$A$34:$A$777,$A143,СВЦЭМ!$B$34:$B$777,U$119)+'СЕТ СН'!$I$11+СВЦЭМ!$D$10+'СЕТ СН'!$I$5-'СЕТ СН'!$I$21</f>
        <v>4573.5356463699991</v>
      </c>
      <c r="V143" s="35">
        <f>SUMIFS(СВЦЭМ!$D$34:$D$777,СВЦЭМ!$A$34:$A$777,$A143,СВЦЭМ!$B$34:$B$777,V$119)+'СЕТ СН'!$I$11+СВЦЭМ!$D$10+'СЕТ СН'!$I$5-'СЕТ СН'!$I$21</f>
        <v>4567.8275319799995</v>
      </c>
      <c r="W143" s="35">
        <f>SUMIFS(СВЦЭМ!$D$34:$D$777,СВЦЭМ!$A$34:$A$777,$A143,СВЦЭМ!$B$34:$B$777,W$119)+'СЕТ СН'!$I$11+СВЦЭМ!$D$10+'СЕТ СН'!$I$5-'СЕТ СН'!$I$21</f>
        <v>4602.4736038499996</v>
      </c>
      <c r="X143" s="35">
        <f>SUMIFS(СВЦЭМ!$D$34:$D$777,СВЦЭМ!$A$34:$A$777,$A143,СВЦЭМ!$B$34:$B$777,X$119)+'СЕТ СН'!$I$11+СВЦЭМ!$D$10+'СЕТ СН'!$I$5-'СЕТ СН'!$I$21</f>
        <v>4644.1580752099999</v>
      </c>
      <c r="Y143" s="35">
        <f>SUMIFS(СВЦЭМ!$D$34:$D$777,СВЦЭМ!$A$34:$A$777,$A143,СВЦЭМ!$B$34:$B$777,Y$119)+'СЕТ СН'!$I$11+СВЦЭМ!$D$10+'СЕТ СН'!$I$5-'СЕТ СН'!$I$21</f>
        <v>4688.2267165499998</v>
      </c>
    </row>
    <row r="144" spans="1:25" ht="15.75" x14ac:dyDescent="0.2">
      <c r="A144" s="34">
        <f t="shared" si="3"/>
        <v>42911</v>
      </c>
      <c r="B144" s="35">
        <f>SUMIFS(СВЦЭМ!$D$34:$D$777,СВЦЭМ!$A$34:$A$777,$A144,СВЦЭМ!$B$34:$B$777,B$119)+'СЕТ СН'!$I$11+СВЦЭМ!$D$10+'СЕТ СН'!$I$5-'СЕТ СН'!$I$21</f>
        <v>4710.0834358399998</v>
      </c>
      <c r="C144" s="35">
        <f>SUMIFS(СВЦЭМ!$D$34:$D$777,СВЦЭМ!$A$34:$A$777,$A144,СВЦЭМ!$B$34:$B$777,C$119)+'СЕТ СН'!$I$11+СВЦЭМ!$D$10+'СЕТ СН'!$I$5-'СЕТ СН'!$I$21</f>
        <v>4780.8860856299998</v>
      </c>
      <c r="D144" s="35">
        <f>SUMIFS(СВЦЭМ!$D$34:$D$777,СВЦЭМ!$A$34:$A$777,$A144,СВЦЭМ!$B$34:$B$777,D$119)+'СЕТ СН'!$I$11+СВЦЭМ!$D$10+'СЕТ СН'!$I$5-'СЕТ СН'!$I$21</f>
        <v>4801.3260757299995</v>
      </c>
      <c r="E144" s="35">
        <f>SUMIFS(СВЦЭМ!$D$34:$D$777,СВЦЭМ!$A$34:$A$777,$A144,СВЦЭМ!$B$34:$B$777,E$119)+'СЕТ СН'!$I$11+СВЦЭМ!$D$10+'СЕТ СН'!$I$5-'СЕТ СН'!$I$21</f>
        <v>4813.0624876599995</v>
      </c>
      <c r="F144" s="35">
        <f>SUMIFS(СВЦЭМ!$D$34:$D$777,СВЦЭМ!$A$34:$A$777,$A144,СВЦЭМ!$B$34:$B$777,F$119)+'СЕТ СН'!$I$11+СВЦЭМ!$D$10+'СЕТ СН'!$I$5-'СЕТ СН'!$I$21</f>
        <v>4821.9921454399991</v>
      </c>
      <c r="G144" s="35">
        <f>SUMIFS(СВЦЭМ!$D$34:$D$777,СВЦЭМ!$A$34:$A$777,$A144,СВЦЭМ!$B$34:$B$777,G$119)+'СЕТ СН'!$I$11+СВЦЭМ!$D$10+'СЕТ СН'!$I$5-'СЕТ СН'!$I$21</f>
        <v>4828.6493199299994</v>
      </c>
      <c r="H144" s="35">
        <f>SUMIFS(СВЦЭМ!$D$34:$D$777,СВЦЭМ!$A$34:$A$777,$A144,СВЦЭМ!$B$34:$B$777,H$119)+'СЕТ СН'!$I$11+СВЦЭМ!$D$10+'СЕТ СН'!$I$5-'СЕТ СН'!$I$21</f>
        <v>4800.1236178099998</v>
      </c>
      <c r="I144" s="35">
        <f>SUMIFS(СВЦЭМ!$D$34:$D$777,СВЦЭМ!$A$34:$A$777,$A144,СВЦЭМ!$B$34:$B$777,I$119)+'СЕТ СН'!$I$11+СВЦЭМ!$D$10+'СЕТ СН'!$I$5-'СЕТ СН'!$I$21</f>
        <v>4788.3640487899993</v>
      </c>
      <c r="J144" s="35">
        <f>SUMIFS(СВЦЭМ!$D$34:$D$777,СВЦЭМ!$A$34:$A$777,$A144,СВЦЭМ!$B$34:$B$777,J$119)+'СЕТ СН'!$I$11+СВЦЭМ!$D$10+'СЕТ СН'!$I$5-'СЕТ СН'!$I$21</f>
        <v>4742.2361100299995</v>
      </c>
      <c r="K144" s="35">
        <f>SUMIFS(СВЦЭМ!$D$34:$D$777,СВЦЭМ!$A$34:$A$777,$A144,СВЦЭМ!$B$34:$B$777,K$119)+'СЕТ СН'!$I$11+СВЦЭМ!$D$10+'СЕТ СН'!$I$5-'СЕТ СН'!$I$21</f>
        <v>4654.9464882399998</v>
      </c>
      <c r="L144" s="35">
        <f>SUMIFS(СВЦЭМ!$D$34:$D$777,СВЦЭМ!$A$34:$A$777,$A144,СВЦЭМ!$B$34:$B$777,L$119)+'СЕТ СН'!$I$11+СВЦЭМ!$D$10+'СЕТ СН'!$I$5-'СЕТ СН'!$I$21</f>
        <v>4627.3778426999997</v>
      </c>
      <c r="M144" s="35">
        <f>SUMIFS(СВЦЭМ!$D$34:$D$777,СВЦЭМ!$A$34:$A$777,$A144,СВЦЭМ!$B$34:$B$777,M$119)+'СЕТ СН'!$I$11+СВЦЭМ!$D$10+'СЕТ СН'!$I$5-'СЕТ СН'!$I$21</f>
        <v>4621.8695743899998</v>
      </c>
      <c r="N144" s="35">
        <f>SUMIFS(СВЦЭМ!$D$34:$D$777,СВЦЭМ!$A$34:$A$777,$A144,СВЦЭМ!$B$34:$B$777,N$119)+'СЕТ СН'!$I$11+СВЦЭМ!$D$10+'СЕТ СН'!$I$5-'СЕТ СН'!$I$21</f>
        <v>4618.5091392300001</v>
      </c>
      <c r="O144" s="35">
        <f>SUMIFS(СВЦЭМ!$D$34:$D$777,СВЦЭМ!$A$34:$A$777,$A144,СВЦЭМ!$B$34:$B$777,O$119)+'СЕТ СН'!$I$11+СВЦЭМ!$D$10+'СЕТ СН'!$I$5-'СЕТ СН'!$I$21</f>
        <v>4632.8895804999993</v>
      </c>
      <c r="P144" s="35">
        <f>SUMIFS(СВЦЭМ!$D$34:$D$777,СВЦЭМ!$A$34:$A$777,$A144,СВЦЭМ!$B$34:$B$777,P$119)+'СЕТ СН'!$I$11+СВЦЭМ!$D$10+'СЕТ СН'!$I$5-'СЕТ СН'!$I$21</f>
        <v>4638.3552566399994</v>
      </c>
      <c r="Q144" s="35">
        <f>SUMIFS(СВЦЭМ!$D$34:$D$777,СВЦЭМ!$A$34:$A$777,$A144,СВЦЭМ!$B$34:$B$777,Q$119)+'СЕТ СН'!$I$11+СВЦЭМ!$D$10+'СЕТ СН'!$I$5-'СЕТ СН'!$I$21</f>
        <v>4642.2291108899999</v>
      </c>
      <c r="R144" s="35">
        <f>SUMIFS(СВЦЭМ!$D$34:$D$777,СВЦЭМ!$A$34:$A$777,$A144,СВЦЭМ!$B$34:$B$777,R$119)+'СЕТ СН'!$I$11+СВЦЭМ!$D$10+'СЕТ СН'!$I$5-'СЕТ СН'!$I$21</f>
        <v>4644.5455895699997</v>
      </c>
      <c r="S144" s="35">
        <f>SUMIFS(СВЦЭМ!$D$34:$D$777,СВЦЭМ!$A$34:$A$777,$A144,СВЦЭМ!$B$34:$B$777,S$119)+'СЕТ СН'!$I$11+СВЦЭМ!$D$10+'СЕТ СН'!$I$5-'СЕТ СН'!$I$21</f>
        <v>4642.7237555599995</v>
      </c>
      <c r="T144" s="35">
        <f>SUMIFS(СВЦЭМ!$D$34:$D$777,СВЦЭМ!$A$34:$A$777,$A144,СВЦЭМ!$B$34:$B$777,T$119)+'СЕТ СН'!$I$11+СВЦЭМ!$D$10+'СЕТ СН'!$I$5-'СЕТ СН'!$I$21</f>
        <v>4642.6615961799998</v>
      </c>
      <c r="U144" s="35">
        <f>SUMIFS(СВЦЭМ!$D$34:$D$777,СВЦЭМ!$A$34:$A$777,$A144,СВЦЭМ!$B$34:$B$777,U$119)+'СЕТ СН'!$I$11+СВЦЭМ!$D$10+'СЕТ СН'!$I$5-'СЕТ СН'!$I$21</f>
        <v>4639.0597795199992</v>
      </c>
      <c r="V144" s="35">
        <f>SUMIFS(СВЦЭМ!$D$34:$D$777,СВЦЭМ!$A$34:$A$777,$A144,СВЦЭМ!$B$34:$B$777,V$119)+'СЕТ СН'!$I$11+СВЦЭМ!$D$10+'СЕТ СН'!$I$5-'СЕТ СН'!$I$21</f>
        <v>4639.8395084599997</v>
      </c>
      <c r="W144" s="35">
        <f>SUMIFS(СВЦЭМ!$D$34:$D$777,СВЦЭМ!$A$34:$A$777,$A144,СВЦЭМ!$B$34:$B$777,W$119)+'СЕТ СН'!$I$11+СВЦЭМ!$D$10+'СЕТ СН'!$I$5-'СЕТ СН'!$I$21</f>
        <v>4639.0527435499998</v>
      </c>
      <c r="X144" s="35">
        <f>SUMIFS(СВЦЭМ!$D$34:$D$777,СВЦЭМ!$A$34:$A$777,$A144,СВЦЭМ!$B$34:$B$777,X$119)+'СЕТ СН'!$I$11+СВЦЭМ!$D$10+'СЕТ СН'!$I$5-'СЕТ СН'!$I$21</f>
        <v>4653.3685139399995</v>
      </c>
      <c r="Y144" s="35">
        <f>SUMIFS(СВЦЭМ!$D$34:$D$777,СВЦЭМ!$A$34:$A$777,$A144,СВЦЭМ!$B$34:$B$777,Y$119)+'СЕТ СН'!$I$11+СВЦЭМ!$D$10+'СЕТ СН'!$I$5-'СЕТ СН'!$I$21</f>
        <v>4745.9068599799994</v>
      </c>
    </row>
    <row r="145" spans="1:27" ht="15.75" x14ac:dyDescent="0.2">
      <c r="A145" s="34">
        <f t="shared" si="3"/>
        <v>42912</v>
      </c>
      <c r="B145" s="35">
        <f>SUMIFS(СВЦЭМ!$D$34:$D$777,СВЦЭМ!$A$34:$A$777,$A145,СВЦЭМ!$B$34:$B$777,B$119)+'СЕТ СН'!$I$11+СВЦЭМ!$D$10+'СЕТ СН'!$I$5-'СЕТ СН'!$I$21</f>
        <v>4748.4478913599996</v>
      </c>
      <c r="C145" s="35">
        <f>SUMIFS(СВЦЭМ!$D$34:$D$777,СВЦЭМ!$A$34:$A$777,$A145,СВЦЭМ!$B$34:$B$777,C$119)+'СЕТ СН'!$I$11+СВЦЭМ!$D$10+'СЕТ СН'!$I$5-'СЕТ СН'!$I$21</f>
        <v>4810.6131901299996</v>
      </c>
      <c r="D145" s="35">
        <f>SUMIFS(СВЦЭМ!$D$34:$D$777,СВЦЭМ!$A$34:$A$777,$A145,СВЦЭМ!$B$34:$B$777,D$119)+'СЕТ СН'!$I$11+СВЦЭМ!$D$10+'СЕТ СН'!$I$5-'СЕТ СН'!$I$21</f>
        <v>4813.1414339899993</v>
      </c>
      <c r="E145" s="35">
        <f>SUMIFS(СВЦЭМ!$D$34:$D$777,СВЦЭМ!$A$34:$A$777,$A145,СВЦЭМ!$B$34:$B$777,E$119)+'СЕТ СН'!$I$11+СВЦЭМ!$D$10+'СЕТ СН'!$I$5-'СЕТ СН'!$I$21</f>
        <v>4826.5877052699998</v>
      </c>
      <c r="F145" s="35">
        <f>SUMIFS(СВЦЭМ!$D$34:$D$777,СВЦЭМ!$A$34:$A$777,$A145,СВЦЭМ!$B$34:$B$777,F$119)+'СЕТ СН'!$I$11+СВЦЭМ!$D$10+'СЕТ СН'!$I$5-'СЕТ СН'!$I$21</f>
        <v>4820.5844152199998</v>
      </c>
      <c r="G145" s="35">
        <f>SUMIFS(СВЦЭМ!$D$34:$D$777,СВЦЭМ!$A$34:$A$777,$A145,СВЦЭМ!$B$34:$B$777,G$119)+'СЕТ СН'!$I$11+СВЦЭМ!$D$10+'СЕТ СН'!$I$5-'СЕТ СН'!$I$21</f>
        <v>4827.3211491099992</v>
      </c>
      <c r="H145" s="35">
        <f>SUMIFS(СВЦЭМ!$D$34:$D$777,СВЦЭМ!$A$34:$A$777,$A145,СВЦЭМ!$B$34:$B$777,H$119)+'СЕТ СН'!$I$11+СВЦЭМ!$D$10+'СЕТ СН'!$I$5-'СЕТ СН'!$I$21</f>
        <v>4853.0180254899997</v>
      </c>
      <c r="I145" s="35">
        <f>SUMIFS(СВЦЭМ!$D$34:$D$777,СВЦЭМ!$A$34:$A$777,$A145,СВЦЭМ!$B$34:$B$777,I$119)+'СЕТ СН'!$I$11+СВЦЭМ!$D$10+'СЕТ СН'!$I$5-'СЕТ СН'!$I$21</f>
        <v>4805.0192918499997</v>
      </c>
      <c r="J145" s="35">
        <f>SUMIFS(СВЦЭМ!$D$34:$D$777,СВЦЭМ!$A$34:$A$777,$A145,СВЦЭМ!$B$34:$B$777,J$119)+'СЕТ СН'!$I$11+СВЦЭМ!$D$10+'СЕТ СН'!$I$5-'СЕТ СН'!$I$21</f>
        <v>4749.0393128399992</v>
      </c>
      <c r="K145" s="35">
        <f>SUMIFS(СВЦЭМ!$D$34:$D$777,СВЦЭМ!$A$34:$A$777,$A145,СВЦЭМ!$B$34:$B$777,K$119)+'СЕТ СН'!$I$11+СВЦЭМ!$D$10+'СЕТ СН'!$I$5-'СЕТ СН'!$I$21</f>
        <v>4667.2853744199992</v>
      </c>
      <c r="L145" s="35">
        <f>SUMIFS(СВЦЭМ!$D$34:$D$777,СВЦЭМ!$A$34:$A$777,$A145,СВЦЭМ!$B$34:$B$777,L$119)+'СЕТ СН'!$I$11+СВЦЭМ!$D$10+'СЕТ СН'!$I$5-'СЕТ СН'!$I$21</f>
        <v>4665.9246982199993</v>
      </c>
      <c r="M145" s="35">
        <f>SUMIFS(СВЦЭМ!$D$34:$D$777,СВЦЭМ!$A$34:$A$777,$A145,СВЦЭМ!$B$34:$B$777,M$119)+'СЕТ СН'!$I$11+СВЦЭМ!$D$10+'СЕТ СН'!$I$5-'СЕТ СН'!$I$21</f>
        <v>4662.2165123199993</v>
      </c>
      <c r="N145" s="35">
        <f>SUMIFS(СВЦЭМ!$D$34:$D$777,СВЦЭМ!$A$34:$A$777,$A145,СВЦЭМ!$B$34:$B$777,N$119)+'СЕТ СН'!$I$11+СВЦЭМ!$D$10+'СЕТ СН'!$I$5-'СЕТ СН'!$I$21</f>
        <v>4657.5651755299996</v>
      </c>
      <c r="O145" s="35">
        <f>SUMIFS(СВЦЭМ!$D$34:$D$777,СВЦЭМ!$A$34:$A$777,$A145,СВЦЭМ!$B$34:$B$777,O$119)+'СЕТ СН'!$I$11+СВЦЭМ!$D$10+'СЕТ СН'!$I$5-'СЕТ СН'!$I$21</f>
        <v>4653.86214819</v>
      </c>
      <c r="P145" s="35">
        <f>SUMIFS(СВЦЭМ!$D$34:$D$777,СВЦЭМ!$A$34:$A$777,$A145,СВЦЭМ!$B$34:$B$777,P$119)+'СЕТ СН'!$I$11+СВЦЭМ!$D$10+'СЕТ СН'!$I$5-'СЕТ СН'!$I$21</f>
        <v>4655.1109755499992</v>
      </c>
      <c r="Q145" s="35">
        <f>SUMIFS(СВЦЭМ!$D$34:$D$777,СВЦЭМ!$A$34:$A$777,$A145,СВЦЭМ!$B$34:$B$777,Q$119)+'СЕТ СН'!$I$11+СВЦЭМ!$D$10+'СЕТ СН'!$I$5-'СЕТ СН'!$I$21</f>
        <v>4676.3046755299993</v>
      </c>
      <c r="R145" s="35">
        <f>SUMIFS(СВЦЭМ!$D$34:$D$777,СВЦЭМ!$A$34:$A$777,$A145,СВЦЭМ!$B$34:$B$777,R$119)+'СЕТ СН'!$I$11+СВЦЭМ!$D$10+'СЕТ СН'!$I$5-'СЕТ СН'!$I$21</f>
        <v>4672.2836604399999</v>
      </c>
      <c r="S145" s="35">
        <f>SUMIFS(СВЦЭМ!$D$34:$D$777,СВЦЭМ!$A$34:$A$777,$A145,СВЦЭМ!$B$34:$B$777,S$119)+'СЕТ СН'!$I$11+СВЦЭМ!$D$10+'СЕТ СН'!$I$5-'СЕТ СН'!$I$21</f>
        <v>4655.9675878999997</v>
      </c>
      <c r="T145" s="35">
        <f>SUMIFS(СВЦЭМ!$D$34:$D$777,СВЦЭМ!$A$34:$A$777,$A145,СВЦЭМ!$B$34:$B$777,T$119)+'СЕТ СН'!$I$11+СВЦЭМ!$D$10+'СЕТ СН'!$I$5-'СЕТ СН'!$I$21</f>
        <v>4652.1217247299992</v>
      </c>
      <c r="U145" s="35">
        <f>SUMIFS(СВЦЭМ!$D$34:$D$777,СВЦЭМ!$A$34:$A$777,$A145,СВЦЭМ!$B$34:$B$777,U$119)+'СЕТ СН'!$I$11+СВЦЭМ!$D$10+'СЕТ СН'!$I$5-'СЕТ СН'!$I$21</f>
        <v>4653.75642032</v>
      </c>
      <c r="V145" s="35">
        <f>SUMIFS(СВЦЭМ!$D$34:$D$777,СВЦЭМ!$A$34:$A$777,$A145,СВЦЭМ!$B$34:$B$777,V$119)+'СЕТ СН'!$I$11+СВЦЭМ!$D$10+'СЕТ СН'!$I$5-'СЕТ СН'!$I$21</f>
        <v>4659.7563384999994</v>
      </c>
      <c r="W145" s="35">
        <f>SUMIFS(СВЦЭМ!$D$34:$D$777,СВЦЭМ!$A$34:$A$777,$A145,СВЦЭМ!$B$34:$B$777,W$119)+'СЕТ СН'!$I$11+СВЦЭМ!$D$10+'СЕТ СН'!$I$5-'СЕТ СН'!$I$21</f>
        <v>4647.2834267399994</v>
      </c>
      <c r="X145" s="35">
        <f>SUMIFS(СВЦЭМ!$D$34:$D$777,СВЦЭМ!$A$34:$A$777,$A145,СВЦЭМ!$B$34:$B$777,X$119)+'СЕТ СН'!$I$11+СВЦЭМ!$D$10+'СЕТ СН'!$I$5-'СЕТ СН'!$I$21</f>
        <v>4653.1210639399997</v>
      </c>
      <c r="Y145" s="35">
        <f>SUMIFS(СВЦЭМ!$D$34:$D$777,СВЦЭМ!$A$34:$A$777,$A145,СВЦЭМ!$B$34:$B$777,Y$119)+'СЕТ СН'!$I$11+СВЦЭМ!$D$10+'СЕТ СН'!$I$5-'СЕТ СН'!$I$21</f>
        <v>4752.3158417699997</v>
      </c>
    </row>
    <row r="146" spans="1:27" ht="15.75" x14ac:dyDescent="0.2">
      <c r="A146" s="34">
        <f t="shared" si="3"/>
        <v>42913</v>
      </c>
      <c r="B146" s="35">
        <f>SUMIFS(СВЦЭМ!$D$34:$D$777,СВЦЭМ!$A$34:$A$777,$A146,СВЦЭМ!$B$34:$B$777,B$119)+'СЕТ СН'!$I$11+СВЦЭМ!$D$10+'СЕТ СН'!$I$5-'СЕТ СН'!$I$21</f>
        <v>4786.9858741600001</v>
      </c>
      <c r="C146" s="35">
        <f>SUMIFS(СВЦЭМ!$D$34:$D$777,СВЦЭМ!$A$34:$A$777,$A146,СВЦЭМ!$B$34:$B$777,C$119)+'СЕТ СН'!$I$11+СВЦЭМ!$D$10+'СЕТ СН'!$I$5-'СЕТ СН'!$I$21</f>
        <v>4835.4887217699998</v>
      </c>
      <c r="D146" s="35">
        <f>SUMIFS(СВЦЭМ!$D$34:$D$777,СВЦЭМ!$A$34:$A$777,$A146,СВЦЭМ!$B$34:$B$777,D$119)+'СЕТ СН'!$I$11+СВЦЭМ!$D$10+'СЕТ СН'!$I$5-'СЕТ СН'!$I$21</f>
        <v>4841.0584121599995</v>
      </c>
      <c r="E146" s="35">
        <f>SUMIFS(СВЦЭМ!$D$34:$D$777,СВЦЭМ!$A$34:$A$777,$A146,СВЦЭМ!$B$34:$B$777,E$119)+'СЕТ СН'!$I$11+СВЦЭМ!$D$10+'СЕТ СН'!$I$5-'СЕТ СН'!$I$21</f>
        <v>4838.6779738899995</v>
      </c>
      <c r="F146" s="35">
        <f>SUMIFS(СВЦЭМ!$D$34:$D$777,СВЦЭМ!$A$34:$A$777,$A146,СВЦЭМ!$B$34:$B$777,F$119)+'СЕТ СН'!$I$11+СВЦЭМ!$D$10+'СЕТ СН'!$I$5-'СЕТ СН'!$I$21</f>
        <v>4827.49484588</v>
      </c>
      <c r="G146" s="35">
        <f>SUMIFS(СВЦЭМ!$D$34:$D$777,СВЦЭМ!$A$34:$A$777,$A146,СВЦЭМ!$B$34:$B$777,G$119)+'СЕТ СН'!$I$11+СВЦЭМ!$D$10+'СЕТ СН'!$I$5-'СЕТ СН'!$I$21</f>
        <v>4833.36101538</v>
      </c>
      <c r="H146" s="35">
        <f>SUMIFS(СВЦЭМ!$D$34:$D$777,СВЦЭМ!$A$34:$A$777,$A146,СВЦЭМ!$B$34:$B$777,H$119)+'СЕТ СН'!$I$11+СВЦЭМ!$D$10+'СЕТ СН'!$I$5-'СЕТ СН'!$I$21</f>
        <v>4834.0432757899998</v>
      </c>
      <c r="I146" s="35">
        <f>SUMIFS(СВЦЭМ!$D$34:$D$777,СВЦЭМ!$A$34:$A$777,$A146,СВЦЭМ!$B$34:$B$777,I$119)+'СЕТ СН'!$I$11+СВЦЭМ!$D$10+'СЕТ СН'!$I$5-'СЕТ СН'!$I$21</f>
        <v>4801.24448476</v>
      </c>
      <c r="J146" s="35">
        <f>SUMIFS(СВЦЭМ!$D$34:$D$777,СВЦЭМ!$A$34:$A$777,$A146,СВЦЭМ!$B$34:$B$777,J$119)+'СЕТ СН'!$I$11+СВЦЭМ!$D$10+'СЕТ СН'!$I$5-'СЕТ СН'!$I$21</f>
        <v>4725.49027441</v>
      </c>
      <c r="K146" s="35">
        <f>SUMIFS(СВЦЭМ!$D$34:$D$777,СВЦЭМ!$A$34:$A$777,$A146,СВЦЭМ!$B$34:$B$777,K$119)+'СЕТ СН'!$I$11+СВЦЭМ!$D$10+'СЕТ СН'!$I$5-'СЕТ СН'!$I$21</f>
        <v>4652.2951360099996</v>
      </c>
      <c r="L146" s="35">
        <f>SUMIFS(СВЦЭМ!$D$34:$D$777,СВЦЭМ!$A$34:$A$777,$A146,СВЦЭМ!$B$34:$B$777,L$119)+'СЕТ СН'!$I$11+СВЦЭМ!$D$10+'СЕТ СН'!$I$5-'СЕТ СН'!$I$21</f>
        <v>4640.6012986400001</v>
      </c>
      <c r="M146" s="35">
        <f>SUMIFS(СВЦЭМ!$D$34:$D$777,СВЦЭМ!$A$34:$A$777,$A146,СВЦЭМ!$B$34:$B$777,M$119)+'СЕТ СН'!$I$11+СВЦЭМ!$D$10+'СЕТ СН'!$I$5-'СЕТ СН'!$I$21</f>
        <v>4642.80816581</v>
      </c>
      <c r="N146" s="35">
        <f>SUMIFS(СВЦЭМ!$D$34:$D$777,СВЦЭМ!$A$34:$A$777,$A146,СВЦЭМ!$B$34:$B$777,N$119)+'СЕТ СН'!$I$11+СВЦЭМ!$D$10+'СЕТ СН'!$I$5-'СЕТ СН'!$I$21</f>
        <v>4635.2486975499996</v>
      </c>
      <c r="O146" s="35">
        <f>SUMIFS(СВЦЭМ!$D$34:$D$777,СВЦЭМ!$A$34:$A$777,$A146,СВЦЭМ!$B$34:$B$777,O$119)+'СЕТ СН'!$I$11+СВЦЭМ!$D$10+'СЕТ СН'!$I$5-'СЕТ СН'!$I$21</f>
        <v>4633.8924962999999</v>
      </c>
      <c r="P146" s="35">
        <f>SUMIFS(СВЦЭМ!$D$34:$D$777,СВЦЭМ!$A$34:$A$777,$A146,СВЦЭМ!$B$34:$B$777,P$119)+'СЕТ СН'!$I$11+СВЦЭМ!$D$10+'СЕТ СН'!$I$5-'СЕТ СН'!$I$21</f>
        <v>4615.6328465899996</v>
      </c>
      <c r="Q146" s="35">
        <f>SUMIFS(СВЦЭМ!$D$34:$D$777,СВЦЭМ!$A$34:$A$777,$A146,СВЦЭМ!$B$34:$B$777,Q$119)+'СЕТ СН'!$I$11+СВЦЭМ!$D$10+'СЕТ СН'!$I$5-'СЕТ СН'!$I$21</f>
        <v>4642.1552819199997</v>
      </c>
      <c r="R146" s="35">
        <f>SUMIFS(СВЦЭМ!$D$34:$D$777,СВЦЭМ!$A$34:$A$777,$A146,СВЦЭМ!$B$34:$B$777,R$119)+'СЕТ СН'!$I$11+СВЦЭМ!$D$10+'СЕТ СН'!$I$5-'СЕТ СН'!$I$21</f>
        <v>4651.7519837899999</v>
      </c>
      <c r="S146" s="35">
        <f>SUMIFS(СВЦЭМ!$D$34:$D$777,СВЦЭМ!$A$34:$A$777,$A146,СВЦЭМ!$B$34:$B$777,S$119)+'СЕТ СН'!$I$11+СВЦЭМ!$D$10+'СЕТ СН'!$I$5-'СЕТ СН'!$I$21</f>
        <v>4639.6878118899995</v>
      </c>
      <c r="T146" s="35">
        <f>SUMIFS(СВЦЭМ!$D$34:$D$777,СВЦЭМ!$A$34:$A$777,$A146,СВЦЭМ!$B$34:$B$777,T$119)+'СЕТ СН'!$I$11+СВЦЭМ!$D$10+'СЕТ СН'!$I$5-'СЕТ СН'!$I$21</f>
        <v>4633.9571069699996</v>
      </c>
      <c r="U146" s="35">
        <f>SUMIFS(СВЦЭМ!$D$34:$D$777,СВЦЭМ!$A$34:$A$777,$A146,СВЦЭМ!$B$34:$B$777,U$119)+'СЕТ СН'!$I$11+СВЦЭМ!$D$10+'СЕТ СН'!$I$5-'СЕТ СН'!$I$21</f>
        <v>4631.7134045499997</v>
      </c>
      <c r="V146" s="35">
        <f>SUMIFS(СВЦЭМ!$D$34:$D$777,СВЦЭМ!$A$34:$A$777,$A146,СВЦЭМ!$B$34:$B$777,V$119)+'СЕТ СН'!$I$11+СВЦЭМ!$D$10+'СЕТ СН'!$I$5-'СЕТ СН'!$I$21</f>
        <v>4634.7057334199999</v>
      </c>
      <c r="W146" s="35">
        <f>SUMIFS(СВЦЭМ!$D$34:$D$777,СВЦЭМ!$A$34:$A$777,$A146,СВЦЭМ!$B$34:$B$777,W$119)+'СЕТ СН'!$I$11+СВЦЭМ!$D$10+'СЕТ СН'!$I$5-'СЕТ СН'!$I$21</f>
        <v>4625.2792472900001</v>
      </c>
      <c r="X146" s="35">
        <f>SUMIFS(СВЦЭМ!$D$34:$D$777,СВЦЭМ!$A$34:$A$777,$A146,СВЦЭМ!$B$34:$B$777,X$119)+'СЕТ СН'!$I$11+СВЦЭМ!$D$10+'СЕТ СН'!$I$5-'СЕТ СН'!$I$21</f>
        <v>4631.0435517399992</v>
      </c>
      <c r="Y146" s="35">
        <f>SUMIFS(СВЦЭМ!$D$34:$D$777,СВЦЭМ!$A$34:$A$777,$A146,СВЦЭМ!$B$34:$B$777,Y$119)+'СЕТ СН'!$I$11+СВЦЭМ!$D$10+'СЕТ СН'!$I$5-'СЕТ СН'!$I$21</f>
        <v>4732.1504612099998</v>
      </c>
    </row>
    <row r="147" spans="1:27" ht="15.75" x14ac:dyDescent="0.2">
      <c r="A147" s="34">
        <f t="shared" si="3"/>
        <v>42914</v>
      </c>
      <c r="B147" s="35">
        <f>SUMIFS(СВЦЭМ!$D$34:$D$777,СВЦЭМ!$A$34:$A$777,$A147,СВЦЭМ!$B$34:$B$777,B$119)+'СЕТ СН'!$I$11+СВЦЭМ!$D$10+'СЕТ СН'!$I$5-'СЕТ СН'!$I$21</f>
        <v>4823.0193029599995</v>
      </c>
      <c r="C147" s="35">
        <f>SUMIFS(СВЦЭМ!$D$34:$D$777,СВЦЭМ!$A$34:$A$777,$A147,СВЦЭМ!$B$34:$B$777,C$119)+'СЕТ СН'!$I$11+СВЦЭМ!$D$10+'СЕТ СН'!$I$5-'СЕТ СН'!$I$21</f>
        <v>4854.1061883499997</v>
      </c>
      <c r="D147" s="35">
        <f>SUMIFS(СВЦЭМ!$D$34:$D$777,СВЦЭМ!$A$34:$A$777,$A147,СВЦЭМ!$B$34:$B$777,D$119)+'СЕТ СН'!$I$11+СВЦЭМ!$D$10+'СЕТ СН'!$I$5-'СЕТ СН'!$I$21</f>
        <v>4884.2090956699994</v>
      </c>
      <c r="E147" s="35">
        <f>SUMIFS(СВЦЭМ!$D$34:$D$777,СВЦЭМ!$A$34:$A$777,$A147,СВЦЭМ!$B$34:$B$777,E$119)+'СЕТ СН'!$I$11+СВЦЭМ!$D$10+'СЕТ СН'!$I$5-'СЕТ СН'!$I$21</f>
        <v>4916.4001877799992</v>
      </c>
      <c r="F147" s="35">
        <f>SUMIFS(СВЦЭМ!$D$34:$D$777,СВЦЭМ!$A$34:$A$777,$A147,СВЦЭМ!$B$34:$B$777,F$119)+'СЕТ СН'!$I$11+СВЦЭМ!$D$10+'СЕТ СН'!$I$5-'СЕТ СН'!$I$21</f>
        <v>4928.6458104599997</v>
      </c>
      <c r="G147" s="35">
        <f>SUMIFS(СВЦЭМ!$D$34:$D$777,СВЦЭМ!$A$34:$A$777,$A147,СВЦЭМ!$B$34:$B$777,G$119)+'СЕТ СН'!$I$11+СВЦЭМ!$D$10+'СЕТ СН'!$I$5-'СЕТ СН'!$I$21</f>
        <v>4929.8986618099998</v>
      </c>
      <c r="H147" s="35">
        <f>SUMIFS(СВЦЭМ!$D$34:$D$777,СВЦЭМ!$A$34:$A$777,$A147,СВЦЭМ!$B$34:$B$777,H$119)+'СЕТ СН'!$I$11+СВЦЭМ!$D$10+'СЕТ СН'!$I$5-'СЕТ СН'!$I$21</f>
        <v>4867.9942694599995</v>
      </c>
      <c r="I147" s="35">
        <f>SUMIFS(СВЦЭМ!$D$34:$D$777,СВЦЭМ!$A$34:$A$777,$A147,СВЦЭМ!$B$34:$B$777,I$119)+'СЕТ СН'!$I$11+СВЦЭМ!$D$10+'СЕТ СН'!$I$5-'СЕТ СН'!$I$21</f>
        <v>4806.72237993</v>
      </c>
      <c r="J147" s="35">
        <f>SUMIFS(СВЦЭМ!$D$34:$D$777,СВЦЭМ!$A$34:$A$777,$A147,СВЦЭМ!$B$34:$B$777,J$119)+'СЕТ СН'!$I$11+СВЦЭМ!$D$10+'СЕТ СН'!$I$5-'СЕТ СН'!$I$21</f>
        <v>4730.0060145999996</v>
      </c>
      <c r="K147" s="35">
        <f>SUMIFS(СВЦЭМ!$D$34:$D$777,СВЦЭМ!$A$34:$A$777,$A147,СВЦЭМ!$B$34:$B$777,K$119)+'СЕТ СН'!$I$11+СВЦЭМ!$D$10+'СЕТ СН'!$I$5-'СЕТ СН'!$I$21</f>
        <v>4635.0210140099998</v>
      </c>
      <c r="L147" s="35">
        <f>SUMIFS(СВЦЭМ!$D$34:$D$777,СВЦЭМ!$A$34:$A$777,$A147,СВЦЭМ!$B$34:$B$777,L$119)+'СЕТ СН'!$I$11+СВЦЭМ!$D$10+'СЕТ СН'!$I$5-'СЕТ СН'!$I$21</f>
        <v>4626.7818363999995</v>
      </c>
      <c r="M147" s="35">
        <f>SUMIFS(СВЦЭМ!$D$34:$D$777,СВЦЭМ!$A$34:$A$777,$A147,СВЦЭМ!$B$34:$B$777,M$119)+'СЕТ СН'!$I$11+СВЦЭМ!$D$10+'СЕТ СН'!$I$5-'СЕТ СН'!$I$21</f>
        <v>4626.91652746</v>
      </c>
      <c r="N147" s="35">
        <f>SUMIFS(СВЦЭМ!$D$34:$D$777,СВЦЭМ!$A$34:$A$777,$A147,СВЦЭМ!$B$34:$B$777,N$119)+'СЕТ СН'!$I$11+СВЦЭМ!$D$10+'СЕТ СН'!$I$5-'СЕТ СН'!$I$21</f>
        <v>4586.5431490199999</v>
      </c>
      <c r="O147" s="35">
        <f>SUMIFS(СВЦЭМ!$D$34:$D$777,СВЦЭМ!$A$34:$A$777,$A147,СВЦЭМ!$B$34:$B$777,O$119)+'СЕТ СН'!$I$11+СВЦЭМ!$D$10+'СЕТ СН'!$I$5-'СЕТ СН'!$I$21</f>
        <v>4579.8222193499996</v>
      </c>
      <c r="P147" s="35">
        <f>SUMIFS(СВЦЭМ!$D$34:$D$777,СВЦЭМ!$A$34:$A$777,$A147,СВЦЭМ!$B$34:$B$777,P$119)+'СЕТ СН'!$I$11+СВЦЭМ!$D$10+'СЕТ СН'!$I$5-'СЕТ СН'!$I$21</f>
        <v>4580.3393632699999</v>
      </c>
      <c r="Q147" s="35">
        <f>SUMIFS(СВЦЭМ!$D$34:$D$777,СВЦЭМ!$A$34:$A$777,$A147,СВЦЭМ!$B$34:$B$777,Q$119)+'СЕТ СН'!$I$11+СВЦЭМ!$D$10+'СЕТ СН'!$I$5-'СЕТ СН'!$I$21</f>
        <v>4602.9583776899999</v>
      </c>
      <c r="R147" s="35">
        <f>SUMIFS(СВЦЭМ!$D$34:$D$777,СВЦЭМ!$A$34:$A$777,$A147,СВЦЭМ!$B$34:$B$777,R$119)+'СЕТ СН'!$I$11+СВЦЭМ!$D$10+'СЕТ СН'!$I$5-'СЕТ СН'!$I$21</f>
        <v>4609.0558998099996</v>
      </c>
      <c r="S147" s="35">
        <f>SUMIFS(СВЦЭМ!$D$34:$D$777,СВЦЭМ!$A$34:$A$777,$A147,СВЦЭМ!$B$34:$B$777,S$119)+'СЕТ СН'!$I$11+СВЦЭМ!$D$10+'СЕТ СН'!$I$5-'СЕТ СН'!$I$21</f>
        <v>4594.1115486899998</v>
      </c>
      <c r="T147" s="35">
        <f>SUMIFS(СВЦЭМ!$D$34:$D$777,СВЦЭМ!$A$34:$A$777,$A147,СВЦЭМ!$B$34:$B$777,T$119)+'СЕТ СН'!$I$11+СВЦЭМ!$D$10+'СЕТ СН'!$I$5-'СЕТ СН'!$I$21</f>
        <v>4590.0460641099999</v>
      </c>
      <c r="U147" s="35">
        <f>SUMIFS(СВЦЭМ!$D$34:$D$777,СВЦЭМ!$A$34:$A$777,$A147,СВЦЭМ!$B$34:$B$777,U$119)+'СЕТ СН'!$I$11+СВЦЭМ!$D$10+'СЕТ СН'!$I$5-'СЕТ СН'!$I$21</f>
        <v>4586.0352379099995</v>
      </c>
      <c r="V147" s="35">
        <f>SUMIFS(СВЦЭМ!$D$34:$D$777,СВЦЭМ!$A$34:$A$777,$A147,СВЦЭМ!$B$34:$B$777,V$119)+'СЕТ СН'!$I$11+СВЦЭМ!$D$10+'СЕТ СН'!$I$5-'СЕТ СН'!$I$21</f>
        <v>4594.8679561499994</v>
      </c>
      <c r="W147" s="35">
        <f>SUMIFS(СВЦЭМ!$D$34:$D$777,СВЦЭМ!$A$34:$A$777,$A147,СВЦЭМ!$B$34:$B$777,W$119)+'СЕТ СН'!$I$11+СВЦЭМ!$D$10+'СЕТ СН'!$I$5-'СЕТ СН'!$I$21</f>
        <v>4584.6743158399995</v>
      </c>
      <c r="X147" s="35">
        <f>SUMIFS(СВЦЭМ!$D$34:$D$777,СВЦЭМ!$A$34:$A$777,$A147,СВЦЭМ!$B$34:$B$777,X$119)+'СЕТ СН'!$I$11+СВЦЭМ!$D$10+'СЕТ СН'!$I$5-'СЕТ СН'!$I$21</f>
        <v>4590.0678998699996</v>
      </c>
      <c r="Y147" s="35">
        <f>SUMIFS(СВЦЭМ!$D$34:$D$777,СВЦЭМ!$A$34:$A$777,$A147,СВЦЭМ!$B$34:$B$777,Y$119)+'СЕТ СН'!$I$11+СВЦЭМ!$D$10+'СЕТ СН'!$I$5-'СЕТ СН'!$I$21</f>
        <v>4672.7228072499993</v>
      </c>
    </row>
    <row r="148" spans="1:27" ht="15.75" x14ac:dyDescent="0.2">
      <c r="A148" s="34">
        <f t="shared" si="3"/>
        <v>42915</v>
      </c>
      <c r="B148" s="35">
        <f>SUMIFS(СВЦЭМ!$D$34:$D$777,СВЦЭМ!$A$34:$A$777,$A148,СВЦЭМ!$B$34:$B$777,B$119)+'СЕТ СН'!$I$11+СВЦЭМ!$D$10+'СЕТ СН'!$I$5-'СЕТ СН'!$I$21</f>
        <v>4737.1992889799994</v>
      </c>
      <c r="C148" s="35">
        <f>SUMIFS(СВЦЭМ!$D$34:$D$777,СВЦЭМ!$A$34:$A$777,$A148,СВЦЭМ!$B$34:$B$777,C$119)+'СЕТ СН'!$I$11+СВЦЭМ!$D$10+'СЕТ СН'!$I$5-'СЕТ СН'!$I$21</f>
        <v>4827.6986427100001</v>
      </c>
      <c r="D148" s="35">
        <f>SUMIFS(СВЦЭМ!$D$34:$D$777,СВЦЭМ!$A$34:$A$777,$A148,СВЦЭМ!$B$34:$B$777,D$119)+'СЕТ СН'!$I$11+СВЦЭМ!$D$10+'СЕТ СН'!$I$5-'СЕТ СН'!$I$21</f>
        <v>4855.1822014499994</v>
      </c>
      <c r="E148" s="35">
        <f>SUMIFS(СВЦЭМ!$D$34:$D$777,СВЦЭМ!$A$34:$A$777,$A148,СВЦЭМ!$B$34:$B$777,E$119)+'СЕТ СН'!$I$11+СВЦЭМ!$D$10+'СЕТ СН'!$I$5-'СЕТ СН'!$I$21</f>
        <v>4874.33043628</v>
      </c>
      <c r="F148" s="35">
        <f>SUMIFS(СВЦЭМ!$D$34:$D$777,СВЦЭМ!$A$34:$A$777,$A148,СВЦЭМ!$B$34:$B$777,F$119)+'СЕТ СН'!$I$11+СВЦЭМ!$D$10+'СЕТ СН'!$I$5-'СЕТ СН'!$I$21</f>
        <v>4863.2982749799994</v>
      </c>
      <c r="G148" s="35">
        <f>SUMIFS(СВЦЭМ!$D$34:$D$777,СВЦЭМ!$A$34:$A$777,$A148,СВЦЭМ!$B$34:$B$777,G$119)+'СЕТ СН'!$I$11+СВЦЭМ!$D$10+'СЕТ СН'!$I$5-'СЕТ СН'!$I$21</f>
        <v>4864.9467384899999</v>
      </c>
      <c r="H148" s="35">
        <f>SUMIFS(СВЦЭМ!$D$34:$D$777,СВЦЭМ!$A$34:$A$777,$A148,СВЦЭМ!$B$34:$B$777,H$119)+'СЕТ СН'!$I$11+СВЦЭМ!$D$10+'СЕТ СН'!$I$5-'СЕТ СН'!$I$21</f>
        <v>4812.68400045</v>
      </c>
      <c r="I148" s="35">
        <f>SUMIFS(СВЦЭМ!$D$34:$D$777,СВЦЭМ!$A$34:$A$777,$A148,СВЦЭМ!$B$34:$B$777,I$119)+'СЕТ СН'!$I$11+СВЦЭМ!$D$10+'СЕТ СН'!$I$5-'СЕТ СН'!$I$21</f>
        <v>4767.6527150799993</v>
      </c>
      <c r="J148" s="35">
        <f>SUMIFS(СВЦЭМ!$D$34:$D$777,СВЦЭМ!$A$34:$A$777,$A148,СВЦЭМ!$B$34:$B$777,J$119)+'СЕТ СН'!$I$11+СВЦЭМ!$D$10+'СЕТ СН'!$I$5-'СЕТ СН'!$I$21</f>
        <v>4701.3882283099992</v>
      </c>
      <c r="K148" s="35">
        <f>SUMIFS(СВЦЭМ!$D$34:$D$777,СВЦЭМ!$A$34:$A$777,$A148,СВЦЭМ!$B$34:$B$777,K$119)+'СЕТ СН'!$I$11+СВЦЭМ!$D$10+'СЕТ СН'!$I$5-'СЕТ СН'!$I$21</f>
        <v>4642.1496910499991</v>
      </c>
      <c r="L148" s="35">
        <f>SUMIFS(СВЦЭМ!$D$34:$D$777,СВЦЭМ!$A$34:$A$777,$A148,СВЦЭМ!$B$34:$B$777,L$119)+'СЕТ СН'!$I$11+СВЦЭМ!$D$10+'СЕТ СН'!$I$5-'СЕТ СН'!$I$21</f>
        <v>4649.6119297799996</v>
      </c>
      <c r="M148" s="35">
        <f>SUMIFS(СВЦЭМ!$D$34:$D$777,СВЦЭМ!$A$34:$A$777,$A148,СВЦЭМ!$B$34:$B$777,M$119)+'СЕТ СН'!$I$11+СВЦЭМ!$D$10+'СЕТ СН'!$I$5-'СЕТ СН'!$I$21</f>
        <v>4656.38143691</v>
      </c>
      <c r="N148" s="35">
        <f>SUMIFS(СВЦЭМ!$D$34:$D$777,СВЦЭМ!$A$34:$A$777,$A148,СВЦЭМ!$B$34:$B$777,N$119)+'СЕТ СН'!$I$11+СВЦЭМ!$D$10+'СЕТ СН'!$I$5-'СЕТ СН'!$I$21</f>
        <v>4654.5027208899992</v>
      </c>
      <c r="O148" s="35">
        <f>SUMIFS(СВЦЭМ!$D$34:$D$777,СВЦЭМ!$A$34:$A$777,$A148,СВЦЭМ!$B$34:$B$777,O$119)+'СЕТ СН'!$I$11+СВЦЭМ!$D$10+'СЕТ СН'!$I$5-'СЕТ СН'!$I$21</f>
        <v>4651.0824016899996</v>
      </c>
      <c r="P148" s="35">
        <f>SUMIFS(СВЦЭМ!$D$34:$D$777,СВЦЭМ!$A$34:$A$777,$A148,СВЦЭМ!$B$34:$B$777,P$119)+'СЕТ СН'!$I$11+СВЦЭМ!$D$10+'СЕТ СН'!$I$5-'СЕТ СН'!$I$21</f>
        <v>4654.2043091599999</v>
      </c>
      <c r="Q148" s="35">
        <f>SUMIFS(СВЦЭМ!$D$34:$D$777,СВЦЭМ!$A$34:$A$777,$A148,СВЦЭМ!$B$34:$B$777,Q$119)+'СЕТ СН'!$I$11+СВЦЭМ!$D$10+'СЕТ СН'!$I$5-'СЕТ СН'!$I$21</f>
        <v>4671.3579032099997</v>
      </c>
      <c r="R148" s="35">
        <f>SUMIFS(СВЦЭМ!$D$34:$D$777,СВЦЭМ!$A$34:$A$777,$A148,СВЦЭМ!$B$34:$B$777,R$119)+'СЕТ СН'!$I$11+СВЦЭМ!$D$10+'СЕТ СН'!$I$5-'СЕТ СН'!$I$21</f>
        <v>4676.0328981699995</v>
      </c>
      <c r="S148" s="35">
        <f>SUMIFS(СВЦЭМ!$D$34:$D$777,СВЦЭМ!$A$34:$A$777,$A148,СВЦЭМ!$B$34:$B$777,S$119)+'СЕТ СН'!$I$11+СВЦЭМ!$D$10+'СЕТ СН'!$I$5-'СЕТ СН'!$I$21</f>
        <v>4661.4659349799995</v>
      </c>
      <c r="T148" s="35">
        <f>SUMIFS(СВЦЭМ!$D$34:$D$777,СВЦЭМ!$A$34:$A$777,$A148,СВЦЭМ!$B$34:$B$777,T$119)+'СЕТ СН'!$I$11+СВЦЭМ!$D$10+'СЕТ СН'!$I$5-'СЕТ СН'!$I$21</f>
        <v>4655.4112182999997</v>
      </c>
      <c r="U148" s="35">
        <f>SUMIFS(СВЦЭМ!$D$34:$D$777,СВЦЭМ!$A$34:$A$777,$A148,СВЦЭМ!$B$34:$B$777,U$119)+'СЕТ СН'!$I$11+СВЦЭМ!$D$10+'СЕТ СН'!$I$5-'СЕТ СН'!$I$21</f>
        <v>4648.5651315399991</v>
      </c>
      <c r="V148" s="35">
        <f>SUMIFS(СВЦЭМ!$D$34:$D$777,СВЦЭМ!$A$34:$A$777,$A148,СВЦЭМ!$B$34:$B$777,V$119)+'СЕТ СН'!$I$11+СВЦЭМ!$D$10+'СЕТ СН'!$I$5-'СЕТ СН'!$I$21</f>
        <v>4654.7449782699996</v>
      </c>
      <c r="W148" s="35">
        <f>SUMIFS(СВЦЭМ!$D$34:$D$777,СВЦЭМ!$A$34:$A$777,$A148,СВЦЭМ!$B$34:$B$777,W$119)+'СЕТ СН'!$I$11+СВЦЭМ!$D$10+'СЕТ СН'!$I$5-'СЕТ СН'!$I$21</f>
        <v>4646.6599465899999</v>
      </c>
      <c r="X148" s="35">
        <f>SUMIFS(СВЦЭМ!$D$34:$D$777,СВЦЭМ!$A$34:$A$777,$A148,СВЦЭМ!$B$34:$B$777,X$119)+'СЕТ СН'!$I$11+СВЦЭМ!$D$10+'СЕТ СН'!$I$5-'СЕТ СН'!$I$21</f>
        <v>4655.5021035899999</v>
      </c>
      <c r="Y148" s="35">
        <f>SUMIFS(СВЦЭМ!$D$34:$D$777,СВЦЭМ!$A$34:$A$777,$A148,СВЦЭМ!$B$34:$B$777,Y$119)+'СЕТ СН'!$I$11+СВЦЭМ!$D$10+'СЕТ СН'!$I$5-'СЕТ СН'!$I$21</f>
        <v>4699.7398029999995</v>
      </c>
    </row>
    <row r="149" spans="1:27" ht="15.75" x14ac:dyDescent="0.2">
      <c r="A149" s="34">
        <f t="shared" si="3"/>
        <v>42916</v>
      </c>
      <c r="B149" s="35">
        <f>SUMIFS(СВЦЭМ!$D$34:$D$777,СВЦЭМ!$A$34:$A$777,$A149,СВЦЭМ!$B$34:$B$777,B$119)+'СЕТ СН'!$I$11+СВЦЭМ!$D$10+'СЕТ СН'!$I$5-'СЕТ СН'!$I$21</f>
        <v>4730.8232828299997</v>
      </c>
      <c r="C149" s="35">
        <f>SUMIFS(СВЦЭМ!$D$34:$D$777,СВЦЭМ!$A$34:$A$777,$A149,СВЦЭМ!$B$34:$B$777,C$119)+'СЕТ СН'!$I$11+СВЦЭМ!$D$10+'СЕТ СН'!$I$5-'СЕТ СН'!$I$21</f>
        <v>4848.0369491799993</v>
      </c>
      <c r="D149" s="35">
        <f>SUMIFS(СВЦЭМ!$D$34:$D$777,СВЦЭМ!$A$34:$A$777,$A149,СВЦЭМ!$B$34:$B$777,D$119)+'СЕТ СН'!$I$11+СВЦЭМ!$D$10+'СЕТ СН'!$I$5-'СЕТ СН'!$I$21</f>
        <v>4883.9897663899992</v>
      </c>
      <c r="E149" s="35">
        <f>SUMIFS(СВЦЭМ!$D$34:$D$777,СВЦЭМ!$A$34:$A$777,$A149,СВЦЭМ!$B$34:$B$777,E$119)+'СЕТ СН'!$I$11+СВЦЭМ!$D$10+'СЕТ СН'!$I$5-'СЕТ СН'!$I$21</f>
        <v>4898.2077193899995</v>
      </c>
      <c r="F149" s="35">
        <f>SUMIFS(СВЦЭМ!$D$34:$D$777,СВЦЭМ!$A$34:$A$777,$A149,СВЦЭМ!$B$34:$B$777,F$119)+'СЕТ СН'!$I$11+СВЦЭМ!$D$10+'СЕТ СН'!$I$5-'СЕТ СН'!$I$21</f>
        <v>4895.4696880499996</v>
      </c>
      <c r="G149" s="35">
        <f>SUMIFS(СВЦЭМ!$D$34:$D$777,СВЦЭМ!$A$34:$A$777,$A149,СВЦЭМ!$B$34:$B$777,G$119)+'СЕТ СН'!$I$11+СВЦЭМ!$D$10+'СЕТ СН'!$I$5-'СЕТ СН'!$I$21</f>
        <v>4891.7785392599999</v>
      </c>
      <c r="H149" s="35">
        <f>SUMIFS(СВЦЭМ!$D$34:$D$777,СВЦЭМ!$A$34:$A$777,$A149,СВЦЭМ!$B$34:$B$777,H$119)+'СЕТ СН'!$I$11+СВЦЭМ!$D$10+'СЕТ СН'!$I$5-'СЕТ СН'!$I$21</f>
        <v>4833.8997749800001</v>
      </c>
      <c r="I149" s="35">
        <f>SUMIFS(СВЦЭМ!$D$34:$D$777,СВЦЭМ!$A$34:$A$777,$A149,СВЦЭМ!$B$34:$B$777,I$119)+'СЕТ СН'!$I$11+СВЦЭМ!$D$10+'СЕТ СН'!$I$5-'СЕТ СН'!$I$21</f>
        <v>4806.8056452199999</v>
      </c>
      <c r="J149" s="35">
        <f>SUMIFS(СВЦЭМ!$D$34:$D$777,СВЦЭМ!$A$34:$A$777,$A149,СВЦЭМ!$B$34:$B$777,J$119)+'СЕТ СН'!$I$11+СВЦЭМ!$D$10+'СЕТ СН'!$I$5-'СЕТ СН'!$I$21</f>
        <v>4725.7844308699996</v>
      </c>
      <c r="K149" s="35">
        <f>SUMIFS(СВЦЭМ!$D$34:$D$777,СВЦЭМ!$A$34:$A$777,$A149,СВЦЭМ!$B$34:$B$777,K$119)+'СЕТ СН'!$I$11+СВЦЭМ!$D$10+'СЕТ СН'!$I$5-'СЕТ СН'!$I$21</f>
        <v>4636.4182238399999</v>
      </c>
      <c r="L149" s="35">
        <f>SUMIFS(СВЦЭМ!$D$34:$D$777,СВЦЭМ!$A$34:$A$777,$A149,СВЦЭМ!$B$34:$B$777,L$119)+'СЕТ СН'!$I$11+СВЦЭМ!$D$10+'СЕТ СН'!$I$5-'СЕТ СН'!$I$21</f>
        <v>4625.68482804</v>
      </c>
      <c r="M149" s="35">
        <f>SUMIFS(СВЦЭМ!$D$34:$D$777,СВЦЭМ!$A$34:$A$777,$A149,СВЦЭМ!$B$34:$B$777,M$119)+'СЕТ СН'!$I$11+СВЦЭМ!$D$10+'СЕТ СН'!$I$5-'СЕТ СН'!$I$21</f>
        <v>4625.84518269</v>
      </c>
      <c r="N149" s="35">
        <f>SUMIFS(СВЦЭМ!$D$34:$D$777,СВЦЭМ!$A$34:$A$777,$A149,СВЦЭМ!$B$34:$B$777,N$119)+'СЕТ СН'!$I$11+СВЦЭМ!$D$10+'СЕТ СН'!$I$5-'СЕТ СН'!$I$21</f>
        <v>4623.0067549099995</v>
      </c>
      <c r="O149" s="35">
        <f>SUMIFS(СВЦЭМ!$D$34:$D$777,СВЦЭМ!$A$34:$A$777,$A149,СВЦЭМ!$B$34:$B$777,O$119)+'СЕТ СН'!$I$11+СВЦЭМ!$D$10+'СЕТ СН'!$I$5-'СЕТ СН'!$I$21</f>
        <v>4625.4977060099991</v>
      </c>
      <c r="P149" s="35">
        <f>SUMIFS(СВЦЭМ!$D$34:$D$777,СВЦЭМ!$A$34:$A$777,$A149,СВЦЭМ!$B$34:$B$777,P$119)+'СЕТ СН'!$I$11+СВЦЭМ!$D$10+'СЕТ СН'!$I$5-'СЕТ СН'!$I$21</f>
        <v>4629.3951834499994</v>
      </c>
      <c r="Q149" s="35">
        <f>SUMIFS(СВЦЭМ!$D$34:$D$777,СВЦЭМ!$A$34:$A$777,$A149,СВЦЭМ!$B$34:$B$777,Q$119)+'СЕТ СН'!$I$11+СВЦЭМ!$D$10+'СЕТ СН'!$I$5-'СЕТ СН'!$I$21</f>
        <v>4644.4018932999998</v>
      </c>
      <c r="R149" s="35">
        <f>SUMIFS(СВЦЭМ!$D$34:$D$777,СВЦЭМ!$A$34:$A$777,$A149,СВЦЭМ!$B$34:$B$777,R$119)+'СЕТ СН'!$I$11+СВЦЭМ!$D$10+'СЕТ СН'!$I$5-'СЕТ СН'!$I$21</f>
        <v>4648.6317273999994</v>
      </c>
      <c r="S149" s="35">
        <f>SUMIFS(СВЦЭМ!$D$34:$D$777,СВЦЭМ!$A$34:$A$777,$A149,СВЦЭМ!$B$34:$B$777,S$119)+'СЕТ СН'!$I$11+СВЦЭМ!$D$10+'СЕТ СН'!$I$5-'СЕТ СН'!$I$21</f>
        <v>4635.5458105099997</v>
      </c>
      <c r="T149" s="35">
        <f>SUMIFS(СВЦЭМ!$D$34:$D$777,СВЦЭМ!$A$34:$A$777,$A149,СВЦЭМ!$B$34:$B$777,T$119)+'СЕТ СН'!$I$11+СВЦЭМ!$D$10+'СЕТ СН'!$I$5-'СЕТ СН'!$I$21</f>
        <v>4633.9249928199997</v>
      </c>
      <c r="U149" s="35">
        <f>SUMIFS(СВЦЭМ!$D$34:$D$777,СВЦЭМ!$A$34:$A$777,$A149,СВЦЭМ!$B$34:$B$777,U$119)+'СЕТ СН'!$I$11+СВЦЭМ!$D$10+'СЕТ СН'!$I$5-'СЕТ СН'!$I$21</f>
        <v>4629.3941435099996</v>
      </c>
      <c r="V149" s="35">
        <f>SUMIFS(СВЦЭМ!$D$34:$D$777,СВЦЭМ!$A$34:$A$777,$A149,СВЦЭМ!$B$34:$B$777,V$119)+'СЕТ СН'!$I$11+СВЦЭМ!$D$10+'СЕТ СН'!$I$5-'СЕТ СН'!$I$21</f>
        <v>4633.5603197999999</v>
      </c>
      <c r="W149" s="35">
        <f>SUMIFS(СВЦЭМ!$D$34:$D$777,СВЦЭМ!$A$34:$A$777,$A149,СВЦЭМ!$B$34:$B$777,W$119)+'СЕТ СН'!$I$11+СВЦЭМ!$D$10+'СЕТ СН'!$I$5-'СЕТ СН'!$I$21</f>
        <v>4677.9251353799991</v>
      </c>
      <c r="X149" s="35">
        <f>SUMIFS(СВЦЭМ!$D$34:$D$777,СВЦЭМ!$A$34:$A$777,$A149,СВЦЭМ!$B$34:$B$777,X$119)+'СЕТ СН'!$I$11+СВЦЭМ!$D$10+'СЕТ СН'!$I$5-'СЕТ СН'!$I$21</f>
        <v>4717.00239642</v>
      </c>
      <c r="Y149" s="35">
        <f>SUMIFS(СВЦЭМ!$D$34:$D$777,СВЦЭМ!$A$34:$A$777,$A149,СВЦЭМ!$B$34:$B$777,Y$119)+'СЕТ СН'!$I$11+СВЦЭМ!$D$10+'СЕТ СН'!$I$5-'СЕТ СН'!$I$21</f>
        <v>4786.0276441799997</v>
      </c>
    </row>
    <row r="150" spans="1:27" ht="15.75" hidden="1" x14ac:dyDescent="0.2">
      <c r="A150" s="34">
        <f t="shared" si="3"/>
        <v>42917</v>
      </c>
      <c r="B150" s="35">
        <f>SUMIFS(СВЦЭМ!$D$34:$D$777,СВЦЭМ!$A$34:$A$777,$A150,СВЦЭМ!$B$34:$B$777,B$119)+'СЕТ СН'!$I$11+СВЦЭМ!$D$10+'СЕТ СН'!$I$5-'СЕТ СН'!$I$21</f>
        <v>3994.0501495899998</v>
      </c>
      <c r="C150" s="35">
        <f>SUMIFS(СВЦЭМ!$D$34:$D$777,СВЦЭМ!$A$34:$A$777,$A150,СВЦЭМ!$B$34:$B$777,C$119)+'СЕТ СН'!$I$11+СВЦЭМ!$D$10+'СЕТ СН'!$I$5-'СЕТ СН'!$I$21</f>
        <v>3994.0501495899998</v>
      </c>
      <c r="D150" s="35">
        <f>SUMIFS(СВЦЭМ!$D$34:$D$777,СВЦЭМ!$A$34:$A$777,$A150,СВЦЭМ!$B$34:$B$777,D$119)+'СЕТ СН'!$I$11+СВЦЭМ!$D$10+'СЕТ СН'!$I$5-'СЕТ СН'!$I$21</f>
        <v>3994.0501495899998</v>
      </c>
      <c r="E150" s="35">
        <f>SUMIFS(СВЦЭМ!$D$34:$D$777,СВЦЭМ!$A$34:$A$777,$A150,СВЦЭМ!$B$34:$B$777,E$119)+'СЕТ СН'!$I$11+СВЦЭМ!$D$10+'СЕТ СН'!$I$5-'СЕТ СН'!$I$21</f>
        <v>3994.0501495899998</v>
      </c>
      <c r="F150" s="35">
        <f>SUMIFS(СВЦЭМ!$D$34:$D$777,СВЦЭМ!$A$34:$A$777,$A150,СВЦЭМ!$B$34:$B$777,F$119)+'СЕТ СН'!$I$11+СВЦЭМ!$D$10+'СЕТ СН'!$I$5-'СЕТ СН'!$I$21</f>
        <v>3994.0501495899998</v>
      </c>
      <c r="G150" s="35">
        <f>SUMIFS(СВЦЭМ!$D$34:$D$777,СВЦЭМ!$A$34:$A$777,$A150,СВЦЭМ!$B$34:$B$777,G$119)+'СЕТ СН'!$I$11+СВЦЭМ!$D$10+'СЕТ СН'!$I$5-'СЕТ СН'!$I$21</f>
        <v>3994.0501495899998</v>
      </c>
      <c r="H150" s="35">
        <f>SUMIFS(СВЦЭМ!$D$34:$D$777,СВЦЭМ!$A$34:$A$777,$A150,СВЦЭМ!$B$34:$B$777,H$119)+'СЕТ СН'!$I$11+СВЦЭМ!$D$10+'СЕТ СН'!$I$5-'СЕТ СН'!$I$21</f>
        <v>3994.0501495899998</v>
      </c>
      <c r="I150" s="35">
        <f>SUMIFS(СВЦЭМ!$D$34:$D$777,СВЦЭМ!$A$34:$A$777,$A150,СВЦЭМ!$B$34:$B$777,I$119)+'СЕТ СН'!$I$11+СВЦЭМ!$D$10+'СЕТ СН'!$I$5-'СЕТ СН'!$I$21</f>
        <v>3994.0501495899998</v>
      </c>
      <c r="J150" s="35">
        <f>SUMIFS(СВЦЭМ!$D$34:$D$777,СВЦЭМ!$A$34:$A$777,$A150,СВЦЭМ!$B$34:$B$777,J$119)+'СЕТ СН'!$I$11+СВЦЭМ!$D$10+'СЕТ СН'!$I$5-'СЕТ СН'!$I$21</f>
        <v>3994.0501495899998</v>
      </c>
      <c r="K150" s="35">
        <f>SUMIFS(СВЦЭМ!$D$34:$D$777,СВЦЭМ!$A$34:$A$777,$A150,СВЦЭМ!$B$34:$B$777,K$119)+'СЕТ СН'!$I$11+СВЦЭМ!$D$10+'СЕТ СН'!$I$5-'СЕТ СН'!$I$21</f>
        <v>3994.0501495899998</v>
      </c>
      <c r="L150" s="35">
        <f>SUMIFS(СВЦЭМ!$D$34:$D$777,СВЦЭМ!$A$34:$A$777,$A150,СВЦЭМ!$B$34:$B$777,L$119)+'СЕТ СН'!$I$11+СВЦЭМ!$D$10+'СЕТ СН'!$I$5-'СЕТ СН'!$I$21</f>
        <v>3994.0501495899998</v>
      </c>
      <c r="M150" s="35">
        <f>SUMIFS(СВЦЭМ!$D$34:$D$777,СВЦЭМ!$A$34:$A$777,$A150,СВЦЭМ!$B$34:$B$777,M$119)+'СЕТ СН'!$I$11+СВЦЭМ!$D$10+'СЕТ СН'!$I$5-'СЕТ СН'!$I$21</f>
        <v>3994.0501495899998</v>
      </c>
      <c r="N150" s="35">
        <f>SUMIFS(СВЦЭМ!$D$34:$D$777,СВЦЭМ!$A$34:$A$777,$A150,СВЦЭМ!$B$34:$B$777,N$119)+'СЕТ СН'!$I$11+СВЦЭМ!$D$10+'СЕТ СН'!$I$5-'СЕТ СН'!$I$21</f>
        <v>3994.0501495899998</v>
      </c>
      <c r="O150" s="35">
        <f>SUMIFS(СВЦЭМ!$D$34:$D$777,СВЦЭМ!$A$34:$A$777,$A150,СВЦЭМ!$B$34:$B$777,O$119)+'СЕТ СН'!$I$11+СВЦЭМ!$D$10+'СЕТ СН'!$I$5-'СЕТ СН'!$I$21</f>
        <v>3994.0501495899998</v>
      </c>
      <c r="P150" s="35">
        <f>SUMIFS(СВЦЭМ!$D$34:$D$777,СВЦЭМ!$A$34:$A$777,$A150,СВЦЭМ!$B$34:$B$777,P$119)+'СЕТ СН'!$I$11+СВЦЭМ!$D$10+'СЕТ СН'!$I$5-'СЕТ СН'!$I$21</f>
        <v>3994.0501495899998</v>
      </c>
      <c r="Q150" s="35">
        <f>SUMIFS(СВЦЭМ!$D$34:$D$777,СВЦЭМ!$A$34:$A$777,$A150,СВЦЭМ!$B$34:$B$777,Q$119)+'СЕТ СН'!$I$11+СВЦЭМ!$D$10+'СЕТ СН'!$I$5-'СЕТ СН'!$I$21</f>
        <v>3994.0501495899998</v>
      </c>
      <c r="R150" s="35">
        <f>SUMIFS(СВЦЭМ!$D$34:$D$777,СВЦЭМ!$A$34:$A$777,$A150,СВЦЭМ!$B$34:$B$777,R$119)+'СЕТ СН'!$I$11+СВЦЭМ!$D$10+'СЕТ СН'!$I$5-'СЕТ СН'!$I$21</f>
        <v>3994.0501495899998</v>
      </c>
      <c r="S150" s="35">
        <f>SUMIFS(СВЦЭМ!$D$34:$D$777,СВЦЭМ!$A$34:$A$777,$A150,СВЦЭМ!$B$34:$B$777,S$119)+'СЕТ СН'!$I$11+СВЦЭМ!$D$10+'СЕТ СН'!$I$5-'СЕТ СН'!$I$21</f>
        <v>3994.0501495899998</v>
      </c>
      <c r="T150" s="35">
        <f>SUMIFS(СВЦЭМ!$D$34:$D$777,СВЦЭМ!$A$34:$A$777,$A150,СВЦЭМ!$B$34:$B$777,T$119)+'СЕТ СН'!$I$11+СВЦЭМ!$D$10+'СЕТ СН'!$I$5-'СЕТ СН'!$I$21</f>
        <v>3994.0501495899998</v>
      </c>
      <c r="U150" s="35">
        <f>SUMIFS(СВЦЭМ!$D$34:$D$777,СВЦЭМ!$A$34:$A$777,$A150,СВЦЭМ!$B$34:$B$777,U$119)+'СЕТ СН'!$I$11+СВЦЭМ!$D$10+'СЕТ СН'!$I$5-'СЕТ СН'!$I$21</f>
        <v>3994.0501495899998</v>
      </c>
      <c r="V150" s="35">
        <f>SUMIFS(СВЦЭМ!$D$34:$D$777,СВЦЭМ!$A$34:$A$777,$A150,СВЦЭМ!$B$34:$B$777,V$119)+'СЕТ СН'!$I$11+СВЦЭМ!$D$10+'СЕТ СН'!$I$5-'СЕТ СН'!$I$21</f>
        <v>3994.0501495899998</v>
      </c>
      <c r="W150" s="35">
        <f>SUMIFS(СВЦЭМ!$D$34:$D$777,СВЦЭМ!$A$34:$A$777,$A150,СВЦЭМ!$B$34:$B$777,W$119)+'СЕТ СН'!$I$11+СВЦЭМ!$D$10+'СЕТ СН'!$I$5-'СЕТ СН'!$I$21</f>
        <v>3994.0501495899998</v>
      </c>
      <c r="X150" s="35">
        <f>SUMIFS(СВЦЭМ!$D$34:$D$777,СВЦЭМ!$A$34:$A$777,$A150,СВЦЭМ!$B$34:$B$777,X$119)+'СЕТ СН'!$I$11+СВЦЭМ!$D$10+'СЕТ СН'!$I$5-'СЕТ СН'!$I$21</f>
        <v>3994.0501495899998</v>
      </c>
      <c r="Y150" s="35">
        <f>SUMIFS(СВЦЭМ!$D$34:$D$777,СВЦЭМ!$A$34:$A$777,$A150,СВЦЭМ!$B$34:$B$777,Y$119)+'СЕТ СН'!$I$11+СВЦЭМ!$D$10+'СЕТ СН'!$I$5-'СЕТ СН'!$I$21</f>
        <v>3994.0501495899998</v>
      </c>
    </row>
    <row r="151" spans="1:27"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7" ht="15.75"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5" customFormat="1" ht="12.75" customHeight="1" x14ac:dyDescent="0.2">
      <c r="A155" s="119"/>
      <c r="B155" s="33">
        <v>1</v>
      </c>
      <c r="C155" s="33">
        <v>2</v>
      </c>
      <c r="D155" s="33">
        <v>3</v>
      </c>
      <c r="E155" s="33">
        <v>4</v>
      </c>
      <c r="F155" s="33">
        <v>5</v>
      </c>
      <c r="G155" s="33">
        <v>6</v>
      </c>
      <c r="H155" s="33">
        <v>7</v>
      </c>
      <c r="I155" s="33">
        <v>8</v>
      </c>
      <c r="J155" s="33">
        <v>9</v>
      </c>
      <c r="K155" s="33">
        <v>10</v>
      </c>
      <c r="L155" s="33">
        <v>11</v>
      </c>
      <c r="M155" s="33">
        <v>12</v>
      </c>
      <c r="N155" s="33">
        <v>13</v>
      </c>
      <c r="O155" s="33">
        <v>14</v>
      </c>
      <c r="P155" s="33">
        <v>15</v>
      </c>
      <c r="Q155" s="33">
        <v>16</v>
      </c>
      <c r="R155" s="33">
        <v>17</v>
      </c>
      <c r="S155" s="33">
        <v>18</v>
      </c>
      <c r="T155" s="33">
        <v>19</v>
      </c>
      <c r="U155" s="33">
        <v>20</v>
      </c>
      <c r="V155" s="33">
        <v>21</v>
      </c>
      <c r="W155" s="33">
        <v>22</v>
      </c>
      <c r="X155" s="33">
        <v>23</v>
      </c>
      <c r="Y155" s="33">
        <v>24</v>
      </c>
    </row>
    <row r="156" spans="1:27" ht="15.75" customHeight="1" x14ac:dyDescent="0.2">
      <c r="A156" s="34" t="str">
        <f>A120</f>
        <v>01.06.2017</v>
      </c>
      <c r="B156" s="35">
        <f>SUMIFS(СВЦЭМ!$E$34:$E$777,СВЦЭМ!$A$34:$A$777,$A156,СВЦЭМ!$B$34:$B$777,B$155)+'СЕТ СН'!$F$12-'СЕТ СН'!$F$21</f>
        <v>-578.75</v>
      </c>
      <c r="C156" s="35">
        <f>SUMIFS(СВЦЭМ!$E$34:$E$777,СВЦЭМ!$A$34:$A$777,$A156,СВЦЭМ!$B$34:$B$777,C$155)+'СЕТ СН'!$F$12-'СЕТ СН'!$F$21</f>
        <v>-578.75</v>
      </c>
      <c r="D156" s="35">
        <f>SUMIFS(СВЦЭМ!$E$34:$E$777,СВЦЭМ!$A$34:$A$777,$A156,СВЦЭМ!$B$34:$B$777,D$155)+'СЕТ СН'!$F$12-'СЕТ СН'!$F$21</f>
        <v>-578.75</v>
      </c>
      <c r="E156" s="35">
        <f>SUMIFS(СВЦЭМ!$E$34:$E$777,СВЦЭМ!$A$34:$A$777,$A156,СВЦЭМ!$B$34:$B$777,E$155)+'СЕТ СН'!$F$12-'СЕТ СН'!$F$21</f>
        <v>-578.75</v>
      </c>
      <c r="F156" s="35">
        <f>SUMIFS(СВЦЭМ!$E$34:$E$777,СВЦЭМ!$A$34:$A$777,$A156,СВЦЭМ!$B$34:$B$777,F$155)+'СЕТ СН'!$F$12-'СЕТ СН'!$F$21</f>
        <v>-578.75</v>
      </c>
      <c r="G156" s="35">
        <f>SUMIFS(СВЦЭМ!$E$34:$E$777,СВЦЭМ!$A$34:$A$777,$A156,СВЦЭМ!$B$34:$B$777,G$155)+'СЕТ СН'!$F$12-'СЕТ СН'!$F$21</f>
        <v>-578.75</v>
      </c>
      <c r="H156" s="35">
        <f>SUMIFS(СВЦЭМ!$E$34:$E$777,СВЦЭМ!$A$34:$A$777,$A156,СВЦЭМ!$B$34:$B$777,H$155)+'СЕТ СН'!$F$12-'СЕТ СН'!$F$21</f>
        <v>-578.75</v>
      </c>
      <c r="I156" s="35">
        <f>SUMIFS(СВЦЭМ!$E$34:$E$777,СВЦЭМ!$A$34:$A$777,$A156,СВЦЭМ!$B$34:$B$777,I$155)+'СЕТ СН'!$F$12-'СЕТ СН'!$F$21</f>
        <v>-578.75</v>
      </c>
      <c r="J156" s="35">
        <f>SUMIFS(СВЦЭМ!$E$34:$E$777,СВЦЭМ!$A$34:$A$777,$A156,СВЦЭМ!$B$34:$B$777,J$155)+'СЕТ СН'!$F$12-'СЕТ СН'!$F$21</f>
        <v>-578.75</v>
      </c>
      <c r="K156" s="35">
        <f>SUMIFS(СВЦЭМ!$E$34:$E$777,СВЦЭМ!$A$34:$A$777,$A156,СВЦЭМ!$B$34:$B$777,K$155)+'СЕТ СН'!$F$12-'СЕТ СН'!$F$21</f>
        <v>-578.75</v>
      </c>
      <c r="L156" s="35">
        <f>SUMIFS(СВЦЭМ!$E$34:$E$777,СВЦЭМ!$A$34:$A$777,$A156,СВЦЭМ!$B$34:$B$777,L$155)+'СЕТ СН'!$F$12-'СЕТ СН'!$F$21</f>
        <v>-578.75</v>
      </c>
      <c r="M156" s="35">
        <f>SUMIFS(СВЦЭМ!$E$34:$E$777,СВЦЭМ!$A$34:$A$777,$A156,СВЦЭМ!$B$34:$B$777,M$155)+'СЕТ СН'!$F$12-'СЕТ СН'!$F$21</f>
        <v>-578.75</v>
      </c>
      <c r="N156" s="35">
        <f>SUMIFS(СВЦЭМ!$E$34:$E$777,СВЦЭМ!$A$34:$A$777,$A156,СВЦЭМ!$B$34:$B$777,N$155)+'СЕТ СН'!$F$12-'СЕТ СН'!$F$21</f>
        <v>-578.75</v>
      </c>
      <c r="O156" s="35">
        <f>SUMIFS(СВЦЭМ!$E$34:$E$777,СВЦЭМ!$A$34:$A$777,$A156,СВЦЭМ!$B$34:$B$777,O$155)+'СЕТ СН'!$F$12-'СЕТ СН'!$F$21</f>
        <v>-578.75</v>
      </c>
      <c r="P156" s="35">
        <f>SUMIFS(СВЦЭМ!$E$34:$E$777,СВЦЭМ!$A$34:$A$777,$A156,СВЦЭМ!$B$34:$B$777,P$155)+'СЕТ СН'!$F$12-'СЕТ СН'!$F$21</f>
        <v>-578.75</v>
      </c>
      <c r="Q156" s="35">
        <f>SUMIFS(СВЦЭМ!$E$34:$E$777,СВЦЭМ!$A$34:$A$777,$A156,СВЦЭМ!$B$34:$B$777,Q$155)+'СЕТ СН'!$F$12-'СЕТ СН'!$F$21</f>
        <v>-578.75</v>
      </c>
      <c r="R156" s="35">
        <f>SUMIFS(СВЦЭМ!$E$34:$E$777,СВЦЭМ!$A$34:$A$777,$A156,СВЦЭМ!$B$34:$B$777,R$155)+'СЕТ СН'!$F$12-'СЕТ СН'!$F$21</f>
        <v>-578.75</v>
      </c>
      <c r="S156" s="35">
        <f>SUMIFS(СВЦЭМ!$E$34:$E$777,СВЦЭМ!$A$34:$A$777,$A156,СВЦЭМ!$B$34:$B$777,S$155)+'СЕТ СН'!$F$12-'СЕТ СН'!$F$21</f>
        <v>-578.75</v>
      </c>
      <c r="T156" s="35">
        <f>SUMIFS(СВЦЭМ!$E$34:$E$777,СВЦЭМ!$A$34:$A$777,$A156,СВЦЭМ!$B$34:$B$777,T$155)+'СЕТ СН'!$F$12-'СЕТ СН'!$F$21</f>
        <v>-578.75</v>
      </c>
      <c r="U156" s="35">
        <f>SUMIFS(СВЦЭМ!$E$34:$E$777,СВЦЭМ!$A$34:$A$777,$A156,СВЦЭМ!$B$34:$B$777,U$155)+'СЕТ СН'!$F$12-'СЕТ СН'!$F$21</f>
        <v>-578.75</v>
      </c>
      <c r="V156" s="35">
        <f>SUMIFS(СВЦЭМ!$E$34:$E$777,СВЦЭМ!$A$34:$A$777,$A156,СВЦЭМ!$B$34:$B$777,V$155)+'СЕТ СН'!$F$12-'СЕТ СН'!$F$21</f>
        <v>-578.75</v>
      </c>
      <c r="W156" s="35">
        <f>SUMIFS(СВЦЭМ!$E$34:$E$777,СВЦЭМ!$A$34:$A$777,$A156,СВЦЭМ!$B$34:$B$777,W$155)+'СЕТ СН'!$F$12-'СЕТ СН'!$F$21</f>
        <v>-578.75</v>
      </c>
      <c r="X156" s="35">
        <f>SUMIFS(СВЦЭМ!$E$34:$E$777,СВЦЭМ!$A$34:$A$777,$A156,СВЦЭМ!$B$34:$B$777,X$155)+'СЕТ СН'!$F$12-'СЕТ СН'!$F$21</f>
        <v>-578.75</v>
      </c>
      <c r="Y156" s="35">
        <f>SUMIFS(СВЦЭМ!$E$34:$E$777,СВЦЭМ!$A$34:$A$777,$A156,СВЦЭМ!$B$34:$B$777,Y$155)+'СЕТ СН'!$F$12-'СЕТ СН'!$F$21</f>
        <v>-578.75</v>
      </c>
      <c r="AA156" s="44"/>
    </row>
    <row r="157" spans="1:27" ht="15.75" x14ac:dyDescent="0.2">
      <c r="A157" s="34">
        <f>A156+1</f>
        <v>42888</v>
      </c>
      <c r="B157" s="35">
        <f>SUMIFS(СВЦЭМ!$E$34:$E$777,СВЦЭМ!$A$34:$A$777,$A157,СВЦЭМ!$B$34:$B$777,B$155)+'СЕТ СН'!$F$12-'СЕТ СН'!$F$21</f>
        <v>-578.75</v>
      </c>
      <c r="C157" s="35">
        <f>SUMIFS(СВЦЭМ!$E$34:$E$777,СВЦЭМ!$A$34:$A$777,$A157,СВЦЭМ!$B$34:$B$777,C$155)+'СЕТ СН'!$F$12-'СЕТ СН'!$F$21</f>
        <v>-578.75</v>
      </c>
      <c r="D157" s="35">
        <f>SUMIFS(СВЦЭМ!$E$34:$E$777,СВЦЭМ!$A$34:$A$777,$A157,СВЦЭМ!$B$34:$B$777,D$155)+'СЕТ СН'!$F$12-'СЕТ СН'!$F$21</f>
        <v>-578.75</v>
      </c>
      <c r="E157" s="35">
        <f>SUMIFS(СВЦЭМ!$E$34:$E$777,СВЦЭМ!$A$34:$A$777,$A157,СВЦЭМ!$B$34:$B$777,E$155)+'СЕТ СН'!$F$12-'СЕТ СН'!$F$21</f>
        <v>-578.75</v>
      </c>
      <c r="F157" s="35">
        <f>SUMIFS(СВЦЭМ!$E$34:$E$777,СВЦЭМ!$A$34:$A$777,$A157,СВЦЭМ!$B$34:$B$777,F$155)+'СЕТ СН'!$F$12-'СЕТ СН'!$F$21</f>
        <v>-578.75</v>
      </c>
      <c r="G157" s="35">
        <f>SUMIFS(СВЦЭМ!$E$34:$E$777,СВЦЭМ!$A$34:$A$777,$A157,СВЦЭМ!$B$34:$B$777,G$155)+'СЕТ СН'!$F$12-'СЕТ СН'!$F$21</f>
        <v>-578.75</v>
      </c>
      <c r="H157" s="35">
        <f>SUMIFS(СВЦЭМ!$E$34:$E$777,СВЦЭМ!$A$34:$A$777,$A157,СВЦЭМ!$B$34:$B$777,H$155)+'СЕТ СН'!$F$12-'СЕТ СН'!$F$21</f>
        <v>-578.75</v>
      </c>
      <c r="I157" s="35">
        <f>SUMIFS(СВЦЭМ!$E$34:$E$777,СВЦЭМ!$A$34:$A$777,$A157,СВЦЭМ!$B$34:$B$777,I$155)+'СЕТ СН'!$F$12-'СЕТ СН'!$F$21</f>
        <v>-578.75</v>
      </c>
      <c r="J157" s="35">
        <f>SUMIFS(СВЦЭМ!$E$34:$E$777,СВЦЭМ!$A$34:$A$777,$A157,СВЦЭМ!$B$34:$B$777,J$155)+'СЕТ СН'!$F$12-'СЕТ СН'!$F$21</f>
        <v>-578.75</v>
      </c>
      <c r="K157" s="35">
        <f>SUMIFS(СВЦЭМ!$E$34:$E$777,СВЦЭМ!$A$34:$A$777,$A157,СВЦЭМ!$B$34:$B$777,K$155)+'СЕТ СН'!$F$12-'СЕТ СН'!$F$21</f>
        <v>-578.75</v>
      </c>
      <c r="L157" s="35">
        <f>SUMIFS(СВЦЭМ!$E$34:$E$777,СВЦЭМ!$A$34:$A$777,$A157,СВЦЭМ!$B$34:$B$777,L$155)+'СЕТ СН'!$F$12-'СЕТ СН'!$F$21</f>
        <v>-578.75</v>
      </c>
      <c r="M157" s="35">
        <f>SUMIFS(СВЦЭМ!$E$34:$E$777,СВЦЭМ!$A$34:$A$777,$A157,СВЦЭМ!$B$34:$B$777,M$155)+'СЕТ СН'!$F$12-'СЕТ СН'!$F$21</f>
        <v>-578.75</v>
      </c>
      <c r="N157" s="35">
        <f>SUMIFS(СВЦЭМ!$E$34:$E$777,СВЦЭМ!$A$34:$A$777,$A157,СВЦЭМ!$B$34:$B$777,N$155)+'СЕТ СН'!$F$12-'СЕТ СН'!$F$21</f>
        <v>-578.75</v>
      </c>
      <c r="O157" s="35">
        <f>SUMIFS(СВЦЭМ!$E$34:$E$777,СВЦЭМ!$A$34:$A$777,$A157,СВЦЭМ!$B$34:$B$777,O$155)+'СЕТ СН'!$F$12-'СЕТ СН'!$F$21</f>
        <v>-578.75</v>
      </c>
      <c r="P157" s="35">
        <f>SUMIFS(СВЦЭМ!$E$34:$E$777,СВЦЭМ!$A$34:$A$777,$A157,СВЦЭМ!$B$34:$B$777,P$155)+'СЕТ СН'!$F$12-'СЕТ СН'!$F$21</f>
        <v>-578.75</v>
      </c>
      <c r="Q157" s="35">
        <f>SUMIFS(СВЦЭМ!$E$34:$E$777,СВЦЭМ!$A$34:$A$777,$A157,СВЦЭМ!$B$34:$B$777,Q$155)+'СЕТ СН'!$F$12-'СЕТ СН'!$F$21</f>
        <v>-578.75</v>
      </c>
      <c r="R157" s="35">
        <f>SUMIFS(СВЦЭМ!$E$34:$E$777,СВЦЭМ!$A$34:$A$777,$A157,СВЦЭМ!$B$34:$B$777,R$155)+'СЕТ СН'!$F$12-'СЕТ СН'!$F$21</f>
        <v>-578.75</v>
      </c>
      <c r="S157" s="35">
        <f>SUMIFS(СВЦЭМ!$E$34:$E$777,СВЦЭМ!$A$34:$A$777,$A157,СВЦЭМ!$B$34:$B$777,S$155)+'СЕТ СН'!$F$12-'СЕТ СН'!$F$21</f>
        <v>-578.75</v>
      </c>
      <c r="T157" s="35">
        <f>SUMIFS(СВЦЭМ!$E$34:$E$777,СВЦЭМ!$A$34:$A$777,$A157,СВЦЭМ!$B$34:$B$777,T$155)+'СЕТ СН'!$F$12-'СЕТ СН'!$F$21</f>
        <v>-578.75</v>
      </c>
      <c r="U157" s="35">
        <f>SUMIFS(СВЦЭМ!$E$34:$E$777,СВЦЭМ!$A$34:$A$777,$A157,СВЦЭМ!$B$34:$B$777,U$155)+'СЕТ СН'!$F$12-'СЕТ СН'!$F$21</f>
        <v>-578.75</v>
      </c>
      <c r="V157" s="35">
        <f>SUMIFS(СВЦЭМ!$E$34:$E$777,СВЦЭМ!$A$34:$A$777,$A157,СВЦЭМ!$B$34:$B$777,V$155)+'СЕТ СН'!$F$12-'СЕТ СН'!$F$21</f>
        <v>-578.75</v>
      </c>
      <c r="W157" s="35">
        <f>SUMIFS(СВЦЭМ!$E$34:$E$777,СВЦЭМ!$A$34:$A$777,$A157,СВЦЭМ!$B$34:$B$777,W$155)+'СЕТ СН'!$F$12-'СЕТ СН'!$F$21</f>
        <v>-578.75</v>
      </c>
      <c r="X157" s="35">
        <f>SUMIFS(СВЦЭМ!$E$34:$E$777,СВЦЭМ!$A$34:$A$777,$A157,СВЦЭМ!$B$34:$B$777,X$155)+'СЕТ СН'!$F$12-'СЕТ СН'!$F$21</f>
        <v>-578.75</v>
      </c>
      <c r="Y157" s="35">
        <f>SUMIFS(СВЦЭМ!$E$34:$E$777,СВЦЭМ!$A$34:$A$777,$A157,СВЦЭМ!$B$34:$B$777,Y$155)+'СЕТ СН'!$F$12-'СЕТ СН'!$F$21</f>
        <v>-578.75</v>
      </c>
    </row>
    <row r="158" spans="1:27" ht="15.75" x14ac:dyDescent="0.2">
      <c r="A158" s="34">
        <f t="shared" ref="A158:A186" si="4">A157+1</f>
        <v>42889</v>
      </c>
      <c r="B158" s="35">
        <f>SUMIFS(СВЦЭМ!$E$34:$E$777,СВЦЭМ!$A$34:$A$777,$A158,СВЦЭМ!$B$34:$B$777,B$155)+'СЕТ СН'!$F$12-'СЕТ СН'!$F$21</f>
        <v>-578.75</v>
      </c>
      <c r="C158" s="35">
        <f>SUMIFS(СВЦЭМ!$E$34:$E$777,СВЦЭМ!$A$34:$A$777,$A158,СВЦЭМ!$B$34:$B$777,C$155)+'СЕТ СН'!$F$12-'СЕТ СН'!$F$21</f>
        <v>-578.75</v>
      </c>
      <c r="D158" s="35">
        <f>SUMIFS(СВЦЭМ!$E$34:$E$777,СВЦЭМ!$A$34:$A$777,$A158,СВЦЭМ!$B$34:$B$777,D$155)+'СЕТ СН'!$F$12-'СЕТ СН'!$F$21</f>
        <v>-578.75</v>
      </c>
      <c r="E158" s="35">
        <f>SUMIFS(СВЦЭМ!$E$34:$E$777,СВЦЭМ!$A$34:$A$777,$A158,СВЦЭМ!$B$34:$B$777,E$155)+'СЕТ СН'!$F$12-'СЕТ СН'!$F$21</f>
        <v>-578.75</v>
      </c>
      <c r="F158" s="35">
        <f>SUMIFS(СВЦЭМ!$E$34:$E$777,СВЦЭМ!$A$34:$A$777,$A158,СВЦЭМ!$B$34:$B$777,F$155)+'СЕТ СН'!$F$12-'СЕТ СН'!$F$21</f>
        <v>-578.75</v>
      </c>
      <c r="G158" s="35">
        <f>SUMIFS(СВЦЭМ!$E$34:$E$777,СВЦЭМ!$A$34:$A$777,$A158,СВЦЭМ!$B$34:$B$777,G$155)+'СЕТ СН'!$F$12-'СЕТ СН'!$F$21</f>
        <v>-578.75</v>
      </c>
      <c r="H158" s="35">
        <f>SUMIFS(СВЦЭМ!$E$34:$E$777,СВЦЭМ!$A$34:$A$777,$A158,СВЦЭМ!$B$34:$B$777,H$155)+'СЕТ СН'!$F$12-'СЕТ СН'!$F$21</f>
        <v>-578.75</v>
      </c>
      <c r="I158" s="35">
        <f>SUMIFS(СВЦЭМ!$E$34:$E$777,СВЦЭМ!$A$34:$A$777,$A158,СВЦЭМ!$B$34:$B$777,I$155)+'СЕТ СН'!$F$12-'СЕТ СН'!$F$21</f>
        <v>-578.75</v>
      </c>
      <c r="J158" s="35">
        <f>SUMIFS(СВЦЭМ!$E$34:$E$777,СВЦЭМ!$A$34:$A$777,$A158,СВЦЭМ!$B$34:$B$777,J$155)+'СЕТ СН'!$F$12-'СЕТ СН'!$F$21</f>
        <v>-578.75</v>
      </c>
      <c r="K158" s="35">
        <f>SUMIFS(СВЦЭМ!$E$34:$E$777,СВЦЭМ!$A$34:$A$777,$A158,СВЦЭМ!$B$34:$B$777,K$155)+'СЕТ СН'!$F$12-'СЕТ СН'!$F$21</f>
        <v>-578.75</v>
      </c>
      <c r="L158" s="35">
        <f>SUMIFS(СВЦЭМ!$E$34:$E$777,СВЦЭМ!$A$34:$A$777,$A158,СВЦЭМ!$B$34:$B$777,L$155)+'СЕТ СН'!$F$12-'СЕТ СН'!$F$21</f>
        <v>-578.75</v>
      </c>
      <c r="M158" s="35">
        <f>SUMIFS(СВЦЭМ!$E$34:$E$777,СВЦЭМ!$A$34:$A$777,$A158,СВЦЭМ!$B$34:$B$777,M$155)+'СЕТ СН'!$F$12-'СЕТ СН'!$F$21</f>
        <v>-578.75</v>
      </c>
      <c r="N158" s="35">
        <f>SUMIFS(СВЦЭМ!$E$34:$E$777,СВЦЭМ!$A$34:$A$777,$A158,СВЦЭМ!$B$34:$B$777,N$155)+'СЕТ СН'!$F$12-'СЕТ СН'!$F$21</f>
        <v>-578.75</v>
      </c>
      <c r="O158" s="35">
        <f>SUMIFS(СВЦЭМ!$E$34:$E$777,СВЦЭМ!$A$34:$A$777,$A158,СВЦЭМ!$B$34:$B$777,O$155)+'СЕТ СН'!$F$12-'СЕТ СН'!$F$21</f>
        <v>-578.75</v>
      </c>
      <c r="P158" s="35">
        <f>SUMIFS(СВЦЭМ!$E$34:$E$777,СВЦЭМ!$A$34:$A$777,$A158,СВЦЭМ!$B$34:$B$777,P$155)+'СЕТ СН'!$F$12-'СЕТ СН'!$F$21</f>
        <v>-578.75</v>
      </c>
      <c r="Q158" s="35">
        <f>SUMIFS(СВЦЭМ!$E$34:$E$777,СВЦЭМ!$A$34:$A$777,$A158,СВЦЭМ!$B$34:$B$777,Q$155)+'СЕТ СН'!$F$12-'СЕТ СН'!$F$21</f>
        <v>-578.75</v>
      </c>
      <c r="R158" s="35">
        <f>SUMIFS(СВЦЭМ!$E$34:$E$777,СВЦЭМ!$A$34:$A$777,$A158,СВЦЭМ!$B$34:$B$777,R$155)+'СЕТ СН'!$F$12-'СЕТ СН'!$F$21</f>
        <v>-578.75</v>
      </c>
      <c r="S158" s="35">
        <f>SUMIFS(СВЦЭМ!$E$34:$E$777,СВЦЭМ!$A$34:$A$777,$A158,СВЦЭМ!$B$34:$B$777,S$155)+'СЕТ СН'!$F$12-'СЕТ СН'!$F$21</f>
        <v>-578.75</v>
      </c>
      <c r="T158" s="35">
        <f>SUMIFS(СВЦЭМ!$E$34:$E$777,СВЦЭМ!$A$34:$A$777,$A158,СВЦЭМ!$B$34:$B$777,T$155)+'СЕТ СН'!$F$12-'СЕТ СН'!$F$21</f>
        <v>-578.75</v>
      </c>
      <c r="U158" s="35">
        <f>SUMIFS(СВЦЭМ!$E$34:$E$777,СВЦЭМ!$A$34:$A$777,$A158,СВЦЭМ!$B$34:$B$777,U$155)+'СЕТ СН'!$F$12-'СЕТ СН'!$F$21</f>
        <v>-578.75</v>
      </c>
      <c r="V158" s="35">
        <f>SUMIFS(СВЦЭМ!$E$34:$E$777,СВЦЭМ!$A$34:$A$777,$A158,СВЦЭМ!$B$34:$B$777,V$155)+'СЕТ СН'!$F$12-'СЕТ СН'!$F$21</f>
        <v>-578.75</v>
      </c>
      <c r="W158" s="35">
        <f>SUMIFS(СВЦЭМ!$E$34:$E$777,СВЦЭМ!$A$34:$A$777,$A158,СВЦЭМ!$B$34:$B$777,W$155)+'СЕТ СН'!$F$12-'СЕТ СН'!$F$21</f>
        <v>-578.75</v>
      </c>
      <c r="X158" s="35">
        <f>SUMIFS(СВЦЭМ!$E$34:$E$777,СВЦЭМ!$A$34:$A$777,$A158,СВЦЭМ!$B$34:$B$777,X$155)+'СЕТ СН'!$F$12-'СЕТ СН'!$F$21</f>
        <v>-578.75</v>
      </c>
      <c r="Y158" s="35">
        <f>SUMIFS(СВЦЭМ!$E$34:$E$777,СВЦЭМ!$A$34:$A$777,$A158,СВЦЭМ!$B$34:$B$777,Y$155)+'СЕТ СН'!$F$12-'СЕТ СН'!$F$21</f>
        <v>-578.75</v>
      </c>
    </row>
    <row r="159" spans="1:27" ht="15.75" x14ac:dyDescent="0.2">
      <c r="A159" s="34">
        <f t="shared" si="4"/>
        <v>42890</v>
      </c>
      <c r="B159" s="35">
        <f>SUMIFS(СВЦЭМ!$E$34:$E$777,СВЦЭМ!$A$34:$A$777,$A159,СВЦЭМ!$B$34:$B$777,B$155)+'СЕТ СН'!$F$12-'СЕТ СН'!$F$21</f>
        <v>-578.75</v>
      </c>
      <c r="C159" s="35">
        <f>SUMIFS(СВЦЭМ!$E$34:$E$777,СВЦЭМ!$A$34:$A$777,$A159,СВЦЭМ!$B$34:$B$777,C$155)+'СЕТ СН'!$F$12-'СЕТ СН'!$F$21</f>
        <v>-578.75</v>
      </c>
      <c r="D159" s="35">
        <f>SUMIFS(СВЦЭМ!$E$34:$E$777,СВЦЭМ!$A$34:$A$777,$A159,СВЦЭМ!$B$34:$B$777,D$155)+'СЕТ СН'!$F$12-'СЕТ СН'!$F$21</f>
        <v>-578.75</v>
      </c>
      <c r="E159" s="35">
        <f>SUMIFS(СВЦЭМ!$E$34:$E$777,СВЦЭМ!$A$34:$A$777,$A159,СВЦЭМ!$B$34:$B$777,E$155)+'СЕТ СН'!$F$12-'СЕТ СН'!$F$21</f>
        <v>-578.75</v>
      </c>
      <c r="F159" s="35">
        <f>SUMIFS(СВЦЭМ!$E$34:$E$777,СВЦЭМ!$A$34:$A$777,$A159,СВЦЭМ!$B$34:$B$777,F$155)+'СЕТ СН'!$F$12-'СЕТ СН'!$F$21</f>
        <v>-578.75</v>
      </c>
      <c r="G159" s="35">
        <f>SUMIFS(СВЦЭМ!$E$34:$E$777,СВЦЭМ!$A$34:$A$777,$A159,СВЦЭМ!$B$34:$B$777,G$155)+'СЕТ СН'!$F$12-'СЕТ СН'!$F$21</f>
        <v>-578.75</v>
      </c>
      <c r="H159" s="35">
        <f>SUMIFS(СВЦЭМ!$E$34:$E$777,СВЦЭМ!$A$34:$A$777,$A159,СВЦЭМ!$B$34:$B$777,H$155)+'СЕТ СН'!$F$12-'СЕТ СН'!$F$21</f>
        <v>-578.75</v>
      </c>
      <c r="I159" s="35">
        <f>SUMIFS(СВЦЭМ!$E$34:$E$777,СВЦЭМ!$A$34:$A$777,$A159,СВЦЭМ!$B$34:$B$777,I$155)+'СЕТ СН'!$F$12-'СЕТ СН'!$F$21</f>
        <v>-578.75</v>
      </c>
      <c r="J159" s="35">
        <f>SUMIFS(СВЦЭМ!$E$34:$E$777,СВЦЭМ!$A$34:$A$777,$A159,СВЦЭМ!$B$34:$B$777,J$155)+'СЕТ СН'!$F$12-'СЕТ СН'!$F$21</f>
        <v>-578.75</v>
      </c>
      <c r="K159" s="35">
        <f>SUMIFS(СВЦЭМ!$E$34:$E$777,СВЦЭМ!$A$34:$A$777,$A159,СВЦЭМ!$B$34:$B$777,K$155)+'СЕТ СН'!$F$12-'СЕТ СН'!$F$21</f>
        <v>-578.75</v>
      </c>
      <c r="L159" s="35">
        <f>SUMIFS(СВЦЭМ!$E$34:$E$777,СВЦЭМ!$A$34:$A$777,$A159,СВЦЭМ!$B$34:$B$777,L$155)+'СЕТ СН'!$F$12-'СЕТ СН'!$F$21</f>
        <v>-578.75</v>
      </c>
      <c r="M159" s="35">
        <f>SUMIFS(СВЦЭМ!$E$34:$E$777,СВЦЭМ!$A$34:$A$777,$A159,СВЦЭМ!$B$34:$B$777,M$155)+'СЕТ СН'!$F$12-'СЕТ СН'!$F$21</f>
        <v>-578.75</v>
      </c>
      <c r="N159" s="35">
        <f>SUMIFS(СВЦЭМ!$E$34:$E$777,СВЦЭМ!$A$34:$A$777,$A159,СВЦЭМ!$B$34:$B$777,N$155)+'СЕТ СН'!$F$12-'СЕТ СН'!$F$21</f>
        <v>-578.75</v>
      </c>
      <c r="O159" s="35">
        <f>SUMIFS(СВЦЭМ!$E$34:$E$777,СВЦЭМ!$A$34:$A$777,$A159,СВЦЭМ!$B$34:$B$777,O$155)+'СЕТ СН'!$F$12-'СЕТ СН'!$F$21</f>
        <v>-578.75</v>
      </c>
      <c r="P159" s="35">
        <f>SUMIFS(СВЦЭМ!$E$34:$E$777,СВЦЭМ!$A$34:$A$777,$A159,СВЦЭМ!$B$34:$B$777,P$155)+'СЕТ СН'!$F$12-'СЕТ СН'!$F$21</f>
        <v>-578.75</v>
      </c>
      <c r="Q159" s="35">
        <f>SUMIFS(СВЦЭМ!$E$34:$E$777,СВЦЭМ!$A$34:$A$777,$A159,СВЦЭМ!$B$34:$B$777,Q$155)+'СЕТ СН'!$F$12-'СЕТ СН'!$F$21</f>
        <v>-578.75</v>
      </c>
      <c r="R159" s="35">
        <f>SUMIFS(СВЦЭМ!$E$34:$E$777,СВЦЭМ!$A$34:$A$777,$A159,СВЦЭМ!$B$34:$B$777,R$155)+'СЕТ СН'!$F$12-'СЕТ СН'!$F$21</f>
        <v>-578.75</v>
      </c>
      <c r="S159" s="35">
        <f>SUMIFS(СВЦЭМ!$E$34:$E$777,СВЦЭМ!$A$34:$A$777,$A159,СВЦЭМ!$B$34:$B$777,S$155)+'СЕТ СН'!$F$12-'СЕТ СН'!$F$21</f>
        <v>-578.75</v>
      </c>
      <c r="T159" s="35">
        <f>SUMIFS(СВЦЭМ!$E$34:$E$777,СВЦЭМ!$A$34:$A$777,$A159,СВЦЭМ!$B$34:$B$777,T$155)+'СЕТ СН'!$F$12-'СЕТ СН'!$F$21</f>
        <v>-578.75</v>
      </c>
      <c r="U159" s="35">
        <f>SUMIFS(СВЦЭМ!$E$34:$E$777,СВЦЭМ!$A$34:$A$777,$A159,СВЦЭМ!$B$34:$B$777,U$155)+'СЕТ СН'!$F$12-'СЕТ СН'!$F$21</f>
        <v>-578.75</v>
      </c>
      <c r="V159" s="35">
        <f>SUMIFS(СВЦЭМ!$E$34:$E$777,СВЦЭМ!$A$34:$A$777,$A159,СВЦЭМ!$B$34:$B$777,V$155)+'СЕТ СН'!$F$12-'СЕТ СН'!$F$21</f>
        <v>-578.75</v>
      </c>
      <c r="W159" s="35">
        <f>SUMIFS(СВЦЭМ!$E$34:$E$777,СВЦЭМ!$A$34:$A$777,$A159,СВЦЭМ!$B$34:$B$777,W$155)+'СЕТ СН'!$F$12-'СЕТ СН'!$F$21</f>
        <v>-578.75</v>
      </c>
      <c r="X159" s="35">
        <f>SUMIFS(СВЦЭМ!$E$34:$E$777,СВЦЭМ!$A$34:$A$777,$A159,СВЦЭМ!$B$34:$B$777,X$155)+'СЕТ СН'!$F$12-'СЕТ СН'!$F$21</f>
        <v>-578.75</v>
      </c>
      <c r="Y159" s="35">
        <f>SUMIFS(СВЦЭМ!$E$34:$E$777,СВЦЭМ!$A$34:$A$777,$A159,СВЦЭМ!$B$34:$B$777,Y$155)+'СЕТ СН'!$F$12-'СЕТ СН'!$F$21</f>
        <v>-578.75</v>
      </c>
    </row>
    <row r="160" spans="1:27" ht="15.75" x14ac:dyDescent="0.2">
      <c r="A160" s="34">
        <f t="shared" si="4"/>
        <v>42891</v>
      </c>
      <c r="B160" s="35">
        <f>SUMIFS(СВЦЭМ!$E$34:$E$777,СВЦЭМ!$A$34:$A$777,$A160,СВЦЭМ!$B$34:$B$777,B$155)+'СЕТ СН'!$F$12-'СЕТ СН'!$F$21</f>
        <v>-578.75</v>
      </c>
      <c r="C160" s="35">
        <f>SUMIFS(СВЦЭМ!$E$34:$E$777,СВЦЭМ!$A$34:$A$777,$A160,СВЦЭМ!$B$34:$B$777,C$155)+'СЕТ СН'!$F$12-'СЕТ СН'!$F$21</f>
        <v>-578.75</v>
      </c>
      <c r="D160" s="35">
        <f>SUMIFS(СВЦЭМ!$E$34:$E$777,СВЦЭМ!$A$34:$A$777,$A160,СВЦЭМ!$B$34:$B$777,D$155)+'СЕТ СН'!$F$12-'СЕТ СН'!$F$21</f>
        <v>-578.75</v>
      </c>
      <c r="E160" s="35">
        <f>SUMIFS(СВЦЭМ!$E$34:$E$777,СВЦЭМ!$A$34:$A$777,$A160,СВЦЭМ!$B$34:$B$777,E$155)+'СЕТ СН'!$F$12-'СЕТ СН'!$F$21</f>
        <v>-578.75</v>
      </c>
      <c r="F160" s="35">
        <f>SUMIFS(СВЦЭМ!$E$34:$E$777,СВЦЭМ!$A$34:$A$777,$A160,СВЦЭМ!$B$34:$B$777,F$155)+'СЕТ СН'!$F$12-'СЕТ СН'!$F$21</f>
        <v>-578.75</v>
      </c>
      <c r="G160" s="35">
        <f>SUMIFS(СВЦЭМ!$E$34:$E$777,СВЦЭМ!$A$34:$A$777,$A160,СВЦЭМ!$B$34:$B$777,G$155)+'СЕТ СН'!$F$12-'СЕТ СН'!$F$21</f>
        <v>-578.75</v>
      </c>
      <c r="H160" s="35">
        <f>SUMIFS(СВЦЭМ!$E$34:$E$777,СВЦЭМ!$A$34:$A$777,$A160,СВЦЭМ!$B$34:$B$777,H$155)+'СЕТ СН'!$F$12-'СЕТ СН'!$F$21</f>
        <v>-578.75</v>
      </c>
      <c r="I160" s="35">
        <f>SUMIFS(СВЦЭМ!$E$34:$E$777,СВЦЭМ!$A$34:$A$777,$A160,СВЦЭМ!$B$34:$B$777,I$155)+'СЕТ СН'!$F$12-'СЕТ СН'!$F$21</f>
        <v>-578.75</v>
      </c>
      <c r="J160" s="35">
        <f>SUMIFS(СВЦЭМ!$E$34:$E$777,СВЦЭМ!$A$34:$A$777,$A160,СВЦЭМ!$B$34:$B$777,J$155)+'СЕТ СН'!$F$12-'СЕТ СН'!$F$21</f>
        <v>-578.75</v>
      </c>
      <c r="K160" s="35">
        <f>SUMIFS(СВЦЭМ!$E$34:$E$777,СВЦЭМ!$A$34:$A$777,$A160,СВЦЭМ!$B$34:$B$777,K$155)+'СЕТ СН'!$F$12-'СЕТ СН'!$F$21</f>
        <v>-578.75</v>
      </c>
      <c r="L160" s="35">
        <f>SUMIFS(СВЦЭМ!$E$34:$E$777,СВЦЭМ!$A$34:$A$777,$A160,СВЦЭМ!$B$34:$B$777,L$155)+'СЕТ СН'!$F$12-'СЕТ СН'!$F$21</f>
        <v>-578.75</v>
      </c>
      <c r="M160" s="35">
        <f>SUMIFS(СВЦЭМ!$E$34:$E$777,СВЦЭМ!$A$34:$A$777,$A160,СВЦЭМ!$B$34:$B$777,M$155)+'СЕТ СН'!$F$12-'СЕТ СН'!$F$21</f>
        <v>-578.75</v>
      </c>
      <c r="N160" s="35">
        <f>SUMIFS(СВЦЭМ!$E$34:$E$777,СВЦЭМ!$A$34:$A$777,$A160,СВЦЭМ!$B$34:$B$777,N$155)+'СЕТ СН'!$F$12-'СЕТ СН'!$F$21</f>
        <v>-578.75</v>
      </c>
      <c r="O160" s="35">
        <f>SUMIFS(СВЦЭМ!$E$34:$E$777,СВЦЭМ!$A$34:$A$777,$A160,СВЦЭМ!$B$34:$B$777,O$155)+'СЕТ СН'!$F$12-'СЕТ СН'!$F$21</f>
        <v>-578.75</v>
      </c>
      <c r="P160" s="35">
        <f>SUMIFS(СВЦЭМ!$E$34:$E$777,СВЦЭМ!$A$34:$A$777,$A160,СВЦЭМ!$B$34:$B$777,P$155)+'СЕТ СН'!$F$12-'СЕТ СН'!$F$21</f>
        <v>-578.75</v>
      </c>
      <c r="Q160" s="35">
        <f>SUMIFS(СВЦЭМ!$E$34:$E$777,СВЦЭМ!$A$34:$A$777,$A160,СВЦЭМ!$B$34:$B$777,Q$155)+'СЕТ СН'!$F$12-'СЕТ СН'!$F$21</f>
        <v>-578.75</v>
      </c>
      <c r="R160" s="35">
        <f>SUMIFS(СВЦЭМ!$E$34:$E$777,СВЦЭМ!$A$34:$A$777,$A160,СВЦЭМ!$B$34:$B$777,R$155)+'СЕТ СН'!$F$12-'СЕТ СН'!$F$21</f>
        <v>-578.75</v>
      </c>
      <c r="S160" s="35">
        <f>SUMIFS(СВЦЭМ!$E$34:$E$777,СВЦЭМ!$A$34:$A$777,$A160,СВЦЭМ!$B$34:$B$777,S$155)+'СЕТ СН'!$F$12-'СЕТ СН'!$F$21</f>
        <v>-578.75</v>
      </c>
      <c r="T160" s="35">
        <f>SUMIFS(СВЦЭМ!$E$34:$E$777,СВЦЭМ!$A$34:$A$777,$A160,СВЦЭМ!$B$34:$B$777,T$155)+'СЕТ СН'!$F$12-'СЕТ СН'!$F$21</f>
        <v>-578.75</v>
      </c>
      <c r="U160" s="35">
        <f>SUMIFS(СВЦЭМ!$E$34:$E$777,СВЦЭМ!$A$34:$A$777,$A160,СВЦЭМ!$B$34:$B$777,U$155)+'СЕТ СН'!$F$12-'СЕТ СН'!$F$21</f>
        <v>-578.75</v>
      </c>
      <c r="V160" s="35">
        <f>SUMIFS(СВЦЭМ!$E$34:$E$777,СВЦЭМ!$A$34:$A$777,$A160,СВЦЭМ!$B$34:$B$777,V$155)+'СЕТ СН'!$F$12-'СЕТ СН'!$F$21</f>
        <v>-578.75</v>
      </c>
      <c r="W160" s="35">
        <f>SUMIFS(СВЦЭМ!$E$34:$E$777,СВЦЭМ!$A$34:$A$777,$A160,СВЦЭМ!$B$34:$B$777,W$155)+'СЕТ СН'!$F$12-'СЕТ СН'!$F$21</f>
        <v>-578.75</v>
      </c>
      <c r="X160" s="35">
        <f>SUMIFS(СВЦЭМ!$E$34:$E$777,СВЦЭМ!$A$34:$A$777,$A160,СВЦЭМ!$B$34:$B$777,X$155)+'СЕТ СН'!$F$12-'СЕТ СН'!$F$21</f>
        <v>-578.75</v>
      </c>
      <c r="Y160" s="35">
        <f>SUMIFS(СВЦЭМ!$E$34:$E$777,СВЦЭМ!$A$34:$A$777,$A160,СВЦЭМ!$B$34:$B$777,Y$155)+'СЕТ СН'!$F$12-'СЕТ СН'!$F$21</f>
        <v>-578.75</v>
      </c>
    </row>
    <row r="161" spans="1:25" ht="15.75" x14ac:dyDescent="0.2">
      <c r="A161" s="34">
        <f t="shared" si="4"/>
        <v>42892</v>
      </c>
      <c r="B161" s="35">
        <f>SUMIFS(СВЦЭМ!$E$34:$E$777,СВЦЭМ!$A$34:$A$777,$A161,СВЦЭМ!$B$34:$B$777,B$155)+'СЕТ СН'!$F$12-'СЕТ СН'!$F$21</f>
        <v>-578.75</v>
      </c>
      <c r="C161" s="35">
        <f>SUMIFS(СВЦЭМ!$E$34:$E$777,СВЦЭМ!$A$34:$A$777,$A161,СВЦЭМ!$B$34:$B$777,C$155)+'СЕТ СН'!$F$12-'СЕТ СН'!$F$21</f>
        <v>-578.75</v>
      </c>
      <c r="D161" s="35">
        <f>SUMIFS(СВЦЭМ!$E$34:$E$777,СВЦЭМ!$A$34:$A$777,$A161,СВЦЭМ!$B$34:$B$777,D$155)+'СЕТ СН'!$F$12-'СЕТ СН'!$F$21</f>
        <v>-578.75</v>
      </c>
      <c r="E161" s="35">
        <f>SUMIFS(СВЦЭМ!$E$34:$E$777,СВЦЭМ!$A$34:$A$777,$A161,СВЦЭМ!$B$34:$B$777,E$155)+'СЕТ СН'!$F$12-'СЕТ СН'!$F$21</f>
        <v>-578.75</v>
      </c>
      <c r="F161" s="35">
        <f>SUMIFS(СВЦЭМ!$E$34:$E$777,СВЦЭМ!$A$34:$A$777,$A161,СВЦЭМ!$B$34:$B$777,F$155)+'СЕТ СН'!$F$12-'СЕТ СН'!$F$21</f>
        <v>-578.75</v>
      </c>
      <c r="G161" s="35">
        <f>SUMIFS(СВЦЭМ!$E$34:$E$777,СВЦЭМ!$A$34:$A$777,$A161,СВЦЭМ!$B$34:$B$777,G$155)+'СЕТ СН'!$F$12-'СЕТ СН'!$F$21</f>
        <v>-578.75</v>
      </c>
      <c r="H161" s="35">
        <f>SUMIFS(СВЦЭМ!$E$34:$E$777,СВЦЭМ!$A$34:$A$777,$A161,СВЦЭМ!$B$34:$B$777,H$155)+'СЕТ СН'!$F$12-'СЕТ СН'!$F$21</f>
        <v>-578.75</v>
      </c>
      <c r="I161" s="35">
        <f>SUMIFS(СВЦЭМ!$E$34:$E$777,СВЦЭМ!$A$34:$A$777,$A161,СВЦЭМ!$B$34:$B$777,I$155)+'СЕТ СН'!$F$12-'СЕТ СН'!$F$21</f>
        <v>-578.75</v>
      </c>
      <c r="J161" s="35">
        <f>SUMIFS(СВЦЭМ!$E$34:$E$777,СВЦЭМ!$A$34:$A$777,$A161,СВЦЭМ!$B$34:$B$777,J$155)+'СЕТ СН'!$F$12-'СЕТ СН'!$F$21</f>
        <v>-578.75</v>
      </c>
      <c r="K161" s="35">
        <f>SUMIFS(СВЦЭМ!$E$34:$E$777,СВЦЭМ!$A$34:$A$777,$A161,СВЦЭМ!$B$34:$B$777,K$155)+'СЕТ СН'!$F$12-'СЕТ СН'!$F$21</f>
        <v>-578.75</v>
      </c>
      <c r="L161" s="35">
        <f>SUMIFS(СВЦЭМ!$E$34:$E$777,СВЦЭМ!$A$34:$A$777,$A161,СВЦЭМ!$B$34:$B$777,L$155)+'СЕТ СН'!$F$12-'СЕТ СН'!$F$21</f>
        <v>-578.75</v>
      </c>
      <c r="M161" s="35">
        <f>SUMIFS(СВЦЭМ!$E$34:$E$777,СВЦЭМ!$A$34:$A$777,$A161,СВЦЭМ!$B$34:$B$777,M$155)+'СЕТ СН'!$F$12-'СЕТ СН'!$F$21</f>
        <v>-578.75</v>
      </c>
      <c r="N161" s="35">
        <f>SUMIFS(СВЦЭМ!$E$34:$E$777,СВЦЭМ!$A$34:$A$777,$A161,СВЦЭМ!$B$34:$B$777,N$155)+'СЕТ СН'!$F$12-'СЕТ СН'!$F$21</f>
        <v>-578.75</v>
      </c>
      <c r="O161" s="35">
        <f>SUMIFS(СВЦЭМ!$E$34:$E$777,СВЦЭМ!$A$34:$A$777,$A161,СВЦЭМ!$B$34:$B$777,O$155)+'СЕТ СН'!$F$12-'СЕТ СН'!$F$21</f>
        <v>-578.75</v>
      </c>
      <c r="P161" s="35">
        <f>SUMIFS(СВЦЭМ!$E$34:$E$777,СВЦЭМ!$A$34:$A$777,$A161,СВЦЭМ!$B$34:$B$777,P$155)+'СЕТ СН'!$F$12-'СЕТ СН'!$F$21</f>
        <v>-578.75</v>
      </c>
      <c r="Q161" s="35">
        <f>SUMIFS(СВЦЭМ!$E$34:$E$777,СВЦЭМ!$A$34:$A$777,$A161,СВЦЭМ!$B$34:$B$777,Q$155)+'СЕТ СН'!$F$12-'СЕТ СН'!$F$21</f>
        <v>-578.75</v>
      </c>
      <c r="R161" s="35">
        <f>SUMIFS(СВЦЭМ!$E$34:$E$777,СВЦЭМ!$A$34:$A$777,$A161,СВЦЭМ!$B$34:$B$777,R$155)+'СЕТ СН'!$F$12-'СЕТ СН'!$F$21</f>
        <v>-578.75</v>
      </c>
      <c r="S161" s="35">
        <f>SUMIFS(СВЦЭМ!$E$34:$E$777,СВЦЭМ!$A$34:$A$777,$A161,СВЦЭМ!$B$34:$B$777,S$155)+'СЕТ СН'!$F$12-'СЕТ СН'!$F$21</f>
        <v>-578.75</v>
      </c>
      <c r="T161" s="35">
        <f>SUMIFS(СВЦЭМ!$E$34:$E$777,СВЦЭМ!$A$34:$A$777,$A161,СВЦЭМ!$B$34:$B$777,T$155)+'СЕТ СН'!$F$12-'СЕТ СН'!$F$21</f>
        <v>-578.75</v>
      </c>
      <c r="U161" s="35">
        <f>SUMIFS(СВЦЭМ!$E$34:$E$777,СВЦЭМ!$A$34:$A$777,$A161,СВЦЭМ!$B$34:$B$777,U$155)+'СЕТ СН'!$F$12-'СЕТ СН'!$F$21</f>
        <v>-578.75</v>
      </c>
      <c r="V161" s="35">
        <f>SUMIFS(СВЦЭМ!$E$34:$E$777,СВЦЭМ!$A$34:$A$777,$A161,СВЦЭМ!$B$34:$B$777,V$155)+'СЕТ СН'!$F$12-'СЕТ СН'!$F$21</f>
        <v>-578.75</v>
      </c>
      <c r="W161" s="35">
        <f>SUMIFS(СВЦЭМ!$E$34:$E$777,СВЦЭМ!$A$34:$A$777,$A161,СВЦЭМ!$B$34:$B$777,W$155)+'СЕТ СН'!$F$12-'СЕТ СН'!$F$21</f>
        <v>-578.75</v>
      </c>
      <c r="X161" s="35">
        <f>SUMIFS(СВЦЭМ!$E$34:$E$777,СВЦЭМ!$A$34:$A$777,$A161,СВЦЭМ!$B$34:$B$777,X$155)+'СЕТ СН'!$F$12-'СЕТ СН'!$F$21</f>
        <v>-578.75</v>
      </c>
      <c r="Y161" s="35">
        <f>SUMIFS(СВЦЭМ!$E$34:$E$777,СВЦЭМ!$A$34:$A$777,$A161,СВЦЭМ!$B$34:$B$777,Y$155)+'СЕТ СН'!$F$12-'СЕТ СН'!$F$21</f>
        <v>-578.75</v>
      </c>
    </row>
    <row r="162" spans="1:25" ht="15.75" x14ac:dyDescent="0.2">
      <c r="A162" s="34">
        <f t="shared" si="4"/>
        <v>42893</v>
      </c>
      <c r="B162" s="35">
        <f>SUMIFS(СВЦЭМ!$E$34:$E$777,СВЦЭМ!$A$34:$A$777,$A162,СВЦЭМ!$B$34:$B$777,B$155)+'СЕТ СН'!$F$12-'СЕТ СН'!$F$21</f>
        <v>-578.75</v>
      </c>
      <c r="C162" s="35">
        <f>SUMIFS(СВЦЭМ!$E$34:$E$777,СВЦЭМ!$A$34:$A$777,$A162,СВЦЭМ!$B$34:$B$777,C$155)+'СЕТ СН'!$F$12-'СЕТ СН'!$F$21</f>
        <v>-578.75</v>
      </c>
      <c r="D162" s="35">
        <f>SUMIFS(СВЦЭМ!$E$34:$E$777,СВЦЭМ!$A$34:$A$777,$A162,СВЦЭМ!$B$34:$B$777,D$155)+'СЕТ СН'!$F$12-'СЕТ СН'!$F$21</f>
        <v>-578.75</v>
      </c>
      <c r="E162" s="35">
        <f>SUMIFS(СВЦЭМ!$E$34:$E$777,СВЦЭМ!$A$34:$A$777,$A162,СВЦЭМ!$B$34:$B$777,E$155)+'СЕТ СН'!$F$12-'СЕТ СН'!$F$21</f>
        <v>-578.75</v>
      </c>
      <c r="F162" s="35">
        <f>SUMIFS(СВЦЭМ!$E$34:$E$777,СВЦЭМ!$A$34:$A$777,$A162,СВЦЭМ!$B$34:$B$777,F$155)+'СЕТ СН'!$F$12-'СЕТ СН'!$F$21</f>
        <v>-578.75</v>
      </c>
      <c r="G162" s="35">
        <f>SUMIFS(СВЦЭМ!$E$34:$E$777,СВЦЭМ!$A$34:$A$777,$A162,СВЦЭМ!$B$34:$B$777,G$155)+'СЕТ СН'!$F$12-'СЕТ СН'!$F$21</f>
        <v>-578.75</v>
      </c>
      <c r="H162" s="35">
        <f>SUMIFS(СВЦЭМ!$E$34:$E$777,СВЦЭМ!$A$34:$A$777,$A162,СВЦЭМ!$B$34:$B$777,H$155)+'СЕТ СН'!$F$12-'СЕТ СН'!$F$21</f>
        <v>-578.75</v>
      </c>
      <c r="I162" s="35">
        <f>SUMIFS(СВЦЭМ!$E$34:$E$777,СВЦЭМ!$A$34:$A$777,$A162,СВЦЭМ!$B$34:$B$777,I$155)+'СЕТ СН'!$F$12-'СЕТ СН'!$F$21</f>
        <v>-578.75</v>
      </c>
      <c r="J162" s="35">
        <f>SUMIFS(СВЦЭМ!$E$34:$E$777,СВЦЭМ!$A$34:$A$777,$A162,СВЦЭМ!$B$34:$B$777,J$155)+'СЕТ СН'!$F$12-'СЕТ СН'!$F$21</f>
        <v>-578.75</v>
      </c>
      <c r="K162" s="35">
        <f>SUMIFS(СВЦЭМ!$E$34:$E$777,СВЦЭМ!$A$34:$A$777,$A162,СВЦЭМ!$B$34:$B$777,K$155)+'СЕТ СН'!$F$12-'СЕТ СН'!$F$21</f>
        <v>-578.75</v>
      </c>
      <c r="L162" s="35">
        <f>SUMIFS(СВЦЭМ!$E$34:$E$777,СВЦЭМ!$A$34:$A$777,$A162,СВЦЭМ!$B$34:$B$777,L$155)+'СЕТ СН'!$F$12-'СЕТ СН'!$F$21</f>
        <v>-578.75</v>
      </c>
      <c r="M162" s="35">
        <f>SUMIFS(СВЦЭМ!$E$34:$E$777,СВЦЭМ!$A$34:$A$777,$A162,СВЦЭМ!$B$34:$B$777,M$155)+'СЕТ СН'!$F$12-'СЕТ СН'!$F$21</f>
        <v>-578.75</v>
      </c>
      <c r="N162" s="35">
        <f>SUMIFS(СВЦЭМ!$E$34:$E$777,СВЦЭМ!$A$34:$A$777,$A162,СВЦЭМ!$B$34:$B$777,N$155)+'СЕТ СН'!$F$12-'СЕТ СН'!$F$21</f>
        <v>-578.75</v>
      </c>
      <c r="O162" s="35">
        <f>SUMIFS(СВЦЭМ!$E$34:$E$777,СВЦЭМ!$A$34:$A$777,$A162,СВЦЭМ!$B$34:$B$777,O$155)+'СЕТ СН'!$F$12-'СЕТ СН'!$F$21</f>
        <v>-578.75</v>
      </c>
      <c r="P162" s="35">
        <f>SUMIFS(СВЦЭМ!$E$34:$E$777,СВЦЭМ!$A$34:$A$777,$A162,СВЦЭМ!$B$34:$B$777,P$155)+'СЕТ СН'!$F$12-'СЕТ СН'!$F$21</f>
        <v>-578.75</v>
      </c>
      <c r="Q162" s="35">
        <f>SUMIFS(СВЦЭМ!$E$34:$E$777,СВЦЭМ!$A$34:$A$777,$A162,СВЦЭМ!$B$34:$B$777,Q$155)+'СЕТ СН'!$F$12-'СЕТ СН'!$F$21</f>
        <v>-578.75</v>
      </c>
      <c r="R162" s="35">
        <f>SUMIFS(СВЦЭМ!$E$34:$E$777,СВЦЭМ!$A$34:$A$777,$A162,СВЦЭМ!$B$34:$B$777,R$155)+'СЕТ СН'!$F$12-'СЕТ СН'!$F$21</f>
        <v>-578.75</v>
      </c>
      <c r="S162" s="35">
        <f>SUMIFS(СВЦЭМ!$E$34:$E$777,СВЦЭМ!$A$34:$A$777,$A162,СВЦЭМ!$B$34:$B$777,S$155)+'СЕТ СН'!$F$12-'СЕТ СН'!$F$21</f>
        <v>-578.75</v>
      </c>
      <c r="T162" s="35">
        <f>SUMIFS(СВЦЭМ!$E$34:$E$777,СВЦЭМ!$A$34:$A$777,$A162,СВЦЭМ!$B$34:$B$777,T$155)+'СЕТ СН'!$F$12-'СЕТ СН'!$F$21</f>
        <v>-578.75</v>
      </c>
      <c r="U162" s="35">
        <f>SUMIFS(СВЦЭМ!$E$34:$E$777,СВЦЭМ!$A$34:$A$777,$A162,СВЦЭМ!$B$34:$B$777,U$155)+'СЕТ СН'!$F$12-'СЕТ СН'!$F$21</f>
        <v>-578.75</v>
      </c>
      <c r="V162" s="35">
        <f>SUMIFS(СВЦЭМ!$E$34:$E$777,СВЦЭМ!$A$34:$A$777,$A162,СВЦЭМ!$B$34:$B$777,V$155)+'СЕТ СН'!$F$12-'СЕТ СН'!$F$21</f>
        <v>-578.75</v>
      </c>
      <c r="W162" s="35">
        <f>SUMIFS(СВЦЭМ!$E$34:$E$777,СВЦЭМ!$A$34:$A$777,$A162,СВЦЭМ!$B$34:$B$777,W$155)+'СЕТ СН'!$F$12-'СЕТ СН'!$F$21</f>
        <v>-578.75</v>
      </c>
      <c r="X162" s="35">
        <f>SUMIFS(СВЦЭМ!$E$34:$E$777,СВЦЭМ!$A$34:$A$777,$A162,СВЦЭМ!$B$34:$B$777,X$155)+'СЕТ СН'!$F$12-'СЕТ СН'!$F$21</f>
        <v>-578.75</v>
      </c>
      <c r="Y162" s="35">
        <f>SUMIFS(СВЦЭМ!$E$34:$E$777,СВЦЭМ!$A$34:$A$777,$A162,СВЦЭМ!$B$34:$B$777,Y$155)+'СЕТ СН'!$F$12-'СЕТ СН'!$F$21</f>
        <v>-578.75</v>
      </c>
    </row>
    <row r="163" spans="1:25" ht="15.75" x14ac:dyDescent="0.2">
      <c r="A163" s="34">
        <f t="shared" si="4"/>
        <v>42894</v>
      </c>
      <c r="B163" s="35">
        <f>SUMIFS(СВЦЭМ!$E$34:$E$777,СВЦЭМ!$A$34:$A$777,$A163,СВЦЭМ!$B$34:$B$777,B$155)+'СЕТ СН'!$F$12-'СЕТ СН'!$F$21</f>
        <v>-578.75</v>
      </c>
      <c r="C163" s="35">
        <f>SUMIFS(СВЦЭМ!$E$34:$E$777,СВЦЭМ!$A$34:$A$777,$A163,СВЦЭМ!$B$34:$B$777,C$155)+'СЕТ СН'!$F$12-'СЕТ СН'!$F$21</f>
        <v>-578.75</v>
      </c>
      <c r="D163" s="35">
        <f>SUMIFS(СВЦЭМ!$E$34:$E$777,СВЦЭМ!$A$34:$A$777,$A163,СВЦЭМ!$B$34:$B$777,D$155)+'СЕТ СН'!$F$12-'СЕТ СН'!$F$21</f>
        <v>-578.75</v>
      </c>
      <c r="E163" s="35">
        <f>SUMIFS(СВЦЭМ!$E$34:$E$777,СВЦЭМ!$A$34:$A$777,$A163,СВЦЭМ!$B$34:$B$777,E$155)+'СЕТ СН'!$F$12-'СЕТ СН'!$F$21</f>
        <v>-578.75</v>
      </c>
      <c r="F163" s="35">
        <f>SUMIFS(СВЦЭМ!$E$34:$E$777,СВЦЭМ!$A$34:$A$777,$A163,СВЦЭМ!$B$34:$B$777,F$155)+'СЕТ СН'!$F$12-'СЕТ СН'!$F$21</f>
        <v>-578.75</v>
      </c>
      <c r="G163" s="35">
        <f>SUMIFS(СВЦЭМ!$E$34:$E$777,СВЦЭМ!$A$34:$A$777,$A163,СВЦЭМ!$B$34:$B$777,G$155)+'СЕТ СН'!$F$12-'СЕТ СН'!$F$21</f>
        <v>-578.75</v>
      </c>
      <c r="H163" s="35">
        <f>SUMIFS(СВЦЭМ!$E$34:$E$777,СВЦЭМ!$A$34:$A$777,$A163,СВЦЭМ!$B$34:$B$777,H$155)+'СЕТ СН'!$F$12-'СЕТ СН'!$F$21</f>
        <v>-578.75</v>
      </c>
      <c r="I163" s="35">
        <f>SUMIFS(СВЦЭМ!$E$34:$E$777,СВЦЭМ!$A$34:$A$777,$A163,СВЦЭМ!$B$34:$B$777,I$155)+'СЕТ СН'!$F$12-'СЕТ СН'!$F$21</f>
        <v>-578.75</v>
      </c>
      <c r="J163" s="35">
        <f>SUMIFS(СВЦЭМ!$E$34:$E$777,СВЦЭМ!$A$34:$A$777,$A163,СВЦЭМ!$B$34:$B$777,J$155)+'СЕТ СН'!$F$12-'СЕТ СН'!$F$21</f>
        <v>-578.75</v>
      </c>
      <c r="K163" s="35">
        <f>SUMIFS(СВЦЭМ!$E$34:$E$777,СВЦЭМ!$A$34:$A$777,$A163,СВЦЭМ!$B$34:$B$777,K$155)+'СЕТ СН'!$F$12-'СЕТ СН'!$F$21</f>
        <v>-578.75</v>
      </c>
      <c r="L163" s="35">
        <f>SUMIFS(СВЦЭМ!$E$34:$E$777,СВЦЭМ!$A$34:$A$777,$A163,СВЦЭМ!$B$34:$B$777,L$155)+'СЕТ СН'!$F$12-'СЕТ СН'!$F$21</f>
        <v>-578.75</v>
      </c>
      <c r="M163" s="35">
        <f>SUMIFS(СВЦЭМ!$E$34:$E$777,СВЦЭМ!$A$34:$A$777,$A163,СВЦЭМ!$B$34:$B$777,M$155)+'СЕТ СН'!$F$12-'СЕТ СН'!$F$21</f>
        <v>-578.75</v>
      </c>
      <c r="N163" s="35">
        <f>SUMIFS(СВЦЭМ!$E$34:$E$777,СВЦЭМ!$A$34:$A$777,$A163,СВЦЭМ!$B$34:$B$777,N$155)+'СЕТ СН'!$F$12-'СЕТ СН'!$F$21</f>
        <v>-578.75</v>
      </c>
      <c r="O163" s="35">
        <f>SUMIFS(СВЦЭМ!$E$34:$E$777,СВЦЭМ!$A$34:$A$777,$A163,СВЦЭМ!$B$34:$B$777,O$155)+'СЕТ СН'!$F$12-'СЕТ СН'!$F$21</f>
        <v>-578.75</v>
      </c>
      <c r="P163" s="35">
        <f>SUMIFS(СВЦЭМ!$E$34:$E$777,СВЦЭМ!$A$34:$A$777,$A163,СВЦЭМ!$B$34:$B$777,P$155)+'СЕТ СН'!$F$12-'СЕТ СН'!$F$21</f>
        <v>-578.75</v>
      </c>
      <c r="Q163" s="35">
        <f>SUMIFS(СВЦЭМ!$E$34:$E$777,СВЦЭМ!$A$34:$A$777,$A163,СВЦЭМ!$B$34:$B$777,Q$155)+'СЕТ СН'!$F$12-'СЕТ СН'!$F$21</f>
        <v>-578.75</v>
      </c>
      <c r="R163" s="35">
        <f>SUMIFS(СВЦЭМ!$E$34:$E$777,СВЦЭМ!$A$34:$A$777,$A163,СВЦЭМ!$B$34:$B$777,R$155)+'СЕТ СН'!$F$12-'СЕТ СН'!$F$21</f>
        <v>-578.75</v>
      </c>
      <c r="S163" s="35">
        <f>SUMIFS(СВЦЭМ!$E$34:$E$777,СВЦЭМ!$A$34:$A$777,$A163,СВЦЭМ!$B$34:$B$777,S$155)+'СЕТ СН'!$F$12-'СЕТ СН'!$F$21</f>
        <v>-578.75</v>
      </c>
      <c r="T163" s="35">
        <f>SUMIFS(СВЦЭМ!$E$34:$E$777,СВЦЭМ!$A$34:$A$777,$A163,СВЦЭМ!$B$34:$B$777,T$155)+'СЕТ СН'!$F$12-'СЕТ СН'!$F$21</f>
        <v>-578.75</v>
      </c>
      <c r="U163" s="35">
        <f>SUMIFS(СВЦЭМ!$E$34:$E$777,СВЦЭМ!$A$34:$A$777,$A163,СВЦЭМ!$B$34:$B$777,U$155)+'СЕТ СН'!$F$12-'СЕТ СН'!$F$21</f>
        <v>-578.75</v>
      </c>
      <c r="V163" s="35">
        <f>SUMIFS(СВЦЭМ!$E$34:$E$777,СВЦЭМ!$A$34:$A$777,$A163,СВЦЭМ!$B$34:$B$777,V$155)+'СЕТ СН'!$F$12-'СЕТ СН'!$F$21</f>
        <v>-578.75</v>
      </c>
      <c r="W163" s="35">
        <f>SUMIFS(СВЦЭМ!$E$34:$E$777,СВЦЭМ!$A$34:$A$777,$A163,СВЦЭМ!$B$34:$B$777,W$155)+'СЕТ СН'!$F$12-'СЕТ СН'!$F$21</f>
        <v>-578.75</v>
      </c>
      <c r="X163" s="35">
        <f>SUMIFS(СВЦЭМ!$E$34:$E$777,СВЦЭМ!$A$34:$A$777,$A163,СВЦЭМ!$B$34:$B$777,X$155)+'СЕТ СН'!$F$12-'СЕТ СН'!$F$21</f>
        <v>-578.75</v>
      </c>
      <c r="Y163" s="35">
        <f>SUMIFS(СВЦЭМ!$E$34:$E$777,СВЦЭМ!$A$34:$A$777,$A163,СВЦЭМ!$B$34:$B$777,Y$155)+'СЕТ СН'!$F$12-'СЕТ СН'!$F$21</f>
        <v>-578.75</v>
      </c>
    </row>
    <row r="164" spans="1:25" ht="15.75" x14ac:dyDescent="0.2">
      <c r="A164" s="34">
        <f t="shared" si="4"/>
        <v>42895</v>
      </c>
      <c r="B164" s="35">
        <f>SUMIFS(СВЦЭМ!$E$34:$E$777,СВЦЭМ!$A$34:$A$777,$A164,СВЦЭМ!$B$34:$B$777,B$155)+'СЕТ СН'!$F$12-'СЕТ СН'!$F$21</f>
        <v>-578.75</v>
      </c>
      <c r="C164" s="35">
        <f>SUMIFS(СВЦЭМ!$E$34:$E$777,СВЦЭМ!$A$34:$A$777,$A164,СВЦЭМ!$B$34:$B$777,C$155)+'СЕТ СН'!$F$12-'СЕТ СН'!$F$21</f>
        <v>-578.75</v>
      </c>
      <c r="D164" s="35">
        <f>SUMIFS(СВЦЭМ!$E$34:$E$777,СВЦЭМ!$A$34:$A$777,$A164,СВЦЭМ!$B$34:$B$777,D$155)+'СЕТ СН'!$F$12-'СЕТ СН'!$F$21</f>
        <v>-578.75</v>
      </c>
      <c r="E164" s="35">
        <f>SUMIFS(СВЦЭМ!$E$34:$E$777,СВЦЭМ!$A$34:$A$777,$A164,СВЦЭМ!$B$34:$B$777,E$155)+'СЕТ СН'!$F$12-'СЕТ СН'!$F$21</f>
        <v>-578.75</v>
      </c>
      <c r="F164" s="35">
        <f>SUMIFS(СВЦЭМ!$E$34:$E$777,СВЦЭМ!$A$34:$A$777,$A164,СВЦЭМ!$B$34:$B$777,F$155)+'СЕТ СН'!$F$12-'СЕТ СН'!$F$21</f>
        <v>-578.75</v>
      </c>
      <c r="G164" s="35">
        <f>SUMIFS(СВЦЭМ!$E$34:$E$777,СВЦЭМ!$A$34:$A$777,$A164,СВЦЭМ!$B$34:$B$777,G$155)+'СЕТ СН'!$F$12-'СЕТ СН'!$F$21</f>
        <v>-578.75</v>
      </c>
      <c r="H164" s="35">
        <f>SUMIFS(СВЦЭМ!$E$34:$E$777,СВЦЭМ!$A$34:$A$777,$A164,СВЦЭМ!$B$34:$B$777,H$155)+'СЕТ СН'!$F$12-'СЕТ СН'!$F$21</f>
        <v>-578.75</v>
      </c>
      <c r="I164" s="35">
        <f>SUMIFS(СВЦЭМ!$E$34:$E$777,СВЦЭМ!$A$34:$A$777,$A164,СВЦЭМ!$B$34:$B$777,I$155)+'СЕТ СН'!$F$12-'СЕТ СН'!$F$21</f>
        <v>-578.75</v>
      </c>
      <c r="J164" s="35">
        <f>SUMIFS(СВЦЭМ!$E$34:$E$777,СВЦЭМ!$A$34:$A$777,$A164,СВЦЭМ!$B$34:$B$777,J$155)+'СЕТ СН'!$F$12-'СЕТ СН'!$F$21</f>
        <v>-578.75</v>
      </c>
      <c r="K164" s="35">
        <f>SUMIFS(СВЦЭМ!$E$34:$E$777,СВЦЭМ!$A$34:$A$777,$A164,СВЦЭМ!$B$34:$B$777,K$155)+'СЕТ СН'!$F$12-'СЕТ СН'!$F$21</f>
        <v>-578.75</v>
      </c>
      <c r="L164" s="35">
        <f>SUMIFS(СВЦЭМ!$E$34:$E$777,СВЦЭМ!$A$34:$A$777,$A164,СВЦЭМ!$B$34:$B$777,L$155)+'СЕТ СН'!$F$12-'СЕТ СН'!$F$21</f>
        <v>-578.75</v>
      </c>
      <c r="M164" s="35">
        <f>SUMIFS(СВЦЭМ!$E$34:$E$777,СВЦЭМ!$A$34:$A$777,$A164,СВЦЭМ!$B$34:$B$777,M$155)+'СЕТ СН'!$F$12-'СЕТ СН'!$F$21</f>
        <v>-578.75</v>
      </c>
      <c r="N164" s="35">
        <f>SUMIFS(СВЦЭМ!$E$34:$E$777,СВЦЭМ!$A$34:$A$777,$A164,СВЦЭМ!$B$34:$B$777,N$155)+'СЕТ СН'!$F$12-'СЕТ СН'!$F$21</f>
        <v>-578.75</v>
      </c>
      <c r="O164" s="35">
        <f>SUMIFS(СВЦЭМ!$E$34:$E$777,СВЦЭМ!$A$34:$A$777,$A164,СВЦЭМ!$B$34:$B$777,O$155)+'СЕТ СН'!$F$12-'СЕТ СН'!$F$21</f>
        <v>-578.75</v>
      </c>
      <c r="P164" s="35">
        <f>SUMIFS(СВЦЭМ!$E$34:$E$777,СВЦЭМ!$A$34:$A$777,$A164,СВЦЭМ!$B$34:$B$777,P$155)+'СЕТ СН'!$F$12-'СЕТ СН'!$F$21</f>
        <v>-578.75</v>
      </c>
      <c r="Q164" s="35">
        <f>SUMIFS(СВЦЭМ!$E$34:$E$777,СВЦЭМ!$A$34:$A$777,$A164,СВЦЭМ!$B$34:$B$777,Q$155)+'СЕТ СН'!$F$12-'СЕТ СН'!$F$21</f>
        <v>-578.75</v>
      </c>
      <c r="R164" s="35">
        <f>SUMIFS(СВЦЭМ!$E$34:$E$777,СВЦЭМ!$A$34:$A$777,$A164,СВЦЭМ!$B$34:$B$777,R$155)+'СЕТ СН'!$F$12-'СЕТ СН'!$F$21</f>
        <v>-578.75</v>
      </c>
      <c r="S164" s="35">
        <f>SUMIFS(СВЦЭМ!$E$34:$E$777,СВЦЭМ!$A$34:$A$777,$A164,СВЦЭМ!$B$34:$B$777,S$155)+'СЕТ СН'!$F$12-'СЕТ СН'!$F$21</f>
        <v>-578.75</v>
      </c>
      <c r="T164" s="35">
        <f>SUMIFS(СВЦЭМ!$E$34:$E$777,СВЦЭМ!$A$34:$A$777,$A164,СВЦЭМ!$B$34:$B$777,T$155)+'СЕТ СН'!$F$12-'СЕТ СН'!$F$21</f>
        <v>-578.75</v>
      </c>
      <c r="U164" s="35">
        <f>SUMIFS(СВЦЭМ!$E$34:$E$777,СВЦЭМ!$A$34:$A$777,$A164,СВЦЭМ!$B$34:$B$777,U$155)+'СЕТ СН'!$F$12-'СЕТ СН'!$F$21</f>
        <v>-578.75</v>
      </c>
      <c r="V164" s="35">
        <f>SUMIFS(СВЦЭМ!$E$34:$E$777,СВЦЭМ!$A$34:$A$777,$A164,СВЦЭМ!$B$34:$B$777,V$155)+'СЕТ СН'!$F$12-'СЕТ СН'!$F$21</f>
        <v>-578.75</v>
      </c>
      <c r="W164" s="35">
        <f>SUMIFS(СВЦЭМ!$E$34:$E$777,СВЦЭМ!$A$34:$A$777,$A164,СВЦЭМ!$B$34:$B$777,W$155)+'СЕТ СН'!$F$12-'СЕТ СН'!$F$21</f>
        <v>-578.75</v>
      </c>
      <c r="X164" s="35">
        <f>SUMIFS(СВЦЭМ!$E$34:$E$777,СВЦЭМ!$A$34:$A$777,$A164,СВЦЭМ!$B$34:$B$777,X$155)+'СЕТ СН'!$F$12-'СЕТ СН'!$F$21</f>
        <v>-578.75</v>
      </c>
      <c r="Y164" s="35">
        <f>SUMIFS(СВЦЭМ!$E$34:$E$777,СВЦЭМ!$A$34:$A$777,$A164,СВЦЭМ!$B$34:$B$777,Y$155)+'СЕТ СН'!$F$12-'СЕТ СН'!$F$21</f>
        <v>-578.75</v>
      </c>
    </row>
    <row r="165" spans="1:25" ht="15.75" x14ac:dyDescent="0.2">
      <c r="A165" s="34">
        <f t="shared" si="4"/>
        <v>42896</v>
      </c>
      <c r="B165" s="35">
        <f>SUMIFS(СВЦЭМ!$E$34:$E$777,СВЦЭМ!$A$34:$A$777,$A165,СВЦЭМ!$B$34:$B$777,B$155)+'СЕТ СН'!$F$12-'СЕТ СН'!$F$21</f>
        <v>-578.75</v>
      </c>
      <c r="C165" s="35">
        <f>SUMIFS(СВЦЭМ!$E$34:$E$777,СВЦЭМ!$A$34:$A$777,$A165,СВЦЭМ!$B$34:$B$777,C$155)+'СЕТ СН'!$F$12-'СЕТ СН'!$F$21</f>
        <v>-578.75</v>
      </c>
      <c r="D165" s="35">
        <f>SUMIFS(СВЦЭМ!$E$34:$E$777,СВЦЭМ!$A$34:$A$777,$A165,СВЦЭМ!$B$34:$B$777,D$155)+'СЕТ СН'!$F$12-'СЕТ СН'!$F$21</f>
        <v>-578.75</v>
      </c>
      <c r="E165" s="35">
        <f>SUMIFS(СВЦЭМ!$E$34:$E$777,СВЦЭМ!$A$34:$A$777,$A165,СВЦЭМ!$B$34:$B$777,E$155)+'СЕТ СН'!$F$12-'СЕТ СН'!$F$21</f>
        <v>-578.75</v>
      </c>
      <c r="F165" s="35">
        <f>SUMIFS(СВЦЭМ!$E$34:$E$777,СВЦЭМ!$A$34:$A$777,$A165,СВЦЭМ!$B$34:$B$777,F$155)+'СЕТ СН'!$F$12-'СЕТ СН'!$F$21</f>
        <v>-578.75</v>
      </c>
      <c r="G165" s="35">
        <f>SUMIFS(СВЦЭМ!$E$34:$E$777,СВЦЭМ!$A$34:$A$777,$A165,СВЦЭМ!$B$34:$B$777,G$155)+'СЕТ СН'!$F$12-'СЕТ СН'!$F$21</f>
        <v>-578.75</v>
      </c>
      <c r="H165" s="35">
        <f>SUMIFS(СВЦЭМ!$E$34:$E$777,СВЦЭМ!$A$34:$A$777,$A165,СВЦЭМ!$B$34:$B$777,H$155)+'СЕТ СН'!$F$12-'СЕТ СН'!$F$21</f>
        <v>-578.75</v>
      </c>
      <c r="I165" s="35">
        <f>SUMIFS(СВЦЭМ!$E$34:$E$777,СВЦЭМ!$A$34:$A$777,$A165,СВЦЭМ!$B$34:$B$777,I$155)+'СЕТ СН'!$F$12-'СЕТ СН'!$F$21</f>
        <v>-578.75</v>
      </c>
      <c r="J165" s="35">
        <f>SUMIFS(СВЦЭМ!$E$34:$E$777,СВЦЭМ!$A$34:$A$777,$A165,СВЦЭМ!$B$34:$B$777,J$155)+'СЕТ СН'!$F$12-'СЕТ СН'!$F$21</f>
        <v>-578.75</v>
      </c>
      <c r="K165" s="35">
        <f>SUMIFS(СВЦЭМ!$E$34:$E$777,СВЦЭМ!$A$34:$A$777,$A165,СВЦЭМ!$B$34:$B$777,K$155)+'СЕТ СН'!$F$12-'СЕТ СН'!$F$21</f>
        <v>-578.75</v>
      </c>
      <c r="L165" s="35">
        <f>SUMIFS(СВЦЭМ!$E$34:$E$777,СВЦЭМ!$A$34:$A$777,$A165,СВЦЭМ!$B$34:$B$777,L$155)+'СЕТ СН'!$F$12-'СЕТ СН'!$F$21</f>
        <v>-578.75</v>
      </c>
      <c r="M165" s="35">
        <f>SUMIFS(СВЦЭМ!$E$34:$E$777,СВЦЭМ!$A$34:$A$777,$A165,СВЦЭМ!$B$34:$B$777,M$155)+'СЕТ СН'!$F$12-'СЕТ СН'!$F$21</f>
        <v>-578.75</v>
      </c>
      <c r="N165" s="35">
        <f>SUMIFS(СВЦЭМ!$E$34:$E$777,СВЦЭМ!$A$34:$A$777,$A165,СВЦЭМ!$B$34:$B$777,N$155)+'СЕТ СН'!$F$12-'СЕТ СН'!$F$21</f>
        <v>-578.75</v>
      </c>
      <c r="O165" s="35">
        <f>SUMIFS(СВЦЭМ!$E$34:$E$777,СВЦЭМ!$A$34:$A$777,$A165,СВЦЭМ!$B$34:$B$777,O$155)+'СЕТ СН'!$F$12-'СЕТ СН'!$F$21</f>
        <v>-578.75</v>
      </c>
      <c r="P165" s="35">
        <f>SUMIFS(СВЦЭМ!$E$34:$E$777,СВЦЭМ!$A$34:$A$777,$A165,СВЦЭМ!$B$34:$B$777,P$155)+'СЕТ СН'!$F$12-'СЕТ СН'!$F$21</f>
        <v>-578.75</v>
      </c>
      <c r="Q165" s="35">
        <f>SUMIFS(СВЦЭМ!$E$34:$E$777,СВЦЭМ!$A$34:$A$777,$A165,СВЦЭМ!$B$34:$B$777,Q$155)+'СЕТ СН'!$F$12-'СЕТ СН'!$F$21</f>
        <v>-578.75</v>
      </c>
      <c r="R165" s="35">
        <f>SUMIFS(СВЦЭМ!$E$34:$E$777,СВЦЭМ!$A$34:$A$777,$A165,СВЦЭМ!$B$34:$B$777,R$155)+'СЕТ СН'!$F$12-'СЕТ СН'!$F$21</f>
        <v>-578.75</v>
      </c>
      <c r="S165" s="35">
        <f>SUMIFS(СВЦЭМ!$E$34:$E$777,СВЦЭМ!$A$34:$A$777,$A165,СВЦЭМ!$B$34:$B$777,S$155)+'СЕТ СН'!$F$12-'СЕТ СН'!$F$21</f>
        <v>-578.75</v>
      </c>
      <c r="T165" s="35">
        <f>SUMIFS(СВЦЭМ!$E$34:$E$777,СВЦЭМ!$A$34:$A$777,$A165,СВЦЭМ!$B$34:$B$777,T$155)+'СЕТ СН'!$F$12-'СЕТ СН'!$F$21</f>
        <v>-578.75</v>
      </c>
      <c r="U165" s="35">
        <f>SUMIFS(СВЦЭМ!$E$34:$E$777,СВЦЭМ!$A$34:$A$777,$A165,СВЦЭМ!$B$34:$B$777,U$155)+'СЕТ СН'!$F$12-'СЕТ СН'!$F$21</f>
        <v>-578.75</v>
      </c>
      <c r="V165" s="35">
        <f>SUMIFS(СВЦЭМ!$E$34:$E$777,СВЦЭМ!$A$34:$A$777,$A165,СВЦЭМ!$B$34:$B$777,V$155)+'СЕТ СН'!$F$12-'СЕТ СН'!$F$21</f>
        <v>-578.75</v>
      </c>
      <c r="W165" s="35">
        <f>SUMIFS(СВЦЭМ!$E$34:$E$777,СВЦЭМ!$A$34:$A$777,$A165,СВЦЭМ!$B$34:$B$777,W$155)+'СЕТ СН'!$F$12-'СЕТ СН'!$F$21</f>
        <v>-578.75</v>
      </c>
      <c r="X165" s="35">
        <f>SUMIFS(СВЦЭМ!$E$34:$E$777,СВЦЭМ!$A$34:$A$777,$A165,СВЦЭМ!$B$34:$B$777,X$155)+'СЕТ СН'!$F$12-'СЕТ СН'!$F$21</f>
        <v>-578.75</v>
      </c>
      <c r="Y165" s="35">
        <f>SUMIFS(СВЦЭМ!$E$34:$E$777,СВЦЭМ!$A$34:$A$777,$A165,СВЦЭМ!$B$34:$B$777,Y$155)+'СЕТ СН'!$F$12-'СЕТ СН'!$F$21</f>
        <v>-578.75</v>
      </c>
    </row>
    <row r="166" spans="1:25" ht="15.75" x14ac:dyDescent="0.2">
      <c r="A166" s="34">
        <f t="shared" si="4"/>
        <v>42897</v>
      </c>
      <c r="B166" s="35">
        <f>SUMIFS(СВЦЭМ!$E$34:$E$777,СВЦЭМ!$A$34:$A$777,$A166,СВЦЭМ!$B$34:$B$777,B$155)+'СЕТ СН'!$F$12-'СЕТ СН'!$F$21</f>
        <v>-578.75</v>
      </c>
      <c r="C166" s="35">
        <f>SUMIFS(СВЦЭМ!$E$34:$E$777,СВЦЭМ!$A$34:$A$777,$A166,СВЦЭМ!$B$34:$B$777,C$155)+'СЕТ СН'!$F$12-'СЕТ СН'!$F$21</f>
        <v>-578.75</v>
      </c>
      <c r="D166" s="35">
        <f>SUMIFS(СВЦЭМ!$E$34:$E$777,СВЦЭМ!$A$34:$A$777,$A166,СВЦЭМ!$B$34:$B$777,D$155)+'СЕТ СН'!$F$12-'СЕТ СН'!$F$21</f>
        <v>-578.75</v>
      </c>
      <c r="E166" s="35">
        <f>SUMIFS(СВЦЭМ!$E$34:$E$777,СВЦЭМ!$A$34:$A$777,$A166,СВЦЭМ!$B$34:$B$777,E$155)+'СЕТ СН'!$F$12-'СЕТ СН'!$F$21</f>
        <v>-578.75</v>
      </c>
      <c r="F166" s="35">
        <f>SUMIFS(СВЦЭМ!$E$34:$E$777,СВЦЭМ!$A$34:$A$777,$A166,СВЦЭМ!$B$34:$B$777,F$155)+'СЕТ СН'!$F$12-'СЕТ СН'!$F$21</f>
        <v>-578.75</v>
      </c>
      <c r="G166" s="35">
        <f>SUMIFS(СВЦЭМ!$E$34:$E$777,СВЦЭМ!$A$34:$A$777,$A166,СВЦЭМ!$B$34:$B$777,G$155)+'СЕТ СН'!$F$12-'СЕТ СН'!$F$21</f>
        <v>-578.75</v>
      </c>
      <c r="H166" s="35">
        <f>SUMIFS(СВЦЭМ!$E$34:$E$777,СВЦЭМ!$A$34:$A$777,$A166,СВЦЭМ!$B$34:$B$777,H$155)+'СЕТ СН'!$F$12-'СЕТ СН'!$F$21</f>
        <v>-578.75</v>
      </c>
      <c r="I166" s="35">
        <f>SUMIFS(СВЦЭМ!$E$34:$E$777,СВЦЭМ!$A$34:$A$777,$A166,СВЦЭМ!$B$34:$B$777,I$155)+'СЕТ СН'!$F$12-'СЕТ СН'!$F$21</f>
        <v>-578.75</v>
      </c>
      <c r="J166" s="35">
        <f>SUMIFS(СВЦЭМ!$E$34:$E$777,СВЦЭМ!$A$34:$A$777,$A166,СВЦЭМ!$B$34:$B$777,J$155)+'СЕТ СН'!$F$12-'СЕТ СН'!$F$21</f>
        <v>-578.75</v>
      </c>
      <c r="K166" s="35">
        <f>SUMIFS(СВЦЭМ!$E$34:$E$777,СВЦЭМ!$A$34:$A$777,$A166,СВЦЭМ!$B$34:$B$777,K$155)+'СЕТ СН'!$F$12-'СЕТ СН'!$F$21</f>
        <v>-578.75</v>
      </c>
      <c r="L166" s="35">
        <f>SUMIFS(СВЦЭМ!$E$34:$E$777,СВЦЭМ!$A$34:$A$777,$A166,СВЦЭМ!$B$34:$B$777,L$155)+'СЕТ СН'!$F$12-'СЕТ СН'!$F$21</f>
        <v>-578.75</v>
      </c>
      <c r="M166" s="35">
        <f>SUMIFS(СВЦЭМ!$E$34:$E$777,СВЦЭМ!$A$34:$A$777,$A166,СВЦЭМ!$B$34:$B$777,M$155)+'СЕТ СН'!$F$12-'СЕТ СН'!$F$21</f>
        <v>-578.75</v>
      </c>
      <c r="N166" s="35">
        <f>SUMIFS(СВЦЭМ!$E$34:$E$777,СВЦЭМ!$A$34:$A$777,$A166,СВЦЭМ!$B$34:$B$777,N$155)+'СЕТ СН'!$F$12-'СЕТ СН'!$F$21</f>
        <v>-578.75</v>
      </c>
      <c r="O166" s="35">
        <f>SUMIFS(СВЦЭМ!$E$34:$E$777,СВЦЭМ!$A$34:$A$777,$A166,СВЦЭМ!$B$34:$B$777,O$155)+'СЕТ СН'!$F$12-'СЕТ СН'!$F$21</f>
        <v>-578.75</v>
      </c>
      <c r="P166" s="35">
        <f>SUMIFS(СВЦЭМ!$E$34:$E$777,СВЦЭМ!$A$34:$A$777,$A166,СВЦЭМ!$B$34:$B$777,P$155)+'СЕТ СН'!$F$12-'СЕТ СН'!$F$21</f>
        <v>-578.75</v>
      </c>
      <c r="Q166" s="35">
        <f>SUMIFS(СВЦЭМ!$E$34:$E$777,СВЦЭМ!$A$34:$A$777,$A166,СВЦЭМ!$B$34:$B$777,Q$155)+'СЕТ СН'!$F$12-'СЕТ СН'!$F$21</f>
        <v>-578.75</v>
      </c>
      <c r="R166" s="35">
        <f>SUMIFS(СВЦЭМ!$E$34:$E$777,СВЦЭМ!$A$34:$A$777,$A166,СВЦЭМ!$B$34:$B$777,R$155)+'СЕТ СН'!$F$12-'СЕТ СН'!$F$21</f>
        <v>-578.75</v>
      </c>
      <c r="S166" s="35">
        <f>SUMIFS(СВЦЭМ!$E$34:$E$777,СВЦЭМ!$A$34:$A$777,$A166,СВЦЭМ!$B$34:$B$777,S$155)+'СЕТ СН'!$F$12-'СЕТ СН'!$F$21</f>
        <v>-578.75</v>
      </c>
      <c r="T166" s="35">
        <f>SUMIFS(СВЦЭМ!$E$34:$E$777,СВЦЭМ!$A$34:$A$777,$A166,СВЦЭМ!$B$34:$B$777,T$155)+'СЕТ СН'!$F$12-'СЕТ СН'!$F$21</f>
        <v>-578.75</v>
      </c>
      <c r="U166" s="35">
        <f>SUMIFS(СВЦЭМ!$E$34:$E$777,СВЦЭМ!$A$34:$A$777,$A166,СВЦЭМ!$B$34:$B$777,U$155)+'СЕТ СН'!$F$12-'СЕТ СН'!$F$21</f>
        <v>-578.75</v>
      </c>
      <c r="V166" s="35">
        <f>SUMIFS(СВЦЭМ!$E$34:$E$777,СВЦЭМ!$A$34:$A$777,$A166,СВЦЭМ!$B$34:$B$777,V$155)+'СЕТ СН'!$F$12-'СЕТ СН'!$F$21</f>
        <v>-578.75</v>
      </c>
      <c r="W166" s="35">
        <f>SUMIFS(СВЦЭМ!$E$34:$E$777,СВЦЭМ!$A$34:$A$777,$A166,СВЦЭМ!$B$34:$B$777,W$155)+'СЕТ СН'!$F$12-'СЕТ СН'!$F$21</f>
        <v>-578.75</v>
      </c>
      <c r="X166" s="35">
        <f>SUMIFS(СВЦЭМ!$E$34:$E$777,СВЦЭМ!$A$34:$A$777,$A166,СВЦЭМ!$B$34:$B$777,X$155)+'СЕТ СН'!$F$12-'СЕТ СН'!$F$21</f>
        <v>-578.75</v>
      </c>
      <c r="Y166" s="35">
        <f>SUMIFS(СВЦЭМ!$E$34:$E$777,СВЦЭМ!$A$34:$A$777,$A166,СВЦЭМ!$B$34:$B$777,Y$155)+'СЕТ СН'!$F$12-'СЕТ СН'!$F$21</f>
        <v>-578.75</v>
      </c>
    </row>
    <row r="167" spans="1:25" ht="15.75" x14ac:dyDescent="0.2">
      <c r="A167" s="34">
        <f t="shared" si="4"/>
        <v>42898</v>
      </c>
      <c r="B167" s="35">
        <f>SUMIFS(СВЦЭМ!$E$34:$E$777,СВЦЭМ!$A$34:$A$777,$A167,СВЦЭМ!$B$34:$B$777,B$155)+'СЕТ СН'!$F$12-'СЕТ СН'!$F$21</f>
        <v>-578.75</v>
      </c>
      <c r="C167" s="35">
        <f>SUMIFS(СВЦЭМ!$E$34:$E$777,СВЦЭМ!$A$34:$A$777,$A167,СВЦЭМ!$B$34:$B$777,C$155)+'СЕТ СН'!$F$12-'СЕТ СН'!$F$21</f>
        <v>-578.75</v>
      </c>
      <c r="D167" s="35">
        <f>SUMIFS(СВЦЭМ!$E$34:$E$777,СВЦЭМ!$A$34:$A$777,$A167,СВЦЭМ!$B$34:$B$777,D$155)+'СЕТ СН'!$F$12-'СЕТ СН'!$F$21</f>
        <v>-578.75</v>
      </c>
      <c r="E167" s="35">
        <f>SUMIFS(СВЦЭМ!$E$34:$E$777,СВЦЭМ!$A$34:$A$777,$A167,СВЦЭМ!$B$34:$B$777,E$155)+'СЕТ СН'!$F$12-'СЕТ СН'!$F$21</f>
        <v>-578.75</v>
      </c>
      <c r="F167" s="35">
        <f>SUMIFS(СВЦЭМ!$E$34:$E$777,СВЦЭМ!$A$34:$A$777,$A167,СВЦЭМ!$B$34:$B$777,F$155)+'СЕТ СН'!$F$12-'СЕТ СН'!$F$21</f>
        <v>-578.75</v>
      </c>
      <c r="G167" s="35">
        <f>SUMIFS(СВЦЭМ!$E$34:$E$777,СВЦЭМ!$A$34:$A$777,$A167,СВЦЭМ!$B$34:$B$777,G$155)+'СЕТ СН'!$F$12-'СЕТ СН'!$F$21</f>
        <v>-578.75</v>
      </c>
      <c r="H167" s="35">
        <f>SUMIFS(СВЦЭМ!$E$34:$E$777,СВЦЭМ!$A$34:$A$777,$A167,СВЦЭМ!$B$34:$B$777,H$155)+'СЕТ СН'!$F$12-'СЕТ СН'!$F$21</f>
        <v>-578.75</v>
      </c>
      <c r="I167" s="35">
        <f>SUMIFS(СВЦЭМ!$E$34:$E$777,СВЦЭМ!$A$34:$A$777,$A167,СВЦЭМ!$B$34:$B$777,I$155)+'СЕТ СН'!$F$12-'СЕТ СН'!$F$21</f>
        <v>-578.75</v>
      </c>
      <c r="J167" s="35">
        <f>SUMIFS(СВЦЭМ!$E$34:$E$777,СВЦЭМ!$A$34:$A$777,$A167,СВЦЭМ!$B$34:$B$777,J$155)+'СЕТ СН'!$F$12-'СЕТ СН'!$F$21</f>
        <v>-578.75</v>
      </c>
      <c r="K167" s="35">
        <f>SUMIFS(СВЦЭМ!$E$34:$E$777,СВЦЭМ!$A$34:$A$777,$A167,СВЦЭМ!$B$34:$B$777,K$155)+'СЕТ СН'!$F$12-'СЕТ СН'!$F$21</f>
        <v>-578.75</v>
      </c>
      <c r="L167" s="35">
        <f>SUMIFS(СВЦЭМ!$E$34:$E$777,СВЦЭМ!$A$34:$A$777,$A167,СВЦЭМ!$B$34:$B$777,L$155)+'СЕТ СН'!$F$12-'СЕТ СН'!$F$21</f>
        <v>-578.75</v>
      </c>
      <c r="M167" s="35">
        <f>SUMIFS(СВЦЭМ!$E$34:$E$777,СВЦЭМ!$A$34:$A$777,$A167,СВЦЭМ!$B$34:$B$777,M$155)+'СЕТ СН'!$F$12-'СЕТ СН'!$F$21</f>
        <v>-578.75</v>
      </c>
      <c r="N167" s="35">
        <f>SUMIFS(СВЦЭМ!$E$34:$E$777,СВЦЭМ!$A$34:$A$777,$A167,СВЦЭМ!$B$34:$B$777,N$155)+'СЕТ СН'!$F$12-'СЕТ СН'!$F$21</f>
        <v>-578.75</v>
      </c>
      <c r="O167" s="35">
        <f>SUMIFS(СВЦЭМ!$E$34:$E$777,СВЦЭМ!$A$34:$A$777,$A167,СВЦЭМ!$B$34:$B$777,O$155)+'СЕТ СН'!$F$12-'СЕТ СН'!$F$21</f>
        <v>-578.75</v>
      </c>
      <c r="P167" s="35">
        <f>SUMIFS(СВЦЭМ!$E$34:$E$777,СВЦЭМ!$A$34:$A$777,$A167,СВЦЭМ!$B$34:$B$777,P$155)+'СЕТ СН'!$F$12-'СЕТ СН'!$F$21</f>
        <v>-578.75</v>
      </c>
      <c r="Q167" s="35">
        <f>SUMIFS(СВЦЭМ!$E$34:$E$777,СВЦЭМ!$A$34:$A$777,$A167,СВЦЭМ!$B$34:$B$777,Q$155)+'СЕТ СН'!$F$12-'СЕТ СН'!$F$21</f>
        <v>-578.75</v>
      </c>
      <c r="R167" s="35">
        <f>SUMIFS(СВЦЭМ!$E$34:$E$777,СВЦЭМ!$A$34:$A$777,$A167,СВЦЭМ!$B$34:$B$777,R$155)+'СЕТ СН'!$F$12-'СЕТ СН'!$F$21</f>
        <v>-578.75</v>
      </c>
      <c r="S167" s="35">
        <f>SUMIFS(СВЦЭМ!$E$34:$E$777,СВЦЭМ!$A$34:$A$777,$A167,СВЦЭМ!$B$34:$B$777,S$155)+'СЕТ СН'!$F$12-'СЕТ СН'!$F$21</f>
        <v>-578.75</v>
      </c>
      <c r="T167" s="35">
        <f>SUMIFS(СВЦЭМ!$E$34:$E$777,СВЦЭМ!$A$34:$A$777,$A167,СВЦЭМ!$B$34:$B$777,T$155)+'СЕТ СН'!$F$12-'СЕТ СН'!$F$21</f>
        <v>-578.75</v>
      </c>
      <c r="U167" s="35">
        <f>SUMIFS(СВЦЭМ!$E$34:$E$777,СВЦЭМ!$A$34:$A$777,$A167,СВЦЭМ!$B$34:$B$777,U$155)+'СЕТ СН'!$F$12-'СЕТ СН'!$F$21</f>
        <v>-578.75</v>
      </c>
      <c r="V167" s="35">
        <f>SUMIFS(СВЦЭМ!$E$34:$E$777,СВЦЭМ!$A$34:$A$777,$A167,СВЦЭМ!$B$34:$B$777,V$155)+'СЕТ СН'!$F$12-'СЕТ СН'!$F$21</f>
        <v>-578.75</v>
      </c>
      <c r="W167" s="35">
        <f>SUMIFS(СВЦЭМ!$E$34:$E$777,СВЦЭМ!$A$34:$A$777,$A167,СВЦЭМ!$B$34:$B$777,W$155)+'СЕТ СН'!$F$12-'СЕТ СН'!$F$21</f>
        <v>-578.75</v>
      </c>
      <c r="X167" s="35">
        <f>SUMIFS(СВЦЭМ!$E$34:$E$777,СВЦЭМ!$A$34:$A$777,$A167,СВЦЭМ!$B$34:$B$777,X$155)+'СЕТ СН'!$F$12-'СЕТ СН'!$F$21</f>
        <v>-578.75</v>
      </c>
      <c r="Y167" s="35">
        <f>SUMIFS(СВЦЭМ!$E$34:$E$777,СВЦЭМ!$A$34:$A$777,$A167,СВЦЭМ!$B$34:$B$777,Y$155)+'СЕТ СН'!$F$12-'СЕТ СН'!$F$21</f>
        <v>-578.75</v>
      </c>
    </row>
    <row r="168" spans="1:25" ht="15.75" x14ac:dyDescent="0.2">
      <c r="A168" s="34">
        <f t="shared" si="4"/>
        <v>42899</v>
      </c>
      <c r="B168" s="35">
        <f>SUMIFS(СВЦЭМ!$E$34:$E$777,СВЦЭМ!$A$34:$A$777,$A168,СВЦЭМ!$B$34:$B$777,B$155)+'СЕТ СН'!$F$12-'СЕТ СН'!$F$21</f>
        <v>-578.75</v>
      </c>
      <c r="C168" s="35">
        <f>SUMIFS(СВЦЭМ!$E$34:$E$777,СВЦЭМ!$A$34:$A$777,$A168,СВЦЭМ!$B$34:$B$777,C$155)+'СЕТ СН'!$F$12-'СЕТ СН'!$F$21</f>
        <v>-578.75</v>
      </c>
      <c r="D168" s="35">
        <f>SUMIFS(СВЦЭМ!$E$34:$E$777,СВЦЭМ!$A$34:$A$777,$A168,СВЦЭМ!$B$34:$B$777,D$155)+'СЕТ СН'!$F$12-'СЕТ СН'!$F$21</f>
        <v>-578.75</v>
      </c>
      <c r="E168" s="35">
        <f>SUMIFS(СВЦЭМ!$E$34:$E$777,СВЦЭМ!$A$34:$A$777,$A168,СВЦЭМ!$B$34:$B$777,E$155)+'СЕТ СН'!$F$12-'СЕТ СН'!$F$21</f>
        <v>-578.75</v>
      </c>
      <c r="F168" s="35">
        <f>SUMIFS(СВЦЭМ!$E$34:$E$777,СВЦЭМ!$A$34:$A$777,$A168,СВЦЭМ!$B$34:$B$777,F$155)+'СЕТ СН'!$F$12-'СЕТ СН'!$F$21</f>
        <v>-578.75</v>
      </c>
      <c r="G168" s="35">
        <f>SUMIFS(СВЦЭМ!$E$34:$E$777,СВЦЭМ!$A$34:$A$777,$A168,СВЦЭМ!$B$34:$B$777,G$155)+'СЕТ СН'!$F$12-'СЕТ СН'!$F$21</f>
        <v>-578.75</v>
      </c>
      <c r="H168" s="35">
        <f>SUMIFS(СВЦЭМ!$E$34:$E$777,СВЦЭМ!$A$34:$A$777,$A168,СВЦЭМ!$B$34:$B$777,H$155)+'СЕТ СН'!$F$12-'СЕТ СН'!$F$21</f>
        <v>-578.75</v>
      </c>
      <c r="I168" s="35">
        <f>SUMIFS(СВЦЭМ!$E$34:$E$777,СВЦЭМ!$A$34:$A$777,$A168,СВЦЭМ!$B$34:$B$777,I$155)+'СЕТ СН'!$F$12-'СЕТ СН'!$F$21</f>
        <v>-578.75</v>
      </c>
      <c r="J168" s="35">
        <f>SUMIFS(СВЦЭМ!$E$34:$E$777,СВЦЭМ!$A$34:$A$777,$A168,СВЦЭМ!$B$34:$B$777,J$155)+'СЕТ СН'!$F$12-'СЕТ СН'!$F$21</f>
        <v>-578.75</v>
      </c>
      <c r="K168" s="35">
        <f>SUMIFS(СВЦЭМ!$E$34:$E$777,СВЦЭМ!$A$34:$A$777,$A168,СВЦЭМ!$B$34:$B$777,K$155)+'СЕТ СН'!$F$12-'СЕТ СН'!$F$21</f>
        <v>-578.75</v>
      </c>
      <c r="L168" s="35">
        <f>SUMIFS(СВЦЭМ!$E$34:$E$777,СВЦЭМ!$A$34:$A$777,$A168,СВЦЭМ!$B$34:$B$777,L$155)+'СЕТ СН'!$F$12-'СЕТ СН'!$F$21</f>
        <v>-578.75</v>
      </c>
      <c r="M168" s="35">
        <f>SUMIFS(СВЦЭМ!$E$34:$E$777,СВЦЭМ!$A$34:$A$777,$A168,СВЦЭМ!$B$34:$B$777,M$155)+'СЕТ СН'!$F$12-'СЕТ СН'!$F$21</f>
        <v>-578.75</v>
      </c>
      <c r="N168" s="35">
        <f>SUMIFS(СВЦЭМ!$E$34:$E$777,СВЦЭМ!$A$34:$A$777,$A168,СВЦЭМ!$B$34:$B$777,N$155)+'СЕТ СН'!$F$12-'СЕТ СН'!$F$21</f>
        <v>-578.75</v>
      </c>
      <c r="O168" s="35">
        <f>SUMIFS(СВЦЭМ!$E$34:$E$777,СВЦЭМ!$A$34:$A$777,$A168,СВЦЭМ!$B$34:$B$777,O$155)+'СЕТ СН'!$F$12-'СЕТ СН'!$F$21</f>
        <v>-578.75</v>
      </c>
      <c r="P168" s="35">
        <f>SUMIFS(СВЦЭМ!$E$34:$E$777,СВЦЭМ!$A$34:$A$777,$A168,СВЦЭМ!$B$34:$B$777,P$155)+'СЕТ СН'!$F$12-'СЕТ СН'!$F$21</f>
        <v>-578.75</v>
      </c>
      <c r="Q168" s="35">
        <f>SUMIFS(СВЦЭМ!$E$34:$E$777,СВЦЭМ!$A$34:$A$777,$A168,СВЦЭМ!$B$34:$B$777,Q$155)+'СЕТ СН'!$F$12-'СЕТ СН'!$F$21</f>
        <v>-578.75</v>
      </c>
      <c r="R168" s="35">
        <f>SUMIFS(СВЦЭМ!$E$34:$E$777,СВЦЭМ!$A$34:$A$777,$A168,СВЦЭМ!$B$34:$B$777,R$155)+'СЕТ СН'!$F$12-'СЕТ СН'!$F$21</f>
        <v>-578.75</v>
      </c>
      <c r="S168" s="35">
        <f>SUMIFS(СВЦЭМ!$E$34:$E$777,СВЦЭМ!$A$34:$A$777,$A168,СВЦЭМ!$B$34:$B$777,S$155)+'СЕТ СН'!$F$12-'СЕТ СН'!$F$21</f>
        <v>-578.75</v>
      </c>
      <c r="T168" s="35">
        <f>SUMIFS(СВЦЭМ!$E$34:$E$777,СВЦЭМ!$A$34:$A$777,$A168,СВЦЭМ!$B$34:$B$777,T$155)+'СЕТ СН'!$F$12-'СЕТ СН'!$F$21</f>
        <v>-578.75</v>
      </c>
      <c r="U168" s="35">
        <f>SUMIFS(СВЦЭМ!$E$34:$E$777,СВЦЭМ!$A$34:$A$777,$A168,СВЦЭМ!$B$34:$B$777,U$155)+'СЕТ СН'!$F$12-'СЕТ СН'!$F$21</f>
        <v>-578.75</v>
      </c>
      <c r="V168" s="35">
        <f>SUMIFS(СВЦЭМ!$E$34:$E$777,СВЦЭМ!$A$34:$A$777,$A168,СВЦЭМ!$B$34:$B$777,V$155)+'СЕТ СН'!$F$12-'СЕТ СН'!$F$21</f>
        <v>-578.75</v>
      </c>
      <c r="W168" s="35">
        <f>SUMIFS(СВЦЭМ!$E$34:$E$777,СВЦЭМ!$A$34:$A$777,$A168,СВЦЭМ!$B$34:$B$777,W$155)+'СЕТ СН'!$F$12-'СЕТ СН'!$F$21</f>
        <v>-578.75</v>
      </c>
      <c r="X168" s="35">
        <f>SUMIFS(СВЦЭМ!$E$34:$E$777,СВЦЭМ!$A$34:$A$777,$A168,СВЦЭМ!$B$34:$B$777,X$155)+'СЕТ СН'!$F$12-'СЕТ СН'!$F$21</f>
        <v>-578.75</v>
      </c>
      <c r="Y168" s="35">
        <f>SUMIFS(СВЦЭМ!$E$34:$E$777,СВЦЭМ!$A$34:$A$777,$A168,СВЦЭМ!$B$34:$B$777,Y$155)+'СЕТ СН'!$F$12-'СЕТ СН'!$F$21</f>
        <v>-578.75</v>
      </c>
    </row>
    <row r="169" spans="1:25" ht="15.75" x14ac:dyDescent="0.2">
      <c r="A169" s="34">
        <f t="shared" si="4"/>
        <v>42900</v>
      </c>
      <c r="B169" s="35">
        <f>SUMIFS(СВЦЭМ!$E$34:$E$777,СВЦЭМ!$A$34:$A$777,$A169,СВЦЭМ!$B$34:$B$777,B$155)+'СЕТ СН'!$F$12-'СЕТ СН'!$F$21</f>
        <v>-578.75</v>
      </c>
      <c r="C169" s="35">
        <f>SUMIFS(СВЦЭМ!$E$34:$E$777,СВЦЭМ!$A$34:$A$777,$A169,СВЦЭМ!$B$34:$B$777,C$155)+'СЕТ СН'!$F$12-'СЕТ СН'!$F$21</f>
        <v>-578.75</v>
      </c>
      <c r="D169" s="35">
        <f>SUMIFS(СВЦЭМ!$E$34:$E$777,СВЦЭМ!$A$34:$A$777,$A169,СВЦЭМ!$B$34:$B$777,D$155)+'СЕТ СН'!$F$12-'СЕТ СН'!$F$21</f>
        <v>-578.75</v>
      </c>
      <c r="E169" s="35">
        <f>SUMIFS(СВЦЭМ!$E$34:$E$777,СВЦЭМ!$A$34:$A$777,$A169,СВЦЭМ!$B$34:$B$777,E$155)+'СЕТ СН'!$F$12-'СЕТ СН'!$F$21</f>
        <v>-578.75</v>
      </c>
      <c r="F169" s="35">
        <f>SUMIFS(СВЦЭМ!$E$34:$E$777,СВЦЭМ!$A$34:$A$777,$A169,СВЦЭМ!$B$34:$B$777,F$155)+'СЕТ СН'!$F$12-'СЕТ СН'!$F$21</f>
        <v>-578.75</v>
      </c>
      <c r="G169" s="35">
        <f>SUMIFS(СВЦЭМ!$E$34:$E$777,СВЦЭМ!$A$34:$A$777,$A169,СВЦЭМ!$B$34:$B$777,G$155)+'СЕТ СН'!$F$12-'СЕТ СН'!$F$21</f>
        <v>-578.75</v>
      </c>
      <c r="H169" s="35">
        <f>SUMIFS(СВЦЭМ!$E$34:$E$777,СВЦЭМ!$A$34:$A$777,$A169,СВЦЭМ!$B$34:$B$777,H$155)+'СЕТ СН'!$F$12-'СЕТ СН'!$F$21</f>
        <v>-578.75</v>
      </c>
      <c r="I169" s="35">
        <f>SUMIFS(СВЦЭМ!$E$34:$E$777,СВЦЭМ!$A$34:$A$777,$A169,СВЦЭМ!$B$34:$B$777,I$155)+'СЕТ СН'!$F$12-'СЕТ СН'!$F$21</f>
        <v>-578.75</v>
      </c>
      <c r="J169" s="35">
        <f>SUMIFS(СВЦЭМ!$E$34:$E$777,СВЦЭМ!$A$34:$A$777,$A169,СВЦЭМ!$B$34:$B$777,J$155)+'СЕТ СН'!$F$12-'СЕТ СН'!$F$21</f>
        <v>-578.75</v>
      </c>
      <c r="K169" s="35">
        <f>SUMIFS(СВЦЭМ!$E$34:$E$777,СВЦЭМ!$A$34:$A$777,$A169,СВЦЭМ!$B$34:$B$777,K$155)+'СЕТ СН'!$F$12-'СЕТ СН'!$F$21</f>
        <v>-578.75</v>
      </c>
      <c r="L169" s="35">
        <f>SUMIFS(СВЦЭМ!$E$34:$E$777,СВЦЭМ!$A$34:$A$777,$A169,СВЦЭМ!$B$34:$B$777,L$155)+'СЕТ СН'!$F$12-'СЕТ СН'!$F$21</f>
        <v>-578.75</v>
      </c>
      <c r="M169" s="35">
        <f>SUMIFS(СВЦЭМ!$E$34:$E$777,СВЦЭМ!$A$34:$A$777,$A169,СВЦЭМ!$B$34:$B$777,M$155)+'СЕТ СН'!$F$12-'СЕТ СН'!$F$21</f>
        <v>-578.75</v>
      </c>
      <c r="N169" s="35">
        <f>SUMIFS(СВЦЭМ!$E$34:$E$777,СВЦЭМ!$A$34:$A$777,$A169,СВЦЭМ!$B$34:$B$777,N$155)+'СЕТ СН'!$F$12-'СЕТ СН'!$F$21</f>
        <v>-578.75</v>
      </c>
      <c r="O169" s="35">
        <f>SUMIFS(СВЦЭМ!$E$34:$E$777,СВЦЭМ!$A$34:$A$777,$A169,СВЦЭМ!$B$34:$B$777,O$155)+'СЕТ СН'!$F$12-'СЕТ СН'!$F$21</f>
        <v>-578.75</v>
      </c>
      <c r="P169" s="35">
        <f>SUMIFS(СВЦЭМ!$E$34:$E$777,СВЦЭМ!$A$34:$A$777,$A169,СВЦЭМ!$B$34:$B$777,P$155)+'СЕТ СН'!$F$12-'СЕТ СН'!$F$21</f>
        <v>-578.75</v>
      </c>
      <c r="Q169" s="35">
        <f>SUMIFS(СВЦЭМ!$E$34:$E$777,СВЦЭМ!$A$34:$A$777,$A169,СВЦЭМ!$B$34:$B$777,Q$155)+'СЕТ СН'!$F$12-'СЕТ СН'!$F$21</f>
        <v>-578.75</v>
      </c>
      <c r="R169" s="35">
        <f>SUMIFS(СВЦЭМ!$E$34:$E$777,СВЦЭМ!$A$34:$A$777,$A169,СВЦЭМ!$B$34:$B$777,R$155)+'СЕТ СН'!$F$12-'СЕТ СН'!$F$21</f>
        <v>-578.75</v>
      </c>
      <c r="S169" s="35">
        <f>SUMIFS(СВЦЭМ!$E$34:$E$777,СВЦЭМ!$A$34:$A$777,$A169,СВЦЭМ!$B$34:$B$777,S$155)+'СЕТ СН'!$F$12-'СЕТ СН'!$F$21</f>
        <v>-578.75</v>
      </c>
      <c r="T169" s="35">
        <f>SUMIFS(СВЦЭМ!$E$34:$E$777,СВЦЭМ!$A$34:$A$777,$A169,СВЦЭМ!$B$34:$B$777,T$155)+'СЕТ СН'!$F$12-'СЕТ СН'!$F$21</f>
        <v>-578.75</v>
      </c>
      <c r="U169" s="35">
        <f>SUMIFS(СВЦЭМ!$E$34:$E$777,СВЦЭМ!$A$34:$A$777,$A169,СВЦЭМ!$B$34:$B$777,U$155)+'СЕТ СН'!$F$12-'СЕТ СН'!$F$21</f>
        <v>-578.75</v>
      </c>
      <c r="V169" s="35">
        <f>SUMIFS(СВЦЭМ!$E$34:$E$777,СВЦЭМ!$A$34:$A$777,$A169,СВЦЭМ!$B$34:$B$777,V$155)+'СЕТ СН'!$F$12-'СЕТ СН'!$F$21</f>
        <v>-578.75</v>
      </c>
      <c r="W169" s="35">
        <f>SUMIFS(СВЦЭМ!$E$34:$E$777,СВЦЭМ!$A$34:$A$777,$A169,СВЦЭМ!$B$34:$B$777,W$155)+'СЕТ СН'!$F$12-'СЕТ СН'!$F$21</f>
        <v>-578.75</v>
      </c>
      <c r="X169" s="35">
        <f>SUMIFS(СВЦЭМ!$E$34:$E$777,СВЦЭМ!$A$34:$A$777,$A169,СВЦЭМ!$B$34:$B$777,X$155)+'СЕТ СН'!$F$12-'СЕТ СН'!$F$21</f>
        <v>-578.75</v>
      </c>
      <c r="Y169" s="35">
        <f>SUMIFS(СВЦЭМ!$E$34:$E$777,СВЦЭМ!$A$34:$A$777,$A169,СВЦЭМ!$B$34:$B$777,Y$155)+'СЕТ СН'!$F$12-'СЕТ СН'!$F$21</f>
        <v>-578.75</v>
      </c>
    </row>
    <row r="170" spans="1:25" ht="15.75" x14ac:dyDescent="0.2">
      <c r="A170" s="34">
        <f t="shared" si="4"/>
        <v>42901</v>
      </c>
      <c r="B170" s="35">
        <f>SUMIFS(СВЦЭМ!$E$34:$E$777,СВЦЭМ!$A$34:$A$777,$A170,СВЦЭМ!$B$34:$B$777,B$155)+'СЕТ СН'!$F$12-'СЕТ СН'!$F$21</f>
        <v>-578.75</v>
      </c>
      <c r="C170" s="35">
        <f>SUMIFS(СВЦЭМ!$E$34:$E$777,СВЦЭМ!$A$34:$A$777,$A170,СВЦЭМ!$B$34:$B$777,C$155)+'СЕТ СН'!$F$12-'СЕТ СН'!$F$21</f>
        <v>-578.75</v>
      </c>
      <c r="D170" s="35">
        <f>SUMIFS(СВЦЭМ!$E$34:$E$777,СВЦЭМ!$A$34:$A$777,$A170,СВЦЭМ!$B$34:$B$777,D$155)+'СЕТ СН'!$F$12-'СЕТ СН'!$F$21</f>
        <v>-578.75</v>
      </c>
      <c r="E170" s="35">
        <f>SUMIFS(СВЦЭМ!$E$34:$E$777,СВЦЭМ!$A$34:$A$777,$A170,СВЦЭМ!$B$34:$B$777,E$155)+'СЕТ СН'!$F$12-'СЕТ СН'!$F$21</f>
        <v>-578.75</v>
      </c>
      <c r="F170" s="35">
        <f>SUMIFS(СВЦЭМ!$E$34:$E$777,СВЦЭМ!$A$34:$A$777,$A170,СВЦЭМ!$B$34:$B$777,F$155)+'СЕТ СН'!$F$12-'СЕТ СН'!$F$21</f>
        <v>-578.75</v>
      </c>
      <c r="G170" s="35">
        <f>SUMIFS(СВЦЭМ!$E$34:$E$777,СВЦЭМ!$A$34:$A$777,$A170,СВЦЭМ!$B$34:$B$777,G$155)+'СЕТ СН'!$F$12-'СЕТ СН'!$F$21</f>
        <v>-578.75</v>
      </c>
      <c r="H170" s="35">
        <f>SUMIFS(СВЦЭМ!$E$34:$E$777,СВЦЭМ!$A$34:$A$777,$A170,СВЦЭМ!$B$34:$B$777,H$155)+'СЕТ СН'!$F$12-'СЕТ СН'!$F$21</f>
        <v>-578.75</v>
      </c>
      <c r="I170" s="35">
        <f>SUMIFS(СВЦЭМ!$E$34:$E$777,СВЦЭМ!$A$34:$A$777,$A170,СВЦЭМ!$B$34:$B$777,I$155)+'СЕТ СН'!$F$12-'СЕТ СН'!$F$21</f>
        <v>-578.75</v>
      </c>
      <c r="J170" s="35">
        <f>SUMIFS(СВЦЭМ!$E$34:$E$777,СВЦЭМ!$A$34:$A$777,$A170,СВЦЭМ!$B$34:$B$777,J$155)+'СЕТ СН'!$F$12-'СЕТ СН'!$F$21</f>
        <v>-578.75</v>
      </c>
      <c r="K170" s="35">
        <f>SUMIFS(СВЦЭМ!$E$34:$E$777,СВЦЭМ!$A$34:$A$777,$A170,СВЦЭМ!$B$34:$B$777,K$155)+'СЕТ СН'!$F$12-'СЕТ СН'!$F$21</f>
        <v>-578.75</v>
      </c>
      <c r="L170" s="35">
        <f>SUMIFS(СВЦЭМ!$E$34:$E$777,СВЦЭМ!$A$34:$A$777,$A170,СВЦЭМ!$B$34:$B$777,L$155)+'СЕТ СН'!$F$12-'СЕТ СН'!$F$21</f>
        <v>-578.75</v>
      </c>
      <c r="M170" s="35">
        <f>SUMIFS(СВЦЭМ!$E$34:$E$777,СВЦЭМ!$A$34:$A$777,$A170,СВЦЭМ!$B$34:$B$777,M$155)+'СЕТ СН'!$F$12-'СЕТ СН'!$F$21</f>
        <v>-578.75</v>
      </c>
      <c r="N170" s="35">
        <f>SUMIFS(СВЦЭМ!$E$34:$E$777,СВЦЭМ!$A$34:$A$777,$A170,СВЦЭМ!$B$34:$B$777,N$155)+'СЕТ СН'!$F$12-'СЕТ СН'!$F$21</f>
        <v>-578.75</v>
      </c>
      <c r="O170" s="35">
        <f>SUMIFS(СВЦЭМ!$E$34:$E$777,СВЦЭМ!$A$34:$A$777,$A170,СВЦЭМ!$B$34:$B$777,O$155)+'СЕТ СН'!$F$12-'СЕТ СН'!$F$21</f>
        <v>-578.75</v>
      </c>
      <c r="P170" s="35">
        <f>SUMIFS(СВЦЭМ!$E$34:$E$777,СВЦЭМ!$A$34:$A$777,$A170,СВЦЭМ!$B$34:$B$777,P$155)+'СЕТ СН'!$F$12-'СЕТ СН'!$F$21</f>
        <v>-578.75</v>
      </c>
      <c r="Q170" s="35">
        <f>SUMIFS(СВЦЭМ!$E$34:$E$777,СВЦЭМ!$A$34:$A$777,$A170,СВЦЭМ!$B$34:$B$777,Q$155)+'СЕТ СН'!$F$12-'СЕТ СН'!$F$21</f>
        <v>-578.75</v>
      </c>
      <c r="R170" s="35">
        <f>SUMIFS(СВЦЭМ!$E$34:$E$777,СВЦЭМ!$A$34:$A$777,$A170,СВЦЭМ!$B$34:$B$777,R$155)+'СЕТ СН'!$F$12-'СЕТ СН'!$F$21</f>
        <v>-578.75</v>
      </c>
      <c r="S170" s="35">
        <f>SUMIFS(СВЦЭМ!$E$34:$E$777,СВЦЭМ!$A$34:$A$777,$A170,СВЦЭМ!$B$34:$B$777,S$155)+'СЕТ СН'!$F$12-'СЕТ СН'!$F$21</f>
        <v>-578.75</v>
      </c>
      <c r="T170" s="35">
        <f>SUMIFS(СВЦЭМ!$E$34:$E$777,СВЦЭМ!$A$34:$A$777,$A170,СВЦЭМ!$B$34:$B$777,T$155)+'СЕТ СН'!$F$12-'СЕТ СН'!$F$21</f>
        <v>-578.75</v>
      </c>
      <c r="U170" s="35">
        <f>SUMIFS(СВЦЭМ!$E$34:$E$777,СВЦЭМ!$A$34:$A$777,$A170,СВЦЭМ!$B$34:$B$777,U$155)+'СЕТ СН'!$F$12-'СЕТ СН'!$F$21</f>
        <v>-578.75</v>
      </c>
      <c r="V170" s="35">
        <f>SUMIFS(СВЦЭМ!$E$34:$E$777,СВЦЭМ!$A$34:$A$777,$A170,СВЦЭМ!$B$34:$B$777,V$155)+'СЕТ СН'!$F$12-'СЕТ СН'!$F$21</f>
        <v>-578.75</v>
      </c>
      <c r="W170" s="35">
        <f>SUMIFS(СВЦЭМ!$E$34:$E$777,СВЦЭМ!$A$34:$A$777,$A170,СВЦЭМ!$B$34:$B$777,W$155)+'СЕТ СН'!$F$12-'СЕТ СН'!$F$21</f>
        <v>-578.75</v>
      </c>
      <c r="X170" s="35">
        <f>SUMIFS(СВЦЭМ!$E$34:$E$777,СВЦЭМ!$A$34:$A$777,$A170,СВЦЭМ!$B$34:$B$777,X$155)+'СЕТ СН'!$F$12-'СЕТ СН'!$F$21</f>
        <v>-578.75</v>
      </c>
      <c r="Y170" s="35">
        <f>SUMIFS(СВЦЭМ!$E$34:$E$777,СВЦЭМ!$A$34:$A$777,$A170,СВЦЭМ!$B$34:$B$777,Y$155)+'СЕТ СН'!$F$12-'СЕТ СН'!$F$21</f>
        <v>-578.75</v>
      </c>
    </row>
    <row r="171" spans="1:25" ht="15.75" x14ac:dyDescent="0.2">
      <c r="A171" s="34">
        <f t="shared" si="4"/>
        <v>42902</v>
      </c>
      <c r="B171" s="35">
        <f>SUMIFS(СВЦЭМ!$E$34:$E$777,СВЦЭМ!$A$34:$A$777,$A171,СВЦЭМ!$B$34:$B$777,B$155)+'СЕТ СН'!$F$12-'СЕТ СН'!$F$21</f>
        <v>-578.75</v>
      </c>
      <c r="C171" s="35">
        <f>SUMIFS(СВЦЭМ!$E$34:$E$777,СВЦЭМ!$A$34:$A$777,$A171,СВЦЭМ!$B$34:$B$777,C$155)+'СЕТ СН'!$F$12-'СЕТ СН'!$F$21</f>
        <v>-578.75</v>
      </c>
      <c r="D171" s="35">
        <f>SUMIFS(СВЦЭМ!$E$34:$E$777,СВЦЭМ!$A$34:$A$777,$A171,СВЦЭМ!$B$34:$B$777,D$155)+'СЕТ СН'!$F$12-'СЕТ СН'!$F$21</f>
        <v>-578.75</v>
      </c>
      <c r="E171" s="35">
        <f>SUMIFS(СВЦЭМ!$E$34:$E$777,СВЦЭМ!$A$34:$A$777,$A171,СВЦЭМ!$B$34:$B$777,E$155)+'СЕТ СН'!$F$12-'СЕТ СН'!$F$21</f>
        <v>-578.75</v>
      </c>
      <c r="F171" s="35">
        <f>SUMIFS(СВЦЭМ!$E$34:$E$777,СВЦЭМ!$A$34:$A$777,$A171,СВЦЭМ!$B$34:$B$777,F$155)+'СЕТ СН'!$F$12-'СЕТ СН'!$F$21</f>
        <v>-578.75</v>
      </c>
      <c r="G171" s="35">
        <f>SUMIFS(СВЦЭМ!$E$34:$E$777,СВЦЭМ!$A$34:$A$777,$A171,СВЦЭМ!$B$34:$B$777,G$155)+'СЕТ СН'!$F$12-'СЕТ СН'!$F$21</f>
        <v>-578.75</v>
      </c>
      <c r="H171" s="35">
        <f>SUMIFS(СВЦЭМ!$E$34:$E$777,СВЦЭМ!$A$34:$A$777,$A171,СВЦЭМ!$B$34:$B$777,H$155)+'СЕТ СН'!$F$12-'СЕТ СН'!$F$21</f>
        <v>-578.75</v>
      </c>
      <c r="I171" s="35">
        <f>SUMIFS(СВЦЭМ!$E$34:$E$777,СВЦЭМ!$A$34:$A$777,$A171,СВЦЭМ!$B$34:$B$777,I$155)+'СЕТ СН'!$F$12-'СЕТ СН'!$F$21</f>
        <v>-578.75</v>
      </c>
      <c r="J171" s="35">
        <f>SUMIFS(СВЦЭМ!$E$34:$E$777,СВЦЭМ!$A$34:$A$777,$A171,СВЦЭМ!$B$34:$B$777,J$155)+'СЕТ СН'!$F$12-'СЕТ СН'!$F$21</f>
        <v>-578.75</v>
      </c>
      <c r="K171" s="35">
        <f>SUMIFS(СВЦЭМ!$E$34:$E$777,СВЦЭМ!$A$34:$A$777,$A171,СВЦЭМ!$B$34:$B$777,K$155)+'СЕТ СН'!$F$12-'СЕТ СН'!$F$21</f>
        <v>-578.75</v>
      </c>
      <c r="L171" s="35">
        <f>SUMIFS(СВЦЭМ!$E$34:$E$777,СВЦЭМ!$A$34:$A$777,$A171,СВЦЭМ!$B$34:$B$777,L$155)+'СЕТ СН'!$F$12-'СЕТ СН'!$F$21</f>
        <v>-578.75</v>
      </c>
      <c r="M171" s="35">
        <f>SUMIFS(СВЦЭМ!$E$34:$E$777,СВЦЭМ!$A$34:$A$777,$A171,СВЦЭМ!$B$34:$B$777,M$155)+'СЕТ СН'!$F$12-'СЕТ СН'!$F$21</f>
        <v>-578.75</v>
      </c>
      <c r="N171" s="35">
        <f>SUMIFS(СВЦЭМ!$E$34:$E$777,СВЦЭМ!$A$34:$A$777,$A171,СВЦЭМ!$B$34:$B$777,N$155)+'СЕТ СН'!$F$12-'СЕТ СН'!$F$21</f>
        <v>-578.75</v>
      </c>
      <c r="O171" s="35">
        <f>SUMIFS(СВЦЭМ!$E$34:$E$777,СВЦЭМ!$A$34:$A$777,$A171,СВЦЭМ!$B$34:$B$777,O$155)+'СЕТ СН'!$F$12-'СЕТ СН'!$F$21</f>
        <v>-578.75</v>
      </c>
      <c r="P171" s="35">
        <f>SUMIFS(СВЦЭМ!$E$34:$E$777,СВЦЭМ!$A$34:$A$777,$A171,СВЦЭМ!$B$34:$B$777,P$155)+'СЕТ СН'!$F$12-'СЕТ СН'!$F$21</f>
        <v>-578.75</v>
      </c>
      <c r="Q171" s="35">
        <f>SUMIFS(СВЦЭМ!$E$34:$E$777,СВЦЭМ!$A$34:$A$777,$A171,СВЦЭМ!$B$34:$B$777,Q$155)+'СЕТ СН'!$F$12-'СЕТ СН'!$F$21</f>
        <v>-578.75</v>
      </c>
      <c r="R171" s="35">
        <f>SUMIFS(СВЦЭМ!$E$34:$E$777,СВЦЭМ!$A$34:$A$777,$A171,СВЦЭМ!$B$34:$B$777,R$155)+'СЕТ СН'!$F$12-'СЕТ СН'!$F$21</f>
        <v>-578.75</v>
      </c>
      <c r="S171" s="35">
        <f>SUMIFS(СВЦЭМ!$E$34:$E$777,СВЦЭМ!$A$34:$A$777,$A171,СВЦЭМ!$B$34:$B$777,S$155)+'СЕТ СН'!$F$12-'СЕТ СН'!$F$21</f>
        <v>-578.75</v>
      </c>
      <c r="T171" s="35">
        <f>SUMIFS(СВЦЭМ!$E$34:$E$777,СВЦЭМ!$A$34:$A$777,$A171,СВЦЭМ!$B$34:$B$777,T$155)+'СЕТ СН'!$F$12-'СЕТ СН'!$F$21</f>
        <v>-578.75</v>
      </c>
      <c r="U171" s="35">
        <f>SUMIFS(СВЦЭМ!$E$34:$E$777,СВЦЭМ!$A$34:$A$777,$A171,СВЦЭМ!$B$34:$B$777,U$155)+'СЕТ СН'!$F$12-'СЕТ СН'!$F$21</f>
        <v>-578.75</v>
      </c>
      <c r="V171" s="35">
        <f>SUMIFS(СВЦЭМ!$E$34:$E$777,СВЦЭМ!$A$34:$A$777,$A171,СВЦЭМ!$B$34:$B$777,V$155)+'СЕТ СН'!$F$12-'СЕТ СН'!$F$21</f>
        <v>-578.75</v>
      </c>
      <c r="W171" s="35">
        <f>SUMIFS(СВЦЭМ!$E$34:$E$777,СВЦЭМ!$A$34:$A$777,$A171,СВЦЭМ!$B$34:$B$777,W$155)+'СЕТ СН'!$F$12-'СЕТ СН'!$F$21</f>
        <v>-578.75</v>
      </c>
      <c r="X171" s="35">
        <f>SUMIFS(СВЦЭМ!$E$34:$E$777,СВЦЭМ!$A$34:$A$777,$A171,СВЦЭМ!$B$34:$B$777,X$155)+'СЕТ СН'!$F$12-'СЕТ СН'!$F$21</f>
        <v>-578.75</v>
      </c>
      <c r="Y171" s="35">
        <f>SUMIFS(СВЦЭМ!$E$34:$E$777,СВЦЭМ!$A$34:$A$777,$A171,СВЦЭМ!$B$34:$B$777,Y$155)+'СЕТ СН'!$F$12-'СЕТ СН'!$F$21</f>
        <v>-578.75</v>
      </c>
    </row>
    <row r="172" spans="1:25" ht="15.75" x14ac:dyDescent="0.2">
      <c r="A172" s="34">
        <f t="shared" si="4"/>
        <v>42903</v>
      </c>
      <c r="B172" s="35">
        <f>SUMIFS(СВЦЭМ!$E$34:$E$777,СВЦЭМ!$A$34:$A$777,$A172,СВЦЭМ!$B$34:$B$777,B$155)+'СЕТ СН'!$F$12-'СЕТ СН'!$F$21</f>
        <v>-578.75</v>
      </c>
      <c r="C172" s="35">
        <f>SUMIFS(СВЦЭМ!$E$34:$E$777,СВЦЭМ!$A$34:$A$777,$A172,СВЦЭМ!$B$34:$B$777,C$155)+'СЕТ СН'!$F$12-'СЕТ СН'!$F$21</f>
        <v>-578.75</v>
      </c>
      <c r="D172" s="35">
        <f>SUMIFS(СВЦЭМ!$E$34:$E$777,СВЦЭМ!$A$34:$A$777,$A172,СВЦЭМ!$B$34:$B$777,D$155)+'СЕТ СН'!$F$12-'СЕТ СН'!$F$21</f>
        <v>-578.75</v>
      </c>
      <c r="E172" s="35">
        <f>SUMIFS(СВЦЭМ!$E$34:$E$777,СВЦЭМ!$A$34:$A$777,$A172,СВЦЭМ!$B$34:$B$777,E$155)+'СЕТ СН'!$F$12-'СЕТ СН'!$F$21</f>
        <v>-578.75</v>
      </c>
      <c r="F172" s="35">
        <f>SUMIFS(СВЦЭМ!$E$34:$E$777,СВЦЭМ!$A$34:$A$777,$A172,СВЦЭМ!$B$34:$B$777,F$155)+'СЕТ СН'!$F$12-'СЕТ СН'!$F$21</f>
        <v>-578.75</v>
      </c>
      <c r="G172" s="35">
        <f>SUMIFS(СВЦЭМ!$E$34:$E$777,СВЦЭМ!$A$34:$A$777,$A172,СВЦЭМ!$B$34:$B$777,G$155)+'СЕТ СН'!$F$12-'СЕТ СН'!$F$21</f>
        <v>-578.75</v>
      </c>
      <c r="H172" s="35">
        <f>SUMIFS(СВЦЭМ!$E$34:$E$777,СВЦЭМ!$A$34:$A$777,$A172,СВЦЭМ!$B$34:$B$777,H$155)+'СЕТ СН'!$F$12-'СЕТ СН'!$F$21</f>
        <v>-578.75</v>
      </c>
      <c r="I172" s="35">
        <f>SUMIFS(СВЦЭМ!$E$34:$E$777,СВЦЭМ!$A$34:$A$777,$A172,СВЦЭМ!$B$34:$B$777,I$155)+'СЕТ СН'!$F$12-'СЕТ СН'!$F$21</f>
        <v>-578.75</v>
      </c>
      <c r="J172" s="35">
        <f>SUMIFS(СВЦЭМ!$E$34:$E$777,СВЦЭМ!$A$34:$A$777,$A172,СВЦЭМ!$B$34:$B$777,J$155)+'СЕТ СН'!$F$12-'СЕТ СН'!$F$21</f>
        <v>-578.75</v>
      </c>
      <c r="K172" s="35">
        <f>SUMIFS(СВЦЭМ!$E$34:$E$777,СВЦЭМ!$A$34:$A$777,$A172,СВЦЭМ!$B$34:$B$777,K$155)+'СЕТ СН'!$F$12-'СЕТ СН'!$F$21</f>
        <v>-578.75</v>
      </c>
      <c r="L172" s="35">
        <f>SUMIFS(СВЦЭМ!$E$34:$E$777,СВЦЭМ!$A$34:$A$777,$A172,СВЦЭМ!$B$34:$B$777,L$155)+'СЕТ СН'!$F$12-'СЕТ СН'!$F$21</f>
        <v>-578.75</v>
      </c>
      <c r="M172" s="35">
        <f>SUMIFS(СВЦЭМ!$E$34:$E$777,СВЦЭМ!$A$34:$A$777,$A172,СВЦЭМ!$B$34:$B$777,M$155)+'СЕТ СН'!$F$12-'СЕТ СН'!$F$21</f>
        <v>-578.75</v>
      </c>
      <c r="N172" s="35">
        <f>SUMIFS(СВЦЭМ!$E$34:$E$777,СВЦЭМ!$A$34:$A$777,$A172,СВЦЭМ!$B$34:$B$777,N$155)+'СЕТ СН'!$F$12-'СЕТ СН'!$F$21</f>
        <v>-578.75</v>
      </c>
      <c r="O172" s="35">
        <f>SUMIFS(СВЦЭМ!$E$34:$E$777,СВЦЭМ!$A$34:$A$777,$A172,СВЦЭМ!$B$34:$B$777,O$155)+'СЕТ СН'!$F$12-'СЕТ СН'!$F$21</f>
        <v>-578.75</v>
      </c>
      <c r="P172" s="35">
        <f>SUMIFS(СВЦЭМ!$E$34:$E$777,СВЦЭМ!$A$34:$A$777,$A172,СВЦЭМ!$B$34:$B$777,P$155)+'СЕТ СН'!$F$12-'СЕТ СН'!$F$21</f>
        <v>-578.75</v>
      </c>
      <c r="Q172" s="35">
        <f>SUMIFS(СВЦЭМ!$E$34:$E$777,СВЦЭМ!$A$34:$A$777,$A172,СВЦЭМ!$B$34:$B$777,Q$155)+'СЕТ СН'!$F$12-'СЕТ СН'!$F$21</f>
        <v>-578.75</v>
      </c>
      <c r="R172" s="35">
        <f>SUMIFS(СВЦЭМ!$E$34:$E$777,СВЦЭМ!$A$34:$A$777,$A172,СВЦЭМ!$B$34:$B$777,R$155)+'СЕТ СН'!$F$12-'СЕТ СН'!$F$21</f>
        <v>-578.75</v>
      </c>
      <c r="S172" s="35">
        <f>SUMIFS(СВЦЭМ!$E$34:$E$777,СВЦЭМ!$A$34:$A$777,$A172,СВЦЭМ!$B$34:$B$777,S$155)+'СЕТ СН'!$F$12-'СЕТ СН'!$F$21</f>
        <v>-578.75</v>
      </c>
      <c r="T172" s="35">
        <f>SUMIFS(СВЦЭМ!$E$34:$E$777,СВЦЭМ!$A$34:$A$777,$A172,СВЦЭМ!$B$34:$B$777,T$155)+'СЕТ СН'!$F$12-'СЕТ СН'!$F$21</f>
        <v>-578.75</v>
      </c>
      <c r="U172" s="35">
        <f>SUMIFS(СВЦЭМ!$E$34:$E$777,СВЦЭМ!$A$34:$A$777,$A172,СВЦЭМ!$B$34:$B$777,U$155)+'СЕТ СН'!$F$12-'СЕТ СН'!$F$21</f>
        <v>-578.75</v>
      </c>
      <c r="V172" s="35">
        <f>SUMIFS(СВЦЭМ!$E$34:$E$777,СВЦЭМ!$A$34:$A$777,$A172,СВЦЭМ!$B$34:$B$777,V$155)+'СЕТ СН'!$F$12-'СЕТ СН'!$F$21</f>
        <v>-578.75</v>
      </c>
      <c r="W172" s="35">
        <f>SUMIFS(СВЦЭМ!$E$34:$E$777,СВЦЭМ!$A$34:$A$777,$A172,СВЦЭМ!$B$34:$B$777,W$155)+'СЕТ СН'!$F$12-'СЕТ СН'!$F$21</f>
        <v>-578.75</v>
      </c>
      <c r="X172" s="35">
        <f>SUMIFS(СВЦЭМ!$E$34:$E$777,СВЦЭМ!$A$34:$A$777,$A172,СВЦЭМ!$B$34:$B$777,X$155)+'СЕТ СН'!$F$12-'СЕТ СН'!$F$21</f>
        <v>-578.75</v>
      </c>
      <c r="Y172" s="35">
        <f>SUMIFS(СВЦЭМ!$E$34:$E$777,СВЦЭМ!$A$34:$A$777,$A172,СВЦЭМ!$B$34:$B$777,Y$155)+'СЕТ СН'!$F$12-'СЕТ СН'!$F$21</f>
        <v>-578.75</v>
      </c>
    </row>
    <row r="173" spans="1:25" ht="15.75" x14ac:dyDescent="0.2">
      <c r="A173" s="34">
        <f t="shared" si="4"/>
        <v>42904</v>
      </c>
      <c r="B173" s="35">
        <f>SUMIFS(СВЦЭМ!$E$34:$E$777,СВЦЭМ!$A$34:$A$777,$A173,СВЦЭМ!$B$34:$B$777,B$155)+'СЕТ СН'!$F$12-'СЕТ СН'!$F$21</f>
        <v>-578.75</v>
      </c>
      <c r="C173" s="35">
        <f>SUMIFS(СВЦЭМ!$E$34:$E$777,СВЦЭМ!$A$34:$A$777,$A173,СВЦЭМ!$B$34:$B$777,C$155)+'СЕТ СН'!$F$12-'СЕТ СН'!$F$21</f>
        <v>-578.75</v>
      </c>
      <c r="D173" s="35">
        <f>SUMIFS(СВЦЭМ!$E$34:$E$777,СВЦЭМ!$A$34:$A$777,$A173,СВЦЭМ!$B$34:$B$777,D$155)+'СЕТ СН'!$F$12-'СЕТ СН'!$F$21</f>
        <v>-578.75</v>
      </c>
      <c r="E173" s="35">
        <f>SUMIFS(СВЦЭМ!$E$34:$E$777,СВЦЭМ!$A$34:$A$777,$A173,СВЦЭМ!$B$34:$B$777,E$155)+'СЕТ СН'!$F$12-'СЕТ СН'!$F$21</f>
        <v>-578.75</v>
      </c>
      <c r="F173" s="35">
        <f>SUMIFS(СВЦЭМ!$E$34:$E$777,СВЦЭМ!$A$34:$A$777,$A173,СВЦЭМ!$B$34:$B$777,F$155)+'СЕТ СН'!$F$12-'СЕТ СН'!$F$21</f>
        <v>-578.75</v>
      </c>
      <c r="G173" s="35">
        <f>SUMIFS(СВЦЭМ!$E$34:$E$777,СВЦЭМ!$A$34:$A$777,$A173,СВЦЭМ!$B$34:$B$777,G$155)+'СЕТ СН'!$F$12-'СЕТ СН'!$F$21</f>
        <v>-578.75</v>
      </c>
      <c r="H173" s="35">
        <f>SUMIFS(СВЦЭМ!$E$34:$E$777,СВЦЭМ!$A$34:$A$777,$A173,СВЦЭМ!$B$34:$B$777,H$155)+'СЕТ СН'!$F$12-'СЕТ СН'!$F$21</f>
        <v>-578.75</v>
      </c>
      <c r="I173" s="35">
        <f>SUMIFS(СВЦЭМ!$E$34:$E$777,СВЦЭМ!$A$34:$A$777,$A173,СВЦЭМ!$B$34:$B$777,I$155)+'СЕТ СН'!$F$12-'СЕТ СН'!$F$21</f>
        <v>-578.75</v>
      </c>
      <c r="J173" s="35">
        <f>SUMIFS(СВЦЭМ!$E$34:$E$777,СВЦЭМ!$A$34:$A$777,$A173,СВЦЭМ!$B$34:$B$777,J$155)+'СЕТ СН'!$F$12-'СЕТ СН'!$F$21</f>
        <v>-578.75</v>
      </c>
      <c r="K173" s="35">
        <f>SUMIFS(СВЦЭМ!$E$34:$E$777,СВЦЭМ!$A$34:$A$777,$A173,СВЦЭМ!$B$34:$B$777,K$155)+'СЕТ СН'!$F$12-'СЕТ СН'!$F$21</f>
        <v>-578.75</v>
      </c>
      <c r="L173" s="35">
        <f>SUMIFS(СВЦЭМ!$E$34:$E$777,СВЦЭМ!$A$34:$A$777,$A173,СВЦЭМ!$B$34:$B$777,L$155)+'СЕТ СН'!$F$12-'СЕТ СН'!$F$21</f>
        <v>-578.75</v>
      </c>
      <c r="M173" s="35">
        <f>SUMIFS(СВЦЭМ!$E$34:$E$777,СВЦЭМ!$A$34:$A$777,$A173,СВЦЭМ!$B$34:$B$777,M$155)+'СЕТ СН'!$F$12-'СЕТ СН'!$F$21</f>
        <v>-578.75</v>
      </c>
      <c r="N173" s="35">
        <f>SUMIFS(СВЦЭМ!$E$34:$E$777,СВЦЭМ!$A$34:$A$777,$A173,СВЦЭМ!$B$34:$B$777,N$155)+'СЕТ СН'!$F$12-'СЕТ СН'!$F$21</f>
        <v>-578.75</v>
      </c>
      <c r="O173" s="35">
        <f>SUMIFS(СВЦЭМ!$E$34:$E$777,СВЦЭМ!$A$34:$A$777,$A173,СВЦЭМ!$B$34:$B$777,O$155)+'СЕТ СН'!$F$12-'СЕТ СН'!$F$21</f>
        <v>-578.75</v>
      </c>
      <c r="P173" s="35">
        <f>SUMIFS(СВЦЭМ!$E$34:$E$777,СВЦЭМ!$A$34:$A$777,$A173,СВЦЭМ!$B$34:$B$777,P$155)+'СЕТ СН'!$F$12-'СЕТ СН'!$F$21</f>
        <v>-578.75</v>
      </c>
      <c r="Q173" s="35">
        <f>SUMIFS(СВЦЭМ!$E$34:$E$777,СВЦЭМ!$A$34:$A$777,$A173,СВЦЭМ!$B$34:$B$777,Q$155)+'СЕТ СН'!$F$12-'СЕТ СН'!$F$21</f>
        <v>-578.75</v>
      </c>
      <c r="R173" s="35">
        <f>SUMIFS(СВЦЭМ!$E$34:$E$777,СВЦЭМ!$A$34:$A$777,$A173,СВЦЭМ!$B$34:$B$777,R$155)+'СЕТ СН'!$F$12-'СЕТ СН'!$F$21</f>
        <v>-578.75</v>
      </c>
      <c r="S173" s="35">
        <f>SUMIFS(СВЦЭМ!$E$34:$E$777,СВЦЭМ!$A$34:$A$777,$A173,СВЦЭМ!$B$34:$B$777,S$155)+'СЕТ СН'!$F$12-'СЕТ СН'!$F$21</f>
        <v>-578.75</v>
      </c>
      <c r="T173" s="35">
        <f>SUMIFS(СВЦЭМ!$E$34:$E$777,СВЦЭМ!$A$34:$A$777,$A173,СВЦЭМ!$B$34:$B$777,T$155)+'СЕТ СН'!$F$12-'СЕТ СН'!$F$21</f>
        <v>-578.75</v>
      </c>
      <c r="U173" s="35">
        <f>SUMIFS(СВЦЭМ!$E$34:$E$777,СВЦЭМ!$A$34:$A$777,$A173,СВЦЭМ!$B$34:$B$777,U$155)+'СЕТ СН'!$F$12-'СЕТ СН'!$F$21</f>
        <v>-578.75</v>
      </c>
      <c r="V173" s="35">
        <f>SUMIFS(СВЦЭМ!$E$34:$E$777,СВЦЭМ!$A$34:$A$777,$A173,СВЦЭМ!$B$34:$B$777,V$155)+'СЕТ СН'!$F$12-'СЕТ СН'!$F$21</f>
        <v>-578.75</v>
      </c>
      <c r="W173" s="35">
        <f>SUMIFS(СВЦЭМ!$E$34:$E$777,СВЦЭМ!$A$34:$A$777,$A173,СВЦЭМ!$B$34:$B$777,W$155)+'СЕТ СН'!$F$12-'СЕТ СН'!$F$21</f>
        <v>-578.75</v>
      </c>
      <c r="X173" s="35">
        <f>SUMIFS(СВЦЭМ!$E$34:$E$777,СВЦЭМ!$A$34:$A$777,$A173,СВЦЭМ!$B$34:$B$777,X$155)+'СЕТ СН'!$F$12-'СЕТ СН'!$F$21</f>
        <v>-578.75</v>
      </c>
      <c r="Y173" s="35">
        <f>SUMIFS(СВЦЭМ!$E$34:$E$777,СВЦЭМ!$A$34:$A$777,$A173,СВЦЭМ!$B$34:$B$777,Y$155)+'СЕТ СН'!$F$12-'СЕТ СН'!$F$21</f>
        <v>-578.75</v>
      </c>
    </row>
    <row r="174" spans="1:25" ht="15.75" x14ac:dyDescent="0.2">
      <c r="A174" s="34">
        <f t="shared" si="4"/>
        <v>42905</v>
      </c>
      <c r="B174" s="35">
        <f>SUMIFS(СВЦЭМ!$E$34:$E$777,СВЦЭМ!$A$34:$A$777,$A174,СВЦЭМ!$B$34:$B$777,B$155)+'СЕТ СН'!$F$12-'СЕТ СН'!$F$21</f>
        <v>-578.75</v>
      </c>
      <c r="C174" s="35">
        <f>SUMIFS(СВЦЭМ!$E$34:$E$777,СВЦЭМ!$A$34:$A$777,$A174,СВЦЭМ!$B$34:$B$777,C$155)+'СЕТ СН'!$F$12-'СЕТ СН'!$F$21</f>
        <v>-578.75</v>
      </c>
      <c r="D174" s="35">
        <f>SUMIFS(СВЦЭМ!$E$34:$E$777,СВЦЭМ!$A$34:$A$777,$A174,СВЦЭМ!$B$34:$B$777,D$155)+'СЕТ СН'!$F$12-'СЕТ СН'!$F$21</f>
        <v>-578.75</v>
      </c>
      <c r="E174" s="35">
        <f>SUMIFS(СВЦЭМ!$E$34:$E$777,СВЦЭМ!$A$34:$A$777,$A174,СВЦЭМ!$B$34:$B$777,E$155)+'СЕТ СН'!$F$12-'СЕТ СН'!$F$21</f>
        <v>-578.75</v>
      </c>
      <c r="F174" s="35">
        <f>SUMIFS(СВЦЭМ!$E$34:$E$777,СВЦЭМ!$A$34:$A$777,$A174,СВЦЭМ!$B$34:$B$777,F$155)+'СЕТ СН'!$F$12-'СЕТ СН'!$F$21</f>
        <v>-578.75</v>
      </c>
      <c r="G174" s="35">
        <f>SUMIFS(СВЦЭМ!$E$34:$E$777,СВЦЭМ!$A$34:$A$777,$A174,СВЦЭМ!$B$34:$B$777,G$155)+'СЕТ СН'!$F$12-'СЕТ СН'!$F$21</f>
        <v>-578.75</v>
      </c>
      <c r="H174" s="35">
        <f>SUMIFS(СВЦЭМ!$E$34:$E$777,СВЦЭМ!$A$34:$A$777,$A174,СВЦЭМ!$B$34:$B$777,H$155)+'СЕТ СН'!$F$12-'СЕТ СН'!$F$21</f>
        <v>-578.75</v>
      </c>
      <c r="I174" s="35">
        <f>SUMIFS(СВЦЭМ!$E$34:$E$777,СВЦЭМ!$A$34:$A$777,$A174,СВЦЭМ!$B$34:$B$777,I$155)+'СЕТ СН'!$F$12-'СЕТ СН'!$F$21</f>
        <v>-578.75</v>
      </c>
      <c r="J174" s="35">
        <f>SUMIFS(СВЦЭМ!$E$34:$E$777,СВЦЭМ!$A$34:$A$777,$A174,СВЦЭМ!$B$34:$B$777,J$155)+'СЕТ СН'!$F$12-'СЕТ СН'!$F$21</f>
        <v>-578.75</v>
      </c>
      <c r="K174" s="35">
        <f>SUMIFS(СВЦЭМ!$E$34:$E$777,СВЦЭМ!$A$34:$A$777,$A174,СВЦЭМ!$B$34:$B$777,K$155)+'СЕТ СН'!$F$12-'СЕТ СН'!$F$21</f>
        <v>-578.75</v>
      </c>
      <c r="L174" s="35">
        <f>SUMIFS(СВЦЭМ!$E$34:$E$777,СВЦЭМ!$A$34:$A$777,$A174,СВЦЭМ!$B$34:$B$777,L$155)+'СЕТ СН'!$F$12-'СЕТ СН'!$F$21</f>
        <v>-578.75</v>
      </c>
      <c r="M174" s="35">
        <f>SUMIFS(СВЦЭМ!$E$34:$E$777,СВЦЭМ!$A$34:$A$777,$A174,СВЦЭМ!$B$34:$B$777,M$155)+'СЕТ СН'!$F$12-'СЕТ СН'!$F$21</f>
        <v>-578.75</v>
      </c>
      <c r="N174" s="35">
        <f>SUMIFS(СВЦЭМ!$E$34:$E$777,СВЦЭМ!$A$34:$A$777,$A174,СВЦЭМ!$B$34:$B$777,N$155)+'СЕТ СН'!$F$12-'СЕТ СН'!$F$21</f>
        <v>-578.75</v>
      </c>
      <c r="O174" s="35">
        <f>SUMIFS(СВЦЭМ!$E$34:$E$777,СВЦЭМ!$A$34:$A$777,$A174,СВЦЭМ!$B$34:$B$777,O$155)+'СЕТ СН'!$F$12-'СЕТ СН'!$F$21</f>
        <v>-578.75</v>
      </c>
      <c r="P174" s="35">
        <f>SUMIFS(СВЦЭМ!$E$34:$E$777,СВЦЭМ!$A$34:$A$777,$A174,СВЦЭМ!$B$34:$B$777,P$155)+'СЕТ СН'!$F$12-'СЕТ СН'!$F$21</f>
        <v>-578.75</v>
      </c>
      <c r="Q174" s="35">
        <f>SUMIFS(СВЦЭМ!$E$34:$E$777,СВЦЭМ!$A$34:$A$777,$A174,СВЦЭМ!$B$34:$B$777,Q$155)+'СЕТ СН'!$F$12-'СЕТ СН'!$F$21</f>
        <v>-578.75</v>
      </c>
      <c r="R174" s="35">
        <f>SUMIFS(СВЦЭМ!$E$34:$E$777,СВЦЭМ!$A$34:$A$777,$A174,СВЦЭМ!$B$34:$B$777,R$155)+'СЕТ СН'!$F$12-'СЕТ СН'!$F$21</f>
        <v>-578.75</v>
      </c>
      <c r="S174" s="35">
        <f>SUMIFS(СВЦЭМ!$E$34:$E$777,СВЦЭМ!$A$34:$A$777,$A174,СВЦЭМ!$B$34:$B$777,S$155)+'СЕТ СН'!$F$12-'СЕТ СН'!$F$21</f>
        <v>-578.75</v>
      </c>
      <c r="T174" s="35">
        <f>SUMIFS(СВЦЭМ!$E$34:$E$777,СВЦЭМ!$A$34:$A$777,$A174,СВЦЭМ!$B$34:$B$777,T$155)+'СЕТ СН'!$F$12-'СЕТ СН'!$F$21</f>
        <v>-578.75</v>
      </c>
      <c r="U174" s="35">
        <f>SUMIFS(СВЦЭМ!$E$34:$E$777,СВЦЭМ!$A$34:$A$777,$A174,СВЦЭМ!$B$34:$B$777,U$155)+'СЕТ СН'!$F$12-'СЕТ СН'!$F$21</f>
        <v>-578.75</v>
      </c>
      <c r="V174" s="35">
        <f>SUMIFS(СВЦЭМ!$E$34:$E$777,СВЦЭМ!$A$34:$A$777,$A174,СВЦЭМ!$B$34:$B$777,V$155)+'СЕТ СН'!$F$12-'СЕТ СН'!$F$21</f>
        <v>-578.75</v>
      </c>
      <c r="W174" s="35">
        <f>SUMIFS(СВЦЭМ!$E$34:$E$777,СВЦЭМ!$A$34:$A$777,$A174,СВЦЭМ!$B$34:$B$777,W$155)+'СЕТ СН'!$F$12-'СЕТ СН'!$F$21</f>
        <v>-578.75</v>
      </c>
      <c r="X174" s="35">
        <f>SUMIFS(СВЦЭМ!$E$34:$E$777,СВЦЭМ!$A$34:$A$777,$A174,СВЦЭМ!$B$34:$B$777,X$155)+'СЕТ СН'!$F$12-'СЕТ СН'!$F$21</f>
        <v>-578.75</v>
      </c>
      <c r="Y174" s="35">
        <f>SUMIFS(СВЦЭМ!$E$34:$E$777,СВЦЭМ!$A$34:$A$777,$A174,СВЦЭМ!$B$34:$B$777,Y$155)+'СЕТ СН'!$F$12-'СЕТ СН'!$F$21</f>
        <v>-578.75</v>
      </c>
    </row>
    <row r="175" spans="1:25" ht="15.75" x14ac:dyDescent="0.2">
      <c r="A175" s="34">
        <f t="shared" si="4"/>
        <v>42906</v>
      </c>
      <c r="B175" s="35">
        <f>SUMIFS(СВЦЭМ!$E$34:$E$777,СВЦЭМ!$A$34:$A$777,$A175,СВЦЭМ!$B$34:$B$777,B$155)+'СЕТ СН'!$F$12-'СЕТ СН'!$F$21</f>
        <v>-578.75</v>
      </c>
      <c r="C175" s="35">
        <f>SUMIFS(СВЦЭМ!$E$34:$E$777,СВЦЭМ!$A$34:$A$777,$A175,СВЦЭМ!$B$34:$B$777,C$155)+'СЕТ СН'!$F$12-'СЕТ СН'!$F$21</f>
        <v>-578.75</v>
      </c>
      <c r="D175" s="35">
        <f>SUMIFS(СВЦЭМ!$E$34:$E$777,СВЦЭМ!$A$34:$A$777,$A175,СВЦЭМ!$B$34:$B$777,D$155)+'СЕТ СН'!$F$12-'СЕТ СН'!$F$21</f>
        <v>-578.75</v>
      </c>
      <c r="E175" s="35">
        <f>SUMIFS(СВЦЭМ!$E$34:$E$777,СВЦЭМ!$A$34:$A$777,$A175,СВЦЭМ!$B$34:$B$777,E$155)+'СЕТ СН'!$F$12-'СЕТ СН'!$F$21</f>
        <v>-578.75</v>
      </c>
      <c r="F175" s="35">
        <f>SUMIFS(СВЦЭМ!$E$34:$E$777,СВЦЭМ!$A$34:$A$777,$A175,СВЦЭМ!$B$34:$B$777,F$155)+'СЕТ СН'!$F$12-'СЕТ СН'!$F$21</f>
        <v>-578.75</v>
      </c>
      <c r="G175" s="35">
        <f>SUMIFS(СВЦЭМ!$E$34:$E$777,СВЦЭМ!$A$34:$A$777,$A175,СВЦЭМ!$B$34:$B$777,G$155)+'СЕТ СН'!$F$12-'СЕТ СН'!$F$21</f>
        <v>-578.75</v>
      </c>
      <c r="H175" s="35">
        <f>SUMIFS(СВЦЭМ!$E$34:$E$777,СВЦЭМ!$A$34:$A$777,$A175,СВЦЭМ!$B$34:$B$777,H$155)+'СЕТ СН'!$F$12-'СЕТ СН'!$F$21</f>
        <v>-578.75</v>
      </c>
      <c r="I175" s="35">
        <f>SUMIFS(СВЦЭМ!$E$34:$E$777,СВЦЭМ!$A$34:$A$777,$A175,СВЦЭМ!$B$34:$B$777,I$155)+'СЕТ СН'!$F$12-'СЕТ СН'!$F$21</f>
        <v>-578.75</v>
      </c>
      <c r="J175" s="35">
        <f>SUMIFS(СВЦЭМ!$E$34:$E$777,СВЦЭМ!$A$34:$A$777,$A175,СВЦЭМ!$B$34:$B$777,J$155)+'СЕТ СН'!$F$12-'СЕТ СН'!$F$21</f>
        <v>-578.75</v>
      </c>
      <c r="K175" s="35">
        <f>SUMIFS(СВЦЭМ!$E$34:$E$777,СВЦЭМ!$A$34:$A$777,$A175,СВЦЭМ!$B$34:$B$777,K$155)+'СЕТ СН'!$F$12-'СЕТ СН'!$F$21</f>
        <v>-578.75</v>
      </c>
      <c r="L175" s="35">
        <f>SUMIFS(СВЦЭМ!$E$34:$E$777,СВЦЭМ!$A$34:$A$777,$A175,СВЦЭМ!$B$34:$B$777,L$155)+'СЕТ СН'!$F$12-'СЕТ СН'!$F$21</f>
        <v>-578.75</v>
      </c>
      <c r="M175" s="35">
        <f>SUMIFS(СВЦЭМ!$E$34:$E$777,СВЦЭМ!$A$34:$A$777,$A175,СВЦЭМ!$B$34:$B$777,M$155)+'СЕТ СН'!$F$12-'СЕТ СН'!$F$21</f>
        <v>-578.75</v>
      </c>
      <c r="N175" s="35">
        <f>SUMIFS(СВЦЭМ!$E$34:$E$777,СВЦЭМ!$A$34:$A$777,$A175,СВЦЭМ!$B$34:$B$777,N$155)+'СЕТ СН'!$F$12-'СЕТ СН'!$F$21</f>
        <v>-578.75</v>
      </c>
      <c r="O175" s="35">
        <f>SUMIFS(СВЦЭМ!$E$34:$E$777,СВЦЭМ!$A$34:$A$777,$A175,СВЦЭМ!$B$34:$B$777,O$155)+'СЕТ СН'!$F$12-'СЕТ СН'!$F$21</f>
        <v>-578.75</v>
      </c>
      <c r="P175" s="35">
        <f>SUMIFS(СВЦЭМ!$E$34:$E$777,СВЦЭМ!$A$34:$A$777,$A175,СВЦЭМ!$B$34:$B$777,P$155)+'СЕТ СН'!$F$12-'СЕТ СН'!$F$21</f>
        <v>-578.75</v>
      </c>
      <c r="Q175" s="35">
        <f>SUMIFS(СВЦЭМ!$E$34:$E$777,СВЦЭМ!$A$34:$A$777,$A175,СВЦЭМ!$B$34:$B$777,Q$155)+'СЕТ СН'!$F$12-'СЕТ СН'!$F$21</f>
        <v>-578.75</v>
      </c>
      <c r="R175" s="35">
        <f>SUMIFS(СВЦЭМ!$E$34:$E$777,СВЦЭМ!$A$34:$A$777,$A175,СВЦЭМ!$B$34:$B$777,R$155)+'СЕТ СН'!$F$12-'СЕТ СН'!$F$21</f>
        <v>-578.75</v>
      </c>
      <c r="S175" s="35">
        <f>SUMIFS(СВЦЭМ!$E$34:$E$777,СВЦЭМ!$A$34:$A$777,$A175,СВЦЭМ!$B$34:$B$777,S$155)+'СЕТ СН'!$F$12-'СЕТ СН'!$F$21</f>
        <v>-578.75</v>
      </c>
      <c r="T175" s="35">
        <f>SUMIFS(СВЦЭМ!$E$34:$E$777,СВЦЭМ!$A$34:$A$777,$A175,СВЦЭМ!$B$34:$B$777,T$155)+'СЕТ СН'!$F$12-'СЕТ СН'!$F$21</f>
        <v>-578.75</v>
      </c>
      <c r="U175" s="35">
        <f>SUMIFS(СВЦЭМ!$E$34:$E$777,СВЦЭМ!$A$34:$A$777,$A175,СВЦЭМ!$B$34:$B$777,U$155)+'СЕТ СН'!$F$12-'СЕТ СН'!$F$21</f>
        <v>-578.75</v>
      </c>
      <c r="V175" s="35">
        <f>SUMIFS(СВЦЭМ!$E$34:$E$777,СВЦЭМ!$A$34:$A$777,$A175,СВЦЭМ!$B$34:$B$777,V$155)+'СЕТ СН'!$F$12-'СЕТ СН'!$F$21</f>
        <v>-578.75</v>
      </c>
      <c r="W175" s="35">
        <f>SUMIFS(СВЦЭМ!$E$34:$E$777,СВЦЭМ!$A$34:$A$777,$A175,СВЦЭМ!$B$34:$B$777,W$155)+'СЕТ СН'!$F$12-'СЕТ СН'!$F$21</f>
        <v>-578.75</v>
      </c>
      <c r="X175" s="35">
        <f>SUMIFS(СВЦЭМ!$E$34:$E$777,СВЦЭМ!$A$34:$A$777,$A175,СВЦЭМ!$B$34:$B$777,X$155)+'СЕТ СН'!$F$12-'СЕТ СН'!$F$21</f>
        <v>-578.75</v>
      </c>
      <c r="Y175" s="35">
        <f>SUMIFS(СВЦЭМ!$E$34:$E$777,СВЦЭМ!$A$34:$A$777,$A175,СВЦЭМ!$B$34:$B$777,Y$155)+'СЕТ СН'!$F$12-'СЕТ СН'!$F$21</f>
        <v>-578.75</v>
      </c>
    </row>
    <row r="176" spans="1:25" ht="15.75" x14ac:dyDescent="0.2">
      <c r="A176" s="34">
        <f t="shared" si="4"/>
        <v>42907</v>
      </c>
      <c r="B176" s="35">
        <f>SUMIFS(СВЦЭМ!$E$34:$E$777,СВЦЭМ!$A$34:$A$777,$A176,СВЦЭМ!$B$34:$B$777,B$155)+'СЕТ СН'!$F$12-'СЕТ СН'!$F$21</f>
        <v>-578.75</v>
      </c>
      <c r="C176" s="35">
        <f>SUMIFS(СВЦЭМ!$E$34:$E$777,СВЦЭМ!$A$34:$A$777,$A176,СВЦЭМ!$B$34:$B$777,C$155)+'СЕТ СН'!$F$12-'СЕТ СН'!$F$21</f>
        <v>-578.75</v>
      </c>
      <c r="D176" s="35">
        <f>SUMIFS(СВЦЭМ!$E$34:$E$777,СВЦЭМ!$A$34:$A$777,$A176,СВЦЭМ!$B$34:$B$777,D$155)+'СЕТ СН'!$F$12-'СЕТ СН'!$F$21</f>
        <v>-578.75</v>
      </c>
      <c r="E176" s="35">
        <f>SUMIFS(СВЦЭМ!$E$34:$E$777,СВЦЭМ!$A$34:$A$777,$A176,СВЦЭМ!$B$34:$B$777,E$155)+'СЕТ СН'!$F$12-'СЕТ СН'!$F$21</f>
        <v>-578.75</v>
      </c>
      <c r="F176" s="35">
        <f>SUMIFS(СВЦЭМ!$E$34:$E$777,СВЦЭМ!$A$34:$A$777,$A176,СВЦЭМ!$B$34:$B$777,F$155)+'СЕТ СН'!$F$12-'СЕТ СН'!$F$21</f>
        <v>-578.75</v>
      </c>
      <c r="G176" s="35">
        <f>SUMIFS(СВЦЭМ!$E$34:$E$777,СВЦЭМ!$A$34:$A$777,$A176,СВЦЭМ!$B$34:$B$777,G$155)+'СЕТ СН'!$F$12-'СЕТ СН'!$F$21</f>
        <v>-578.75</v>
      </c>
      <c r="H176" s="35">
        <f>SUMIFS(СВЦЭМ!$E$34:$E$777,СВЦЭМ!$A$34:$A$777,$A176,СВЦЭМ!$B$34:$B$777,H$155)+'СЕТ СН'!$F$12-'СЕТ СН'!$F$21</f>
        <v>-578.75</v>
      </c>
      <c r="I176" s="35">
        <f>SUMIFS(СВЦЭМ!$E$34:$E$777,СВЦЭМ!$A$34:$A$777,$A176,СВЦЭМ!$B$34:$B$777,I$155)+'СЕТ СН'!$F$12-'СЕТ СН'!$F$21</f>
        <v>-578.75</v>
      </c>
      <c r="J176" s="35">
        <f>SUMIFS(СВЦЭМ!$E$34:$E$777,СВЦЭМ!$A$34:$A$777,$A176,СВЦЭМ!$B$34:$B$777,J$155)+'СЕТ СН'!$F$12-'СЕТ СН'!$F$21</f>
        <v>-578.75</v>
      </c>
      <c r="K176" s="35">
        <f>SUMIFS(СВЦЭМ!$E$34:$E$777,СВЦЭМ!$A$34:$A$777,$A176,СВЦЭМ!$B$34:$B$777,K$155)+'СЕТ СН'!$F$12-'СЕТ СН'!$F$21</f>
        <v>-578.75</v>
      </c>
      <c r="L176" s="35">
        <f>SUMIFS(СВЦЭМ!$E$34:$E$777,СВЦЭМ!$A$34:$A$777,$A176,СВЦЭМ!$B$34:$B$777,L$155)+'СЕТ СН'!$F$12-'СЕТ СН'!$F$21</f>
        <v>-578.75</v>
      </c>
      <c r="M176" s="35">
        <f>SUMIFS(СВЦЭМ!$E$34:$E$777,СВЦЭМ!$A$34:$A$777,$A176,СВЦЭМ!$B$34:$B$777,M$155)+'СЕТ СН'!$F$12-'СЕТ СН'!$F$21</f>
        <v>-578.75</v>
      </c>
      <c r="N176" s="35">
        <f>SUMIFS(СВЦЭМ!$E$34:$E$777,СВЦЭМ!$A$34:$A$777,$A176,СВЦЭМ!$B$34:$B$777,N$155)+'СЕТ СН'!$F$12-'СЕТ СН'!$F$21</f>
        <v>-578.75</v>
      </c>
      <c r="O176" s="35">
        <f>SUMIFS(СВЦЭМ!$E$34:$E$777,СВЦЭМ!$A$34:$A$777,$A176,СВЦЭМ!$B$34:$B$777,O$155)+'СЕТ СН'!$F$12-'СЕТ СН'!$F$21</f>
        <v>-578.75</v>
      </c>
      <c r="P176" s="35">
        <f>SUMIFS(СВЦЭМ!$E$34:$E$777,СВЦЭМ!$A$34:$A$777,$A176,СВЦЭМ!$B$34:$B$777,P$155)+'СЕТ СН'!$F$12-'СЕТ СН'!$F$21</f>
        <v>-578.75</v>
      </c>
      <c r="Q176" s="35">
        <f>SUMIFS(СВЦЭМ!$E$34:$E$777,СВЦЭМ!$A$34:$A$777,$A176,СВЦЭМ!$B$34:$B$777,Q$155)+'СЕТ СН'!$F$12-'СЕТ СН'!$F$21</f>
        <v>-578.75</v>
      </c>
      <c r="R176" s="35">
        <f>SUMIFS(СВЦЭМ!$E$34:$E$777,СВЦЭМ!$A$34:$A$777,$A176,СВЦЭМ!$B$34:$B$777,R$155)+'СЕТ СН'!$F$12-'СЕТ СН'!$F$21</f>
        <v>-578.75</v>
      </c>
      <c r="S176" s="35">
        <f>SUMIFS(СВЦЭМ!$E$34:$E$777,СВЦЭМ!$A$34:$A$777,$A176,СВЦЭМ!$B$34:$B$777,S$155)+'СЕТ СН'!$F$12-'СЕТ СН'!$F$21</f>
        <v>-578.75</v>
      </c>
      <c r="T176" s="35">
        <f>SUMIFS(СВЦЭМ!$E$34:$E$777,СВЦЭМ!$A$34:$A$777,$A176,СВЦЭМ!$B$34:$B$777,T$155)+'СЕТ СН'!$F$12-'СЕТ СН'!$F$21</f>
        <v>-578.75</v>
      </c>
      <c r="U176" s="35">
        <f>SUMIFS(СВЦЭМ!$E$34:$E$777,СВЦЭМ!$A$34:$A$777,$A176,СВЦЭМ!$B$34:$B$777,U$155)+'СЕТ СН'!$F$12-'СЕТ СН'!$F$21</f>
        <v>-578.75</v>
      </c>
      <c r="V176" s="35">
        <f>SUMIFS(СВЦЭМ!$E$34:$E$777,СВЦЭМ!$A$34:$A$777,$A176,СВЦЭМ!$B$34:$B$777,V$155)+'СЕТ СН'!$F$12-'СЕТ СН'!$F$21</f>
        <v>-578.75</v>
      </c>
      <c r="W176" s="35">
        <f>SUMIFS(СВЦЭМ!$E$34:$E$777,СВЦЭМ!$A$34:$A$777,$A176,СВЦЭМ!$B$34:$B$777,W$155)+'СЕТ СН'!$F$12-'СЕТ СН'!$F$21</f>
        <v>-578.75</v>
      </c>
      <c r="X176" s="35">
        <f>SUMIFS(СВЦЭМ!$E$34:$E$777,СВЦЭМ!$A$34:$A$777,$A176,СВЦЭМ!$B$34:$B$777,X$155)+'СЕТ СН'!$F$12-'СЕТ СН'!$F$21</f>
        <v>-578.75</v>
      </c>
      <c r="Y176" s="35">
        <f>SUMIFS(СВЦЭМ!$E$34:$E$777,СВЦЭМ!$A$34:$A$777,$A176,СВЦЭМ!$B$34:$B$777,Y$155)+'СЕТ СН'!$F$12-'СЕТ СН'!$F$21</f>
        <v>-578.75</v>
      </c>
    </row>
    <row r="177" spans="1:27" ht="15.75" x14ac:dyDescent="0.2">
      <c r="A177" s="34">
        <f t="shared" si="4"/>
        <v>42908</v>
      </c>
      <c r="B177" s="35">
        <f>SUMIFS(СВЦЭМ!$E$34:$E$777,СВЦЭМ!$A$34:$A$777,$A177,СВЦЭМ!$B$34:$B$777,B$155)+'СЕТ СН'!$F$12-'СЕТ СН'!$F$21</f>
        <v>-578.75</v>
      </c>
      <c r="C177" s="35">
        <f>SUMIFS(СВЦЭМ!$E$34:$E$777,СВЦЭМ!$A$34:$A$777,$A177,СВЦЭМ!$B$34:$B$777,C$155)+'СЕТ СН'!$F$12-'СЕТ СН'!$F$21</f>
        <v>-578.75</v>
      </c>
      <c r="D177" s="35">
        <f>SUMIFS(СВЦЭМ!$E$34:$E$777,СВЦЭМ!$A$34:$A$777,$A177,СВЦЭМ!$B$34:$B$777,D$155)+'СЕТ СН'!$F$12-'СЕТ СН'!$F$21</f>
        <v>-578.75</v>
      </c>
      <c r="E177" s="35">
        <f>SUMIFS(СВЦЭМ!$E$34:$E$777,СВЦЭМ!$A$34:$A$777,$A177,СВЦЭМ!$B$34:$B$777,E$155)+'СЕТ СН'!$F$12-'СЕТ СН'!$F$21</f>
        <v>-578.75</v>
      </c>
      <c r="F177" s="35">
        <f>SUMIFS(СВЦЭМ!$E$34:$E$777,СВЦЭМ!$A$34:$A$777,$A177,СВЦЭМ!$B$34:$B$777,F$155)+'СЕТ СН'!$F$12-'СЕТ СН'!$F$21</f>
        <v>-578.75</v>
      </c>
      <c r="G177" s="35">
        <f>SUMIFS(СВЦЭМ!$E$34:$E$777,СВЦЭМ!$A$34:$A$777,$A177,СВЦЭМ!$B$34:$B$777,G$155)+'СЕТ СН'!$F$12-'СЕТ СН'!$F$21</f>
        <v>-578.75</v>
      </c>
      <c r="H177" s="35">
        <f>SUMIFS(СВЦЭМ!$E$34:$E$777,СВЦЭМ!$A$34:$A$777,$A177,СВЦЭМ!$B$34:$B$777,H$155)+'СЕТ СН'!$F$12-'СЕТ СН'!$F$21</f>
        <v>-578.75</v>
      </c>
      <c r="I177" s="35">
        <f>SUMIFS(СВЦЭМ!$E$34:$E$777,СВЦЭМ!$A$34:$A$777,$A177,СВЦЭМ!$B$34:$B$777,I$155)+'СЕТ СН'!$F$12-'СЕТ СН'!$F$21</f>
        <v>-578.75</v>
      </c>
      <c r="J177" s="35">
        <f>SUMIFS(СВЦЭМ!$E$34:$E$777,СВЦЭМ!$A$34:$A$777,$A177,СВЦЭМ!$B$34:$B$777,J$155)+'СЕТ СН'!$F$12-'СЕТ СН'!$F$21</f>
        <v>-578.75</v>
      </c>
      <c r="K177" s="35">
        <f>SUMIFS(СВЦЭМ!$E$34:$E$777,СВЦЭМ!$A$34:$A$777,$A177,СВЦЭМ!$B$34:$B$777,K$155)+'СЕТ СН'!$F$12-'СЕТ СН'!$F$21</f>
        <v>-578.75</v>
      </c>
      <c r="L177" s="35">
        <f>SUMIFS(СВЦЭМ!$E$34:$E$777,СВЦЭМ!$A$34:$A$777,$A177,СВЦЭМ!$B$34:$B$777,L$155)+'СЕТ СН'!$F$12-'СЕТ СН'!$F$21</f>
        <v>-578.75</v>
      </c>
      <c r="M177" s="35">
        <f>SUMIFS(СВЦЭМ!$E$34:$E$777,СВЦЭМ!$A$34:$A$777,$A177,СВЦЭМ!$B$34:$B$777,M$155)+'СЕТ СН'!$F$12-'СЕТ СН'!$F$21</f>
        <v>-578.75</v>
      </c>
      <c r="N177" s="35">
        <f>SUMIFS(СВЦЭМ!$E$34:$E$777,СВЦЭМ!$A$34:$A$777,$A177,СВЦЭМ!$B$34:$B$777,N$155)+'СЕТ СН'!$F$12-'СЕТ СН'!$F$21</f>
        <v>-578.75</v>
      </c>
      <c r="O177" s="35">
        <f>SUMIFS(СВЦЭМ!$E$34:$E$777,СВЦЭМ!$A$34:$A$777,$A177,СВЦЭМ!$B$34:$B$777,O$155)+'СЕТ СН'!$F$12-'СЕТ СН'!$F$21</f>
        <v>-578.75</v>
      </c>
      <c r="P177" s="35">
        <f>SUMIFS(СВЦЭМ!$E$34:$E$777,СВЦЭМ!$A$34:$A$777,$A177,СВЦЭМ!$B$34:$B$777,P$155)+'СЕТ СН'!$F$12-'СЕТ СН'!$F$21</f>
        <v>-578.75</v>
      </c>
      <c r="Q177" s="35">
        <f>SUMIFS(СВЦЭМ!$E$34:$E$777,СВЦЭМ!$A$34:$A$777,$A177,СВЦЭМ!$B$34:$B$777,Q$155)+'СЕТ СН'!$F$12-'СЕТ СН'!$F$21</f>
        <v>-578.75</v>
      </c>
      <c r="R177" s="35">
        <f>SUMIFS(СВЦЭМ!$E$34:$E$777,СВЦЭМ!$A$34:$A$777,$A177,СВЦЭМ!$B$34:$B$777,R$155)+'СЕТ СН'!$F$12-'СЕТ СН'!$F$21</f>
        <v>-578.75</v>
      </c>
      <c r="S177" s="35">
        <f>SUMIFS(СВЦЭМ!$E$34:$E$777,СВЦЭМ!$A$34:$A$777,$A177,СВЦЭМ!$B$34:$B$777,S$155)+'СЕТ СН'!$F$12-'СЕТ СН'!$F$21</f>
        <v>-578.75</v>
      </c>
      <c r="T177" s="35">
        <f>SUMIFS(СВЦЭМ!$E$34:$E$777,СВЦЭМ!$A$34:$A$777,$A177,СВЦЭМ!$B$34:$B$777,T$155)+'СЕТ СН'!$F$12-'СЕТ СН'!$F$21</f>
        <v>-578.75</v>
      </c>
      <c r="U177" s="35">
        <f>SUMIFS(СВЦЭМ!$E$34:$E$777,СВЦЭМ!$A$34:$A$777,$A177,СВЦЭМ!$B$34:$B$777,U$155)+'СЕТ СН'!$F$12-'СЕТ СН'!$F$21</f>
        <v>-578.75</v>
      </c>
      <c r="V177" s="35">
        <f>SUMIFS(СВЦЭМ!$E$34:$E$777,СВЦЭМ!$A$34:$A$777,$A177,СВЦЭМ!$B$34:$B$777,V$155)+'СЕТ СН'!$F$12-'СЕТ СН'!$F$21</f>
        <v>-578.75</v>
      </c>
      <c r="W177" s="35">
        <f>SUMIFS(СВЦЭМ!$E$34:$E$777,СВЦЭМ!$A$34:$A$777,$A177,СВЦЭМ!$B$34:$B$777,W$155)+'СЕТ СН'!$F$12-'СЕТ СН'!$F$21</f>
        <v>-578.75</v>
      </c>
      <c r="X177" s="35">
        <f>SUMIFS(СВЦЭМ!$E$34:$E$777,СВЦЭМ!$A$34:$A$777,$A177,СВЦЭМ!$B$34:$B$777,X$155)+'СЕТ СН'!$F$12-'СЕТ СН'!$F$21</f>
        <v>-578.75</v>
      </c>
      <c r="Y177" s="35">
        <f>SUMIFS(СВЦЭМ!$E$34:$E$777,СВЦЭМ!$A$34:$A$777,$A177,СВЦЭМ!$B$34:$B$777,Y$155)+'СЕТ СН'!$F$12-'СЕТ СН'!$F$21</f>
        <v>-578.75</v>
      </c>
    </row>
    <row r="178" spans="1:27" ht="15.75" x14ac:dyDescent="0.2">
      <c r="A178" s="34">
        <f t="shared" si="4"/>
        <v>42909</v>
      </c>
      <c r="B178" s="35">
        <f>SUMIFS(СВЦЭМ!$E$34:$E$777,СВЦЭМ!$A$34:$A$777,$A178,СВЦЭМ!$B$34:$B$777,B$155)+'СЕТ СН'!$F$12-'СЕТ СН'!$F$21</f>
        <v>-578.75</v>
      </c>
      <c r="C178" s="35">
        <f>SUMIFS(СВЦЭМ!$E$34:$E$777,СВЦЭМ!$A$34:$A$777,$A178,СВЦЭМ!$B$34:$B$777,C$155)+'СЕТ СН'!$F$12-'СЕТ СН'!$F$21</f>
        <v>-578.75</v>
      </c>
      <c r="D178" s="35">
        <f>SUMIFS(СВЦЭМ!$E$34:$E$777,СВЦЭМ!$A$34:$A$777,$A178,СВЦЭМ!$B$34:$B$777,D$155)+'СЕТ СН'!$F$12-'СЕТ СН'!$F$21</f>
        <v>-578.75</v>
      </c>
      <c r="E178" s="35">
        <f>SUMIFS(СВЦЭМ!$E$34:$E$777,СВЦЭМ!$A$34:$A$777,$A178,СВЦЭМ!$B$34:$B$777,E$155)+'СЕТ СН'!$F$12-'СЕТ СН'!$F$21</f>
        <v>-578.75</v>
      </c>
      <c r="F178" s="35">
        <f>SUMIFS(СВЦЭМ!$E$34:$E$777,СВЦЭМ!$A$34:$A$777,$A178,СВЦЭМ!$B$34:$B$777,F$155)+'СЕТ СН'!$F$12-'СЕТ СН'!$F$21</f>
        <v>-578.75</v>
      </c>
      <c r="G178" s="35">
        <f>SUMIFS(СВЦЭМ!$E$34:$E$777,СВЦЭМ!$A$34:$A$777,$A178,СВЦЭМ!$B$34:$B$777,G$155)+'СЕТ СН'!$F$12-'СЕТ СН'!$F$21</f>
        <v>-578.75</v>
      </c>
      <c r="H178" s="35">
        <f>SUMIFS(СВЦЭМ!$E$34:$E$777,СВЦЭМ!$A$34:$A$777,$A178,СВЦЭМ!$B$34:$B$777,H$155)+'СЕТ СН'!$F$12-'СЕТ СН'!$F$21</f>
        <v>-578.75</v>
      </c>
      <c r="I178" s="35">
        <f>SUMIFS(СВЦЭМ!$E$34:$E$777,СВЦЭМ!$A$34:$A$777,$A178,СВЦЭМ!$B$34:$B$777,I$155)+'СЕТ СН'!$F$12-'СЕТ СН'!$F$21</f>
        <v>-578.75</v>
      </c>
      <c r="J178" s="35">
        <f>SUMIFS(СВЦЭМ!$E$34:$E$777,СВЦЭМ!$A$34:$A$777,$A178,СВЦЭМ!$B$34:$B$777,J$155)+'СЕТ СН'!$F$12-'СЕТ СН'!$F$21</f>
        <v>-578.75</v>
      </c>
      <c r="K178" s="35">
        <f>SUMIFS(СВЦЭМ!$E$34:$E$777,СВЦЭМ!$A$34:$A$777,$A178,СВЦЭМ!$B$34:$B$777,K$155)+'СЕТ СН'!$F$12-'СЕТ СН'!$F$21</f>
        <v>-578.75</v>
      </c>
      <c r="L178" s="35">
        <f>SUMIFS(СВЦЭМ!$E$34:$E$777,СВЦЭМ!$A$34:$A$777,$A178,СВЦЭМ!$B$34:$B$777,L$155)+'СЕТ СН'!$F$12-'СЕТ СН'!$F$21</f>
        <v>-578.75</v>
      </c>
      <c r="M178" s="35">
        <f>SUMIFS(СВЦЭМ!$E$34:$E$777,СВЦЭМ!$A$34:$A$777,$A178,СВЦЭМ!$B$34:$B$777,M$155)+'СЕТ СН'!$F$12-'СЕТ СН'!$F$21</f>
        <v>-578.75</v>
      </c>
      <c r="N178" s="35">
        <f>SUMIFS(СВЦЭМ!$E$34:$E$777,СВЦЭМ!$A$34:$A$777,$A178,СВЦЭМ!$B$34:$B$777,N$155)+'СЕТ СН'!$F$12-'СЕТ СН'!$F$21</f>
        <v>-578.75</v>
      </c>
      <c r="O178" s="35">
        <f>SUMIFS(СВЦЭМ!$E$34:$E$777,СВЦЭМ!$A$34:$A$777,$A178,СВЦЭМ!$B$34:$B$777,O$155)+'СЕТ СН'!$F$12-'СЕТ СН'!$F$21</f>
        <v>-578.75</v>
      </c>
      <c r="P178" s="35">
        <f>SUMIFS(СВЦЭМ!$E$34:$E$777,СВЦЭМ!$A$34:$A$777,$A178,СВЦЭМ!$B$34:$B$777,P$155)+'СЕТ СН'!$F$12-'СЕТ СН'!$F$21</f>
        <v>-578.75</v>
      </c>
      <c r="Q178" s="35">
        <f>SUMIFS(СВЦЭМ!$E$34:$E$777,СВЦЭМ!$A$34:$A$777,$A178,СВЦЭМ!$B$34:$B$777,Q$155)+'СЕТ СН'!$F$12-'СЕТ СН'!$F$21</f>
        <v>-578.75</v>
      </c>
      <c r="R178" s="35">
        <f>SUMIFS(СВЦЭМ!$E$34:$E$777,СВЦЭМ!$A$34:$A$777,$A178,СВЦЭМ!$B$34:$B$777,R$155)+'СЕТ СН'!$F$12-'СЕТ СН'!$F$21</f>
        <v>-578.75</v>
      </c>
      <c r="S178" s="35">
        <f>SUMIFS(СВЦЭМ!$E$34:$E$777,СВЦЭМ!$A$34:$A$777,$A178,СВЦЭМ!$B$34:$B$777,S$155)+'СЕТ СН'!$F$12-'СЕТ СН'!$F$21</f>
        <v>-578.75</v>
      </c>
      <c r="T178" s="35">
        <f>SUMIFS(СВЦЭМ!$E$34:$E$777,СВЦЭМ!$A$34:$A$777,$A178,СВЦЭМ!$B$34:$B$777,T$155)+'СЕТ СН'!$F$12-'СЕТ СН'!$F$21</f>
        <v>-578.75</v>
      </c>
      <c r="U178" s="35">
        <f>SUMIFS(СВЦЭМ!$E$34:$E$777,СВЦЭМ!$A$34:$A$777,$A178,СВЦЭМ!$B$34:$B$777,U$155)+'СЕТ СН'!$F$12-'СЕТ СН'!$F$21</f>
        <v>-578.75</v>
      </c>
      <c r="V178" s="35">
        <f>SUMIFS(СВЦЭМ!$E$34:$E$777,СВЦЭМ!$A$34:$A$777,$A178,СВЦЭМ!$B$34:$B$777,V$155)+'СЕТ СН'!$F$12-'СЕТ СН'!$F$21</f>
        <v>-578.75</v>
      </c>
      <c r="W178" s="35">
        <f>SUMIFS(СВЦЭМ!$E$34:$E$777,СВЦЭМ!$A$34:$A$777,$A178,СВЦЭМ!$B$34:$B$777,W$155)+'СЕТ СН'!$F$12-'СЕТ СН'!$F$21</f>
        <v>-578.75</v>
      </c>
      <c r="X178" s="35">
        <f>SUMIFS(СВЦЭМ!$E$34:$E$777,СВЦЭМ!$A$34:$A$777,$A178,СВЦЭМ!$B$34:$B$777,X$155)+'СЕТ СН'!$F$12-'СЕТ СН'!$F$21</f>
        <v>-578.75</v>
      </c>
      <c r="Y178" s="35">
        <f>SUMIFS(СВЦЭМ!$E$34:$E$777,СВЦЭМ!$A$34:$A$777,$A178,СВЦЭМ!$B$34:$B$777,Y$155)+'СЕТ СН'!$F$12-'СЕТ СН'!$F$21</f>
        <v>-578.75</v>
      </c>
    </row>
    <row r="179" spans="1:27" ht="15.75" x14ac:dyDescent="0.2">
      <c r="A179" s="34">
        <f t="shared" si="4"/>
        <v>42910</v>
      </c>
      <c r="B179" s="35">
        <f>SUMIFS(СВЦЭМ!$E$34:$E$777,СВЦЭМ!$A$34:$A$777,$A179,СВЦЭМ!$B$34:$B$777,B$155)+'СЕТ СН'!$F$12-'СЕТ СН'!$F$21</f>
        <v>-578.75</v>
      </c>
      <c r="C179" s="35">
        <f>SUMIFS(СВЦЭМ!$E$34:$E$777,СВЦЭМ!$A$34:$A$777,$A179,СВЦЭМ!$B$34:$B$777,C$155)+'СЕТ СН'!$F$12-'СЕТ СН'!$F$21</f>
        <v>-578.75</v>
      </c>
      <c r="D179" s="35">
        <f>SUMIFS(СВЦЭМ!$E$34:$E$777,СВЦЭМ!$A$34:$A$777,$A179,СВЦЭМ!$B$34:$B$777,D$155)+'СЕТ СН'!$F$12-'СЕТ СН'!$F$21</f>
        <v>-578.75</v>
      </c>
      <c r="E179" s="35">
        <f>SUMIFS(СВЦЭМ!$E$34:$E$777,СВЦЭМ!$A$34:$A$777,$A179,СВЦЭМ!$B$34:$B$777,E$155)+'СЕТ СН'!$F$12-'СЕТ СН'!$F$21</f>
        <v>-578.75</v>
      </c>
      <c r="F179" s="35">
        <f>SUMIFS(СВЦЭМ!$E$34:$E$777,СВЦЭМ!$A$34:$A$777,$A179,СВЦЭМ!$B$34:$B$777,F$155)+'СЕТ СН'!$F$12-'СЕТ СН'!$F$21</f>
        <v>-578.75</v>
      </c>
      <c r="G179" s="35">
        <f>SUMIFS(СВЦЭМ!$E$34:$E$777,СВЦЭМ!$A$34:$A$777,$A179,СВЦЭМ!$B$34:$B$777,G$155)+'СЕТ СН'!$F$12-'СЕТ СН'!$F$21</f>
        <v>-578.75</v>
      </c>
      <c r="H179" s="35">
        <f>SUMIFS(СВЦЭМ!$E$34:$E$777,СВЦЭМ!$A$34:$A$777,$A179,СВЦЭМ!$B$34:$B$777,H$155)+'СЕТ СН'!$F$12-'СЕТ СН'!$F$21</f>
        <v>-578.75</v>
      </c>
      <c r="I179" s="35">
        <f>SUMIFS(СВЦЭМ!$E$34:$E$777,СВЦЭМ!$A$34:$A$777,$A179,СВЦЭМ!$B$34:$B$777,I$155)+'СЕТ СН'!$F$12-'СЕТ СН'!$F$21</f>
        <v>-578.75</v>
      </c>
      <c r="J179" s="35">
        <f>SUMIFS(СВЦЭМ!$E$34:$E$777,СВЦЭМ!$A$34:$A$777,$A179,СВЦЭМ!$B$34:$B$777,J$155)+'СЕТ СН'!$F$12-'СЕТ СН'!$F$21</f>
        <v>-578.75</v>
      </c>
      <c r="K179" s="35">
        <f>SUMIFS(СВЦЭМ!$E$34:$E$777,СВЦЭМ!$A$34:$A$777,$A179,СВЦЭМ!$B$34:$B$777,K$155)+'СЕТ СН'!$F$12-'СЕТ СН'!$F$21</f>
        <v>-578.75</v>
      </c>
      <c r="L179" s="35">
        <f>SUMIFS(СВЦЭМ!$E$34:$E$777,СВЦЭМ!$A$34:$A$777,$A179,СВЦЭМ!$B$34:$B$777,L$155)+'СЕТ СН'!$F$12-'СЕТ СН'!$F$21</f>
        <v>-578.75</v>
      </c>
      <c r="M179" s="35">
        <f>SUMIFS(СВЦЭМ!$E$34:$E$777,СВЦЭМ!$A$34:$A$777,$A179,СВЦЭМ!$B$34:$B$777,M$155)+'СЕТ СН'!$F$12-'СЕТ СН'!$F$21</f>
        <v>-578.75</v>
      </c>
      <c r="N179" s="35">
        <f>SUMIFS(СВЦЭМ!$E$34:$E$777,СВЦЭМ!$A$34:$A$777,$A179,СВЦЭМ!$B$34:$B$777,N$155)+'СЕТ СН'!$F$12-'СЕТ СН'!$F$21</f>
        <v>-578.75</v>
      </c>
      <c r="O179" s="35">
        <f>SUMIFS(СВЦЭМ!$E$34:$E$777,СВЦЭМ!$A$34:$A$777,$A179,СВЦЭМ!$B$34:$B$777,O$155)+'СЕТ СН'!$F$12-'СЕТ СН'!$F$21</f>
        <v>-578.75</v>
      </c>
      <c r="P179" s="35">
        <f>SUMIFS(СВЦЭМ!$E$34:$E$777,СВЦЭМ!$A$34:$A$777,$A179,СВЦЭМ!$B$34:$B$777,P$155)+'СЕТ СН'!$F$12-'СЕТ СН'!$F$21</f>
        <v>-578.75</v>
      </c>
      <c r="Q179" s="35">
        <f>SUMIFS(СВЦЭМ!$E$34:$E$777,СВЦЭМ!$A$34:$A$777,$A179,СВЦЭМ!$B$34:$B$777,Q$155)+'СЕТ СН'!$F$12-'СЕТ СН'!$F$21</f>
        <v>-578.75</v>
      </c>
      <c r="R179" s="35">
        <f>SUMIFS(СВЦЭМ!$E$34:$E$777,СВЦЭМ!$A$34:$A$777,$A179,СВЦЭМ!$B$34:$B$777,R$155)+'СЕТ СН'!$F$12-'СЕТ СН'!$F$21</f>
        <v>-578.75</v>
      </c>
      <c r="S179" s="35">
        <f>SUMIFS(СВЦЭМ!$E$34:$E$777,СВЦЭМ!$A$34:$A$777,$A179,СВЦЭМ!$B$34:$B$777,S$155)+'СЕТ СН'!$F$12-'СЕТ СН'!$F$21</f>
        <v>-578.75</v>
      </c>
      <c r="T179" s="35">
        <f>SUMIFS(СВЦЭМ!$E$34:$E$777,СВЦЭМ!$A$34:$A$777,$A179,СВЦЭМ!$B$34:$B$777,T$155)+'СЕТ СН'!$F$12-'СЕТ СН'!$F$21</f>
        <v>-578.75</v>
      </c>
      <c r="U179" s="35">
        <f>SUMIFS(СВЦЭМ!$E$34:$E$777,СВЦЭМ!$A$34:$A$777,$A179,СВЦЭМ!$B$34:$B$777,U$155)+'СЕТ СН'!$F$12-'СЕТ СН'!$F$21</f>
        <v>-578.75</v>
      </c>
      <c r="V179" s="35">
        <f>SUMIFS(СВЦЭМ!$E$34:$E$777,СВЦЭМ!$A$34:$A$777,$A179,СВЦЭМ!$B$34:$B$777,V$155)+'СЕТ СН'!$F$12-'СЕТ СН'!$F$21</f>
        <v>-578.75</v>
      </c>
      <c r="W179" s="35">
        <f>SUMIFS(СВЦЭМ!$E$34:$E$777,СВЦЭМ!$A$34:$A$777,$A179,СВЦЭМ!$B$34:$B$777,W$155)+'СЕТ СН'!$F$12-'СЕТ СН'!$F$21</f>
        <v>-578.75</v>
      </c>
      <c r="X179" s="35">
        <f>SUMIFS(СВЦЭМ!$E$34:$E$777,СВЦЭМ!$A$34:$A$777,$A179,СВЦЭМ!$B$34:$B$777,X$155)+'СЕТ СН'!$F$12-'СЕТ СН'!$F$21</f>
        <v>-578.75</v>
      </c>
      <c r="Y179" s="35">
        <f>SUMIFS(СВЦЭМ!$E$34:$E$777,СВЦЭМ!$A$34:$A$777,$A179,СВЦЭМ!$B$34:$B$777,Y$155)+'СЕТ СН'!$F$12-'СЕТ СН'!$F$21</f>
        <v>-578.75</v>
      </c>
    </row>
    <row r="180" spans="1:27" ht="15.75" x14ac:dyDescent="0.2">
      <c r="A180" s="34">
        <f t="shared" si="4"/>
        <v>42911</v>
      </c>
      <c r="B180" s="35">
        <f>SUMIFS(СВЦЭМ!$E$34:$E$777,СВЦЭМ!$A$34:$A$777,$A180,СВЦЭМ!$B$34:$B$777,B$155)+'СЕТ СН'!$F$12-'СЕТ СН'!$F$21</f>
        <v>-578.75</v>
      </c>
      <c r="C180" s="35">
        <f>SUMIFS(СВЦЭМ!$E$34:$E$777,СВЦЭМ!$A$34:$A$777,$A180,СВЦЭМ!$B$34:$B$777,C$155)+'СЕТ СН'!$F$12-'СЕТ СН'!$F$21</f>
        <v>-578.75</v>
      </c>
      <c r="D180" s="35">
        <f>SUMIFS(СВЦЭМ!$E$34:$E$777,СВЦЭМ!$A$34:$A$777,$A180,СВЦЭМ!$B$34:$B$777,D$155)+'СЕТ СН'!$F$12-'СЕТ СН'!$F$21</f>
        <v>-578.75</v>
      </c>
      <c r="E180" s="35">
        <f>SUMIFS(СВЦЭМ!$E$34:$E$777,СВЦЭМ!$A$34:$A$777,$A180,СВЦЭМ!$B$34:$B$777,E$155)+'СЕТ СН'!$F$12-'СЕТ СН'!$F$21</f>
        <v>-578.75</v>
      </c>
      <c r="F180" s="35">
        <f>SUMIFS(СВЦЭМ!$E$34:$E$777,СВЦЭМ!$A$34:$A$777,$A180,СВЦЭМ!$B$34:$B$777,F$155)+'СЕТ СН'!$F$12-'СЕТ СН'!$F$21</f>
        <v>-578.75</v>
      </c>
      <c r="G180" s="35">
        <f>SUMIFS(СВЦЭМ!$E$34:$E$777,СВЦЭМ!$A$34:$A$777,$A180,СВЦЭМ!$B$34:$B$777,G$155)+'СЕТ СН'!$F$12-'СЕТ СН'!$F$21</f>
        <v>-578.75</v>
      </c>
      <c r="H180" s="35">
        <f>SUMIFS(СВЦЭМ!$E$34:$E$777,СВЦЭМ!$A$34:$A$777,$A180,СВЦЭМ!$B$34:$B$777,H$155)+'СЕТ СН'!$F$12-'СЕТ СН'!$F$21</f>
        <v>-578.75</v>
      </c>
      <c r="I180" s="35">
        <f>SUMIFS(СВЦЭМ!$E$34:$E$777,СВЦЭМ!$A$34:$A$777,$A180,СВЦЭМ!$B$34:$B$777,I$155)+'СЕТ СН'!$F$12-'СЕТ СН'!$F$21</f>
        <v>-578.75</v>
      </c>
      <c r="J180" s="35">
        <f>SUMIFS(СВЦЭМ!$E$34:$E$777,СВЦЭМ!$A$34:$A$777,$A180,СВЦЭМ!$B$34:$B$777,J$155)+'СЕТ СН'!$F$12-'СЕТ СН'!$F$21</f>
        <v>-578.75</v>
      </c>
      <c r="K180" s="35">
        <f>SUMIFS(СВЦЭМ!$E$34:$E$777,СВЦЭМ!$A$34:$A$777,$A180,СВЦЭМ!$B$34:$B$777,K$155)+'СЕТ СН'!$F$12-'СЕТ СН'!$F$21</f>
        <v>-578.75</v>
      </c>
      <c r="L180" s="35">
        <f>SUMIFS(СВЦЭМ!$E$34:$E$777,СВЦЭМ!$A$34:$A$777,$A180,СВЦЭМ!$B$34:$B$777,L$155)+'СЕТ СН'!$F$12-'СЕТ СН'!$F$21</f>
        <v>-578.75</v>
      </c>
      <c r="M180" s="35">
        <f>SUMIFS(СВЦЭМ!$E$34:$E$777,СВЦЭМ!$A$34:$A$777,$A180,СВЦЭМ!$B$34:$B$777,M$155)+'СЕТ СН'!$F$12-'СЕТ СН'!$F$21</f>
        <v>-578.75</v>
      </c>
      <c r="N180" s="35">
        <f>SUMIFS(СВЦЭМ!$E$34:$E$777,СВЦЭМ!$A$34:$A$777,$A180,СВЦЭМ!$B$34:$B$777,N$155)+'СЕТ СН'!$F$12-'СЕТ СН'!$F$21</f>
        <v>-578.75</v>
      </c>
      <c r="O180" s="35">
        <f>SUMIFS(СВЦЭМ!$E$34:$E$777,СВЦЭМ!$A$34:$A$777,$A180,СВЦЭМ!$B$34:$B$777,O$155)+'СЕТ СН'!$F$12-'СЕТ СН'!$F$21</f>
        <v>-578.75</v>
      </c>
      <c r="P180" s="35">
        <f>SUMIFS(СВЦЭМ!$E$34:$E$777,СВЦЭМ!$A$34:$A$777,$A180,СВЦЭМ!$B$34:$B$777,P$155)+'СЕТ СН'!$F$12-'СЕТ СН'!$F$21</f>
        <v>-578.75</v>
      </c>
      <c r="Q180" s="35">
        <f>SUMIFS(СВЦЭМ!$E$34:$E$777,СВЦЭМ!$A$34:$A$777,$A180,СВЦЭМ!$B$34:$B$777,Q$155)+'СЕТ СН'!$F$12-'СЕТ СН'!$F$21</f>
        <v>-578.75</v>
      </c>
      <c r="R180" s="35">
        <f>SUMIFS(СВЦЭМ!$E$34:$E$777,СВЦЭМ!$A$34:$A$777,$A180,СВЦЭМ!$B$34:$B$777,R$155)+'СЕТ СН'!$F$12-'СЕТ СН'!$F$21</f>
        <v>-578.75</v>
      </c>
      <c r="S180" s="35">
        <f>SUMIFS(СВЦЭМ!$E$34:$E$777,СВЦЭМ!$A$34:$A$777,$A180,СВЦЭМ!$B$34:$B$777,S$155)+'СЕТ СН'!$F$12-'СЕТ СН'!$F$21</f>
        <v>-578.75</v>
      </c>
      <c r="T180" s="35">
        <f>SUMIFS(СВЦЭМ!$E$34:$E$777,СВЦЭМ!$A$34:$A$777,$A180,СВЦЭМ!$B$34:$B$777,T$155)+'СЕТ СН'!$F$12-'СЕТ СН'!$F$21</f>
        <v>-578.75</v>
      </c>
      <c r="U180" s="35">
        <f>SUMIFS(СВЦЭМ!$E$34:$E$777,СВЦЭМ!$A$34:$A$777,$A180,СВЦЭМ!$B$34:$B$777,U$155)+'СЕТ СН'!$F$12-'СЕТ СН'!$F$21</f>
        <v>-578.75</v>
      </c>
      <c r="V180" s="35">
        <f>SUMIFS(СВЦЭМ!$E$34:$E$777,СВЦЭМ!$A$34:$A$777,$A180,СВЦЭМ!$B$34:$B$777,V$155)+'СЕТ СН'!$F$12-'СЕТ СН'!$F$21</f>
        <v>-578.75</v>
      </c>
      <c r="W180" s="35">
        <f>SUMIFS(СВЦЭМ!$E$34:$E$777,СВЦЭМ!$A$34:$A$777,$A180,СВЦЭМ!$B$34:$B$777,W$155)+'СЕТ СН'!$F$12-'СЕТ СН'!$F$21</f>
        <v>-578.75</v>
      </c>
      <c r="X180" s="35">
        <f>SUMIFS(СВЦЭМ!$E$34:$E$777,СВЦЭМ!$A$34:$A$777,$A180,СВЦЭМ!$B$34:$B$777,X$155)+'СЕТ СН'!$F$12-'СЕТ СН'!$F$21</f>
        <v>-578.75</v>
      </c>
      <c r="Y180" s="35">
        <f>SUMIFS(СВЦЭМ!$E$34:$E$777,СВЦЭМ!$A$34:$A$777,$A180,СВЦЭМ!$B$34:$B$777,Y$155)+'СЕТ СН'!$F$12-'СЕТ СН'!$F$21</f>
        <v>-578.75</v>
      </c>
    </row>
    <row r="181" spans="1:27" ht="15.75" x14ac:dyDescent="0.2">
      <c r="A181" s="34">
        <f t="shared" si="4"/>
        <v>42912</v>
      </c>
      <c r="B181" s="35">
        <f>SUMIFS(СВЦЭМ!$E$34:$E$777,СВЦЭМ!$A$34:$A$777,$A181,СВЦЭМ!$B$34:$B$777,B$155)+'СЕТ СН'!$F$12-'СЕТ СН'!$F$21</f>
        <v>-578.75</v>
      </c>
      <c r="C181" s="35">
        <f>SUMIFS(СВЦЭМ!$E$34:$E$777,СВЦЭМ!$A$34:$A$777,$A181,СВЦЭМ!$B$34:$B$777,C$155)+'СЕТ СН'!$F$12-'СЕТ СН'!$F$21</f>
        <v>-578.75</v>
      </c>
      <c r="D181" s="35">
        <f>SUMIFS(СВЦЭМ!$E$34:$E$777,СВЦЭМ!$A$34:$A$777,$A181,СВЦЭМ!$B$34:$B$777,D$155)+'СЕТ СН'!$F$12-'СЕТ СН'!$F$21</f>
        <v>-578.75</v>
      </c>
      <c r="E181" s="35">
        <f>SUMIFS(СВЦЭМ!$E$34:$E$777,СВЦЭМ!$A$34:$A$777,$A181,СВЦЭМ!$B$34:$B$777,E$155)+'СЕТ СН'!$F$12-'СЕТ СН'!$F$21</f>
        <v>-578.75</v>
      </c>
      <c r="F181" s="35">
        <f>SUMIFS(СВЦЭМ!$E$34:$E$777,СВЦЭМ!$A$34:$A$777,$A181,СВЦЭМ!$B$34:$B$777,F$155)+'СЕТ СН'!$F$12-'СЕТ СН'!$F$21</f>
        <v>-578.75</v>
      </c>
      <c r="G181" s="35">
        <f>SUMIFS(СВЦЭМ!$E$34:$E$777,СВЦЭМ!$A$34:$A$777,$A181,СВЦЭМ!$B$34:$B$777,G$155)+'СЕТ СН'!$F$12-'СЕТ СН'!$F$21</f>
        <v>-578.75</v>
      </c>
      <c r="H181" s="35">
        <f>SUMIFS(СВЦЭМ!$E$34:$E$777,СВЦЭМ!$A$34:$A$777,$A181,СВЦЭМ!$B$34:$B$777,H$155)+'СЕТ СН'!$F$12-'СЕТ СН'!$F$21</f>
        <v>-578.75</v>
      </c>
      <c r="I181" s="35">
        <f>SUMIFS(СВЦЭМ!$E$34:$E$777,СВЦЭМ!$A$34:$A$777,$A181,СВЦЭМ!$B$34:$B$777,I$155)+'СЕТ СН'!$F$12-'СЕТ СН'!$F$21</f>
        <v>-578.75</v>
      </c>
      <c r="J181" s="35">
        <f>SUMIFS(СВЦЭМ!$E$34:$E$777,СВЦЭМ!$A$34:$A$777,$A181,СВЦЭМ!$B$34:$B$777,J$155)+'СЕТ СН'!$F$12-'СЕТ СН'!$F$21</f>
        <v>-578.75</v>
      </c>
      <c r="K181" s="35">
        <f>SUMIFS(СВЦЭМ!$E$34:$E$777,СВЦЭМ!$A$34:$A$777,$A181,СВЦЭМ!$B$34:$B$777,K$155)+'СЕТ СН'!$F$12-'СЕТ СН'!$F$21</f>
        <v>-578.75</v>
      </c>
      <c r="L181" s="35">
        <f>SUMIFS(СВЦЭМ!$E$34:$E$777,СВЦЭМ!$A$34:$A$777,$A181,СВЦЭМ!$B$34:$B$777,L$155)+'СЕТ СН'!$F$12-'СЕТ СН'!$F$21</f>
        <v>-578.75</v>
      </c>
      <c r="M181" s="35">
        <f>SUMIFS(СВЦЭМ!$E$34:$E$777,СВЦЭМ!$A$34:$A$777,$A181,СВЦЭМ!$B$34:$B$777,M$155)+'СЕТ СН'!$F$12-'СЕТ СН'!$F$21</f>
        <v>-578.75</v>
      </c>
      <c r="N181" s="35">
        <f>SUMIFS(СВЦЭМ!$E$34:$E$777,СВЦЭМ!$A$34:$A$777,$A181,СВЦЭМ!$B$34:$B$777,N$155)+'СЕТ СН'!$F$12-'СЕТ СН'!$F$21</f>
        <v>-578.75</v>
      </c>
      <c r="O181" s="35">
        <f>SUMIFS(СВЦЭМ!$E$34:$E$777,СВЦЭМ!$A$34:$A$777,$A181,СВЦЭМ!$B$34:$B$777,O$155)+'СЕТ СН'!$F$12-'СЕТ СН'!$F$21</f>
        <v>-578.75</v>
      </c>
      <c r="P181" s="35">
        <f>SUMIFS(СВЦЭМ!$E$34:$E$777,СВЦЭМ!$A$34:$A$777,$A181,СВЦЭМ!$B$34:$B$777,P$155)+'СЕТ СН'!$F$12-'СЕТ СН'!$F$21</f>
        <v>-578.75</v>
      </c>
      <c r="Q181" s="35">
        <f>SUMIFS(СВЦЭМ!$E$34:$E$777,СВЦЭМ!$A$34:$A$777,$A181,СВЦЭМ!$B$34:$B$777,Q$155)+'СЕТ СН'!$F$12-'СЕТ СН'!$F$21</f>
        <v>-578.75</v>
      </c>
      <c r="R181" s="35">
        <f>SUMIFS(СВЦЭМ!$E$34:$E$777,СВЦЭМ!$A$34:$A$777,$A181,СВЦЭМ!$B$34:$B$777,R$155)+'СЕТ СН'!$F$12-'СЕТ СН'!$F$21</f>
        <v>-578.75</v>
      </c>
      <c r="S181" s="35">
        <f>SUMIFS(СВЦЭМ!$E$34:$E$777,СВЦЭМ!$A$34:$A$777,$A181,СВЦЭМ!$B$34:$B$777,S$155)+'СЕТ СН'!$F$12-'СЕТ СН'!$F$21</f>
        <v>-578.75</v>
      </c>
      <c r="T181" s="35">
        <f>SUMIFS(СВЦЭМ!$E$34:$E$777,СВЦЭМ!$A$34:$A$777,$A181,СВЦЭМ!$B$34:$B$777,T$155)+'СЕТ СН'!$F$12-'СЕТ СН'!$F$21</f>
        <v>-578.75</v>
      </c>
      <c r="U181" s="35">
        <f>SUMIFS(СВЦЭМ!$E$34:$E$777,СВЦЭМ!$A$34:$A$777,$A181,СВЦЭМ!$B$34:$B$777,U$155)+'СЕТ СН'!$F$12-'СЕТ СН'!$F$21</f>
        <v>-578.75</v>
      </c>
      <c r="V181" s="35">
        <f>SUMIFS(СВЦЭМ!$E$34:$E$777,СВЦЭМ!$A$34:$A$777,$A181,СВЦЭМ!$B$34:$B$777,V$155)+'СЕТ СН'!$F$12-'СЕТ СН'!$F$21</f>
        <v>-578.75</v>
      </c>
      <c r="W181" s="35">
        <f>SUMIFS(СВЦЭМ!$E$34:$E$777,СВЦЭМ!$A$34:$A$777,$A181,СВЦЭМ!$B$34:$B$777,W$155)+'СЕТ СН'!$F$12-'СЕТ СН'!$F$21</f>
        <v>-578.75</v>
      </c>
      <c r="X181" s="35">
        <f>SUMIFS(СВЦЭМ!$E$34:$E$777,СВЦЭМ!$A$34:$A$777,$A181,СВЦЭМ!$B$34:$B$777,X$155)+'СЕТ СН'!$F$12-'СЕТ СН'!$F$21</f>
        <v>-578.75</v>
      </c>
      <c r="Y181" s="35">
        <f>SUMIFS(СВЦЭМ!$E$34:$E$777,СВЦЭМ!$A$34:$A$777,$A181,СВЦЭМ!$B$34:$B$777,Y$155)+'СЕТ СН'!$F$12-'СЕТ СН'!$F$21</f>
        <v>-578.75</v>
      </c>
    </row>
    <row r="182" spans="1:27" ht="15.75" x14ac:dyDescent="0.2">
      <c r="A182" s="34">
        <f t="shared" si="4"/>
        <v>42913</v>
      </c>
      <c r="B182" s="35">
        <f>SUMIFS(СВЦЭМ!$E$34:$E$777,СВЦЭМ!$A$34:$A$777,$A182,СВЦЭМ!$B$34:$B$777,B$155)+'СЕТ СН'!$F$12-'СЕТ СН'!$F$21</f>
        <v>-578.75</v>
      </c>
      <c r="C182" s="35">
        <f>SUMIFS(СВЦЭМ!$E$34:$E$777,СВЦЭМ!$A$34:$A$777,$A182,СВЦЭМ!$B$34:$B$777,C$155)+'СЕТ СН'!$F$12-'СЕТ СН'!$F$21</f>
        <v>-578.75</v>
      </c>
      <c r="D182" s="35">
        <f>SUMIFS(СВЦЭМ!$E$34:$E$777,СВЦЭМ!$A$34:$A$777,$A182,СВЦЭМ!$B$34:$B$777,D$155)+'СЕТ СН'!$F$12-'СЕТ СН'!$F$21</f>
        <v>-578.75</v>
      </c>
      <c r="E182" s="35">
        <f>SUMIFS(СВЦЭМ!$E$34:$E$777,СВЦЭМ!$A$34:$A$777,$A182,СВЦЭМ!$B$34:$B$777,E$155)+'СЕТ СН'!$F$12-'СЕТ СН'!$F$21</f>
        <v>-578.75</v>
      </c>
      <c r="F182" s="35">
        <f>SUMIFS(СВЦЭМ!$E$34:$E$777,СВЦЭМ!$A$34:$A$777,$A182,СВЦЭМ!$B$34:$B$777,F$155)+'СЕТ СН'!$F$12-'СЕТ СН'!$F$21</f>
        <v>-578.75</v>
      </c>
      <c r="G182" s="35">
        <f>SUMIFS(СВЦЭМ!$E$34:$E$777,СВЦЭМ!$A$34:$A$777,$A182,СВЦЭМ!$B$34:$B$777,G$155)+'СЕТ СН'!$F$12-'СЕТ СН'!$F$21</f>
        <v>-578.75</v>
      </c>
      <c r="H182" s="35">
        <f>SUMIFS(СВЦЭМ!$E$34:$E$777,СВЦЭМ!$A$34:$A$777,$A182,СВЦЭМ!$B$34:$B$777,H$155)+'СЕТ СН'!$F$12-'СЕТ СН'!$F$21</f>
        <v>-578.75</v>
      </c>
      <c r="I182" s="35">
        <f>SUMIFS(СВЦЭМ!$E$34:$E$777,СВЦЭМ!$A$34:$A$777,$A182,СВЦЭМ!$B$34:$B$777,I$155)+'СЕТ СН'!$F$12-'СЕТ СН'!$F$21</f>
        <v>-578.75</v>
      </c>
      <c r="J182" s="35">
        <f>SUMIFS(СВЦЭМ!$E$34:$E$777,СВЦЭМ!$A$34:$A$777,$A182,СВЦЭМ!$B$34:$B$777,J$155)+'СЕТ СН'!$F$12-'СЕТ СН'!$F$21</f>
        <v>-578.75</v>
      </c>
      <c r="K182" s="35">
        <f>SUMIFS(СВЦЭМ!$E$34:$E$777,СВЦЭМ!$A$34:$A$777,$A182,СВЦЭМ!$B$34:$B$777,K$155)+'СЕТ СН'!$F$12-'СЕТ СН'!$F$21</f>
        <v>-578.75</v>
      </c>
      <c r="L182" s="35">
        <f>SUMIFS(СВЦЭМ!$E$34:$E$777,СВЦЭМ!$A$34:$A$777,$A182,СВЦЭМ!$B$34:$B$777,L$155)+'СЕТ СН'!$F$12-'СЕТ СН'!$F$21</f>
        <v>-578.75</v>
      </c>
      <c r="M182" s="35">
        <f>SUMIFS(СВЦЭМ!$E$34:$E$777,СВЦЭМ!$A$34:$A$777,$A182,СВЦЭМ!$B$34:$B$777,M$155)+'СЕТ СН'!$F$12-'СЕТ СН'!$F$21</f>
        <v>-578.75</v>
      </c>
      <c r="N182" s="35">
        <f>SUMIFS(СВЦЭМ!$E$34:$E$777,СВЦЭМ!$A$34:$A$777,$A182,СВЦЭМ!$B$34:$B$777,N$155)+'СЕТ СН'!$F$12-'СЕТ СН'!$F$21</f>
        <v>-578.75</v>
      </c>
      <c r="O182" s="35">
        <f>SUMIFS(СВЦЭМ!$E$34:$E$777,СВЦЭМ!$A$34:$A$777,$A182,СВЦЭМ!$B$34:$B$777,O$155)+'СЕТ СН'!$F$12-'СЕТ СН'!$F$21</f>
        <v>-578.75</v>
      </c>
      <c r="P182" s="35">
        <f>SUMIFS(СВЦЭМ!$E$34:$E$777,СВЦЭМ!$A$34:$A$777,$A182,СВЦЭМ!$B$34:$B$777,P$155)+'СЕТ СН'!$F$12-'СЕТ СН'!$F$21</f>
        <v>-578.75</v>
      </c>
      <c r="Q182" s="35">
        <f>SUMIFS(СВЦЭМ!$E$34:$E$777,СВЦЭМ!$A$34:$A$777,$A182,СВЦЭМ!$B$34:$B$777,Q$155)+'СЕТ СН'!$F$12-'СЕТ СН'!$F$21</f>
        <v>-578.75</v>
      </c>
      <c r="R182" s="35">
        <f>SUMIFS(СВЦЭМ!$E$34:$E$777,СВЦЭМ!$A$34:$A$777,$A182,СВЦЭМ!$B$34:$B$777,R$155)+'СЕТ СН'!$F$12-'СЕТ СН'!$F$21</f>
        <v>-578.75</v>
      </c>
      <c r="S182" s="35">
        <f>SUMIFS(СВЦЭМ!$E$34:$E$777,СВЦЭМ!$A$34:$A$777,$A182,СВЦЭМ!$B$34:$B$777,S$155)+'СЕТ СН'!$F$12-'СЕТ СН'!$F$21</f>
        <v>-578.75</v>
      </c>
      <c r="T182" s="35">
        <f>SUMIFS(СВЦЭМ!$E$34:$E$777,СВЦЭМ!$A$34:$A$777,$A182,СВЦЭМ!$B$34:$B$777,T$155)+'СЕТ СН'!$F$12-'СЕТ СН'!$F$21</f>
        <v>-578.75</v>
      </c>
      <c r="U182" s="35">
        <f>SUMIFS(СВЦЭМ!$E$34:$E$777,СВЦЭМ!$A$34:$A$777,$A182,СВЦЭМ!$B$34:$B$777,U$155)+'СЕТ СН'!$F$12-'СЕТ СН'!$F$21</f>
        <v>-578.75</v>
      </c>
      <c r="V182" s="35">
        <f>SUMIFS(СВЦЭМ!$E$34:$E$777,СВЦЭМ!$A$34:$A$777,$A182,СВЦЭМ!$B$34:$B$777,V$155)+'СЕТ СН'!$F$12-'СЕТ СН'!$F$21</f>
        <v>-578.75</v>
      </c>
      <c r="W182" s="35">
        <f>SUMIFS(СВЦЭМ!$E$34:$E$777,СВЦЭМ!$A$34:$A$777,$A182,СВЦЭМ!$B$34:$B$777,W$155)+'СЕТ СН'!$F$12-'СЕТ СН'!$F$21</f>
        <v>-578.75</v>
      </c>
      <c r="X182" s="35">
        <f>SUMIFS(СВЦЭМ!$E$34:$E$777,СВЦЭМ!$A$34:$A$777,$A182,СВЦЭМ!$B$34:$B$777,X$155)+'СЕТ СН'!$F$12-'СЕТ СН'!$F$21</f>
        <v>-578.75</v>
      </c>
      <c r="Y182" s="35">
        <f>SUMIFS(СВЦЭМ!$E$34:$E$777,СВЦЭМ!$A$34:$A$777,$A182,СВЦЭМ!$B$34:$B$777,Y$155)+'СЕТ СН'!$F$12-'СЕТ СН'!$F$21</f>
        <v>-578.75</v>
      </c>
    </row>
    <row r="183" spans="1:27" ht="15.75" x14ac:dyDescent="0.2">
      <c r="A183" s="34">
        <f t="shared" si="4"/>
        <v>42914</v>
      </c>
      <c r="B183" s="35">
        <f>SUMIFS(СВЦЭМ!$E$34:$E$777,СВЦЭМ!$A$34:$A$777,$A183,СВЦЭМ!$B$34:$B$777,B$155)+'СЕТ СН'!$F$12-'СЕТ СН'!$F$21</f>
        <v>-578.75</v>
      </c>
      <c r="C183" s="35">
        <f>SUMIFS(СВЦЭМ!$E$34:$E$777,СВЦЭМ!$A$34:$A$777,$A183,СВЦЭМ!$B$34:$B$777,C$155)+'СЕТ СН'!$F$12-'СЕТ СН'!$F$21</f>
        <v>-578.75</v>
      </c>
      <c r="D183" s="35">
        <f>SUMIFS(СВЦЭМ!$E$34:$E$777,СВЦЭМ!$A$34:$A$777,$A183,СВЦЭМ!$B$34:$B$777,D$155)+'СЕТ СН'!$F$12-'СЕТ СН'!$F$21</f>
        <v>-578.75</v>
      </c>
      <c r="E183" s="35">
        <f>SUMIFS(СВЦЭМ!$E$34:$E$777,СВЦЭМ!$A$34:$A$777,$A183,СВЦЭМ!$B$34:$B$777,E$155)+'СЕТ СН'!$F$12-'СЕТ СН'!$F$21</f>
        <v>-578.75</v>
      </c>
      <c r="F183" s="35">
        <f>SUMIFS(СВЦЭМ!$E$34:$E$777,СВЦЭМ!$A$34:$A$777,$A183,СВЦЭМ!$B$34:$B$777,F$155)+'СЕТ СН'!$F$12-'СЕТ СН'!$F$21</f>
        <v>-578.75</v>
      </c>
      <c r="G183" s="35">
        <f>SUMIFS(СВЦЭМ!$E$34:$E$777,СВЦЭМ!$A$34:$A$777,$A183,СВЦЭМ!$B$34:$B$777,G$155)+'СЕТ СН'!$F$12-'СЕТ СН'!$F$21</f>
        <v>-578.75</v>
      </c>
      <c r="H183" s="35">
        <f>SUMIFS(СВЦЭМ!$E$34:$E$777,СВЦЭМ!$A$34:$A$777,$A183,СВЦЭМ!$B$34:$B$777,H$155)+'СЕТ СН'!$F$12-'СЕТ СН'!$F$21</f>
        <v>-578.75</v>
      </c>
      <c r="I183" s="35">
        <f>SUMIFS(СВЦЭМ!$E$34:$E$777,СВЦЭМ!$A$34:$A$777,$A183,СВЦЭМ!$B$34:$B$777,I$155)+'СЕТ СН'!$F$12-'СЕТ СН'!$F$21</f>
        <v>-578.75</v>
      </c>
      <c r="J183" s="35">
        <f>SUMIFS(СВЦЭМ!$E$34:$E$777,СВЦЭМ!$A$34:$A$777,$A183,СВЦЭМ!$B$34:$B$777,J$155)+'СЕТ СН'!$F$12-'СЕТ СН'!$F$21</f>
        <v>-578.75</v>
      </c>
      <c r="K183" s="35">
        <f>SUMIFS(СВЦЭМ!$E$34:$E$777,СВЦЭМ!$A$34:$A$777,$A183,СВЦЭМ!$B$34:$B$777,K$155)+'СЕТ СН'!$F$12-'СЕТ СН'!$F$21</f>
        <v>-578.75</v>
      </c>
      <c r="L183" s="35">
        <f>SUMIFS(СВЦЭМ!$E$34:$E$777,СВЦЭМ!$A$34:$A$777,$A183,СВЦЭМ!$B$34:$B$777,L$155)+'СЕТ СН'!$F$12-'СЕТ СН'!$F$21</f>
        <v>-578.75</v>
      </c>
      <c r="M183" s="35">
        <f>SUMIFS(СВЦЭМ!$E$34:$E$777,СВЦЭМ!$A$34:$A$777,$A183,СВЦЭМ!$B$34:$B$777,M$155)+'СЕТ СН'!$F$12-'СЕТ СН'!$F$21</f>
        <v>-578.75</v>
      </c>
      <c r="N183" s="35">
        <f>SUMIFS(СВЦЭМ!$E$34:$E$777,СВЦЭМ!$A$34:$A$777,$A183,СВЦЭМ!$B$34:$B$777,N$155)+'СЕТ СН'!$F$12-'СЕТ СН'!$F$21</f>
        <v>-578.75</v>
      </c>
      <c r="O183" s="35">
        <f>SUMIFS(СВЦЭМ!$E$34:$E$777,СВЦЭМ!$A$34:$A$777,$A183,СВЦЭМ!$B$34:$B$777,O$155)+'СЕТ СН'!$F$12-'СЕТ СН'!$F$21</f>
        <v>-578.75</v>
      </c>
      <c r="P183" s="35">
        <f>SUMIFS(СВЦЭМ!$E$34:$E$777,СВЦЭМ!$A$34:$A$777,$A183,СВЦЭМ!$B$34:$B$777,P$155)+'СЕТ СН'!$F$12-'СЕТ СН'!$F$21</f>
        <v>-578.75</v>
      </c>
      <c r="Q183" s="35">
        <f>SUMIFS(СВЦЭМ!$E$34:$E$777,СВЦЭМ!$A$34:$A$777,$A183,СВЦЭМ!$B$34:$B$777,Q$155)+'СЕТ СН'!$F$12-'СЕТ СН'!$F$21</f>
        <v>-578.75</v>
      </c>
      <c r="R183" s="35">
        <f>SUMIFS(СВЦЭМ!$E$34:$E$777,СВЦЭМ!$A$34:$A$777,$A183,СВЦЭМ!$B$34:$B$777,R$155)+'СЕТ СН'!$F$12-'СЕТ СН'!$F$21</f>
        <v>-578.75</v>
      </c>
      <c r="S183" s="35">
        <f>SUMIFS(СВЦЭМ!$E$34:$E$777,СВЦЭМ!$A$34:$A$777,$A183,СВЦЭМ!$B$34:$B$777,S$155)+'СЕТ СН'!$F$12-'СЕТ СН'!$F$21</f>
        <v>-578.75</v>
      </c>
      <c r="T183" s="35">
        <f>SUMIFS(СВЦЭМ!$E$34:$E$777,СВЦЭМ!$A$34:$A$777,$A183,СВЦЭМ!$B$34:$B$777,T$155)+'СЕТ СН'!$F$12-'СЕТ СН'!$F$21</f>
        <v>-578.75</v>
      </c>
      <c r="U183" s="35">
        <f>SUMIFS(СВЦЭМ!$E$34:$E$777,СВЦЭМ!$A$34:$A$777,$A183,СВЦЭМ!$B$34:$B$777,U$155)+'СЕТ СН'!$F$12-'СЕТ СН'!$F$21</f>
        <v>-578.75</v>
      </c>
      <c r="V183" s="35">
        <f>SUMIFS(СВЦЭМ!$E$34:$E$777,СВЦЭМ!$A$34:$A$777,$A183,СВЦЭМ!$B$34:$B$777,V$155)+'СЕТ СН'!$F$12-'СЕТ СН'!$F$21</f>
        <v>-578.75</v>
      </c>
      <c r="W183" s="35">
        <f>SUMIFS(СВЦЭМ!$E$34:$E$777,СВЦЭМ!$A$34:$A$777,$A183,СВЦЭМ!$B$34:$B$777,W$155)+'СЕТ СН'!$F$12-'СЕТ СН'!$F$21</f>
        <v>-578.75</v>
      </c>
      <c r="X183" s="35">
        <f>SUMIFS(СВЦЭМ!$E$34:$E$777,СВЦЭМ!$A$34:$A$777,$A183,СВЦЭМ!$B$34:$B$777,X$155)+'СЕТ СН'!$F$12-'СЕТ СН'!$F$21</f>
        <v>-578.75</v>
      </c>
      <c r="Y183" s="35">
        <f>SUMIFS(СВЦЭМ!$E$34:$E$777,СВЦЭМ!$A$34:$A$777,$A183,СВЦЭМ!$B$34:$B$777,Y$155)+'СЕТ СН'!$F$12-'СЕТ СН'!$F$21</f>
        <v>-578.75</v>
      </c>
    </row>
    <row r="184" spans="1:27" ht="15.75" x14ac:dyDescent="0.2">
      <c r="A184" s="34">
        <f t="shared" si="4"/>
        <v>42915</v>
      </c>
      <c r="B184" s="35">
        <f>SUMIFS(СВЦЭМ!$E$34:$E$777,СВЦЭМ!$A$34:$A$777,$A184,СВЦЭМ!$B$34:$B$777,B$155)+'СЕТ СН'!$F$12-'СЕТ СН'!$F$21</f>
        <v>-578.75</v>
      </c>
      <c r="C184" s="35">
        <f>SUMIFS(СВЦЭМ!$E$34:$E$777,СВЦЭМ!$A$34:$A$777,$A184,СВЦЭМ!$B$34:$B$777,C$155)+'СЕТ СН'!$F$12-'СЕТ СН'!$F$21</f>
        <v>-578.75</v>
      </c>
      <c r="D184" s="35">
        <f>SUMIFS(СВЦЭМ!$E$34:$E$777,СВЦЭМ!$A$34:$A$777,$A184,СВЦЭМ!$B$34:$B$777,D$155)+'СЕТ СН'!$F$12-'СЕТ СН'!$F$21</f>
        <v>-578.75</v>
      </c>
      <c r="E184" s="35">
        <f>SUMIFS(СВЦЭМ!$E$34:$E$777,СВЦЭМ!$A$34:$A$777,$A184,СВЦЭМ!$B$34:$B$777,E$155)+'СЕТ СН'!$F$12-'СЕТ СН'!$F$21</f>
        <v>-578.75</v>
      </c>
      <c r="F184" s="35">
        <f>SUMIFS(СВЦЭМ!$E$34:$E$777,СВЦЭМ!$A$34:$A$777,$A184,СВЦЭМ!$B$34:$B$777,F$155)+'СЕТ СН'!$F$12-'СЕТ СН'!$F$21</f>
        <v>-578.75</v>
      </c>
      <c r="G184" s="35">
        <f>SUMIFS(СВЦЭМ!$E$34:$E$777,СВЦЭМ!$A$34:$A$777,$A184,СВЦЭМ!$B$34:$B$777,G$155)+'СЕТ СН'!$F$12-'СЕТ СН'!$F$21</f>
        <v>-578.75</v>
      </c>
      <c r="H184" s="35">
        <f>SUMIFS(СВЦЭМ!$E$34:$E$777,СВЦЭМ!$A$34:$A$777,$A184,СВЦЭМ!$B$34:$B$777,H$155)+'СЕТ СН'!$F$12-'СЕТ СН'!$F$21</f>
        <v>-578.75</v>
      </c>
      <c r="I184" s="35">
        <f>SUMIFS(СВЦЭМ!$E$34:$E$777,СВЦЭМ!$A$34:$A$777,$A184,СВЦЭМ!$B$34:$B$777,I$155)+'СЕТ СН'!$F$12-'СЕТ СН'!$F$21</f>
        <v>-578.75</v>
      </c>
      <c r="J184" s="35">
        <f>SUMIFS(СВЦЭМ!$E$34:$E$777,СВЦЭМ!$A$34:$A$777,$A184,СВЦЭМ!$B$34:$B$777,J$155)+'СЕТ СН'!$F$12-'СЕТ СН'!$F$21</f>
        <v>-578.75</v>
      </c>
      <c r="K184" s="35">
        <f>SUMIFS(СВЦЭМ!$E$34:$E$777,СВЦЭМ!$A$34:$A$777,$A184,СВЦЭМ!$B$34:$B$777,K$155)+'СЕТ СН'!$F$12-'СЕТ СН'!$F$21</f>
        <v>-578.75</v>
      </c>
      <c r="L184" s="35">
        <f>SUMIFS(СВЦЭМ!$E$34:$E$777,СВЦЭМ!$A$34:$A$777,$A184,СВЦЭМ!$B$34:$B$777,L$155)+'СЕТ СН'!$F$12-'СЕТ СН'!$F$21</f>
        <v>-578.75</v>
      </c>
      <c r="M184" s="35">
        <f>SUMIFS(СВЦЭМ!$E$34:$E$777,СВЦЭМ!$A$34:$A$777,$A184,СВЦЭМ!$B$34:$B$777,M$155)+'СЕТ СН'!$F$12-'СЕТ СН'!$F$21</f>
        <v>-578.75</v>
      </c>
      <c r="N184" s="35">
        <f>SUMIFS(СВЦЭМ!$E$34:$E$777,СВЦЭМ!$A$34:$A$777,$A184,СВЦЭМ!$B$34:$B$777,N$155)+'СЕТ СН'!$F$12-'СЕТ СН'!$F$21</f>
        <v>-578.75</v>
      </c>
      <c r="O184" s="35">
        <f>SUMIFS(СВЦЭМ!$E$34:$E$777,СВЦЭМ!$A$34:$A$777,$A184,СВЦЭМ!$B$34:$B$777,O$155)+'СЕТ СН'!$F$12-'СЕТ СН'!$F$21</f>
        <v>-578.75</v>
      </c>
      <c r="P184" s="35">
        <f>SUMIFS(СВЦЭМ!$E$34:$E$777,СВЦЭМ!$A$34:$A$777,$A184,СВЦЭМ!$B$34:$B$777,P$155)+'СЕТ СН'!$F$12-'СЕТ СН'!$F$21</f>
        <v>-578.75</v>
      </c>
      <c r="Q184" s="35">
        <f>SUMIFS(СВЦЭМ!$E$34:$E$777,СВЦЭМ!$A$34:$A$777,$A184,СВЦЭМ!$B$34:$B$777,Q$155)+'СЕТ СН'!$F$12-'СЕТ СН'!$F$21</f>
        <v>-578.75</v>
      </c>
      <c r="R184" s="35">
        <f>SUMIFS(СВЦЭМ!$E$34:$E$777,СВЦЭМ!$A$34:$A$777,$A184,СВЦЭМ!$B$34:$B$777,R$155)+'СЕТ СН'!$F$12-'СЕТ СН'!$F$21</f>
        <v>-578.75</v>
      </c>
      <c r="S184" s="35">
        <f>SUMIFS(СВЦЭМ!$E$34:$E$777,СВЦЭМ!$A$34:$A$777,$A184,СВЦЭМ!$B$34:$B$777,S$155)+'СЕТ СН'!$F$12-'СЕТ СН'!$F$21</f>
        <v>-578.75</v>
      </c>
      <c r="T184" s="35">
        <f>SUMIFS(СВЦЭМ!$E$34:$E$777,СВЦЭМ!$A$34:$A$777,$A184,СВЦЭМ!$B$34:$B$777,T$155)+'СЕТ СН'!$F$12-'СЕТ СН'!$F$21</f>
        <v>-578.75</v>
      </c>
      <c r="U184" s="35">
        <f>SUMIFS(СВЦЭМ!$E$34:$E$777,СВЦЭМ!$A$34:$A$777,$A184,СВЦЭМ!$B$34:$B$777,U$155)+'СЕТ СН'!$F$12-'СЕТ СН'!$F$21</f>
        <v>-578.75</v>
      </c>
      <c r="V184" s="35">
        <f>SUMIFS(СВЦЭМ!$E$34:$E$777,СВЦЭМ!$A$34:$A$777,$A184,СВЦЭМ!$B$34:$B$777,V$155)+'СЕТ СН'!$F$12-'СЕТ СН'!$F$21</f>
        <v>-578.75</v>
      </c>
      <c r="W184" s="35">
        <f>SUMIFS(СВЦЭМ!$E$34:$E$777,СВЦЭМ!$A$34:$A$777,$A184,СВЦЭМ!$B$34:$B$777,W$155)+'СЕТ СН'!$F$12-'СЕТ СН'!$F$21</f>
        <v>-578.75</v>
      </c>
      <c r="X184" s="35">
        <f>SUMIFS(СВЦЭМ!$E$34:$E$777,СВЦЭМ!$A$34:$A$777,$A184,СВЦЭМ!$B$34:$B$777,X$155)+'СЕТ СН'!$F$12-'СЕТ СН'!$F$21</f>
        <v>-578.75</v>
      </c>
      <c r="Y184" s="35">
        <f>SUMIFS(СВЦЭМ!$E$34:$E$777,СВЦЭМ!$A$34:$A$777,$A184,СВЦЭМ!$B$34:$B$777,Y$155)+'СЕТ СН'!$F$12-'СЕТ СН'!$F$21</f>
        <v>-578.75</v>
      </c>
    </row>
    <row r="185" spans="1:27" ht="15.75" x14ac:dyDescent="0.2">
      <c r="A185" s="34">
        <f t="shared" si="4"/>
        <v>42916</v>
      </c>
      <c r="B185" s="35">
        <f>SUMIFS(СВЦЭМ!$E$34:$E$777,СВЦЭМ!$A$34:$A$777,$A185,СВЦЭМ!$B$34:$B$777,B$155)+'СЕТ СН'!$F$12-'СЕТ СН'!$F$21</f>
        <v>-578.75</v>
      </c>
      <c r="C185" s="35">
        <f>SUMIFS(СВЦЭМ!$E$34:$E$777,СВЦЭМ!$A$34:$A$777,$A185,СВЦЭМ!$B$34:$B$777,C$155)+'СЕТ СН'!$F$12-'СЕТ СН'!$F$21</f>
        <v>-578.75</v>
      </c>
      <c r="D185" s="35">
        <f>SUMIFS(СВЦЭМ!$E$34:$E$777,СВЦЭМ!$A$34:$A$777,$A185,СВЦЭМ!$B$34:$B$777,D$155)+'СЕТ СН'!$F$12-'СЕТ СН'!$F$21</f>
        <v>-578.75</v>
      </c>
      <c r="E185" s="35">
        <f>SUMIFS(СВЦЭМ!$E$34:$E$777,СВЦЭМ!$A$34:$A$777,$A185,СВЦЭМ!$B$34:$B$777,E$155)+'СЕТ СН'!$F$12-'СЕТ СН'!$F$21</f>
        <v>-578.75</v>
      </c>
      <c r="F185" s="35">
        <f>SUMIFS(СВЦЭМ!$E$34:$E$777,СВЦЭМ!$A$34:$A$777,$A185,СВЦЭМ!$B$34:$B$777,F$155)+'СЕТ СН'!$F$12-'СЕТ СН'!$F$21</f>
        <v>-578.75</v>
      </c>
      <c r="G185" s="35">
        <f>SUMIFS(СВЦЭМ!$E$34:$E$777,СВЦЭМ!$A$34:$A$777,$A185,СВЦЭМ!$B$34:$B$777,G$155)+'СЕТ СН'!$F$12-'СЕТ СН'!$F$21</f>
        <v>-578.75</v>
      </c>
      <c r="H185" s="35">
        <f>SUMIFS(СВЦЭМ!$E$34:$E$777,СВЦЭМ!$A$34:$A$777,$A185,СВЦЭМ!$B$34:$B$777,H$155)+'СЕТ СН'!$F$12-'СЕТ СН'!$F$21</f>
        <v>-578.75</v>
      </c>
      <c r="I185" s="35">
        <f>SUMIFS(СВЦЭМ!$E$34:$E$777,СВЦЭМ!$A$34:$A$777,$A185,СВЦЭМ!$B$34:$B$777,I$155)+'СЕТ СН'!$F$12-'СЕТ СН'!$F$21</f>
        <v>-578.75</v>
      </c>
      <c r="J185" s="35">
        <f>SUMIFS(СВЦЭМ!$E$34:$E$777,СВЦЭМ!$A$34:$A$777,$A185,СВЦЭМ!$B$34:$B$777,J$155)+'СЕТ СН'!$F$12-'СЕТ СН'!$F$21</f>
        <v>-578.75</v>
      </c>
      <c r="K185" s="35">
        <f>SUMIFS(СВЦЭМ!$E$34:$E$777,СВЦЭМ!$A$34:$A$777,$A185,СВЦЭМ!$B$34:$B$777,K$155)+'СЕТ СН'!$F$12-'СЕТ СН'!$F$21</f>
        <v>-578.75</v>
      </c>
      <c r="L185" s="35">
        <f>SUMIFS(СВЦЭМ!$E$34:$E$777,СВЦЭМ!$A$34:$A$777,$A185,СВЦЭМ!$B$34:$B$777,L$155)+'СЕТ СН'!$F$12-'СЕТ СН'!$F$21</f>
        <v>-578.75</v>
      </c>
      <c r="M185" s="35">
        <f>SUMIFS(СВЦЭМ!$E$34:$E$777,СВЦЭМ!$A$34:$A$777,$A185,СВЦЭМ!$B$34:$B$777,M$155)+'СЕТ СН'!$F$12-'СЕТ СН'!$F$21</f>
        <v>-578.75</v>
      </c>
      <c r="N185" s="35">
        <f>SUMIFS(СВЦЭМ!$E$34:$E$777,СВЦЭМ!$A$34:$A$777,$A185,СВЦЭМ!$B$34:$B$777,N$155)+'СЕТ СН'!$F$12-'СЕТ СН'!$F$21</f>
        <v>-578.75</v>
      </c>
      <c r="O185" s="35">
        <f>SUMIFS(СВЦЭМ!$E$34:$E$777,СВЦЭМ!$A$34:$A$777,$A185,СВЦЭМ!$B$34:$B$777,O$155)+'СЕТ СН'!$F$12-'СЕТ СН'!$F$21</f>
        <v>-578.75</v>
      </c>
      <c r="P185" s="35">
        <f>SUMIFS(СВЦЭМ!$E$34:$E$777,СВЦЭМ!$A$34:$A$777,$A185,СВЦЭМ!$B$34:$B$777,P$155)+'СЕТ СН'!$F$12-'СЕТ СН'!$F$21</f>
        <v>-578.75</v>
      </c>
      <c r="Q185" s="35">
        <f>SUMIFS(СВЦЭМ!$E$34:$E$777,СВЦЭМ!$A$34:$A$777,$A185,СВЦЭМ!$B$34:$B$777,Q$155)+'СЕТ СН'!$F$12-'СЕТ СН'!$F$21</f>
        <v>-578.75</v>
      </c>
      <c r="R185" s="35">
        <f>SUMIFS(СВЦЭМ!$E$34:$E$777,СВЦЭМ!$A$34:$A$777,$A185,СВЦЭМ!$B$34:$B$777,R$155)+'СЕТ СН'!$F$12-'СЕТ СН'!$F$21</f>
        <v>-578.75</v>
      </c>
      <c r="S185" s="35">
        <f>SUMIFS(СВЦЭМ!$E$34:$E$777,СВЦЭМ!$A$34:$A$777,$A185,СВЦЭМ!$B$34:$B$777,S$155)+'СЕТ СН'!$F$12-'СЕТ СН'!$F$21</f>
        <v>-578.75</v>
      </c>
      <c r="T185" s="35">
        <f>SUMIFS(СВЦЭМ!$E$34:$E$777,СВЦЭМ!$A$34:$A$777,$A185,СВЦЭМ!$B$34:$B$777,T$155)+'СЕТ СН'!$F$12-'СЕТ СН'!$F$21</f>
        <v>-578.75</v>
      </c>
      <c r="U185" s="35">
        <f>SUMIFS(СВЦЭМ!$E$34:$E$777,СВЦЭМ!$A$34:$A$777,$A185,СВЦЭМ!$B$34:$B$777,U$155)+'СЕТ СН'!$F$12-'СЕТ СН'!$F$21</f>
        <v>-578.75</v>
      </c>
      <c r="V185" s="35">
        <f>SUMIFS(СВЦЭМ!$E$34:$E$777,СВЦЭМ!$A$34:$A$777,$A185,СВЦЭМ!$B$34:$B$777,V$155)+'СЕТ СН'!$F$12-'СЕТ СН'!$F$21</f>
        <v>-578.75</v>
      </c>
      <c r="W185" s="35">
        <f>SUMIFS(СВЦЭМ!$E$34:$E$777,СВЦЭМ!$A$34:$A$777,$A185,СВЦЭМ!$B$34:$B$777,W$155)+'СЕТ СН'!$F$12-'СЕТ СН'!$F$21</f>
        <v>-578.75</v>
      </c>
      <c r="X185" s="35">
        <f>SUMIFS(СВЦЭМ!$E$34:$E$777,СВЦЭМ!$A$34:$A$777,$A185,СВЦЭМ!$B$34:$B$777,X$155)+'СЕТ СН'!$F$12-'СЕТ СН'!$F$21</f>
        <v>-578.75</v>
      </c>
      <c r="Y185" s="35">
        <f>SUMIFS(СВЦЭМ!$E$34:$E$777,СВЦЭМ!$A$34:$A$777,$A185,СВЦЭМ!$B$34:$B$777,Y$155)+'СЕТ СН'!$F$12-'СЕТ СН'!$F$21</f>
        <v>-578.75</v>
      </c>
    </row>
    <row r="186" spans="1:27" ht="15.75" hidden="1" x14ac:dyDescent="0.2">
      <c r="A186" s="34">
        <f t="shared" si="4"/>
        <v>42917</v>
      </c>
      <c r="B186" s="35">
        <f>SUMIFS(СВЦЭМ!$E$34:$E$777,СВЦЭМ!$A$34:$A$777,$A186,СВЦЭМ!$B$34:$B$777,B$155)+'СЕТ СН'!$F$12</f>
        <v>0</v>
      </c>
      <c r="C186" s="35">
        <f>SUMIFS(СВЦЭМ!$E$34:$E$777,СВЦЭМ!$A$34:$A$777,$A186,СВЦЭМ!$B$34:$B$777,C$155)+'СЕТ СН'!$F$12</f>
        <v>0</v>
      </c>
      <c r="D186" s="35">
        <f>SUMIFS(СВЦЭМ!$E$34:$E$777,СВЦЭМ!$A$34:$A$777,$A186,СВЦЭМ!$B$34:$B$777,D$155)+'СЕТ СН'!$F$12</f>
        <v>0</v>
      </c>
      <c r="E186" s="35">
        <f>SUMIFS(СВЦЭМ!$E$34:$E$777,СВЦЭМ!$A$34:$A$777,$A186,СВЦЭМ!$B$34:$B$777,E$155)+'СЕТ СН'!$F$12</f>
        <v>0</v>
      </c>
      <c r="F186" s="35">
        <f>SUMIFS(СВЦЭМ!$E$34:$E$777,СВЦЭМ!$A$34:$A$777,$A186,СВЦЭМ!$B$34:$B$777,F$155)+'СЕТ СН'!$F$12</f>
        <v>0</v>
      </c>
      <c r="G186" s="35">
        <f>SUMIFS(СВЦЭМ!$E$34:$E$777,СВЦЭМ!$A$34:$A$777,$A186,СВЦЭМ!$B$34:$B$777,G$155)+'СЕТ СН'!$F$12</f>
        <v>0</v>
      </c>
      <c r="H186" s="35">
        <f>SUMIFS(СВЦЭМ!$E$34:$E$777,СВЦЭМ!$A$34:$A$777,$A186,СВЦЭМ!$B$34:$B$777,H$155)+'СЕТ СН'!$F$12</f>
        <v>0</v>
      </c>
      <c r="I186" s="35">
        <f>SUMIFS(СВЦЭМ!$E$34:$E$777,СВЦЭМ!$A$34:$A$777,$A186,СВЦЭМ!$B$34:$B$777,I$155)+'СЕТ СН'!$F$12</f>
        <v>0</v>
      </c>
      <c r="J186" s="35">
        <f>SUMIFS(СВЦЭМ!$E$34:$E$777,СВЦЭМ!$A$34:$A$777,$A186,СВЦЭМ!$B$34:$B$777,J$155)+'СЕТ СН'!$F$12</f>
        <v>0</v>
      </c>
      <c r="K186" s="35">
        <f>SUMIFS(СВЦЭМ!$E$34:$E$777,СВЦЭМ!$A$34:$A$777,$A186,СВЦЭМ!$B$34:$B$777,K$155)+'СЕТ СН'!$F$12</f>
        <v>0</v>
      </c>
      <c r="L186" s="35">
        <f>SUMIFS(СВЦЭМ!$E$34:$E$777,СВЦЭМ!$A$34:$A$777,$A186,СВЦЭМ!$B$34:$B$777,L$155)+'СЕТ СН'!$F$12</f>
        <v>0</v>
      </c>
      <c r="M186" s="35">
        <f>SUMIFS(СВЦЭМ!$E$34:$E$777,СВЦЭМ!$A$34:$A$777,$A186,СВЦЭМ!$B$34:$B$777,M$155)+'СЕТ СН'!$F$12</f>
        <v>0</v>
      </c>
      <c r="N186" s="35">
        <f>SUMIFS(СВЦЭМ!$E$34:$E$777,СВЦЭМ!$A$34:$A$777,$A186,СВЦЭМ!$B$34:$B$777,N$155)+'СЕТ СН'!$F$12</f>
        <v>0</v>
      </c>
      <c r="O186" s="35">
        <f>SUMIFS(СВЦЭМ!$E$34:$E$777,СВЦЭМ!$A$34:$A$777,$A186,СВЦЭМ!$B$34:$B$777,O$155)+'СЕТ СН'!$F$12</f>
        <v>0</v>
      </c>
      <c r="P186" s="35">
        <f>SUMIFS(СВЦЭМ!$E$34:$E$777,СВЦЭМ!$A$34:$A$777,$A186,СВЦЭМ!$B$34:$B$777,P$155)+'СЕТ СН'!$F$12</f>
        <v>0</v>
      </c>
      <c r="Q186" s="35">
        <f>SUMIFS(СВЦЭМ!$E$34:$E$777,СВЦЭМ!$A$34:$A$777,$A186,СВЦЭМ!$B$34:$B$777,Q$155)+'СЕТ СН'!$F$12</f>
        <v>0</v>
      </c>
      <c r="R186" s="35">
        <f>SUMIFS(СВЦЭМ!$E$34:$E$777,СВЦЭМ!$A$34:$A$777,$A186,СВЦЭМ!$B$34:$B$777,R$155)+'СЕТ СН'!$F$12</f>
        <v>0</v>
      </c>
      <c r="S186" s="35">
        <f>SUMIFS(СВЦЭМ!$E$34:$E$777,СВЦЭМ!$A$34:$A$777,$A186,СВЦЭМ!$B$34:$B$777,S$155)+'СЕТ СН'!$F$12</f>
        <v>0</v>
      </c>
      <c r="T186" s="35">
        <f>SUMIFS(СВЦЭМ!$E$34:$E$777,СВЦЭМ!$A$34:$A$777,$A186,СВЦЭМ!$B$34:$B$777,T$155)+'СЕТ СН'!$F$12</f>
        <v>0</v>
      </c>
      <c r="U186" s="35">
        <f>SUMIFS(СВЦЭМ!$E$34:$E$777,СВЦЭМ!$A$34:$A$777,$A186,СВЦЭМ!$B$34:$B$777,U$155)+'СЕТ СН'!$F$12</f>
        <v>0</v>
      </c>
      <c r="V186" s="35">
        <f>SUMIFS(СВЦЭМ!$E$34:$E$777,СВЦЭМ!$A$34:$A$777,$A186,СВЦЭМ!$B$34:$B$777,V$155)+'СЕТ СН'!$F$12</f>
        <v>0</v>
      </c>
      <c r="W186" s="35">
        <f>SUMIFS(СВЦЭМ!$E$34:$E$777,СВЦЭМ!$A$34:$A$777,$A186,СВЦЭМ!$B$34:$B$777,W$155)+'СЕТ СН'!$F$12</f>
        <v>0</v>
      </c>
      <c r="X186" s="35">
        <f>SUMIFS(СВЦЭМ!$E$34:$E$777,СВЦЭМ!$A$34:$A$777,$A186,СВЦЭМ!$B$34:$B$777,X$155)+'СЕТ СН'!$F$12</f>
        <v>0</v>
      </c>
      <c r="Y186" s="35">
        <f>SUMIFS(СВЦЭМ!$E$34:$E$777,СВЦЭМ!$A$34:$A$777,$A186,СВЦЭМ!$B$34:$B$777,Y$155)+'СЕТ СН'!$F$12</f>
        <v>0</v>
      </c>
    </row>
    <row r="187" spans="1:27" ht="15.75" x14ac:dyDescent="0.2">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5" customFormat="1" ht="12.75" customHeight="1" x14ac:dyDescent="0.2">
      <c r="A190" s="119"/>
      <c r="B190" s="33">
        <v>1</v>
      </c>
      <c r="C190" s="33">
        <v>2</v>
      </c>
      <c r="D190" s="33">
        <v>3</v>
      </c>
      <c r="E190" s="33">
        <v>4</v>
      </c>
      <c r="F190" s="33">
        <v>5</v>
      </c>
      <c r="G190" s="33">
        <v>6</v>
      </c>
      <c r="H190" s="33">
        <v>7</v>
      </c>
      <c r="I190" s="33">
        <v>8</v>
      </c>
      <c r="J190" s="33">
        <v>9</v>
      </c>
      <c r="K190" s="33">
        <v>10</v>
      </c>
      <c r="L190" s="33">
        <v>11</v>
      </c>
      <c r="M190" s="33">
        <v>12</v>
      </c>
      <c r="N190" s="33">
        <v>13</v>
      </c>
      <c r="O190" s="33">
        <v>14</v>
      </c>
      <c r="P190" s="33">
        <v>15</v>
      </c>
      <c r="Q190" s="33">
        <v>16</v>
      </c>
      <c r="R190" s="33">
        <v>17</v>
      </c>
      <c r="S190" s="33">
        <v>18</v>
      </c>
      <c r="T190" s="33">
        <v>19</v>
      </c>
      <c r="U190" s="33">
        <v>20</v>
      </c>
      <c r="V190" s="33">
        <v>21</v>
      </c>
      <c r="W190" s="33">
        <v>22</v>
      </c>
      <c r="X190" s="33">
        <v>23</v>
      </c>
      <c r="Y190" s="33">
        <v>24</v>
      </c>
    </row>
    <row r="191" spans="1:27" ht="15.75" customHeight="1" x14ac:dyDescent="0.2">
      <c r="A191" s="34" t="str">
        <f>A156</f>
        <v>01.06.2017</v>
      </c>
      <c r="B191" s="35">
        <f>SUMIFS(СВЦЭМ!$F$34:$F$777,СВЦЭМ!$A$34:$A$777,$A191,СВЦЭМ!$B$34:$B$777,B$190)+'СЕТ СН'!$F$12-'СЕТ СН'!$F$21</f>
        <v>-490.80683733000001</v>
      </c>
      <c r="C191" s="35">
        <f>SUMIFS(СВЦЭМ!$F$34:$F$777,СВЦЭМ!$A$34:$A$777,$A191,СВЦЭМ!$B$34:$B$777,C$190)+'СЕТ СН'!$F$12-'СЕТ СН'!$F$21</f>
        <v>-479.21617100999998</v>
      </c>
      <c r="D191" s="35">
        <f>SUMIFS(СВЦЭМ!$F$34:$F$777,СВЦЭМ!$A$34:$A$777,$A191,СВЦЭМ!$B$34:$B$777,D$190)+'СЕТ СН'!$F$12-'СЕТ СН'!$F$21</f>
        <v>-474.05809289000001</v>
      </c>
      <c r="E191" s="35">
        <f>SUMIFS(СВЦЭМ!$F$34:$F$777,СВЦЭМ!$A$34:$A$777,$A191,СВЦЭМ!$B$34:$B$777,E$190)+'СЕТ СН'!$F$12-'СЕТ СН'!$F$21</f>
        <v>-473.3909319</v>
      </c>
      <c r="F191" s="35">
        <f>SUMIFS(СВЦЭМ!$F$34:$F$777,СВЦЭМ!$A$34:$A$777,$A191,СВЦЭМ!$B$34:$B$777,F$190)+'СЕТ СН'!$F$12-'СЕТ СН'!$F$21</f>
        <v>-473.47583968000004</v>
      </c>
      <c r="G191" s="35">
        <f>SUMIFS(СВЦЭМ!$F$34:$F$777,СВЦЭМ!$A$34:$A$777,$A191,СВЦЭМ!$B$34:$B$777,G$190)+'СЕТ СН'!$F$12-'СЕТ СН'!$F$21</f>
        <v>-474.43510995999998</v>
      </c>
      <c r="H191" s="35">
        <f>SUMIFS(СВЦЭМ!$F$34:$F$777,СВЦЭМ!$A$34:$A$777,$A191,СВЦЭМ!$B$34:$B$777,H$190)+'СЕТ СН'!$F$12-'СЕТ СН'!$F$21</f>
        <v>-482.4952346</v>
      </c>
      <c r="I191" s="35">
        <f>SUMIFS(СВЦЭМ!$F$34:$F$777,СВЦЭМ!$A$34:$A$777,$A191,СВЦЭМ!$B$34:$B$777,I$190)+'СЕТ СН'!$F$12-'СЕТ СН'!$F$21</f>
        <v>-490.38039378999997</v>
      </c>
      <c r="J191" s="35">
        <f>SUMIFS(СВЦЭМ!$F$34:$F$777,СВЦЭМ!$A$34:$A$777,$A191,СВЦЭМ!$B$34:$B$777,J$190)+'СЕТ СН'!$F$12-'СЕТ СН'!$F$21</f>
        <v>-499.21890238999998</v>
      </c>
      <c r="K191" s="35">
        <f>SUMIFS(СВЦЭМ!$F$34:$F$777,СВЦЭМ!$A$34:$A$777,$A191,СВЦЭМ!$B$34:$B$777,K$190)+'СЕТ СН'!$F$12-'СЕТ СН'!$F$21</f>
        <v>-507.39878733</v>
      </c>
      <c r="L191" s="35">
        <f>SUMIFS(СВЦЭМ!$F$34:$F$777,СВЦЭМ!$A$34:$A$777,$A191,СВЦЭМ!$B$34:$B$777,L$190)+'СЕТ СН'!$F$12-'СЕТ СН'!$F$21</f>
        <v>-511.30410049</v>
      </c>
      <c r="M191" s="35">
        <f>SUMIFS(СВЦЭМ!$F$34:$F$777,СВЦЭМ!$A$34:$A$777,$A191,СВЦЭМ!$B$34:$B$777,M$190)+'СЕТ СН'!$F$12-'СЕТ СН'!$F$21</f>
        <v>-514.06991201999995</v>
      </c>
      <c r="N191" s="35">
        <f>SUMIFS(СВЦЭМ!$F$34:$F$777,СВЦЭМ!$A$34:$A$777,$A191,СВЦЭМ!$B$34:$B$777,N$190)+'СЕТ СН'!$F$12-'СЕТ СН'!$F$21</f>
        <v>-514.18580460999999</v>
      </c>
      <c r="O191" s="35">
        <f>SUMIFS(СВЦЭМ!$F$34:$F$777,СВЦЭМ!$A$34:$A$777,$A191,СВЦЭМ!$B$34:$B$777,O$190)+'СЕТ СН'!$F$12-'СЕТ СН'!$F$21</f>
        <v>-514.18266719999997</v>
      </c>
      <c r="P191" s="35">
        <f>SUMIFS(СВЦЭМ!$F$34:$F$777,СВЦЭМ!$A$34:$A$777,$A191,СВЦЭМ!$B$34:$B$777,P$190)+'СЕТ СН'!$F$12-'СЕТ СН'!$F$21</f>
        <v>-513.74758429999997</v>
      </c>
      <c r="Q191" s="35">
        <f>SUMIFS(СВЦЭМ!$F$34:$F$777,СВЦЭМ!$A$34:$A$777,$A191,СВЦЭМ!$B$34:$B$777,Q$190)+'СЕТ СН'!$F$12-'СЕТ СН'!$F$21</f>
        <v>-513.74019301999999</v>
      </c>
      <c r="R191" s="35">
        <f>SUMIFS(СВЦЭМ!$F$34:$F$777,СВЦЭМ!$A$34:$A$777,$A191,СВЦЭМ!$B$34:$B$777,R$190)+'СЕТ СН'!$F$12-'СЕТ СН'!$F$21</f>
        <v>-513.43657942000004</v>
      </c>
      <c r="S191" s="35">
        <f>SUMIFS(СВЦЭМ!$F$34:$F$777,СВЦЭМ!$A$34:$A$777,$A191,СВЦЭМ!$B$34:$B$777,S$190)+'СЕТ СН'!$F$12-'СЕТ СН'!$F$21</f>
        <v>-513.86597905999997</v>
      </c>
      <c r="T191" s="35">
        <f>SUMIFS(СВЦЭМ!$F$34:$F$777,СВЦЭМ!$A$34:$A$777,$A191,СВЦЭМ!$B$34:$B$777,T$190)+'СЕТ СН'!$F$12-'СЕТ СН'!$F$21</f>
        <v>-513.95745185999999</v>
      </c>
      <c r="U191" s="35">
        <f>SUMIFS(СВЦЭМ!$F$34:$F$777,СВЦЭМ!$A$34:$A$777,$A191,СВЦЭМ!$B$34:$B$777,U$190)+'СЕТ СН'!$F$12-'СЕТ СН'!$F$21</f>
        <v>-513.89103178999994</v>
      </c>
      <c r="V191" s="35">
        <f>SUMIFS(СВЦЭМ!$F$34:$F$777,СВЦЭМ!$A$34:$A$777,$A191,СВЦЭМ!$B$34:$B$777,V$190)+'СЕТ СН'!$F$12-'СЕТ СН'!$F$21</f>
        <v>-509.38549061999998</v>
      </c>
      <c r="W191" s="35">
        <f>SUMIFS(СВЦЭМ!$F$34:$F$777,СВЦЭМ!$A$34:$A$777,$A191,СВЦЭМ!$B$34:$B$777,W$190)+'СЕТ СН'!$F$12-'СЕТ СН'!$F$21</f>
        <v>-504.07293293999999</v>
      </c>
      <c r="X191" s="35">
        <f>SUMIFS(СВЦЭМ!$F$34:$F$777,СВЦЭМ!$A$34:$A$777,$A191,СВЦЭМ!$B$34:$B$777,X$190)+'СЕТ СН'!$F$12-'СЕТ СН'!$F$21</f>
        <v>-500.47058201999999</v>
      </c>
      <c r="Y191" s="35">
        <f>SUMIFS(СВЦЭМ!$F$34:$F$777,СВЦЭМ!$A$34:$A$777,$A191,СВЦЭМ!$B$34:$B$777,Y$190)+'СЕТ СН'!$F$12-'СЕТ СН'!$F$21</f>
        <v>-487.55975002000002</v>
      </c>
      <c r="AA191" s="44"/>
    </row>
    <row r="192" spans="1:27" ht="15.75" x14ac:dyDescent="0.2">
      <c r="A192" s="34">
        <f>A191+1</f>
        <v>42888</v>
      </c>
      <c r="B192" s="35">
        <f>SUMIFS(СВЦЭМ!$F$34:$F$777,СВЦЭМ!$A$34:$A$777,$A192,СВЦЭМ!$B$34:$B$777,B$190)+'СЕТ СН'!$F$12-'СЕТ СН'!$F$21</f>
        <v>-478.42655566999997</v>
      </c>
      <c r="C192" s="35">
        <f>SUMIFS(СВЦЭМ!$F$34:$F$777,СВЦЭМ!$A$34:$A$777,$A192,СВЦЭМ!$B$34:$B$777,C$190)+'СЕТ СН'!$F$12-'СЕТ СН'!$F$21</f>
        <v>-476.15599938000003</v>
      </c>
      <c r="D192" s="35">
        <f>SUMIFS(СВЦЭМ!$F$34:$F$777,СВЦЭМ!$A$34:$A$777,$A192,СВЦЭМ!$B$34:$B$777,D$190)+'СЕТ СН'!$F$12-'СЕТ СН'!$F$21</f>
        <v>-471.18538579</v>
      </c>
      <c r="E192" s="35">
        <f>SUMIFS(СВЦЭМ!$F$34:$F$777,СВЦЭМ!$A$34:$A$777,$A192,СВЦЭМ!$B$34:$B$777,E$190)+'СЕТ СН'!$F$12-'СЕТ СН'!$F$21</f>
        <v>-471.91538205000001</v>
      </c>
      <c r="F192" s="35">
        <f>SUMIFS(СВЦЭМ!$F$34:$F$777,СВЦЭМ!$A$34:$A$777,$A192,СВЦЭМ!$B$34:$B$777,F$190)+'СЕТ СН'!$F$12-'СЕТ СН'!$F$21</f>
        <v>-472.03971289000003</v>
      </c>
      <c r="G192" s="35">
        <f>SUMIFS(СВЦЭМ!$F$34:$F$777,СВЦЭМ!$A$34:$A$777,$A192,СВЦЭМ!$B$34:$B$777,G$190)+'СЕТ СН'!$F$12-'СЕТ СН'!$F$21</f>
        <v>-471.31881527999997</v>
      </c>
      <c r="H192" s="35">
        <f>SUMIFS(СВЦЭМ!$F$34:$F$777,СВЦЭМ!$A$34:$A$777,$A192,СВЦЭМ!$B$34:$B$777,H$190)+'СЕТ СН'!$F$12-'СЕТ СН'!$F$21</f>
        <v>-473.11782570000003</v>
      </c>
      <c r="I192" s="35">
        <f>SUMIFS(СВЦЭМ!$F$34:$F$777,СВЦЭМ!$A$34:$A$777,$A192,СВЦЭМ!$B$34:$B$777,I$190)+'СЕТ СН'!$F$12-'СЕТ СН'!$F$21</f>
        <v>-486.48262287</v>
      </c>
      <c r="J192" s="35">
        <f>SUMIFS(СВЦЭМ!$F$34:$F$777,СВЦЭМ!$A$34:$A$777,$A192,СВЦЭМ!$B$34:$B$777,J$190)+'СЕТ СН'!$F$12-'СЕТ СН'!$F$21</f>
        <v>-497.98587357999997</v>
      </c>
      <c r="K192" s="35">
        <f>SUMIFS(СВЦЭМ!$F$34:$F$777,СВЦЭМ!$A$34:$A$777,$A192,СВЦЭМ!$B$34:$B$777,K$190)+'СЕТ СН'!$F$12-'СЕТ СН'!$F$21</f>
        <v>-508.47211206999998</v>
      </c>
      <c r="L192" s="35">
        <f>SUMIFS(СВЦЭМ!$F$34:$F$777,СВЦЭМ!$A$34:$A$777,$A192,СВЦЭМ!$B$34:$B$777,L$190)+'СЕТ СН'!$F$12-'СЕТ СН'!$F$21</f>
        <v>-514.47113090000005</v>
      </c>
      <c r="M192" s="35">
        <f>SUMIFS(СВЦЭМ!$F$34:$F$777,СВЦЭМ!$A$34:$A$777,$A192,СВЦЭМ!$B$34:$B$777,M$190)+'СЕТ СН'!$F$12-'СЕТ СН'!$F$21</f>
        <v>-515.74886913</v>
      </c>
      <c r="N192" s="35">
        <f>SUMIFS(СВЦЭМ!$F$34:$F$777,СВЦЭМ!$A$34:$A$777,$A192,СВЦЭМ!$B$34:$B$777,N$190)+'СЕТ СН'!$F$12-'СЕТ СН'!$F$21</f>
        <v>-514.51918181999997</v>
      </c>
      <c r="O192" s="35">
        <f>SUMIFS(СВЦЭМ!$F$34:$F$777,СВЦЭМ!$A$34:$A$777,$A192,СВЦЭМ!$B$34:$B$777,O$190)+'СЕТ СН'!$F$12-'СЕТ СН'!$F$21</f>
        <v>-514.36440063999999</v>
      </c>
      <c r="P192" s="35">
        <f>SUMIFS(СВЦЭМ!$F$34:$F$777,СВЦЭМ!$A$34:$A$777,$A192,СВЦЭМ!$B$34:$B$777,P$190)+'СЕТ СН'!$F$12-'СЕТ СН'!$F$21</f>
        <v>-513.81937661999996</v>
      </c>
      <c r="Q192" s="35">
        <f>SUMIFS(СВЦЭМ!$F$34:$F$777,СВЦЭМ!$A$34:$A$777,$A192,СВЦЭМ!$B$34:$B$777,Q$190)+'СЕТ СН'!$F$12-'СЕТ СН'!$F$21</f>
        <v>-513.88338997000005</v>
      </c>
      <c r="R192" s="35">
        <f>SUMIFS(СВЦЭМ!$F$34:$F$777,СВЦЭМ!$A$34:$A$777,$A192,СВЦЭМ!$B$34:$B$777,R$190)+'СЕТ СН'!$F$12-'СЕТ СН'!$F$21</f>
        <v>-509.77856251000003</v>
      </c>
      <c r="S192" s="35">
        <f>SUMIFS(СВЦЭМ!$F$34:$F$777,СВЦЭМ!$A$34:$A$777,$A192,СВЦЭМ!$B$34:$B$777,S$190)+'СЕТ СН'!$F$12-'СЕТ СН'!$F$21</f>
        <v>-509.43606835000003</v>
      </c>
      <c r="T192" s="35">
        <f>SUMIFS(СВЦЭМ!$F$34:$F$777,СВЦЭМ!$A$34:$A$777,$A192,СВЦЭМ!$B$34:$B$777,T$190)+'СЕТ СН'!$F$12-'СЕТ СН'!$F$21</f>
        <v>-508.91017096000002</v>
      </c>
      <c r="U192" s="35">
        <f>SUMIFS(СВЦЭМ!$F$34:$F$777,СВЦЭМ!$A$34:$A$777,$A192,СВЦЭМ!$B$34:$B$777,U$190)+'СЕТ СН'!$F$12-'СЕТ СН'!$F$21</f>
        <v>-508.59281888999999</v>
      </c>
      <c r="V192" s="35">
        <f>SUMIFS(СВЦЭМ!$F$34:$F$777,СВЦЭМ!$A$34:$A$777,$A192,СВЦЭМ!$B$34:$B$777,V$190)+'СЕТ СН'!$F$12-'СЕТ СН'!$F$21</f>
        <v>-511.39509771999997</v>
      </c>
      <c r="W192" s="35">
        <f>SUMIFS(СВЦЭМ!$F$34:$F$777,СВЦЭМ!$A$34:$A$777,$A192,СВЦЭМ!$B$34:$B$777,W$190)+'СЕТ СН'!$F$12-'СЕТ СН'!$F$21</f>
        <v>-506.17261198</v>
      </c>
      <c r="X192" s="35">
        <f>SUMIFS(СВЦЭМ!$F$34:$F$777,СВЦЭМ!$A$34:$A$777,$A192,СВЦЭМ!$B$34:$B$777,X$190)+'СЕТ СН'!$F$12-'СЕТ СН'!$F$21</f>
        <v>-500.41972884</v>
      </c>
      <c r="Y192" s="35">
        <f>SUMIFS(СВЦЭМ!$F$34:$F$777,СВЦЭМ!$A$34:$A$777,$A192,СВЦЭМ!$B$34:$B$777,Y$190)+'СЕТ СН'!$F$12-'СЕТ СН'!$F$21</f>
        <v>-491.65738858999998</v>
      </c>
    </row>
    <row r="193" spans="1:25" ht="15.75" x14ac:dyDescent="0.2">
      <c r="A193" s="34">
        <f t="shared" ref="A193:A221" si="5">A192+1</f>
        <v>42889</v>
      </c>
      <c r="B193" s="35">
        <f>SUMIFS(СВЦЭМ!$F$34:$F$777,СВЦЭМ!$A$34:$A$777,$A193,СВЦЭМ!$B$34:$B$777,B$190)+'СЕТ СН'!$F$12-'СЕТ СН'!$F$21</f>
        <v>-487.65790945999998</v>
      </c>
      <c r="C193" s="35">
        <f>SUMIFS(СВЦЭМ!$F$34:$F$777,СВЦЭМ!$A$34:$A$777,$A193,СВЦЭМ!$B$34:$B$777,C$190)+'СЕТ СН'!$F$12-'СЕТ СН'!$F$21</f>
        <v>-482.85046933000001</v>
      </c>
      <c r="D193" s="35">
        <f>SUMIFS(СВЦЭМ!$F$34:$F$777,СВЦЭМ!$A$34:$A$777,$A193,СВЦЭМ!$B$34:$B$777,D$190)+'СЕТ СН'!$F$12-'СЕТ СН'!$F$21</f>
        <v>-471.49686888999997</v>
      </c>
      <c r="E193" s="35">
        <f>SUMIFS(СВЦЭМ!$F$34:$F$777,СВЦЭМ!$A$34:$A$777,$A193,СВЦЭМ!$B$34:$B$777,E$190)+'СЕТ СН'!$F$12-'СЕТ СН'!$F$21</f>
        <v>-471.67706526000001</v>
      </c>
      <c r="F193" s="35">
        <f>SUMIFS(СВЦЭМ!$F$34:$F$777,СВЦЭМ!$A$34:$A$777,$A193,СВЦЭМ!$B$34:$B$777,F$190)+'СЕТ СН'!$F$12-'СЕТ СН'!$F$21</f>
        <v>-471.86901298999999</v>
      </c>
      <c r="G193" s="35">
        <f>SUMIFS(СВЦЭМ!$F$34:$F$777,СВЦЭМ!$A$34:$A$777,$A193,СВЦЭМ!$B$34:$B$777,G$190)+'СЕТ СН'!$F$12-'СЕТ СН'!$F$21</f>
        <v>-471.49953929000003</v>
      </c>
      <c r="H193" s="35">
        <f>SUMIFS(СВЦЭМ!$F$34:$F$777,СВЦЭМ!$A$34:$A$777,$A193,СВЦЭМ!$B$34:$B$777,H$190)+'СЕТ СН'!$F$12-'СЕТ СН'!$F$21</f>
        <v>-475.16504562</v>
      </c>
      <c r="I193" s="35">
        <f>SUMIFS(СВЦЭМ!$F$34:$F$777,СВЦЭМ!$A$34:$A$777,$A193,СВЦЭМ!$B$34:$B$777,I$190)+'СЕТ СН'!$F$12-'СЕТ СН'!$F$21</f>
        <v>-488.08860491000002</v>
      </c>
      <c r="J193" s="35">
        <f>SUMIFS(СВЦЭМ!$F$34:$F$777,СВЦЭМ!$A$34:$A$777,$A193,СВЦЭМ!$B$34:$B$777,J$190)+'СЕТ СН'!$F$12-'СЕТ СН'!$F$21</f>
        <v>-501.19927441999999</v>
      </c>
      <c r="K193" s="35">
        <f>SUMIFS(СВЦЭМ!$F$34:$F$777,СВЦЭМ!$A$34:$A$777,$A193,СВЦЭМ!$B$34:$B$777,K$190)+'СЕТ СН'!$F$12-'СЕТ СН'!$F$21</f>
        <v>-509.23610080999998</v>
      </c>
      <c r="L193" s="35">
        <f>SUMIFS(СВЦЭМ!$F$34:$F$777,СВЦЭМ!$A$34:$A$777,$A193,СВЦЭМ!$B$34:$B$777,L$190)+'СЕТ СН'!$F$12-'СЕТ СН'!$F$21</f>
        <v>-515.76076899999998</v>
      </c>
      <c r="M193" s="35">
        <f>SUMIFS(СВЦЭМ!$F$34:$F$777,СВЦЭМ!$A$34:$A$777,$A193,СВЦЭМ!$B$34:$B$777,M$190)+'СЕТ СН'!$F$12-'СЕТ СН'!$F$21</f>
        <v>-517.53945737000004</v>
      </c>
      <c r="N193" s="35">
        <f>SUMIFS(СВЦЭМ!$F$34:$F$777,СВЦЭМ!$A$34:$A$777,$A193,СВЦЭМ!$B$34:$B$777,N$190)+'СЕТ СН'!$F$12-'СЕТ СН'!$F$21</f>
        <v>-518.47430886999996</v>
      </c>
      <c r="O193" s="35">
        <f>SUMIFS(СВЦЭМ!$F$34:$F$777,СВЦЭМ!$A$34:$A$777,$A193,СВЦЭМ!$B$34:$B$777,O$190)+'СЕТ СН'!$F$12-'СЕТ СН'!$F$21</f>
        <v>-518.68721296000001</v>
      </c>
      <c r="P193" s="35">
        <f>SUMIFS(СВЦЭМ!$F$34:$F$777,СВЦЭМ!$A$34:$A$777,$A193,СВЦЭМ!$B$34:$B$777,P$190)+'СЕТ СН'!$F$12-'СЕТ СН'!$F$21</f>
        <v>-518.70169098999997</v>
      </c>
      <c r="Q193" s="35">
        <f>SUMIFS(СВЦЭМ!$F$34:$F$777,СВЦЭМ!$A$34:$A$777,$A193,СВЦЭМ!$B$34:$B$777,Q$190)+'СЕТ СН'!$F$12-'СЕТ СН'!$F$21</f>
        <v>-518.55672319999996</v>
      </c>
      <c r="R193" s="35">
        <f>SUMIFS(СВЦЭМ!$F$34:$F$777,СВЦЭМ!$A$34:$A$777,$A193,СВЦЭМ!$B$34:$B$777,R$190)+'СЕТ СН'!$F$12-'СЕТ СН'!$F$21</f>
        <v>-518.45457723000004</v>
      </c>
      <c r="S193" s="35">
        <f>SUMIFS(СВЦЭМ!$F$34:$F$777,СВЦЭМ!$A$34:$A$777,$A193,СВЦЭМ!$B$34:$B$777,S$190)+'СЕТ СН'!$F$12-'СЕТ СН'!$F$21</f>
        <v>-518.34696968000003</v>
      </c>
      <c r="T193" s="35">
        <f>SUMIFS(СВЦЭМ!$F$34:$F$777,СВЦЭМ!$A$34:$A$777,$A193,СВЦЭМ!$B$34:$B$777,T$190)+'СЕТ СН'!$F$12-'СЕТ СН'!$F$21</f>
        <v>-518.45529658999999</v>
      </c>
      <c r="U193" s="35">
        <f>SUMIFS(СВЦЭМ!$F$34:$F$777,СВЦЭМ!$A$34:$A$777,$A193,СВЦЭМ!$B$34:$B$777,U$190)+'СЕТ СН'!$F$12-'СЕТ СН'!$F$21</f>
        <v>-518.63154658999997</v>
      </c>
      <c r="V193" s="35">
        <f>SUMIFS(СВЦЭМ!$F$34:$F$777,СВЦЭМ!$A$34:$A$777,$A193,СВЦЭМ!$B$34:$B$777,V$190)+'СЕТ СН'!$F$12-'СЕТ СН'!$F$21</f>
        <v>-516.89315381000006</v>
      </c>
      <c r="W193" s="35">
        <f>SUMIFS(СВЦЭМ!$F$34:$F$777,СВЦЭМ!$A$34:$A$777,$A193,СВЦЭМ!$B$34:$B$777,W$190)+'СЕТ СН'!$F$12-'СЕТ СН'!$F$21</f>
        <v>-513.29498306000005</v>
      </c>
      <c r="X193" s="35">
        <f>SUMIFS(СВЦЭМ!$F$34:$F$777,СВЦЭМ!$A$34:$A$777,$A193,СВЦЭМ!$B$34:$B$777,X$190)+'СЕТ СН'!$F$12-'СЕТ СН'!$F$21</f>
        <v>-507.48145861</v>
      </c>
      <c r="Y193" s="35">
        <f>SUMIFS(СВЦЭМ!$F$34:$F$777,СВЦЭМ!$A$34:$A$777,$A193,СВЦЭМ!$B$34:$B$777,Y$190)+'СЕТ СН'!$F$12-'СЕТ СН'!$F$21</f>
        <v>-497.36343518000001</v>
      </c>
    </row>
    <row r="194" spans="1:25" ht="15.75" x14ac:dyDescent="0.2">
      <c r="A194" s="34">
        <f t="shared" si="5"/>
        <v>42890</v>
      </c>
      <c r="B194" s="35">
        <f>SUMIFS(СВЦЭМ!$F$34:$F$777,СВЦЭМ!$A$34:$A$777,$A194,СВЦЭМ!$B$34:$B$777,B$190)+'СЕТ СН'!$F$12-'СЕТ СН'!$F$21</f>
        <v>-490.89784037999999</v>
      </c>
      <c r="C194" s="35">
        <f>SUMIFS(СВЦЭМ!$F$34:$F$777,СВЦЭМ!$A$34:$A$777,$A194,СВЦЭМ!$B$34:$B$777,C$190)+'СЕТ СН'!$F$12-'СЕТ СН'!$F$21</f>
        <v>-484.46091013</v>
      </c>
      <c r="D194" s="35">
        <f>SUMIFS(СВЦЭМ!$F$34:$F$777,СВЦЭМ!$A$34:$A$777,$A194,СВЦЭМ!$B$34:$B$777,D$190)+'СЕТ СН'!$F$12-'СЕТ СН'!$F$21</f>
        <v>-473.23364624999999</v>
      </c>
      <c r="E194" s="35">
        <f>SUMIFS(СВЦЭМ!$F$34:$F$777,СВЦЭМ!$A$34:$A$777,$A194,СВЦЭМ!$B$34:$B$777,E$190)+'СЕТ СН'!$F$12-'СЕТ СН'!$F$21</f>
        <v>-473.6299032</v>
      </c>
      <c r="F194" s="35">
        <f>SUMIFS(СВЦЭМ!$F$34:$F$777,СВЦЭМ!$A$34:$A$777,$A194,СВЦЭМ!$B$34:$B$777,F$190)+'СЕТ СН'!$F$12-'СЕТ СН'!$F$21</f>
        <v>-473.88869124000001</v>
      </c>
      <c r="G194" s="35">
        <f>SUMIFS(СВЦЭМ!$F$34:$F$777,СВЦЭМ!$A$34:$A$777,$A194,СВЦЭМ!$B$34:$B$777,G$190)+'СЕТ СН'!$F$12-'СЕТ СН'!$F$21</f>
        <v>-473.84190369999999</v>
      </c>
      <c r="H194" s="35">
        <f>SUMIFS(СВЦЭМ!$F$34:$F$777,СВЦЭМ!$A$34:$A$777,$A194,СВЦЭМ!$B$34:$B$777,H$190)+'СЕТ СН'!$F$12-'СЕТ СН'!$F$21</f>
        <v>-474.40305340999998</v>
      </c>
      <c r="I194" s="35">
        <f>SUMIFS(СВЦЭМ!$F$34:$F$777,СВЦЭМ!$A$34:$A$777,$A194,СВЦЭМ!$B$34:$B$777,I$190)+'СЕТ СН'!$F$12-'СЕТ СН'!$F$21</f>
        <v>-489.23533889999999</v>
      </c>
      <c r="J194" s="35">
        <f>SUMIFS(СВЦЭМ!$F$34:$F$777,СВЦЭМ!$A$34:$A$777,$A194,СВЦЭМ!$B$34:$B$777,J$190)+'СЕТ СН'!$F$12-'СЕТ СН'!$F$21</f>
        <v>-499.50481334</v>
      </c>
      <c r="K194" s="35">
        <f>SUMIFS(СВЦЭМ!$F$34:$F$777,СВЦЭМ!$A$34:$A$777,$A194,СВЦЭМ!$B$34:$B$777,K$190)+'СЕТ СН'!$F$12-'СЕТ СН'!$F$21</f>
        <v>-511.21310997</v>
      </c>
      <c r="L194" s="35">
        <f>SUMIFS(СВЦЭМ!$F$34:$F$777,СВЦЭМ!$A$34:$A$777,$A194,СВЦЭМ!$B$34:$B$777,L$190)+'СЕТ СН'!$F$12-'СЕТ СН'!$F$21</f>
        <v>-517.81057509000004</v>
      </c>
      <c r="M194" s="35">
        <f>SUMIFS(СВЦЭМ!$F$34:$F$777,СВЦЭМ!$A$34:$A$777,$A194,СВЦЭМ!$B$34:$B$777,M$190)+'СЕТ СН'!$F$12-'СЕТ СН'!$F$21</f>
        <v>-518.60132582999995</v>
      </c>
      <c r="N194" s="35">
        <f>SUMIFS(СВЦЭМ!$F$34:$F$777,СВЦЭМ!$A$34:$A$777,$A194,СВЦЭМ!$B$34:$B$777,N$190)+'СЕТ СН'!$F$12-'СЕТ СН'!$F$21</f>
        <v>-519.09695854000006</v>
      </c>
      <c r="O194" s="35">
        <f>SUMIFS(СВЦЭМ!$F$34:$F$777,СВЦЭМ!$A$34:$A$777,$A194,СВЦЭМ!$B$34:$B$777,O$190)+'СЕТ СН'!$F$12-'СЕТ СН'!$F$21</f>
        <v>-520.22096483999997</v>
      </c>
      <c r="P194" s="35">
        <f>SUMIFS(СВЦЭМ!$F$34:$F$777,СВЦЭМ!$A$34:$A$777,$A194,СВЦЭМ!$B$34:$B$777,P$190)+'СЕТ СН'!$F$12-'СЕТ СН'!$F$21</f>
        <v>-520.89343880000001</v>
      </c>
      <c r="Q194" s="35">
        <f>SUMIFS(СВЦЭМ!$F$34:$F$777,СВЦЭМ!$A$34:$A$777,$A194,СВЦЭМ!$B$34:$B$777,Q$190)+'СЕТ СН'!$F$12-'СЕТ СН'!$F$21</f>
        <v>-521.17826216000003</v>
      </c>
      <c r="R194" s="35">
        <f>SUMIFS(СВЦЭМ!$F$34:$F$777,СВЦЭМ!$A$34:$A$777,$A194,СВЦЭМ!$B$34:$B$777,R$190)+'СЕТ СН'!$F$12-'СЕТ СН'!$F$21</f>
        <v>-521.22175173000005</v>
      </c>
      <c r="S194" s="35">
        <f>SUMIFS(СВЦЭМ!$F$34:$F$777,СВЦЭМ!$A$34:$A$777,$A194,СВЦЭМ!$B$34:$B$777,S$190)+'СЕТ СН'!$F$12-'СЕТ СН'!$F$21</f>
        <v>-521.06429934000005</v>
      </c>
      <c r="T194" s="35">
        <f>SUMIFS(СВЦЭМ!$F$34:$F$777,СВЦЭМ!$A$34:$A$777,$A194,СВЦЭМ!$B$34:$B$777,T$190)+'СЕТ СН'!$F$12-'СЕТ СН'!$F$21</f>
        <v>-520.22871123000004</v>
      </c>
      <c r="U194" s="35">
        <f>SUMIFS(СВЦЭМ!$F$34:$F$777,СВЦЭМ!$A$34:$A$777,$A194,СВЦЭМ!$B$34:$B$777,U$190)+'СЕТ СН'!$F$12-'СЕТ СН'!$F$21</f>
        <v>-518.52116981999995</v>
      </c>
      <c r="V194" s="35">
        <f>SUMIFS(СВЦЭМ!$F$34:$F$777,СВЦЭМ!$A$34:$A$777,$A194,СВЦЭМ!$B$34:$B$777,V$190)+'СЕТ СН'!$F$12-'СЕТ СН'!$F$21</f>
        <v>-518.26436252999997</v>
      </c>
      <c r="W194" s="35">
        <f>SUMIFS(СВЦЭМ!$F$34:$F$777,СВЦЭМ!$A$34:$A$777,$A194,СВЦЭМ!$B$34:$B$777,W$190)+'СЕТ СН'!$F$12-'СЕТ СН'!$F$21</f>
        <v>-514.85078303</v>
      </c>
      <c r="X194" s="35">
        <f>SUMIFS(СВЦЭМ!$F$34:$F$777,СВЦЭМ!$A$34:$A$777,$A194,СВЦЭМ!$B$34:$B$777,X$190)+'СЕТ СН'!$F$12-'СЕТ СН'!$F$21</f>
        <v>-504.49656444999999</v>
      </c>
      <c r="Y194" s="35">
        <f>SUMIFS(СВЦЭМ!$F$34:$F$777,СВЦЭМ!$A$34:$A$777,$A194,СВЦЭМ!$B$34:$B$777,Y$190)+'СЕТ СН'!$F$12-'СЕТ СН'!$F$21</f>
        <v>-499.50610383000003</v>
      </c>
    </row>
    <row r="195" spans="1:25" ht="15.75" x14ac:dyDescent="0.2">
      <c r="A195" s="34">
        <f t="shared" si="5"/>
        <v>42891</v>
      </c>
      <c r="B195" s="35">
        <f>SUMIFS(СВЦЭМ!$F$34:$F$777,СВЦЭМ!$A$34:$A$777,$A195,СВЦЭМ!$B$34:$B$777,B$190)+'СЕТ СН'!$F$12-'СЕТ СН'!$F$21</f>
        <v>-483.71989671</v>
      </c>
      <c r="C195" s="35">
        <f>SUMIFS(СВЦЭМ!$F$34:$F$777,СВЦЭМ!$A$34:$A$777,$A195,СВЦЭМ!$B$34:$B$777,C$190)+'СЕТ СН'!$F$12-'СЕТ СН'!$F$21</f>
        <v>-478.71827836</v>
      </c>
      <c r="D195" s="35">
        <f>SUMIFS(СВЦЭМ!$F$34:$F$777,СВЦЭМ!$A$34:$A$777,$A195,СВЦЭМ!$B$34:$B$777,D$190)+'СЕТ СН'!$F$12-'СЕТ СН'!$F$21</f>
        <v>-475.11226285999999</v>
      </c>
      <c r="E195" s="35">
        <f>SUMIFS(СВЦЭМ!$F$34:$F$777,СВЦЭМ!$A$34:$A$777,$A195,СВЦЭМ!$B$34:$B$777,E$190)+'СЕТ СН'!$F$12-'СЕТ СН'!$F$21</f>
        <v>-475.80407651999997</v>
      </c>
      <c r="F195" s="35">
        <f>SUMIFS(СВЦЭМ!$F$34:$F$777,СВЦЭМ!$A$34:$A$777,$A195,СВЦЭМ!$B$34:$B$777,F$190)+'СЕТ СН'!$F$12-'СЕТ СН'!$F$21</f>
        <v>-475.78738783</v>
      </c>
      <c r="G195" s="35">
        <f>SUMIFS(СВЦЭМ!$F$34:$F$777,СВЦЭМ!$A$34:$A$777,$A195,СВЦЭМ!$B$34:$B$777,G$190)+'СЕТ СН'!$F$12-'СЕТ СН'!$F$21</f>
        <v>-475.13863341000001</v>
      </c>
      <c r="H195" s="35">
        <f>SUMIFS(СВЦЭМ!$F$34:$F$777,СВЦЭМ!$A$34:$A$777,$A195,СВЦЭМ!$B$34:$B$777,H$190)+'СЕТ СН'!$F$12-'СЕТ СН'!$F$21</f>
        <v>-481.92130069000001</v>
      </c>
      <c r="I195" s="35">
        <f>SUMIFS(СВЦЭМ!$F$34:$F$777,СВЦЭМ!$A$34:$A$777,$A195,СВЦЭМ!$B$34:$B$777,I$190)+'СЕТ СН'!$F$12-'СЕТ СН'!$F$21</f>
        <v>-495.38571646000003</v>
      </c>
      <c r="J195" s="35">
        <f>SUMIFS(СВЦЭМ!$F$34:$F$777,СВЦЭМ!$A$34:$A$777,$A195,СВЦЭМ!$B$34:$B$777,J$190)+'СЕТ СН'!$F$12-'СЕТ СН'!$F$21</f>
        <v>-504.33872980000001</v>
      </c>
      <c r="K195" s="35">
        <f>SUMIFS(СВЦЭМ!$F$34:$F$777,СВЦЭМ!$A$34:$A$777,$A195,СВЦЭМ!$B$34:$B$777,K$190)+'СЕТ СН'!$F$12-'СЕТ СН'!$F$21</f>
        <v>-513.77603558999999</v>
      </c>
      <c r="L195" s="35">
        <f>SUMIFS(СВЦЭМ!$F$34:$F$777,СВЦЭМ!$A$34:$A$777,$A195,СВЦЭМ!$B$34:$B$777,L$190)+'СЕТ СН'!$F$12-'СЕТ СН'!$F$21</f>
        <v>-516.85723091</v>
      </c>
      <c r="M195" s="35">
        <f>SUMIFS(СВЦЭМ!$F$34:$F$777,СВЦЭМ!$A$34:$A$777,$A195,СВЦЭМ!$B$34:$B$777,M$190)+'СЕТ СН'!$F$12-'СЕТ СН'!$F$21</f>
        <v>-516.69194087999995</v>
      </c>
      <c r="N195" s="35">
        <f>SUMIFS(СВЦЭМ!$F$34:$F$777,СВЦЭМ!$A$34:$A$777,$A195,СВЦЭМ!$B$34:$B$777,N$190)+'СЕТ СН'!$F$12-'СЕТ СН'!$F$21</f>
        <v>-520.79232806000005</v>
      </c>
      <c r="O195" s="35">
        <f>SUMIFS(СВЦЭМ!$F$34:$F$777,СВЦЭМ!$A$34:$A$777,$A195,СВЦЭМ!$B$34:$B$777,O$190)+'СЕТ СН'!$F$12-'СЕТ СН'!$F$21</f>
        <v>-519.19885850000003</v>
      </c>
      <c r="P195" s="35">
        <f>SUMIFS(СВЦЭМ!$F$34:$F$777,СВЦЭМ!$A$34:$A$777,$A195,СВЦЭМ!$B$34:$B$777,P$190)+'СЕТ СН'!$F$12-'СЕТ СН'!$F$21</f>
        <v>-518.27149370999996</v>
      </c>
      <c r="Q195" s="35">
        <f>SUMIFS(СВЦЭМ!$F$34:$F$777,СВЦЭМ!$A$34:$A$777,$A195,СВЦЭМ!$B$34:$B$777,Q$190)+'СЕТ СН'!$F$12-'СЕТ СН'!$F$21</f>
        <v>-521.57536114000004</v>
      </c>
      <c r="R195" s="35">
        <f>SUMIFS(СВЦЭМ!$F$34:$F$777,СВЦЭМ!$A$34:$A$777,$A195,СВЦЭМ!$B$34:$B$777,R$190)+'СЕТ СН'!$F$12-'СЕТ СН'!$F$21</f>
        <v>-520.09597832999998</v>
      </c>
      <c r="S195" s="35">
        <f>SUMIFS(СВЦЭМ!$F$34:$F$777,СВЦЭМ!$A$34:$A$777,$A195,СВЦЭМ!$B$34:$B$777,S$190)+'СЕТ СН'!$F$12-'СЕТ СН'!$F$21</f>
        <v>-518.54710195999996</v>
      </c>
      <c r="T195" s="35">
        <f>SUMIFS(СВЦЭМ!$F$34:$F$777,СВЦЭМ!$A$34:$A$777,$A195,СВЦЭМ!$B$34:$B$777,T$190)+'СЕТ СН'!$F$12-'СЕТ СН'!$F$21</f>
        <v>-518.93468380000002</v>
      </c>
      <c r="U195" s="35">
        <f>SUMIFS(СВЦЭМ!$F$34:$F$777,СВЦЭМ!$A$34:$A$777,$A195,СВЦЭМ!$B$34:$B$777,U$190)+'СЕТ СН'!$F$12-'СЕТ СН'!$F$21</f>
        <v>-518.41014082000004</v>
      </c>
      <c r="V195" s="35">
        <f>SUMIFS(СВЦЭМ!$F$34:$F$777,СВЦЭМ!$A$34:$A$777,$A195,СВЦЭМ!$B$34:$B$777,V$190)+'СЕТ СН'!$F$12-'СЕТ СН'!$F$21</f>
        <v>-517.31563037000001</v>
      </c>
      <c r="W195" s="35">
        <f>SUMIFS(СВЦЭМ!$F$34:$F$777,СВЦЭМ!$A$34:$A$777,$A195,СВЦЭМ!$B$34:$B$777,W$190)+'СЕТ СН'!$F$12-'СЕТ СН'!$F$21</f>
        <v>-516.28186645999995</v>
      </c>
      <c r="X195" s="35">
        <f>SUMIFS(СВЦЭМ!$F$34:$F$777,СВЦЭМ!$A$34:$A$777,$A195,СВЦЭМ!$B$34:$B$777,X$190)+'СЕТ СН'!$F$12-'СЕТ СН'!$F$21</f>
        <v>-506.34797229999998</v>
      </c>
      <c r="Y195" s="35">
        <f>SUMIFS(СВЦЭМ!$F$34:$F$777,СВЦЭМ!$A$34:$A$777,$A195,СВЦЭМ!$B$34:$B$777,Y$190)+'СЕТ СН'!$F$12-'СЕТ СН'!$F$21</f>
        <v>-492.29661399999998</v>
      </c>
    </row>
    <row r="196" spans="1:25" ht="15.75" x14ac:dyDescent="0.2">
      <c r="A196" s="34">
        <f t="shared" si="5"/>
        <v>42892</v>
      </c>
      <c r="B196" s="35">
        <f>SUMIFS(СВЦЭМ!$F$34:$F$777,СВЦЭМ!$A$34:$A$777,$A196,СВЦЭМ!$B$34:$B$777,B$190)+'СЕТ СН'!$F$12-'СЕТ СН'!$F$21</f>
        <v>-486.34179778999999</v>
      </c>
      <c r="C196" s="35">
        <f>SUMIFS(СВЦЭМ!$F$34:$F$777,СВЦЭМ!$A$34:$A$777,$A196,СВЦЭМ!$B$34:$B$777,C$190)+'СЕТ СН'!$F$12-'СЕТ СН'!$F$21</f>
        <v>-480.60943063000002</v>
      </c>
      <c r="D196" s="35">
        <f>SUMIFS(СВЦЭМ!$F$34:$F$777,СВЦЭМ!$A$34:$A$777,$A196,СВЦЭМ!$B$34:$B$777,D$190)+'СЕТ СН'!$F$12-'СЕТ СН'!$F$21</f>
        <v>-478.26929378</v>
      </c>
      <c r="E196" s="35">
        <f>SUMIFS(СВЦЭМ!$F$34:$F$777,СВЦЭМ!$A$34:$A$777,$A196,СВЦЭМ!$B$34:$B$777,E$190)+'СЕТ СН'!$F$12-'СЕТ СН'!$F$21</f>
        <v>-479.08778828999999</v>
      </c>
      <c r="F196" s="35">
        <f>SUMIFS(СВЦЭМ!$F$34:$F$777,СВЦЭМ!$A$34:$A$777,$A196,СВЦЭМ!$B$34:$B$777,F$190)+'СЕТ СН'!$F$12-'СЕТ СН'!$F$21</f>
        <v>-479.39343127000001</v>
      </c>
      <c r="G196" s="35">
        <f>SUMIFS(СВЦЭМ!$F$34:$F$777,СВЦЭМ!$A$34:$A$777,$A196,СВЦЭМ!$B$34:$B$777,G$190)+'СЕТ СН'!$F$12-'СЕТ СН'!$F$21</f>
        <v>-479.22674874000001</v>
      </c>
      <c r="H196" s="35">
        <f>SUMIFS(СВЦЭМ!$F$34:$F$777,СВЦЭМ!$A$34:$A$777,$A196,СВЦЭМ!$B$34:$B$777,H$190)+'СЕТ СН'!$F$12-'СЕТ СН'!$F$21</f>
        <v>-480.70649807000001</v>
      </c>
      <c r="I196" s="35">
        <f>SUMIFS(СВЦЭМ!$F$34:$F$777,СВЦЭМ!$A$34:$A$777,$A196,СВЦЭМ!$B$34:$B$777,I$190)+'СЕТ СН'!$F$12-'СЕТ СН'!$F$21</f>
        <v>-497.88113819</v>
      </c>
      <c r="J196" s="35">
        <f>SUMIFS(СВЦЭМ!$F$34:$F$777,СВЦЭМ!$A$34:$A$777,$A196,СВЦЭМ!$B$34:$B$777,J$190)+'СЕТ СН'!$F$12-'СЕТ СН'!$F$21</f>
        <v>-502.57770469000002</v>
      </c>
      <c r="K196" s="35">
        <f>SUMIFS(СВЦЭМ!$F$34:$F$777,СВЦЭМ!$A$34:$A$777,$A196,СВЦЭМ!$B$34:$B$777,K$190)+'СЕТ СН'!$F$12-'СЕТ СН'!$F$21</f>
        <v>-514.58145438999998</v>
      </c>
      <c r="L196" s="35">
        <f>SUMIFS(СВЦЭМ!$F$34:$F$777,СВЦЭМ!$A$34:$A$777,$A196,СВЦЭМ!$B$34:$B$777,L$190)+'СЕТ СН'!$F$12-'СЕТ СН'!$F$21</f>
        <v>-520.74792815000001</v>
      </c>
      <c r="M196" s="35">
        <f>SUMIFS(СВЦЭМ!$F$34:$F$777,СВЦЭМ!$A$34:$A$777,$A196,СВЦЭМ!$B$34:$B$777,M$190)+'СЕТ СН'!$F$12-'СЕТ СН'!$F$21</f>
        <v>-522.66564523</v>
      </c>
      <c r="N196" s="35">
        <f>SUMIFS(СВЦЭМ!$F$34:$F$777,СВЦЭМ!$A$34:$A$777,$A196,СВЦЭМ!$B$34:$B$777,N$190)+'СЕТ СН'!$F$12-'СЕТ СН'!$F$21</f>
        <v>-520.32373128999996</v>
      </c>
      <c r="O196" s="35">
        <f>SUMIFS(СВЦЭМ!$F$34:$F$777,СВЦЭМ!$A$34:$A$777,$A196,СВЦЭМ!$B$34:$B$777,O$190)+'СЕТ СН'!$F$12-'СЕТ СН'!$F$21</f>
        <v>-520.00189921000003</v>
      </c>
      <c r="P196" s="35">
        <f>SUMIFS(СВЦЭМ!$F$34:$F$777,СВЦЭМ!$A$34:$A$777,$A196,СВЦЭМ!$B$34:$B$777,P$190)+'СЕТ СН'!$F$12-'СЕТ СН'!$F$21</f>
        <v>-519.44440998000005</v>
      </c>
      <c r="Q196" s="35">
        <f>SUMIFS(СВЦЭМ!$F$34:$F$777,СВЦЭМ!$A$34:$A$777,$A196,СВЦЭМ!$B$34:$B$777,Q$190)+'СЕТ СН'!$F$12-'СЕТ СН'!$F$21</f>
        <v>-519.18972737000001</v>
      </c>
      <c r="R196" s="35">
        <f>SUMIFS(СВЦЭМ!$F$34:$F$777,СВЦЭМ!$A$34:$A$777,$A196,СВЦЭМ!$B$34:$B$777,R$190)+'СЕТ СН'!$F$12-'СЕТ СН'!$F$21</f>
        <v>-519.20481118999999</v>
      </c>
      <c r="S196" s="35">
        <f>SUMIFS(СВЦЭМ!$F$34:$F$777,СВЦЭМ!$A$34:$A$777,$A196,СВЦЭМ!$B$34:$B$777,S$190)+'СЕТ СН'!$F$12-'СЕТ СН'!$F$21</f>
        <v>-519.99496463000003</v>
      </c>
      <c r="T196" s="35">
        <f>SUMIFS(СВЦЭМ!$F$34:$F$777,СВЦЭМ!$A$34:$A$777,$A196,СВЦЭМ!$B$34:$B$777,T$190)+'СЕТ СН'!$F$12-'СЕТ СН'!$F$21</f>
        <v>-519.72137440000006</v>
      </c>
      <c r="U196" s="35">
        <f>SUMIFS(СВЦЭМ!$F$34:$F$777,СВЦЭМ!$A$34:$A$777,$A196,СВЦЭМ!$B$34:$B$777,U$190)+'СЕТ СН'!$F$12-'СЕТ СН'!$F$21</f>
        <v>-522.14893475999997</v>
      </c>
      <c r="V196" s="35">
        <f>SUMIFS(СВЦЭМ!$F$34:$F$777,СВЦЭМ!$A$34:$A$777,$A196,СВЦЭМ!$B$34:$B$777,V$190)+'СЕТ СН'!$F$12-'СЕТ СН'!$F$21</f>
        <v>-520.60817079000003</v>
      </c>
      <c r="W196" s="35">
        <f>SUMIFS(СВЦЭМ!$F$34:$F$777,СВЦЭМ!$A$34:$A$777,$A196,СВЦЭМ!$B$34:$B$777,W$190)+'СЕТ СН'!$F$12-'СЕТ СН'!$F$21</f>
        <v>-517.29781042000002</v>
      </c>
      <c r="X196" s="35">
        <f>SUMIFS(СВЦЭМ!$F$34:$F$777,СВЦЭМ!$A$34:$A$777,$A196,СВЦЭМ!$B$34:$B$777,X$190)+'СЕТ СН'!$F$12-'СЕТ СН'!$F$21</f>
        <v>-508.61088819999998</v>
      </c>
      <c r="Y196" s="35">
        <f>SUMIFS(СВЦЭМ!$F$34:$F$777,СВЦЭМ!$A$34:$A$777,$A196,СВЦЭМ!$B$34:$B$777,Y$190)+'СЕТ СН'!$F$12-'СЕТ СН'!$F$21</f>
        <v>-493.00966384000003</v>
      </c>
    </row>
    <row r="197" spans="1:25" ht="15.75" x14ac:dyDescent="0.2">
      <c r="A197" s="34">
        <f t="shared" si="5"/>
        <v>42893</v>
      </c>
      <c r="B197" s="35">
        <f>SUMIFS(СВЦЭМ!$F$34:$F$777,СВЦЭМ!$A$34:$A$777,$A197,СВЦЭМ!$B$34:$B$777,B$190)+'СЕТ СН'!$F$12-'СЕТ СН'!$F$21</f>
        <v>-490.85786811000003</v>
      </c>
      <c r="C197" s="35">
        <f>SUMIFS(СВЦЭМ!$F$34:$F$777,СВЦЭМ!$A$34:$A$777,$A197,СВЦЭМ!$B$34:$B$777,C$190)+'СЕТ СН'!$F$12-'СЕТ СН'!$F$21</f>
        <v>-482.30471305000003</v>
      </c>
      <c r="D197" s="35">
        <f>SUMIFS(СВЦЭМ!$F$34:$F$777,СВЦЭМ!$A$34:$A$777,$A197,СВЦЭМ!$B$34:$B$777,D$190)+'СЕТ СН'!$F$12-'СЕТ СН'!$F$21</f>
        <v>-475.65608743999996</v>
      </c>
      <c r="E197" s="35">
        <f>SUMIFS(СВЦЭМ!$F$34:$F$777,СВЦЭМ!$A$34:$A$777,$A197,СВЦЭМ!$B$34:$B$777,E$190)+'СЕТ СН'!$F$12-'СЕТ СН'!$F$21</f>
        <v>-476.12505772999998</v>
      </c>
      <c r="F197" s="35">
        <f>SUMIFS(СВЦЭМ!$F$34:$F$777,СВЦЭМ!$A$34:$A$777,$A197,СВЦЭМ!$B$34:$B$777,F$190)+'СЕТ СН'!$F$12-'СЕТ СН'!$F$21</f>
        <v>-474.93689159000002</v>
      </c>
      <c r="G197" s="35">
        <f>SUMIFS(СВЦЭМ!$F$34:$F$777,СВЦЭМ!$A$34:$A$777,$A197,СВЦЭМ!$B$34:$B$777,G$190)+'СЕТ СН'!$F$12-'СЕТ СН'!$F$21</f>
        <v>-475.51067849000003</v>
      </c>
      <c r="H197" s="35">
        <f>SUMIFS(СВЦЭМ!$F$34:$F$777,СВЦЭМ!$A$34:$A$777,$A197,СВЦЭМ!$B$34:$B$777,H$190)+'СЕТ СН'!$F$12-'СЕТ СН'!$F$21</f>
        <v>-475.03911364999999</v>
      </c>
      <c r="I197" s="35">
        <f>SUMIFS(СВЦЭМ!$F$34:$F$777,СВЦЭМ!$A$34:$A$777,$A197,СВЦЭМ!$B$34:$B$777,I$190)+'СЕТ СН'!$F$12-'СЕТ СН'!$F$21</f>
        <v>-485.95049168000003</v>
      </c>
      <c r="J197" s="35">
        <f>SUMIFS(СВЦЭМ!$F$34:$F$777,СВЦЭМ!$A$34:$A$777,$A197,СВЦЭМ!$B$34:$B$777,J$190)+'СЕТ СН'!$F$12-'СЕТ СН'!$F$21</f>
        <v>-500.96183829</v>
      </c>
      <c r="K197" s="35">
        <f>SUMIFS(СВЦЭМ!$F$34:$F$777,СВЦЭМ!$A$34:$A$777,$A197,СВЦЭМ!$B$34:$B$777,K$190)+'СЕТ СН'!$F$12-'СЕТ СН'!$F$21</f>
        <v>-511.4962534</v>
      </c>
      <c r="L197" s="35">
        <f>SUMIFS(СВЦЭМ!$F$34:$F$777,СВЦЭМ!$A$34:$A$777,$A197,СВЦЭМ!$B$34:$B$777,L$190)+'СЕТ СН'!$F$12-'СЕТ СН'!$F$21</f>
        <v>-518.56684241000005</v>
      </c>
      <c r="M197" s="35">
        <f>SUMIFS(СВЦЭМ!$F$34:$F$777,СВЦЭМ!$A$34:$A$777,$A197,СВЦЭМ!$B$34:$B$777,M$190)+'СЕТ СН'!$F$12-'СЕТ СН'!$F$21</f>
        <v>-519.51785098999994</v>
      </c>
      <c r="N197" s="35">
        <f>SUMIFS(СВЦЭМ!$F$34:$F$777,СВЦЭМ!$A$34:$A$777,$A197,СВЦЭМ!$B$34:$B$777,N$190)+'СЕТ СН'!$F$12-'СЕТ СН'!$F$21</f>
        <v>-519.40944866999996</v>
      </c>
      <c r="O197" s="35">
        <f>SUMIFS(СВЦЭМ!$F$34:$F$777,СВЦЭМ!$A$34:$A$777,$A197,СВЦЭМ!$B$34:$B$777,O$190)+'СЕТ СН'!$F$12-'СЕТ СН'!$F$21</f>
        <v>-519.37157432000004</v>
      </c>
      <c r="P197" s="35">
        <f>SUMIFS(СВЦЭМ!$F$34:$F$777,СВЦЭМ!$A$34:$A$777,$A197,СВЦЭМ!$B$34:$B$777,P$190)+'СЕТ СН'!$F$12-'СЕТ СН'!$F$21</f>
        <v>-519.23888044</v>
      </c>
      <c r="Q197" s="35">
        <f>SUMIFS(СВЦЭМ!$F$34:$F$777,СВЦЭМ!$A$34:$A$777,$A197,СВЦЭМ!$B$34:$B$777,Q$190)+'СЕТ СН'!$F$12-'СЕТ СН'!$F$21</f>
        <v>-518.99561838</v>
      </c>
      <c r="R197" s="35">
        <f>SUMIFS(СВЦЭМ!$F$34:$F$777,СВЦЭМ!$A$34:$A$777,$A197,СВЦЭМ!$B$34:$B$777,R$190)+'СЕТ СН'!$F$12-'СЕТ СН'!$F$21</f>
        <v>-519.19745842999998</v>
      </c>
      <c r="S197" s="35">
        <f>SUMIFS(СВЦЭМ!$F$34:$F$777,СВЦЭМ!$A$34:$A$777,$A197,СВЦЭМ!$B$34:$B$777,S$190)+'СЕТ СН'!$F$12-'СЕТ СН'!$F$21</f>
        <v>-519.11617420000005</v>
      </c>
      <c r="T197" s="35">
        <f>SUMIFS(СВЦЭМ!$F$34:$F$777,СВЦЭМ!$A$34:$A$777,$A197,СВЦЭМ!$B$34:$B$777,T$190)+'СЕТ СН'!$F$12-'СЕТ СН'!$F$21</f>
        <v>-519.14743570999997</v>
      </c>
      <c r="U197" s="35">
        <f>SUMIFS(СВЦЭМ!$F$34:$F$777,СВЦЭМ!$A$34:$A$777,$A197,СВЦЭМ!$B$34:$B$777,U$190)+'СЕТ СН'!$F$12-'СЕТ СН'!$F$21</f>
        <v>-519.24684566999997</v>
      </c>
      <c r="V197" s="35">
        <f>SUMIFS(СВЦЭМ!$F$34:$F$777,СВЦЭМ!$A$34:$A$777,$A197,СВЦЭМ!$B$34:$B$777,V$190)+'СЕТ СН'!$F$12-'СЕТ СН'!$F$21</f>
        <v>-516.97254223000004</v>
      </c>
      <c r="W197" s="35">
        <f>SUMIFS(СВЦЭМ!$F$34:$F$777,СВЦЭМ!$A$34:$A$777,$A197,СВЦЭМ!$B$34:$B$777,W$190)+'СЕТ СН'!$F$12-'СЕТ СН'!$F$21</f>
        <v>-511.51599236999999</v>
      </c>
      <c r="X197" s="35">
        <f>SUMIFS(СВЦЭМ!$F$34:$F$777,СВЦЭМ!$A$34:$A$777,$A197,СВЦЭМ!$B$34:$B$777,X$190)+'СЕТ СН'!$F$12-'СЕТ СН'!$F$21</f>
        <v>-503.33791477</v>
      </c>
      <c r="Y197" s="35">
        <f>SUMIFS(СВЦЭМ!$F$34:$F$777,СВЦЭМ!$A$34:$A$777,$A197,СВЦЭМ!$B$34:$B$777,Y$190)+'СЕТ СН'!$F$12-'СЕТ СН'!$F$21</f>
        <v>-491.92479907000001</v>
      </c>
    </row>
    <row r="198" spans="1:25" ht="15.75" x14ac:dyDescent="0.2">
      <c r="A198" s="34">
        <f t="shared" si="5"/>
        <v>42894</v>
      </c>
      <c r="B198" s="35">
        <f>SUMIFS(СВЦЭМ!$F$34:$F$777,СВЦЭМ!$A$34:$A$777,$A198,СВЦЭМ!$B$34:$B$777,B$190)+'СЕТ СН'!$F$12-'СЕТ СН'!$F$21</f>
        <v>-485.81509318999997</v>
      </c>
      <c r="C198" s="35">
        <f>SUMIFS(СВЦЭМ!$F$34:$F$777,СВЦЭМ!$A$34:$A$777,$A198,СВЦЭМ!$B$34:$B$777,C$190)+'СЕТ СН'!$F$12-'СЕТ СН'!$F$21</f>
        <v>-479.48313770999999</v>
      </c>
      <c r="D198" s="35">
        <f>SUMIFS(СВЦЭМ!$F$34:$F$777,СВЦЭМ!$A$34:$A$777,$A198,СВЦЭМ!$B$34:$B$777,D$190)+'СЕТ СН'!$F$12-'СЕТ СН'!$F$21</f>
        <v>-471.94370705</v>
      </c>
      <c r="E198" s="35">
        <f>SUMIFS(СВЦЭМ!$F$34:$F$777,СВЦЭМ!$A$34:$A$777,$A198,СВЦЭМ!$B$34:$B$777,E$190)+'СЕТ СН'!$F$12-'СЕТ СН'!$F$21</f>
        <v>-471.34829049000001</v>
      </c>
      <c r="F198" s="35">
        <f>SUMIFS(СВЦЭМ!$F$34:$F$777,СВЦЭМ!$A$34:$A$777,$A198,СВЦЭМ!$B$34:$B$777,F$190)+'СЕТ СН'!$F$12-'СЕТ СН'!$F$21</f>
        <v>-471.45101884000002</v>
      </c>
      <c r="G198" s="35">
        <f>SUMIFS(СВЦЭМ!$F$34:$F$777,СВЦЭМ!$A$34:$A$777,$A198,СВЦЭМ!$B$34:$B$777,G$190)+'СЕТ СН'!$F$12-'СЕТ СН'!$F$21</f>
        <v>-472.48594242000001</v>
      </c>
      <c r="H198" s="35">
        <f>SUMIFS(СВЦЭМ!$F$34:$F$777,СВЦЭМ!$A$34:$A$777,$A198,СВЦЭМ!$B$34:$B$777,H$190)+'СЕТ СН'!$F$12-'СЕТ СН'!$F$21</f>
        <v>-471.19068301999999</v>
      </c>
      <c r="I198" s="35">
        <f>SUMIFS(СВЦЭМ!$F$34:$F$777,СВЦЭМ!$A$34:$A$777,$A198,СВЦЭМ!$B$34:$B$777,I$190)+'СЕТ СН'!$F$12-'СЕТ СН'!$F$21</f>
        <v>-484.29735918</v>
      </c>
      <c r="J198" s="35">
        <f>SUMIFS(СВЦЭМ!$F$34:$F$777,СВЦЭМ!$A$34:$A$777,$A198,СВЦЭМ!$B$34:$B$777,J$190)+'СЕТ СН'!$F$12-'СЕТ СН'!$F$21</f>
        <v>-496.49196060999998</v>
      </c>
      <c r="K198" s="35">
        <f>SUMIFS(СВЦЭМ!$F$34:$F$777,СВЦЭМ!$A$34:$A$777,$A198,СВЦЭМ!$B$34:$B$777,K$190)+'СЕТ СН'!$F$12-'СЕТ СН'!$F$21</f>
        <v>-508.78734693000001</v>
      </c>
      <c r="L198" s="35">
        <f>SUMIFS(СВЦЭМ!$F$34:$F$777,СВЦЭМ!$A$34:$A$777,$A198,СВЦЭМ!$B$34:$B$777,L$190)+'СЕТ СН'!$F$12-'СЕТ СН'!$F$21</f>
        <v>-515.83558654000001</v>
      </c>
      <c r="M198" s="35">
        <f>SUMIFS(СВЦЭМ!$F$34:$F$777,СВЦЭМ!$A$34:$A$777,$A198,СВЦЭМ!$B$34:$B$777,M$190)+'СЕТ СН'!$F$12-'СЕТ СН'!$F$21</f>
        <v>-515.69194422999999</v>
      </c>
      <c r="N198" s="35">
        <f>SUMIFS(СВЦЭМ!$F$34:$F$777,СВЦЭМ!$A$34:$A$777,$A198,СВЦЭМ!$B$34:$B$777,N$190)+'СЕТ СН'!$F$12-'СЕТ СН'!$F$21</f>
        <v>-515.26291541000001</v>
      </c>
      <c r="O198" s="35">
        <f>SUMIFS(СВЦЭМ!$F$34:$F$777,СВЦЭМ!$A$34:$A$777,$A198,СВЦЭМ!$B$34:$B$777,O$190)+'СЕТ СН'!$F$12-'СЕТ СН'!$F$21</f>
        <v>-514.94881255999996</v>
      </c>
      <c r="P198" s="35">
        <f>SUMIFS(СВЦЭМ!$F$34:$F$777,СВЦЭМ!$A$34:$A$777,$A198,СВЦЭМ!$B$34:$B$777,P$190)+'СЕТ СН'!$F$12-'СЕТ СН'!$F$21</f>
        <v>-514.85683661999997</v>
      </c>
      <c r="Q198" s="35">
        <f>SUMIFS(СВЦЭМ!$F$34:$F$777,СВЦЭМ!$A$34:$A$777,$A198,СВЦЭМ!$B$34:$B$777,Q$190)+'СЕТ СН'!$F$12-'СЕТ СН'!$F$21</f>
        <v>-515.05111851000004</v>
      </c>
      <c r="R198" s="35">
        <f>SUMIFS(СВЦЭМ!$F$34:$F$777,СВЦЭМ!$A$34:$A$777,$A198,СВЦЭМ!$B$34:$B$777,R$190)+'СЕТ СН'!$F$12-'СЕТ СН'!$F$21</f>
        <v>-515.12892574</v>
      </c>
      <c r="S198" s="35">
        <f>SUMIFS(СВЦЭМ!$F$34:$F$777,СВЦЭМ!$A$34:$A$777,$A198,СВЦЭМ!$B$34:$B$777,S$190)+'СЕТ СН'!$F$12-'СЕТ СН'!$F$21</f>
        <v>-515.19270256000004</v>
      </c>
      <c r="T198" s="35">
        <f>SUMIFS(СВЦЭМ!$F$34:$F$777,СВЦЭМ!$A$34:$A$777,$A198,СВЦЭМ!$B$34:$B$777,T$190)+'СЕТ СН'!$F$12-'СЕТ СН'!$F$21</f>
        <v>-514.45047360000001</v>
      </c>
      <c r="U198" s="35">
        <f>SUMIFS(СВЦЭМ!$F$34:$F$777,СВЦЭМ!$A$34:$A$777,$A198,СВЦЭМ!$B$34:$B$777,U$190)+'СЕТ СН'!$F$12-'СЕТ СН'!$F$21</f>
        <v>-514.93383319999998</v>
      </c>
      <c r="V198" s="35">
        <f>SUMIFS(СВЦЭМ!$F$34:$F$777,СВЦЭМ!$A$34:$A$777,$A198,СВЦЭМ!$B$34:$B$777,V$190)+'СЕТ СН'!$F$12-'СЕТ СН'!$F$21</f>
        <v>-514.53966871</v>
      </c>
      <c r="W198" s="35">
        <f>SUMIFS(СВЦЭМ!$F$34:$F$777,СВЦЭМ!$A$34:$A$777,$A198,СВЦЭМ!$B$34:$B$777,W$190)+'СЕТ СН'!$F$12-'СЕТ СН'!$F$21</f>
        <v>-511.19448219999998</v>
      </c>
      <c r="X198" s="35">
        <f>SUMIFS(СВЦЭМ!$F$34:$F$777,СВЦЭМ!$A$34:$A$777,$A198,СВЦЭМ!$B$34:$B$777,X$190)+'СЕТ СН'!$F$12-'СЕТ СН'!$F$21</f>
        <v>-500.15596848000001</v>
      </c>
      <c r="Y198" s="35">
        <f>SUMIFS(СВЦЭМ!$F$34:$F$777,СВЦЭМ!$A$34:$A$777,$A198,СВЦЭМ!$B$34:$B$777,Y$190)+'СЕТ СН'!$F$12-'СЕТ СН'!$F$21</f>
        <v>-495.27973354</v>
      </c>
    </row>
    <row r="199" spans="1:25" ht="15.75" x14ac:dyDescent="0.2">
      <c r="A199" s="34">
        <f t="shared" si="5"/>
        <v>42895</v>
      </c>
      <c r="B199" s="35">
        <f>SUMIFS(СВЦЭМ!$F$34:$F$777,СВЦЭМ!$A$34:$A$777,$A199,СВЦЭМ!$B$34:$B$777,B$190)+'СЕТ СН'!$F$12-'СЕТ СН'!$F$21</f>
        <v>-487.14024383999998</v>
      </c>
      <c r="C199" s="35">
        <f>SUMIFS(СВЦЭМ!$F$34:$F$777,СВЦЭМ!$A$34:$A$777,$A199,СВЦЭМ!$B$34:$B$777,C$190)+'СЕТ СН'!$F$12-'СЕТ СН'!$F$21</f>
        <v>-480.39144049999999</v>
      </c>
      <c r="D199" s="35">
        <f>SUMIFS(СВЦЭМ!$F$34:$F$777,СВЦЭМ!$A$34:$A$777,$A199,СВЦЭМ!$B$34:$B$777,D$190)+'СЕТ СН'!$F$12-'СЕТ СН'!$F$21</f>
        <v>-472.59395712000003</v>
      </c>
      <c r="E199" s="35">
        <f>SUMIFS(СВЦЭМ!$F$34:$F$777,СВЦЭМ!$A$34:$A$777,$A199,СВЦЭМ!$B$34:$B$777,E$190)+'СЕТ СН'!$F$12-'СЕТ СН'!$F$21</f>
        <v>-471.85910021000001</v>
      </c>
      <c r="F199" s="35">
        <f>SUMIFS(СВЦЭМ!$F$34:$F$777,СВЦЭМ!$A$34:$A$777,$A199,СВЦЭМ!$B$34:$B$777,F$190)+'СЕТ СН'!$F$12-'СЕТ СН'!$F$21</f>
        <v>-472.08029221999999</v>
      </c>
      <c r="G199" s="35">
        <f>SUMIFS(СВЦЭМ!$F$34:$F$777,СВЦЭМ!$A$34:$A$777,$A199,СВЦЭМ!$B$34:$B$777,G$190)+'СЕТ СН'!$F$12-'СЕТ СН'!$F$21</f>
        <v>-472.75500755000002</v>
      </c>
      <c r="H199" s="35">
        <f>SUMIFS(СВЦЭМ!$F$34:$F$777,СВЦЭМ!$A$34:$A$777,$A199,СВЦЭМ!$B$34:$B$777,H$190)+'СЕТ СН'!$F$12-'СЕТ СН'!$F$21</f>
        <v>-475.35936222999999</v>
      </c>
      <c r="I199" s="35">
        <f>SUMIFS(СВЦЭМ!$F$34:$F$777,СВЦЭМ!$A$34:$A$777,$A199,СВЦЭМ!$B$34:$B$777,I$190)+'СЕТ СН'!$F$12-'СЕТ СН'!$F$21</f>
        <v>-486.47225098000001</v>
      </c>
      <c r="J199" s="35">
        <f>SUMIFS(СВЦЭМ!$F$34:$F$777,СВЦЭМ!$A$34:$A$777,$A199,СВЦЭМ!$B$34:$B$777,J$190)+'СЕТ СН'!$F$12-'СЕТ СН'!$F$21</f>
        <v>-494.85563127</v>
      </c>
      <c r="K199" s="35">
        <f>SUMIFS(СВЦЭМ!$F$34:$F$777,СВЦЭМ!$A$34:$A$777,$A199,СВЦЭМ!$B$34:$B$777,K$190)+'СЕТ СН'!$F$12-'СЕТ СН'!$F$21</f>
        <v>-507.44158555000001</v>
      </c>
      <c r="L199" s="35">
        <f>SUMIFS(СВЦЭМ!$F$34:$F$777,СВЦЭМ!$A$34:$A$777,$A199,СВЦЭМ!$B$34:$B$777,L$190)+'СЕТ СН'!$F$12-'СЕТ СН'!$F$21</f>
        <v>-514.80529147000004</v>
      </c>
      <c r="M199" s="35">
        <f>SUMIFS(СВЦЭМ!$F$34:$F$777,СВЦЭМ!$A$34:$A$777,$A199,СВЦЭМ!$B$34:$B$777,M$190)+'СЕТ СН'!$F$12-'СЕТ СН'!$F$21</f>
        <v>-516.02350416000002</v>
      </c>
      <c r="N199" s="35">
        <f>SUMIFS(СВЦЭМ!$F$34:$F$777,СВЦЭМ!$A$34:$A$777,$A199,СВЦЭМ!$B$34:$B$777,N$190)+'СЕТ СН'!$F$12-'СЕТ СН'!$F$21</f>
        <v>-515.28986813999995</v>
      </c>
      <c r="O199" s="35">
        <f>SUMIFS(СВЦЭМ!$F$34:$F$777,СВЦЭМ!$A$34:$A$777,$A199,СВЦЭМ!$B$34:$B$777,O$190)+'СЕТ СН'!$F$12-'СЕТ СН'!$F$21</f>
        <v>-515.45288201999995</v>
      </c>
      <c r="P199" s="35">
        <f>SUMIFS(СВЦЭМ!$F$34:$F$777,СВЦЭМ!$A$34:$A$777,$A199,СВЦЭМ!$B$34:$B$777,P$190)+'СЕТ СН'!$F$12-'СЕТ СН'!$F$21</f>
        <v>-514.75777221999999</v>
      </c>
      <c r="Q199" s="35">
        <f>SUMIFS(СВЦЭМ!$F$34:$F$777,СВЦЭМ!$A$34:$A$777,$A199,СВЦЭМ!$B$34:$B$777,Q$190)+'СЕТ СН'!$F$12-'СЕТ СН'!$F$21</f>
        <v>-513.54922841999996</v>
      </c>
      <c r="R199" s="35">
        <f>SUMIFS(СВЦЭМ!$F$34:$F$777,СВЦЭМ!$A$34:$A$777,$A199,СВЦЭМ!$B$34:$B$777,R$190)+'СЕТ СН'!$F$12-'СЕТ СН'!$F$21</f>
        <v>-512.81884317000004</v>
      </c>
      <c r="S199" s="35">
        <f>SUMIFS(СВЦЭМ!$F$34:$F$777,СВЦЭМ!$A$34:$A$777,$A199,СВЦЭМ!$B$34:$B$777,S$190)+'СЕТ СН'!$F$12-'СЕТ СН'!$F$21</f>
        <v>-510.68565398999999</v>
      </c>
      <c r="T199" s="35">
        <f>SUMIFS(СВЦЭМ!$F$34:$F$777,СВЦЭМ!$A$34:$A$777,$A199,СВЦЭМ!$B$34:$B$777,T$190)+'СЕТ СН'!$F$12-'СЕТ СН'!$F$21</f>
        <v>-508.33972489000001</v>
      </c>
      <c r="U199" s="35">
        <f>SUMIFS(СВЦЭМ!$F$34:$F$777,СВЦЭМ!$A$34:$A$777,$A199,СВЦЭМ!$B$34:$B$777,U$190)+'СЕТ СН'!$F$12-'СЕТ СН'!$F$21</f>
        <v>-509.58159233000003</v>
      </c>
      <c r="V199" s="35">
        <f>SUMIFS(СВЦЭМ!$F$34:$F$777,СВЦЭМ!$A$34:$A$777,$A199,СВЦЭМ!$B$34:$B$777,V$190)+'СЕТ СН'!$F$12-'СЕТ СН'!$F$21</f>
        <v>-510.86966686</v>
      </c>
      <c r="W199" s="35">
        <f>SUMIFS(СВЦЭМ!$F$34:$F$777,СВЦЭМ!$A$34:$A$777,$A199,СВЦЭМ!$B$34:$B$777,W$190)+'СЕТ СН'!$F$12-'СЕТ СН'!$F$21</f>
        <v>-506.10345165000001</v>
      </c>
      <c r="X199" s="35">
        <f>SUMIFS(СВЦЭМ!$F$34:$F$777,СВЦЭМ!$A$34:$A$777,$A199,СВЦЭМ!$B$34:$B$777,X$190)+'СЕТ СН'!$F$12-'СЕТ СН'!$F$21</f>
        <v>-498.24563764999999</v>
      </c>
      <c r="Y199" s="35">
        <f>SUMIFS(СВЦЭМ!$F$34:$F$777,СВЦЭМ!$A$34:$A$777,$A199,СВЦЭМ!$B$34:$B$777,Y$190)+'СЕТ СН'!$F$12-'СЕТ СН'!$F$21</f>
        <v>-492.62365564999999</v>
      </c>
    </row>
    <row r="200" spans="1:25" ht="15.75" x14ac:dyDescent="0.2">
      <c r="A200" s="34">
        <f t="shared" si="5"/>
        <v>42896</v>
      </c>
      <c r="B200" s="35">
        <f>SUMIFS(СВЦЭМ!$F$34:$F$777,СВЦЭМ!$A$34:$A$777,$A200,СВЦЭМ!$B$34:$B$777,B$190)+'СЕТ СН'!$F$12-'СЕТ СН'!$F$21</f>
        <v>-489.45962094999999</v>
      </c>
      <c r="C200" s="35">
        <f>SUMIFS(СВЦЭМ!$F$34:$F$777,СВЦЭМ!$A$34:$A$777,$A200,СВЦЭМ!$B$34:$B$777,C$190)+'СЕТ СН'!$F$12-'СЕТ СН'!$F$21</f>
        <v>-482.96718013999998</v>
      </c>
      <c r="D200" s="35">
        <f>SUMIFS(СВЦЭМ!$F$34:$F$777,СВЦЭМ!$A$34:$A$777,$A200,СВЦЭМ!$B$34:$B$777,D$190)+'СЕТ СН'!$F$12-'СЕТ СН'!$F$21</f>
        <v>-472.08258652000001</v>
      </c>
      <c r="E200" s="35">
        <f>SUMIFS(СВЦЭМ!$F$34:$F$777,СВЦЭМ!$A$34:$A$777,$A200,СВЦЭМ!$B$34:$B$777,E$190)+'СЕТ СН'!$F$12-'СЕТ СН'!$F$21</f>
        <v>-471.15302495000003</v>
      </c>
      <c r="F200" s="35">
        <f>SUMIFS(СВЦЭМ!$F$34:$F$777,СВЦЭМ!$A$34:$A$777,$A200,СВЦЭМ!$B$34:$B$777,F$190)+'СЕТ СН'!$F$12-'СЕТ СН'!$F$21</f>
        <v>-471.03709388999999</v>
      </c>
      <c r="G200" s="35">
        <f>SUMIFS(СВЦЭМ!$F$34:$F$777,СВЦЭМ!$A$34:$A$777,$A200,СВЦЭМ!$B$34:$B$777,G$190)+'СЕТ СН'!$F$12-'СЕТ СН'!$F$21</f>
        <v>-472.10680289999999</v>
      </c>
      <c r="H200" s="35">
        <f>SUMIFS(СВЦЭМ!$F$34:$F$777,СВЦЭМ!$A$34:$A$777,$A200,СВЦЭМ!$B$34:$B$777,H$190)+'СЕТ СН'!$F$12-'СЕТ СН'!$F$21</f>
        <v>-471.54909429999998</v>
      </c>
      <c r="I200" s="35">
        <f>SUMIFS(СВЦЭМ!$F$34:$F$777,СВЦЭМ!$A$34:$A$777,$A200,СВЦЭМ!$B$34:$B$777,I$190)+'СЕТ СН'!$F$12-'СЕТ СН'!$F$21</f>
        <v>-486.02788153</v>
      </c>
      <c r="J200" s="35">
        <f>SUMIFS(СВЦЭМ!$F$34:$F$777,СВЦЭМ!$A$34:$A$777,$A200,СВЦЭМ!$B$34:$B$777,J$190)+'СЕТ СН'!$F$12-'СЕТ СН'!$F$21</f>
        <v>-498.65820797999999</v>
      </c>
      <c r="K200" s="35">
        <f>SUMIFS(СВЦЭМ!$F$34:$F$777,СВЦЭМ!$A$34:$A$777,$A200,СВЦЭМ!$B$34:$B$777,K$190)+'СЕТ СН'!$F$12-'СЕТ СН'!$F$21</f>
        <v>-506.22433388000002</v>
      </c>
      <c r="L200" s="35">
        <f>SUMIFS(СВЦЭМ!$F$34:$F$777,СВЦЭМ!$A$34:$A$777,$A200,СВЦЭМ!$B$34:$B$777,L$190)+'СЕТ СН'!$F$12-'СЕТ СН'!$F$21</f>
        <v>-512.95092895000005</v>
      </c>
      <c r="M200" s="35">
        <f>SUMIFS(СВЦЭМ!$F$34:$F$777,СВЦЭМ!$A$34:$A$777,$A200,СВЦЭМ!$B$34:$B$777,M$190)+'СЕТ СН'!$F$12-'СЕТ СН'!$F$21</f>
        <v>-516.24252065999997</v>
      </c>
      <c r="N200" s="35">
        <f>SUMIFS(СВЦЭМ!$F$34:$F$777,СВЦЭМ!$A$34:$A$777,$A200,СВЦЭМ!$B$34:$B$777,N$190)+'СЕТ СН'!$F$12-'СЕТ СН'!$F$21</f>
        <v>-516.36198103000004</v>
      </c>
      <c r="O200" s="35">
        <f>SUMIFS(СВЦЭМ!$F$34:$F$777,СВЦЭМ!$A$34:$A$777,$A200,СВЦЭМ!$B$34:$B$777,O$190)+'СЕТ СН'!$F$12-'СЕТ СН'!$F$21</f>
        <v>-515.51460562</v>
      </c>
      <c r="P200" s="35">
        <f>SUMIFS(СВЦЭМ!$F$34:$F$777,СВЦЭМ!$A$34:$A$777,$A200,СВЦЭМ!$B$34:$B$777,P$190)+'СЕТ СН'!$F$12-'СЕТ СН'!$F$21</f>
        <v>-514.60597271999995</v>
      </c>
      <c r="Q200" s="35">
        <f>SUMIFS(СВЦЭМ!$F$34:$F$777,СВЦЭМ!$A$34:$A$777,$A200,СВЦЭМ!$B$34:$B$777,Q$190)+'СЕТ СН'!$F$12-'СЕТ СН'!$F$21</f>
        <v>-514.09297781999999</v>
      </c>
      <c r="R200" s="35">
        <f>SUMIFS(СВЦЭМ!$F$34:$F$777,СВЦЭМ!$A$34:$A$777,$A200,СВЦЭМ!$B$34:$B$777,R$190)+'СЕТ СН'!$F$12-'СЕТ СН'!$F$21</f>
        <v>-514.51579332999995</v>
      </c>
      <c r="S200" s="35">
        <f>SUMIFS(СВЦЭМ!$F$34:$F$777,СВЦЭМ!$A$34:$A$777,$A200,СВЦЭМ!$B$34:$B$777,S$190)+'СЕТ СН'!$F$12-'СЕТ СН'!$F$21</f>
        <v>-515.47399705999999</v>
      </c>
      <c r="T200" s="35">
        <f>SUMIFS(СВЦЭМ!$F$34:$F$777,СВЦЭМ!$A$34:$A$777,$A200,СВЦЭМ!$B$34:$B$777,T$190)+'СЕТ СН'!$F$12-'СЕТ СН'!$F$21</f>
        <v>-515.45906930000001</v>
      </c>
      <c r="U200" s="35">
        <f>SUMIFS(СВЦЭМ!$F$34:$F$777,СВЦЭМ!$A$34:$A$777,$A200,СВЦЭМ!$B$34:$B$777,U$190)+'СЕТ СН'!$F$12-'СЕТ СН'!$F$21</f>
        <v>-515.36413417999995</v>
      </c>
      <c r="V200" s="35">
        <f>SUMIFS(СВЦЭМ!$F$34:$F$777,СВЦЭМ!$A$34:$A$777,$A200,СВЦЭМ!$B$34:$B$777,V$190)+'СЕТ СН'!$F$12-'СЕТ СН'!$F$21</f>
        <v>-513.48107425000001</v>
      </c>
      <c r="W200" s="35">
        <f>SUMIFS(СВЦЭМ!$F$34:$F$777,СВЦЭМ!$A$34:$A$777,$A200,СВЦЭМ!$B$34:$B$777,W$190)+'СЕТ СН'!$F$12-'СЕТ СН'!$F$21</f>
        <v>-510.37121708000001</v>
      </c>
      <c r="X200" s="35">
        <f>SUMIFS(СВЦЭМ!$F$34:$F$777,СВЦЭМ!$A$34:$A$777,$A200,СВЦЭМ!$B$34:$B$777,X$190)+'СЕТ СН'!$F$12-'СЕТ СН'!$F$21</f>
        <v>-503.80519071999998</v>
      </c>
      <c r="Y200" s="35">
        <f>SUMIFS(СВЦЭМ!$F$34:$F$777,СВЦЭМ!$A$34:$A$777,$A200,СВЦЭМ!$B$34:$B$777,Y$190)+'СЕТ СН'!$F$12-'СЕТ СН'!$F$21</f>
        <v>-492.61356769999998</v>
      </c>
    </row>
    <row r="201" spans="1:25" ht="15.75" x14ac:dyDescent="0.2">
      <c r="A201" s="34">
        <f t="shared" si="5"/>
        <v>42897</v>
      </c>
      <c r="B201" s="35">
        <f>SUMIFS(СВЦЭМ!$F$34:$F$777,СВЦЭМ!$A$34:$A$777,$A201,СВЦЭМ!$B$34:$B$777,B$190)+'СЕТ СН'!$F$12-'СЕТ СН'!$F$21</f>
        <v>-483.21801218999997</v>
      </c>
      <c r="C201" s="35">
        <f>SUMIFS(СВЦЭМ!$F$34:$F$777,СВЦЭМ!$A$34:$A$777,$A201,СВЦЭМ!$B$34:$B$777,C$190)+'СЕТ СН'!$F$12-'СЕТ СН'!$F$21</f>
        <v>-477.03526791000002</v>
      </c>
      <c r="D201" s="35">
        <f>SUMIFS(СВЦЭМ!$F$34:$F$777,СВЦЭМ!$A$34:$A$777,$A201,СВЦЭМ!$B$34:$B$777,D$190)+'СЕТ СН'!$F$12-'СЕТ СН'!$F$21</f>
        <v>-469.88779149999999</v>
      </c>
      <c r="E201" s="35">
        <f>SUMIFS(СВЦЭМ!$F$34:$F$777,СВЦЭМ!$A$34:$A$777,$A201,СВЦЭМ!$B$34:$B$777,E$190)+'СЕТ СН'!$F$12-'СЕТ СН'!$F$21</f>
        <v>-470.58078978999998</v>
      </c>
      <c r="F201" s="35">
        <f>SUMIFS(СВЦЭМ!$F$34:$F$777,СВЦЭМ!$A$34:$A$777,$A201,СВЦЭМ!$B$34:$B$777,F$190)+'СЕТ СН'!$F$12-'СЕТ СН'!$F$21</f>
        <v>-470.65065171000003</v>
      </c>
      <c r="G201" s="35">
        <f>SUMIFS(СВЦЭМ!$F$34:$F$777,СВЦЭМ!$A$34:$A$777,$A201,СВЦЭМ!$B$34:$B$777,G$190)+'СЕТ СН'!$F$12-'СЕТ СН'!$F$21</f>
        <v>-470.71046111999999</v>
      </c>
      <c r="H201" s="35">
        <f>SUMIFS(СВЦЭМ!$F$34:$F$777,СВЦЭМ!$A$34:$A$777,$A201,СВЦЭМ!$B$34:$B$777,H$190)+'СЕТ СН'!$F$12-'СЕТ СН'!$F$21</f>
        <v>-470.44055671000001</v>
      </c>
      <c r="I201" s="35">
        <f>SUMIFS(СВЦЭМ!$F$34:$F$777,СВЦЭМ!$A$34:$A$777,$A201,СВЦЭМ!$B$34:$B$777,I$190)+'СЕТ СН'!$F$12-'СЕТ СН'!$F$21</f>
        <v>-481.48288413</v>
      </c>
      <c r="J201" s="35">
        <f>SUMIFS(СВЦЭМ!$F$34:$F$777,СВЦЭМ!$A$34:$A$777,$A201,СВЦЭМ!$B$34:$B$777,J$190)+'СЕТ СН'!$F$12-'СЕТ СН'!$F$21</f>
        <v>-495.84728540000003</v>
      </c>
      <c r="K201" s="35">
        <f>SUMIFS(СВЦЭМ!$F$34:$F$777,СВЦЭМ!$A$34:$A$777,$A201,СВЦЭМ!$B$34:$B$777,K$190)+'СЕТ СН'!$F$12-'СЕТ СН'!$F$21</f>
        <v>-510.59960308000001</v>
      </c>
      <c r="L201" s="35">
        <f>SUMIFS(СВЦЭМ!$F$34:$F$777,СВЦЭМ!$A$34:$A$777,$A201,СВЦЭМ!$B$34:$B$777,L$190)+'СЕТ СН'!$F$12-'СЕТ СН'!$F$21</f>
        <v>-513.30803591999995</v>
      </c>
      <c r="M201" s="35">
        <f>SUMIFS(СВЦЭМ!$F$34:$F$777,СВЦЭМ!$A$34:$A$777,$A201,СВЦЭМ!$B$34:$B$777,M$190)+'СЕТ СН'!$F$12-'СЕТ СН'!$F$21</f>
        <v>-516.96019437999996</v>
      </c>
      <c r="N201" s="35">
        <f>SUMIFS(СВЦЭМ!$F$34:$F$777,СВЦЭМ!$A$34:$A$777,$A201,СВЦЭМ!$B$34:$B$777,N$190)+'СЕТ СН'!$F$12-'СЕТ СН'!$F$21</f>
        <v>-516.46703368999999</v>
      </c>
      <c r="O201" s="35">
        <f>SUMIFS(СВЦЭМ!$F$34:$F$777,СВЦЭМ!$A$34:$A$777,$A201,СВЦЭМ!$B$34:$B$777,O$190)+'СЕТ СН'!$F$12-'СЕТ СН'!$F$21</f>
        <v>-516.84254018000001</v>
      </c>
      <c r="P201" s="35">
        <f>SUMIFS(СВЦЭМ!$F$34:$F$777,СВЦЭМ!$A$34:$A$777,$A201,СВЦЭМ!$B$34:$B$777,P$190)+'СЕТ СН'!$F$12-'СЕТ СН'!$F$21</f>
        <v>-517.22620242000005</v>
      </c>
      <c r="Q201" s="35">
        <f>SUMIFS(СВЦЭМ!$F$34:$F$777,СВЦЭМ!$A$34:$A$777,$A201,СВЦЭМ!$B$34:$B$777,Q$190)+'СЕТ СН'!$F$12-'СЕТ СН'!$F$21</f>
        <v>-517.59820739999998</v>
      </c>
      <c r="R201" s="35">
        <f>SUMIFS(СВЦЭМ!$F$34:$F$777,СВЦЭМ!$A$34:$A$777,$A201,СВЦЭМ!$B$34:$B$777,R$190)+'СЕТ СН'!$F$12-'СЕТ СН'!$F$21</f>
        <v>-517.72209639000005</v>
      </c>
      <c r="S201" s="35">
        <f>SUMIFS(СВЦЭМ!$F$34:$F$777,СВЦЭМ!$A$34:$A$777,$A201,СВЦЭМ!$B$34:$B$777,S$190)+'СЕТ СН'!$F$12-'СЕТ СН'!$F$21</f>
        <v>-518.42143915999998</v>
      </c>
      <c r="T201" s="35">
        <f>SUMIFS(СВЦЭМ!$F$34:$F$777,СВЦЭМ!$A$34:$A$777,$A201,СВЦЭМ!$B$34:$B$777,T$190)+'СЕТ СН'!$F$12-'СЕТ СН'!$F$21</f>
        <v>-518.60010334000003</v>
      </c>
      <c r="U201" s="35">
        <f>SUMIFS(СВЦЭМ!$F$34:$F$777,СВЦЭМ!$A$34:$A$777,$A201,СВЦЭМ!$B$34:$B$777,U$190)+'СЕТ СН'!$F$12-'СЕТ СН'!$F$21</f>
        <v>-518.03568065000002</v>
      </c>
      <c r="V201" s="35">
        <f>SUMIFS(СВЦЭМ!$F$34:$F$777,СВЦЭМ!$A$34:$A$777,$A201,СВЦЭМ!$B$34:$B$777,V$190)+'СЕТ СН'!$F$12-'СЕТ СН'!$F$21</f>
        <v>-513.69004529999995</v>
      </c>
      <c r="W201" s="35">
        <f>SUMIFS(СВЦЭМ!$F$34:$F$777,СВЦЭМ!$A$34:$A$777,$A201,СВЦЭМ!$B$34:$B$777,W$190)+'СЕТ СН'!$F$12-'СЕТ СН'!$F$21</f>
        <v>-512.39307397000005</v>
      </c>
      <c r="X201" s="35">
        <f>SUMIFS(СВЦЭМ!$F$34:$F$777,СВЦЭМ!$A$34:$A$777,$A201,СВЦЭМ!$B$34:$B$777,X$190)+'СЕТ СН'!$F$12-'СЕТ СН'!$F$21</f>
        <v>-505.25486146999998</v>
      </c>
      <c r="Y201" s="35">
        <f>SUMIFS(СВЦЭМ!$F$34:$F$777,СВЦЭМ!$A$34:$A$777,$A201,СВЦЭМ!$B$34:$B$777,Y$190)+'СЕТ СН'!$F$12-'СЕТ СН'!$F$21</f>
        <v>-490.95660038</v>
      </c>
    </row>
    <row r="202" spans="1:25" ht="15.75" x14ac:dyDescent="0.2">
      <c r="A202" s="34">
        <f t="shared" si="5"/>
        <v>42898</v>
      </c>
      <c r="B202" s="35">
        <f>SUMIFS(СВЦЭМ!$F$34:$F$777,СВЦЭМ!$A$34:$A$777,$A202,СВЦЭМ!$B$34:$B$777,B$190)+'СЕТ СН'!$F$12-'СЕТ СН'!$F$21</f>
        <v>-485.42894619999998</v>
      </c>
      <c r="C202" s="35">
        <f>SUMIFS(СВЦЭМ!$F$34:$F$777,СВЦЭМ!$A$34:$A$777,$A202,СВЦЭМ!$B$34:$B$777,C$190)+'СЕТ СН'!$F$12-'СЕТ СН'!$F$21</f>
        <v>-477.91562823999999</v>
      </c>
      <c r="D202" s="35">
        <f>SUMIFS(СВЦЭМ!$F$34:$F$777,СВЦЭМ!$A$34:$A$777,$A202,СВЦЭМ!$B$34:$B$777,D$190)+'СЕТ СН'!$F$12-'СЕТ СН'!$F$21</f>
        <v>-472.33080921999999</v>
      </c>
      <c r="E202" s="35">
        <f>SUMIFS(СВЦЭМ!$F$34:$F$777,СВЦЭМ!$A$34:$A$777,$A202,СВЦЭМ!$B$34:$B$777,E$190)+'СЕТ СН'!$F$12-'СЕТ СН'!$F$21</f>
        <v>-472.14632847999997</v>
      </c>
      <c r="F202" s="35">
        <f>SUMIFS(СВЦЭМ!$F$34:$F$777,СВЦЭМ!$A$34:$A$777,$A202,СВЦЭМ!$B$34:$B$777,F$190)+'СЕТ СН'!$F$12-'СЕТ СН'!$F$21</f>
        <v>-472.50892563000002</v>
      </c>
      <c r="G202" s="35">
        <f>SUMIFS(СВЦЭМ!$F$34:$F$777,СВЦЭМ!$A$34:$A$777,$A202,СВЦЭМ!$B$34:$B$777,G$190)+'СЕТ СН'!$F$12-'СЕТ СН'!$F$21</f>
        <v>-471.83303967000001</v>
      </c>
      <c r="H202" s="35">
        <f>SUMIFS(СВЦЭМ!$F$34:$F$777,СВЦЭМ!$A$34:$A$777,$A202,СВЦЭМ!$B$34:$B$777,H$190)+'СЕТ СН'!$F$12-'СЕТ СН'!$F$21</f>
        <v>-473.65930954999999</v>
      </c>
      <c r="I202" s="35">
        <f>SUMIFS(СВЦЭМ!$F$34:$F$777,СВЦЭМ!$A$34:$A$777,$A202,СВЦЭМ!$B$34:$B$777,I$190)+'СЕТ СН'!$F$12-'СЕТ СН'!$F$21</f>
        <v>-486.44064665999997</v>
      </c>
      <c r="J202" s="35">
        <f>SUMIFS(СВЦЭМ!$F$34:$F$777,СВЦЭМ!$A$34:$A$777,$A202,СВЦЭМ!$B$34:$B$777,J$190)+'СЕТ СН'!$F$12-'СЕТ СН'!$F$21</f>
        <v>-497.4934652</v>
      </c>
      <c r="K202" s="35">
        <f>SUMIFS(СВЦЭМ!$F$34:$F$777,СВЦЭМ!$A$34:$A$777,$A202,СВЦЭМ!$B$34:$B$777,K$190)+'СЕТ СН'!$F$12-'СЕТ СН'!$F$21</f>
        <v>-510.51719980999997</v>
      </c>
      <c r="L202" s="35">
        <f>SUMIFS(СВЦЭМ!$F$34:$F$777,СВЦЭМ!$A$34:$A$777,$A202,СВЦЭМ!$B$34:$B$777,L$190)+'СЕТ СН'!$F$12-'СЕТ СН'!$F$21</f>
        <v>-515.75316884999995</v>
      </c>
      <c r="M202" s="35">
        <f>SUMIFS(СВЦЭМ!$F$34:$F$777,СВЦЭМ!$A$34:$A$777,$A202,СВЦЭМ!$B$34:$B$777,M$190)+'СЕТ СН'!$F$12-'СЕТ СН'!$F$21</f>
        <v>-517.55100707999998</v>
      </c>
      <c r="N202" s="35">
        <f>SUMIFS(СВЦЭМ!$F$34:$F$777,СВЦЭМ!$A$34:$A$777,$A202,СВЦЭМ!$B$34:$B$777,N$190)+'СЕТ СН'!$F$12-'СЕТ СН'!$F$21</f>
        <v>-517.44673324999997</v>
      </c>
      <c r="O202" s="35">
        <f>SUMIFS(СВЦЭМ!$F$34:$F$777,СВЦЭМ!$A$34:$A$777,$A202,СВЦЭМ!$B$34:$B$777,O$190)+'СЕТ СН'!$F$12-'СЕТ СН'!$F$21</f>
        <v>-518.20041016000005</v>
      </c>
      <c r="P202" s="35">
        <f>SUMIFS(СВЦЭМ!$F$34:$F$777,СВЦЭМ!$A$34:$A$777,$A202,СВЦЭМ!$B$34:$B$777,P$190)+'СЕТ СН'!$F$12-'СЕТ СН'!$F$21</f>
        <v>-519.09264285999996</v>
      </c>
      <c r="Q202" s="35">
        <f>SUMIFS(СВЦЭМ!$F$34:$F$777,СВЦЭМ!$A$34:$A$777,$A202,СВЦЭМ!$B$34:$B$777,Q$190)+'СЕТ СН'!$F$12-'СЕТ СН'!$F$21</f>
        <v>-519.47274775000005</v>
      </c>
      <c r="R202" s="35">
        <f>SUMIFS(СВЦЭМ!$F$34:$F$777,СВЦЭМ!$A$34:$A$777,$A202,СВЦЭМ!$B$34:$B$777,R$190)+'СЕТ СН'!$F$12-'СЕТ СН'!$F$21</f>
        <v>-519.67995287999997</v>
      </c>
      <c r="S202" s="35">
        <f>SUMIFS(СВЦЭМ!$F$34:$F$777,СВЦЭМ!$A$34:$A$777,$A202,СВЦЭМ!$B$34:$B$777,S$190)+'СЕТ СН'!$F$12-'СЕТ СН'!$F$21</f>
        <v>-519.52901068000006</v>
      </c>
      <c r="T202" s="35">
        <f>SUMIFS(СВЦЭМ!$F$34:$F$777,СВЦЭМ!$A$34:$A$777,$A202,СВЦЭМ!$B$34:$B$777,T$190)+'СЕТ СН'!$F$12-'СЕТ СН'!$F$21</f>
        <v>-520.03558038000006</v>
      </c>
      <c r="U202" s="35">
        <f>SUMIFS(СВЦЭМ!$F$34:$F$777,СВЦЭМ!$A$34:$A$777,$A202,СВЦЭМ!$B$34:$B$777,U$190)+'СЕТ СН'!$F$12-'СЕТ СН'!$F$21</f>
        <v>-520.23150968000004</v>
      </c>
      <c r="V202" s="35">
        <f>SUMIFS(СВЦЭМ!$F$34:$F$777,СВЦЭМ!$A$34:$A$777,$A202,СВЦЭМ!$B$34:$B$777,V$190)+'СЕТ СН'!$F$12-'СЕТ СН'!$F$21</f>
        <v>-516.13440160999994</v>
      </c>
      <c r="W202" s="35">
        <f>SUMIFS(СВЦЭМ!$F$34:$F$777,СВЦЭМ!$A$34:$A$777,$A202,СВЦЭМ!$B$34:$B$777,W$190)+'СЕТ СН'!$F$12-'СЕТ СН'!$F$21</f>
        <v>-510.16212165000002</v>
      </c>
      <c r="X202" s="35">
        <f>SUMIFS(СВЦЭМ!$F$34:$F$777,СВЦЭМ!$A$34:$A$777,$A202,СВЦЭМ!$B$34:$B$777,X$190)+'СЕТ СН'!$F$12-'СЕТ СН'!$F$21</f>
        <v>-503.43781815</v>
      </c>
      <c r="Y202" s="35">
        <f>SUMIFS(СВЦЭМ!$F$34:$F$777,СВЦЭМ!$A$34:$A$777,$A202,СВЦЭМ!$B$34:$B$777,Y$190)+'СЕТ СН'!$F$12-'СЕТ СН'!$F$21</f>
        <v>-493.90699488000001</v>
      </c>
    </row>
    <row r="203" spans="1:25" ht="15.75" x14ac:dyDescent="0.2">
      <c r="A203" s="34">
        <f t="shared" si="5"/>
        <v>42899</v>
      </c>
      <c r="B203" s="35">
        <f>SUMIFS(СВЦЭМ!$F$34:$F$777,СВЦЭМ!$A$34:$A$777,$A203,СВЦЭМ!$B$34:$B$777,B$190)+'СЕТ СН'!$F$12-'СЕТ СН'!$F$21</f>
        <v>-495.56084472999999</v>
      </c>
      <c r="C203" s="35">
        <f>SUMIFS(СВЦЭМ!$F$34:$F$777,СВЦЭМ!$A$34:$A$777,$A203,СВЦЭМ!$B$34:$B$777,C$190)+'СЕТ СН'!$F$12-'СЕТ СН'!$F$21</f>
        <v>-489.72032375999999</v>
      </c>
      <c r="D203" s="35">
        <f>SUMIFS(СВЦЭМ!$F$34:$F$777,СВЦЭМ!$A$34:$A$777,$A203,СВЦЭМ!$B$34:$B$777,D$190)+'СЕТ СН'!$F$12-'СЕТ СН'!$F$21</f>
        <v>-477.42944650999999</v>
      </c>
      <c r="E203" s="35">
        <f>SUMIFS(СВЦЭМ!$F$34:$F$777,СВЦЭМ!$A$34:$A$777,$A203,СВЦЭМ!$B$34:$B$777,E$190)+'СЕТ СН'!$F$12-'СЕТ СН'!$F$21</f>
        <v>-475.82358277999998</v>
      </c>
      <c r="F203" s="35">
        <f>SUMIFS(СВЦЭМ!$F$34:$F$777,СВЦЭМ!$A$34:$A$777,$A203,СВЦЭМ!$B$34:$B$777,F$190)+'СЕТ СН'!$F$12-'СЕТ СН'!$F$21</f>
        <v>-474.85882143999999</v>
      </c>
      <c r="G203" s="35">
        <f>SUMIFS(СВЦЭМ!$F$34:$F$777,СВЦЭМ!$A$34:$A$777,$A203,СВЦЭМ!$B$34:$B$777,G$190)+'СЕТ СН'!$F$12-'СЕТ СН'!$F$21</f>
        <v>-475.42799904000003</v>
      </c>
      <c r="H203" s="35">
        <f>SUMIFS(СВЦЭМ!$F$34:$F$777,СВЦЭМ!$A$34:$A$777,$A203,СВЦЭМ!$B$34:$B$777,H$190)+'СЕТ СН'!$F$12-'СЕТ СН'!$F$21</f>
        <v>-482.70466133000002</v>
      </c>
      <c r="I203" s="35">
        <f>SUMIFS(СВЦЭМ!$F$34:$F$777,СВЦЭМ!$A$34:$A$777,$A203,СВЦЭМ!$B$34:$B$777,I$190)+'СЕТ СН'!$F$12-'СЕТ СН'!$F$21</f>
        <v>-498.50771292000002</v>
      </c>
      <c r="J203" s="35">
        <f>SUMIFS(СВЦЭМ!$F$34:$F$777,СВЦЭМ!$A$34:$A$777,$A203,СВЦЭМ!$B$34:$B$777,J$190)+'СЕТ СН'!$F$12-'СЕТ СН'!$F$21</f>
        <v>-509.78838344000002</v>
      </c>
      <c r="K203" s="35">
        <f>SUMIFS(СВЦЭМ!$F$34:$F$777,СВЦЭМ!$A$34:$A$777,$A203,СВЦЭМ!$B$34:$B$777,K$190)+'СЕТ СН'!$F$12-'СЕТ СН'!$F$21</f>
        <v>-519.15894097</v>
      </c>
      <c r="L203" s="35">
        <f>SUMIFS(СВЦЭМ!$F$34:$F$777,СВЦЭМ!$A$34:$A$777,$A203,СВЦЭМ!$B$34:$B$777,L$190)+'СЕТ СН'!$F$12-'СЕТ СН'!$F$21</f>
        <v>-518.19660968000005</v>
      </c>
      <c r="M203" s="35">
        <f>SUMIFS(СВЦЭМ!$F$34:$F$777,СВЦЭМ!$A$34:$A$777,$A203,СВЦЭМ!$B$34:$B$777,M$190)+'СЕТ СН'!$F$12-'СЕТ СН'!$F$21</f>
        <v>-515.3452145</v>
      </c>
      <c r="N203" s="35">
        <f>SUMIFS(СВЦЭМ!$F$34:$F$777,СВЦЭМ!$A$34:$A$777,$A203,СВЦЭМ!$B$34:$B$777,N$190)+'СЕТ СН'!$F$12-'СЕТ СН'!$F$21</f>
        <v>-515.35311751999996</v>
      </c>
      <c r="O203" s="35">
        <f>SUMIFS(СВЦЭМ!$F$34:$F$777,СВЦЭМ!$A$34:$A$777,$A203,СВЦЭМ!$B$34:$B$777,O$190)+'СЕТ СН'!$F$12-'СЕТ СН'!$F$21</f>
        <v>-515.49669605999998</v>
      </c>
      <c r="P203" s="35">
        <f>SUMIFS(СВЦЭМ!$F$34:$F$777,СВЦЭМ!$A$34:$A$777,$A203,СВЦЭМ!$B$34:$B$777,P$190)+'СЕТ СН'!$F$12-'СЕТ СН'!$F$21</f>
        <v>-515.38580464999995</v>
      </c>
      <c r="Q203" s="35">
        <f>SUMIFS(СВЦЭМ!$F$34:$F$777,СВЦЭМ!$A$34:$A$777,$A203,СВЦЭМ!$B$34:$B$777,Q$190)+'СЕТ СН'!$F$12-'СЕТ СН'!$F$21</f>
        <v>-514.7487218</v>
      </c>
      <c r="R203" s="35">
        <f>SUMIFS(СВЦЭМ!$F$34:$F$777,СВЦЭМ!$A$34:$A$777,$A203,СВЦЭМ!$B$34:$B$777,R$190)+'СЕТ СН'!$F$12-'СЕТ СН'!$F$21</f>
        <v>-514.83950167</v>
      </c>
      <c r="S203" s="35">
        <f>SUMIFS(СВЦЭМ!$F$34:$F$777,СВЦЭМ!$A$34:$A$777,$A203,СВЦЭМ!$B$34:$B$777,S$190)+'СЕТ СН'!$F$12-'СЕТ СН'!$F$21</f>
        <v>-514.76623890999997</v>
      </c>
      <c r="T203" s="35">
        <f>SUMIFS(СВЦЭМ!$F$34:$F$777,СВЦЭМ!$A$34:$A$777,$A203,СВЦЭМ!$B$34:$B$777,T$190)+'СЕТ СН'!$F$12-'СЕТ СН'!$F$21</f>
        <v>-515.62898159999997</v>
      </c>
      <c r="U203" s="35">
        <f>SUMIFS(СВЦЭМ!$F$34:$F$777,СВЦЭМ!$A$34:$A$777,$A203,СВЦЭМ!$B$34:$B$777,U$190)+'СЕТ СН'!$F$12-'СЕТ СН'!$F$21</f>
        <v>-515.51995093000005</v>
      </c>
      <c r="V203" s="35">
        <f>SUMIFS(СВЦЭМ!$F$34:$F$777,СВЦЭМ!$A$34:$A$777,$A203,СВЦЭМ!$B$34:$B$777,V$190)+'СЕТ СН'!$F$12-'СЕТ СН'!$F$21</f>
        <v>-518.41389884</v>
      </c>
      <c r="W203" s="35">
        <f>SUMIFS(СВЦЭМ!$F$34:$F$777,СВЦЭМ!$A$34:$A$777,$A203,СВЦЭМ!$B$34:$B$777,W$190)+'СЕТ СН'!$F$12-'СЕТ СН'!$F$21</f>
        <v>-519.22326670999996</v>
      </c>
      <c r="X203" s="35">
        <f>SUMIFS(СВЦЭМ!$F$34:$F$777,СВЦЭМ!$A$34:$A$777,$A203,СВЦЭМ!$B$34:$B$777,X$190)+'СЕТ СН'!$F$12-'СЕТ СН'!$F$21</f>
        <v>-514.53205099000002</v>
      </c>
      <c r="Y203" s="35">
        <f>SUMIFS(СВЦЭМ!$F$34:$F$777,СВЦЭМ!$A$34:$A$777,$A203,СВЦЭМ!$B$34:$B$777,Y$190)+'СЕТ СН'!$F$12-'СЕТ СН'!$F$21</f>
        <v>-503.21033721000003</v>
      </c>
    </row>
    <row r="204" spans="1:25" ht="15.75" x14ac:dyDescent="0.2">
      <c r="A204" s="34">
        <f t="shared" si="5"/>
        <v>42900</v>
      </c>
      <c r="B204" s="35">
        <f>SUMIFS(СВЦЭМ!$F$34:$F$777,СВЦЭМ!$A$34:$A$777,$A204,СВЦЭМ!$B$34:$B$777,B$190)+'СЕТ СН'!$F$12-'СЕТ СН'!$F$21</f>
        <v>-482.37923215000001</v>
      </c>
      <c r="C204" s="35">
        <f>SUMIFS(СВЦЭМ!$F$34:$F$777,СВЦЭМ!$A$34:$A$777,$A204,СВЦЭМ!$B$34:$B$777,C$190)+'СЕТ СН'!$F$12-'СЕТ СН'!$F$21</f>
        <v>-479.06307384000002</v>
      </c>
      <c r="D204" s="35">
        <f>SUMIFS(СВЦЭМ!$F$34:$F$777,СВЦЭМ!$A$34:$A$777,$A204,СВЦЭМ!$B$34:$B$777,D$190)+'СЕТ СН'!$F$12-'СЕТ СН'!$F$21</f>
        <v>-476.75541679000003</v>
      </c>
      <c r="E204" s="35">
        <f>SUMIFS(СВЦЭМ!$F$34:$F$777,СВЦЭМ!$A$34:$A$777,$A204,СВЦЭМ!$B$34:$B$777,E$190)+'СЕТ СН'!$F$12-'СЕТ СН'!$F$21</f>
        <v>-476.1313667</v>
      </c>
      <c r="F204" s="35">
        <f>SUMIFS(СВЦЭМ!$F$34:$F$777,СВЦЭМ!$A$34:$A$777,$A204,СВЦЭМ!$B$34:$B$777,F$190)+'СЕТ СН'!$F$12-'СЕТ СН'!$F$21</f>
        <v>-475.74554009999997</v>
      </c>
      <c r="G204" s="35">
        <f>SUMIFS(СВЦЭМ!$F$34:$F$777,СВЦЭМ!$A$34:$A$777,$A204,СВЦЭМ!$B$34:$B$777,G$190)+'СЕТ СН'!$F$12-'СЕТ СН'!$F$21</f>
        <v>-478.06652790999999</v>
      </c>
      <c r="H204" s="35">
        <f>SUMIFS(СВЦЭМ!$F$34:$F$777,СВЦЭМ!$A$34:$A$777,$A204,СВЦЭМ!$B$34:$B$777,H$190)+'СЕТ СН'!$F$12-'СЕТ СН'!$F$21</f>
        <v>-486.04349378000001</v>
      </c>
      <c r="I204" s="35">
        <f>SUMIFS(СВЦЭМ!$F$34:$F$777,СВЦЭМ!$A$34:$A$777,$A204,СВЦЭМ!$B$34:$B$777,I$190)+'СЕТ СН'!$F$12-'СЕТ СН'!$F$21</f>
        <v>-498.57800072999999</v>
      </c>
      <c r="J204" s="35">
        <f>SUMIFS(СВЦЭМ!$F$34:$F$777,СВЦЭМ!$A$34:$A$777,$A204,СВЦЭМ!$B$34:$B$777,J$190)+'СЕТ СН'!$F$12-'СЕТ СН'!$F$21</f>
        <v>-501.9684484</v>
      </c>
      <c r="K204" s="35">
        <f>SUMIFS(СВЦЭМ!$F$34:$F$777,СВЦЭМ!$A$34:$A$777,$A204,СВЦЭМ!$B$34:$B$777,K$190)+'СЕТ СН'!$F$12-'СЕТ СН'!$F$21</f>
        <v>-512.64826796</v>
      </c>
      <c r="L204" s="35">
        <f>SUMIFS(СВЦЭМ!$F$34:$F$777,СВЦЭМ!$A$34:$A$777,$A204,СВЦЭМ!$B$34:$B$777,L$190)+'СЕТ СН'!$F$12-'СЕТ СН'!$F$21</f>
        <v>-519.40163282000003</v>
      </c>
      <c r="M204" s="35">
        <f>SUMIFS(СВЦЭМ!$F$34:$F$777,СВЦЭМ!$A$34:$A$777,$A204,СВЦЭМ!$B$34:$B$777,M$190)+'СЕТ СН'!$F$12-'СЕТ СН'!$F$21</f>
        <v>-520.37873342</v>
      </c>
      <c r="N204" s="35">
        <f>SUMIFS(СВЦЭМ!$F$34:$F$777,СВЦЭМ!$A$34:$A$777,$A204,СВЦЭМ!$B$34:$B$777,N$190)+'СЕТ СН'!$F$12-'СЕТ СН'!$F$21</f>
        <v>-519.43318008999995</v>
      </c>
      <c r="O204" s="35">
        <f>SUMIFS(СВЦЭМ!$F$34:$F$777,СВЦЭМ!$A$34:$A$777,$A204,СВЦЭМ!$B$34:$B$777,O$190)+'СЕТ СН'!$F$12-'СЕТ СН'!$F$21</f>
        <v>-520.33242948999998</v>
      </c>
      <c r="P204" s="35">
        <f>SUMIFS(СВЦЭМ!$F$34:$F$777,СВЦЭМ!$A$34:$A$777,$A204,СВЦЭМ!$B$34:$B$777,P$190)+'СЕТ СН'!$F$12-'СЕТ СН'!$F$21</f>
        <v>-518.97969507000005</v>
      </c>
      <c r="Q204" s="35">
        <f>SUMIFS(СВЦЭМ!$F$34:$F$777,СВЦЭМ!$A$34:$A$777,$A204,СВЦЭМ!$B$34:$B$777,Q$190)+'СЕТ СН'!$F$12-'СЕТ СН'!$F$21</f>
        <v>-518.94959467000001</v>
      </c>
      <c r="R204" s="35">
        <f>SUMIFS(СВЦЭМ!$F$34:$F$777,СВЦЭМ!$A$34:$A$777,$A204,СВЦЭМ!$B$34:$B$777,R$190)+'СЕТ СН'!$F$12-'СЕТ СН'!$F$21</f>
        <v>-518.40164619999996</v>
      </c>
      <c r="S204" s="35">
        <f>SUMIFS(СВЦЭМ!$F$34:$F$777,СВЦЭМ!$A$34:$A$777,$A204,СВЦЭМ!$B$34:$B$777,S$190)+'СЕТ СН'!$F$12-'СЕТ СН'!$F$21</f>
        <v>-518.46991621999996</v>
      </c>
      <c r="T204" s="35">
        <f>SUMIFS(СВЦЭМ!$F$34:$F$777,СВЦЭМ!$A$34:$A$777,$A204,СВЦЭМ!$B$34:$B$777,T$190)+'СЕТ СН'!$F$12-'СЕТ СН'!$F$21</f>
        <v>-518.76744929000006</v>
      </c>
      <c r="U204" s="35">
        <f>SUMIFS(СВЦЭМ!$F$34:$F$777,СВЦЭМ!$A$34:$A$777,$A204,СВЦЭМ!$B$34:$B$777,U$190)+'СЕТ СН'!$F$12-'СЕТ СН'!$F$21</f>
        <v>-520.57776684999999</v>
      </c>
      <c r="V204" s="35">
        <f>SUMIFS(СВЦЭМ!$F$34:$F$777,СВЦЭМ!$A$34:$A$777,$A204,СВЦЭМ!$B$34:$B$777,V$190)+'СЕТ СН'!$F$12-'СЕТ СН'!$F$21</f>
        <v>-519.19965825999998</v>
      </c>
      <c r="W204" s="35">
        <f>SUMIFS(СВЦЭМ!$F$34:$F$777,СВЦЭМ!$A$34:$A$777,$A204,СВЦЭМ!$B$34:$B$777,W$190)+'СЕТ СН'!$F$12-'СЕТ СН'!$F$21</f>
        <v>-514.60669640000003</v>
      </c>
      <c r="X204" s="35">
        <f>SUMIFS(СВЦЭМ!$F$34:$F$777,СВЦЭМ!$A$34:$A$777,$A204,СВЦЭМ!$B$34:$B$777,X$190)+'СЕТ СН'!$F$12-'СЕТ СН'!$F$21</f>
        <v>-505.42131469999998</v>
      </c>
      <c r="Y204" s="35">
        <f>SUMIFS(СВЦЭМ!$F$34:$F$777,СВЦЭМ!$A$34:$A$777,$A204,СВЦЭМ!$B$34:$B$777,Y$190)+'СЕТ СН'!$F$12-'СЕТ СН'!$F$21</f>
        <v>-496.30724997999999</v>
      </c>
    </row>
    <row r="205" spans="1:25" ht="15.75" x14ac:dyDescent="0.2">
      <c r="A205" s="34">
        <f t="shared" si="5"/>
        <v>42901</v>
      </c>
      <c r="B205" s="35">
        <f>SUMIFS(СВЦЭМ!$F$34:$F$777,СВЦЭМ!$A$34:$A$777,$A205,СВЦЭМ!$B$34:$B$777,B$190)+'СЕТ СН'!$F$12-'СЕТ СН'!$F$21</f>
        <v>-485.92415484000003</v>
      </c>
      <c r="C205" s="35">
        <f>SUMIFS(СВЦЭМ!$F$34:$F$777,СВЦЭМ!$A$34:$A$777,$A205,СВЦЭМ!$B$34:$B$777,C$190)+'СЕТ СН'!$F$12-'СЕТ СН'!$F$21</f>
        <v>-478.02591044999997</v>
      </c>
      <c r="D205" s="35">
        <f>SUMIFS(СВЦЭМ!$F$34:$F$777,СВЦЭМ!$A$34:$A$777,$A205,СВЦЭМ!$B$34:$B$777,D$190)+'СЕТ СН'!$F$12-'СЕТ СН'!$F$21</f>
        <v>-474.68638292000003</v>
      </c>
      <c r="E205" s="35">
        <f>SUMIFS(СВЦЭМ!$F$34:$F$777,СВЦЭМ!$A$34:$A$777,$A205,СВЦЭМ!$B$34:$B$777,E$190)+'СЕТ СН'!$F$12-'СЕТ СН'!$F$21</f>
        <v>-475.29279531999998</v>
      </c>
      <c r="F205" s="35">
        <f>SUMIFS(СВЦЭМ!$F$34:$F$777,СВЦЭМ!$A$34:$A$777,$A205,СВЦЭМ!$B$34:$B$777,F$190)+'СЕТ СН'!$F$12-'СЕТ СН'!$F$21</f>
        <v>-475.73717679000003</v>
      </c>
      <c r="G205" s="35">
        <f>SUMIFS(СВЦЭМ!$F$34:$F$777,СВЦЭМ!$A$34:$A$777,$A205,СВЦЭМ!$B$34:$B$777,G$190)+'СЕТ СН'!$F$12-'СЕТ СН'!$F$21</f>
        <v>-475.22660599</v>
      </c>
      <c r="H205" s="35">
        <f>SUMIFS(СВЦЭМ!$F$34:$F$777,СВЦЭМ!$A$34:$A$777,$A205,СВЦЭМ!$B$34:$B$777,H$190)+'СЕТ СН'!$F$12-'СЕТ СН'!$F$21</f>
        <v>-474.05899992000002</v>
      </c>
      <c r="I205" s="35">
        <f>SUMIFS(СВЦЭМ!$F$34:$F$777,СВЦЭМ!$A$34:$A$777,$A205,СВЦЭМ!$B$34:$B$777,I$190)+'СЕТ СН'!$F$12-'СЕТ СН'!$F$21</f>
        <v>-487.54604619999998</v>
      </c>
      <c r="J205" s="35">
        <f>SUMIFS(СВЦЭМ!$F$34:$F$777,СВЦЭМ!$A$34:$A$777,$A205,СВЦЭМ!$B$34:$B$777,J$190)+'СЕТ СН'!$F$12-'СЕТ СН'!$F$21</f>
        <v>-499.61724678999997</v>
      </c>
      <c r="K205" s="35">
        <f>SUMIFS(СВЦЭМ!$F$34:$F$777,СВЦЭМ!$A$34:$A$777,$A205,СВЦЭМ!$B$34:$B$777,K$190)+'СЕТ СН'!$F$12-'СЕТ СН'!$F$21</f>
        <v>-509.10972908999997</v>
      </c>
      <c r="L205" s="35">
        <f>SUMIFS(СВЦЭМ!$F$34:$F$777,СВЦЭМ!$A$34:$A$777,$A205,СВЦЭМ!$B$34:$B$777,L$190)+'СЕТ СН'!$F$12-'СЕТ СН'!$F$21</f>
        <v>-517.49620292999998</v>
      </c>
      <c r="M205" s="35">
        <f>SUMIFS(СВЦЭМ!$F$34:$F$777,СВЦЭМ!$A$34:$A$777,$A205,СВЦЭМ!$B$34:$B$777,M$190)+'СЕТ СН'!$F$12-'СЕТ СН'!$F$21</f>
        <v>-519.62405263999995</v>
      </c>
      <c r="N205" s="35">
        <f>SUMIFS(СВЦЭМ!$F$34:$F$777,СВЦЭМ!$A$34:$A$777,$A205,СВЦЭМ!$B$34:$B$777,N$190)+'СЕТ СН'!$F$12-'СЕТ СН'!$F$21</f>
        <v>-520.62636911000004</v>
      </c>
      <c r="O205" s="35">
        <f>SUMIFS(СВЦЭМ!$F$34:$F$777,СВЦЭМ!$A$34:$A$777,$A205,СВЦЭМ!$B$34:$B$777,O$190)+'СЕТ СН'!$F$12-'СЕТ СН'!$F$21</f>
        <v>-520.68013934999999</v>
      </c>
      <c r="P205" s="35">
        <f>SUMIFS(СВЦЭМ!$F$34:$F$777,СВЦЭМ!$A$34:$A$777,$A205,СВЦЭМ!$B$34:$B$777,P$190)+'СЕТ СН'!$F$12-'СЕТ СН'!$F$21</f>
        <v>-520.43511976000002</v>
      </c>
      <c r="Q205" s="35">
        <f>SUMIFS(СВЦЭМ!$F$34:$F$777,СВЦЭМ!$A$34:$A$777,$A205,СВЦЭМ!$B$34:$B$777,Q$190)+'СЕТ СН'!$F$12-'СЕТ СН'!$F$21</f>
        <v>-520.31234267000002</v>
      </c>
      <c r="R205" s="35">
        <f>SUMIFS(СВЦЭМ!$F$34:$F$777,СВЦЭМ!$A$34:$A$777,$A205,СВЦЭМ!$B$34:$B$777,R$190)+'СЕТ СН'!$F$12-'СЕТ СН'!$F$21</f>
        <v>-519.88451368999995</v>
      </c>
      <c r="S205" s="35">
        <f>SUMIFS(СВЦЭМ!$F$34:$F$777,СВЦЭМ!$A$34:$A$777,$A205,СВЦЭМ!$B$34:$B$777,S$190)+'СЕТ СН'!$F$12-'СЕТ СН'!$F$21</f>
        <v>-519.50528994000001</v>
      </c>
      <c r="T205" s="35">
        <f>SUMIFS(СВЦЭМ!$F$34:$F$777,СВЦЭМ!$A$34:$A$777,$A205,СВЦЭМ!$B$34:$B$777,T$190)+'СЕТ СН'!$F$12-'СЕТ СН'!$F$21</f>
        <v>-518.94137852999995</v>
      </c>
      <c r="U205" s="35">
        <f>SUMIFS(СВЦЭМ!$F$34:$F$777,СВЦЭМ!$A$34:$A$777,$A205,СВЦЭМ!$B$34:$B$777,U$190)+'СЕТ СН'!$F$12-'СЕТ СН'!$F$21</f>
        <v>-518.43575108000005</v>
      </c>
      <c r="V205" s="35">
        <f>SUMIFS(СВЦЭМ!$F$34:$F$777,СВЦЭМ!$A$34:$A$777,$A205,СВЦЭМ!$B$34:$B$777,V$190)+'СЕТ СН'!$F$12-'СЕТ СН'!$F$21</f>
        <v>-518.60422303999997</v>
      </c>
      <c r="W205" s="35">
        <f>SUMIFS(СВЦЭМ!$F$34:$F$777,СВЦЭМ!$A$34:$A$777,$A205,СВЦЭМ!$B$34:$B$777,W$190)+'СЕТ СН'!$F$12-'СЕТ СН'!$F$21</f>
        <v>-513.18958304</v>
      </c>
      <c r="X205" s="35">
        <f>SUMIFS(СВЦЭМ!$F$34:$F$777,СВЦЭМ!$A$34:$A$777,$A205,СВЦЭМ!$B$34:$B$777,X$190)+'СЕТ СН'!$F$12-'СЕТ СН'!$F$21</f>
        <v>-504.38847104000001</v>
      </c>
      <c r="Y205" s="35">
        <f>SUMIFS(СВЦЭМ!$F$34:$F$777,СВЦЭМ!$A$34:$A$777,$A205,СВЦЭМ!$B$34:$B$777,Y$190)+'СЕТ СН'!$F$12-'СЕТ СН'!$F$21</f>
        <v>-493.89196400999998</v>
      </c>
    </row>
    <row r="206" spans="1:25" ht="15.75" x14ac:dyDescent="0.2">
      <c r="A206" s="34">
        <f t="shared" si="5"/>
        <v>42902</v>
      </c>
      <c r="B206" s="35">
        <f>SUMIFS(СВЦЭМ!$F$34:$F$777,СВЦЭМ!$A$34:$A$777,$A206,СВЦЭМ!$B$34:$B$777,B$190)+'СЕТ СН'!$F$12-'СЕТ СН'!$F$21</f>
        <v>-486.81780893000001</v>
      </c>
      <c r="C206" s="35">
        <f>SUMIFS(СВЦЭМ!$F$34:$F$777,СВЦЭМ!$A$34:$A$777,$A206,СВЦЭМ!$B$34:$B$777,C$190)+'СЕТ СН'!$F$12-'СЕТ СН'!$F$21</f>
        <v>-479.72333524999999</v>
      </c>
      <c r="D206" s="35">
        <f>SUMIFS(СВЦЭМ!$F$34:$F$777,СВЦЭМ!$A$34:$A$777,$A206,СВЦЭМ!$B$34:$B$777,D$190)+'СЕТ СН'!$F$12-'СЕТ СН'!$F$21</f>
        <v>-476.08312224999997</v>
      </c>
      <c r="E206" s="35">
        <f>SUMIFS(СВЦЭМ!$F$34:$F$777,СВЦЭМ!$A$34:$A$777,$A206,СВЦЭМ!$B$34:$B$777,E$190)+'СЕТ СН'!$F$12-'СЕТ СН'!$F$21</f>
        <v>-472.93494841</v>
      </c>
      <c r="F206" s="35">
        <f>SUMIFS(СВЦЭМ!$F$34:$F$777,СВЦЭМ!$A$34:$A$777,$A206,СВЦЭМ!$B$34:$B$777,F$190)+'СЕТ СН'!$F$12-'СЕТ СН'!$F$21</f>
        <v>-473.11542744000002</v>
      </c>
      <c r="G206" s="35">
        <f>SUMIFS(СВЦЭМ!$F$34:$F$777,СВЦЭМ!$A$34:$A$777,$A206,СВЦЭМ!$B$34:$B$777,G$190)+'СЕТ СН'!$F$12-'СЕТ СН'!$F$21</f>
        <v>-472.77094959999999</v>
      </c>
      <c r="H206" s="35">
        <f>SUMIFS(СВЦЭМ!$F$34:$F$777,СВЦЭМ!$A$34:$A$777,$A206,СВЦЭМ!$B$34:$B$777,H$190)+'СЕТ СН'!$F$12-'СЕТ СН'!$F$21</f>
        <v>-472.23715228000003</v>
      </c>
      <c r="I206" s="35">
        <f>SUMIFS(СВЦЭМ!$F$34:$F$777,СВЦЭМ!$A$34:$A$777,$A206,СВЦЭМ!$B$34:$B$777,I$190)+'СЕТ СН'!$F$12-'СЕТ СН'!$F$21</f>
        <v>-485.58248659999998</v>
      </c>
      <c r="J206" s="35">
        <f>SUMIFS(СВЦЭМ!$F$34:$F$777,СВЦЭМ!$A$34:$A$777,$A206,СВЦЭМ!$B$34:$B$777,J$190)+'СЕТ СН'!$F$12-'СЕТ СН'!$F$21</f>
        <v>-497.31753731999999</v>
      </c>
      <c r="K206" s="35">
        <f>SUMIFS(СВЦЭМ!$F$34:$F$777,СВЦЭМ!$A$34:$A$777,$A206,СВЦЭМ!$B$34:$B$777,K$190)+'СЕТ СН'!$F$12-'СЕТ СН'!$F$21</f>
        <v>-510.53729723999999</v>
      </c>
      <c r="L206" s="35">
        <f>SUMIFS(СВЦЭМ!$F$34:$F$777,СВЦЭМ!$A$34:$A$777,$A206,СВЦЭМ!$B$34:$B$777,L$190)+'СЕТ СН'!$F$12-'СЕТ СН'!$F$21</f>
        <v>-515.88823319000005</v>
      </c>
      <c r="M206" s="35">
        <f>SUMIFS(СВЦЭМ!$F$34:$F$777,СВЦЭМ!$A$34:$A$777,$A206,СВЦЭМ!$B$34:$B$777,M$190)+'СЕТ СН'!$F$12-'СЕТ СН'!$F$21</f>
        <v>-518.08602098000006</v>
      </c>
      <c r="N206" s="35">
        <f>SUMIFS(СВЦЭМ!$F$34:$F$777,СВЦЭМ!$A$34:$A$777,$A206,СВЦЭМ!$B$34:$B$777,N$190)+'СЕТ СН'!$F$12-'СЕТ СН'!$F$21</f>
        <v>-517.33476294000002</v>
      </c>
      <c r="O206" s="35">
        <f>SUMIFS(СВЦЭМ!$F$34:$F$777,СВЦЭМ!$A$34:$A$777,$A206,СВЦЭМ!$B$34:$B$777,O$190)+'СЕТ СН'!$F$12-'СЕТ СН'!$F$21</f>
        <v>-518.13968597999997</v>
      </c>
      <c r="P206" s="35">
        <f>SUMIFS(СВЦЭМ!$F$34:$F$777,СВЦЭМ!$A$34:$A$777,$A206,СВЦЭМ!$B$34:$B$777,P$190)+'СЕТ СН'!$F$12-'СЕТ СН'!$F$21</f>
        <v>-520.27438501999995</v>
      </c>
      <c r="Q206" s="35">
        <f>SUMIFS(СВЦЭМ!$F$34:$F$777,СВЦЭМ!$A$34:$A$777,$A206,СВЦЭМ!$B$34:$B$777,Q$190)+'СЕТ СН'!$F$12-'СЕТ СН'!$F$21</f>
        <v>-518.67860341000005</v>
      </c>
      <c r="R206" s="35">
        <f>SUMIFS(СВЦЭМ!$F$34:$F$777,СВЦЭМ!$A$34:$A$777,$A206,СВЦЭМ!$B$34:$B$777,R$190)+'СЕТ СН'!$F$12-'СЕТ СН'!$F$21</f>
        <v>-518.15329352000003</v>
      </c>
      <c r="S206" s="35">
        <f>SUMIFS(СВЦЭМ!$F$34:$F$777,СВЦЭМ!$A$34:$A$777,$A206,СВЦЭМ!$B$34:$B$777,S$190)+'СЕТ СН'!$F$12-'СЕТ СН'!$F$21</f>
        <v>-516.70511470999998</v>
      </c>
      <c r="T206" s="35">
        <f>SUMIFS(СВЦЭМ!$F$34:$F$777,СВЦЭМ!$A$34:$A$777,$A206,СВЦЭМ!$B$34:$B$777,T$190)+'СЕТ СН'!$F$12-'СЕТ СН'!$F$21</f>
        <v>-517.08547998999995</v>
      </c>
      <c r="U206" s="35">
        <f>SUMIFS(СВЦЭМ!$F$34:$F$777,СВЦЭМ!$A$34:$A$777,$A206,СВЦЭМ!$B$34:$B$777,U$190)+'СЕТ СН'!$F$12-'СЕТ СН'!$F$21</f>
        <v>-518.06568697</v>
      </c>
      <c r="V206" s="35">
        <f>SUMIFS(СВЦЭМ!$F$34:$F$777,СВЦЭМ!$A$34:$A$777,$A206,СВЦЭМ!$B$34:$B$777,V$190)+'СЕТ СН'!$F$12-'СЕТ СН'!$F$21</f>
        <v>-516.49736481000002</v>
      </c>
      <c r="W206" s="35">
        <f>SUMIFS(СВЦЭМ!$F$34:$F$777,СВЦЭМ!$A$34:$A$777,$A206,СВЦЭМ!$B$34:$B$777,W$190)+'СЕТ СН'!$F$12-'СЕТ СН'!$F$21</f>
        <v>-509.31002278</v>
      </c>
      <c r="X206" s="35">
        <f>SUMIFS(СВЦЭМ!$F$34:$F$777,СВЦЭМ!$A$34:$A$777,$A206,СВЦЭМ!$B$34:$B$777,X$190)+'СЕТ СН'!$F$12-'СЕТ СН'!$F$21</f>
        <v>-511.02575952000001</v>
      </c>
      <c r="Y206" s="35">
        <f>SUMIFS(СВЦЭМ!$F$34:$F$777,СВЦЭМ!$A$34:$A$777,$A206,СВЦЭМ!$B$34:$B$777,Y$190)+'СЕТ СН'!$F$12-'СЕТ СН'!$F$21</f>
        <v>-509.00153667000001</v>
      </c>
    </row>
    <row r="207" spans="1:25" ht="15.75" x14ac:dyDescent="0.2">
      <c r="A207" s="34">
        <f t="shared" si="5"/>
        <v>42903</v>
      </c>
      <c r="B207" s="35">
        <f>SUMIFS(СВЦЭМ!$F$34:$F$777,СВЦЭМ!$A$34:$A$777,$A207,СВЦЭМ!$B$34:$B$777,B$190)+'СЕТ СН'!$F$12-'СЕТ СН'!$F$21</f>
        <v>-496.30991770999998</v>
      </c>
      <c r="C207" s="35">
        <f>SUMIFS(СВЦЭМ!$F$34:$F$777,СВЦЭМ!$A$34:$A$777,$A207,СВЦЭМ!$B$34:$B$777,C$190)+'СЕТ СН'!$F$12-'СЕТ СН'!$F$21</f>
        <v>-490.97559590000003</v>
      </c>
      <c r="D207" s="35">
        <f>SUMIFS(СВЦЭМ!$F$34:$F$777,СВЦЭМ!$A$34:$A$777,$A207,СВЦЭМ!$B$34:$B$777,D$190)+'СЕТ СН'!$F$12-'СЕТ СН'!$F$21</f>
        <v>-477.13530526</v>
      </c>
      <c r="E207" s="35">
        <f>SUMIFS(СВЦЭМ!$F$34:$F$777,СВЦЭМ!$A$34:$A$777,$A207,СВЦЭМ!$B$34:$B$777,E$190)+'СЕТ СН'!$F$12-'СЕТ СН'!$F$21</f>
        <v>-475.72530583000002</v>
      </c>
      <c r="F207" s="35">
        <f>SUMIFS(СВЦЭМ!$F$34:$F$777,СВЦЭМ!$A$34:$A$777,$A207,СВЦЭМ!$B$34:$B$777,F$190)+'СЕТ СН'!$F$12-'СЕТ СН'!$F$21</f>
        <v>-473.51562609000001</v>
      </c>
      <c r="G207" s="35">
        <f>SUMIFS(СВЦЭМ!$F$34:$F$777,СВЦЭМ!$A$34:$A$777,$A207,СВЦЭМ!$B$34:$B$777,G$190)+'СЕТ СН'!$F$12-'СЕТ СН'!$F$21</f>
        <v>-473.88870971</v>
      </c>
      <c r="H207" s="35">
        <f>SUMIFS(СВЦЭМ!$F$34:$F$777,СВЦЭМ!$A$34:$A$777,$A207,СВЦЭМ!$B$34:$B$777,H$190)+'СЕТ СН'!$F$12-'СЕТ СН'!$F$21</f>
        <v>-476.96935973000001</v>
      </c>
      <c r="I207" s="35">
        <f>SUMIFS(СВЦЭМ!$F$34:$F$777,СВЦЭМ!$A$34:$A$777,$A207,СВЦЭМ!$B$34:$B$777,I$190)+'СЕТ СН'!$F$12-'СЕТ СН'!$F$21</f>
        <v>-491.13904307000001</v>
      </c>
      <c r="J207" s="35">
        <f>SUMIFS(СВЦЭМ!$F$34:$F$777,СВЦЭМ!$A$34:$A$777,$A207,СВЦЭМ!$B$34:$B$777,J$190)+'СЕТ СН'!$F$12-'СЕТ СН'!$F$21</f>
        <v>-502.50094338999997</v>
      </c>
      <c r="K207" s="35">
        <f>SUMIFS(СВЦЭМ!$F$34:$F$777,СВЦЭМ!$A$34:$A$777,$A207,СВЦЭМ!$B$34:$B$777,K$190)+'СЕТ СН'!$F$12-'СЕТ СН'!$F$21</f>
        <v>-511.34099415000003</v>
      </c>
      <c r="L207" s="35">
        <f>SUMIFS(СВЦЭМ!$F$34:$F$777,СВЦЭМ!$A$34:$A$777,$A207,СВЦЭМ!$B$34:$B$777,L$190)+'СЕТ СН'!$F$12-'СЕТ СН'!$F$21</f>
        <v>-516.66642020999996</v>
      </c>
      <c r="M207" s="35">
        <f>SUMIFS(СВЦЭМ!$F$34:$F$777,СВЦЭМ!$A$34:$A$777,$A207,СВЦЭМ!$B$34:$B$777,M$190)+'СЕТ СН'!$F$12-'СЕТ СН'!$F$21</f>
        <v>-516.63622100999999</v>
      </c>
      <c r="N207" s="35">
        <f>SUMIFS(СВЦЭМ!$F$34:$F$777,СВЦЭМ!$A$34:$A$777,$A207,СВЦЭМ!$B$34:$B$777,N$190)+'СЕТ СН'!$F$12-'СЕТ СН'!$F$21</f>
        <v>-516.70141854999997</v>
      </c>
      <c r="O207" s="35">
        <f>SUMIFS(СВЦЭМ!$F$34:$F$777,СВЦЭМ!$A$34:$A$777,$A207,СВЦЭМ!$B$34:$B$777,O$190)+'СЕТ СН'!$F$12-'СЕТ СН'!$F$21</f>
        <v>-517.05813286</v>
      </c>
      <c r="P207" s="35">
        <f>SUMIFS(СВЦЭМ!$F$34:$F$777,СВЦЭМ!$A$34:$A$777,$A207,СВЦЭМ!$B$34:$B$777,P$190)+'СЕТ СН'!$F$12-'СЕТ СН'!$F$21</f>
        <v>-517.10645915999999</v>
      </c>
      <c r="Q207" s="35">
        <f>SUMIFS(СВЦЭМ!$F$34:$F$777,СВЦЭМ!$A$34:$A$777,$A207,СВЦЭМ!$B$34:$B$777,Q$190)+'СЕТ СН'!$F$12-'СЕТ СН'!$F$21</f>
        <v>-516.40113400999996</v>
      </c>
      <c r="R207" s="35">
        <f>SUMIFS(СВЦЭМ!$F$34:$F$777,СВЦЭМ!$A$34:$A$777,$A207,СВЦЭМ!$B$34:$B$777,R$190)+'СЕТ СН'!$F$12-'СЕТ СН'!$F$21</f>
        <v>-515.95579025999996</v>
      </c>
      <c r="S207" s="35">
        <f>SUMIFS(СВЦЭМ!$F$34:$F$777,СВЦЭМ!$A$34:$A$777,$A207,СВЦЭМ!$B$34:$B$777,S$190)+'СЕТ СН'!$F$12-'СЕТ СН'!$F$21</f>
        <v>-516.11947579000002</v>
      </c>
      <c r="T207" s="35">
        <f>SUMIFS(СВЦЭМ!$F$34:$F$777,СВЦЭМ!$A$34:$A$777,$A207,СВЦЭМ!$B$34:$B$777,T$190)+'СЕТ СН'!$F$12-'СЕТ СН'!$F$21</f>
        <v>-516.54871993999996</v>
      </c>
      <c r="U207" s="35">
        <f>SUMIFS(СВЦЭМ!$F$34:$F$777,СВЦЭМ!$A$34:$A$777,$A207,СВЦЭМ!$B$34:$B$777,U$190)+'СЕТ СН'!$F$12-'СЕТ СН'!$F$21</f>
        <v>-517.17128967999997</v>
      </c>
      <c r="V207" s="35">
        <f>SUMIFS(СВЦЭМ!$F$34:$F$777,СВЦЭМ!$A$34:$A$777,$A207,СВЦЭМ!$B$34:$B$777,V$190)+'СЕТ СН'!$F$12-'СЕТ СН'!$F$21</f>
        <v>-515.60945075999996</v>
      </c>
      <c r="W207" s="35">
        <f>SUMIFS(СВЦЭМ!$F$34:$F$777,СВЦЭМ!$A$34:$A$777,$A207,СВЦЭМ!$B$34:$B$777,W$190)+'СЕТ СН'!$F$12-'СЕТ СН'!$F$21</f>
        <v>-512.90508229</v>
      </c>
      <c r="X207" s="35">
        <f>SUMIFS(СВЦЭМ!$F$34:$F$777,СВЦЭМ!$A$34:$A$777,$A207,СВЦЭМ!$B$34:$B$777,X$190)+'СЕТ СН'!$F$12-'СЕТ СН'!$F$21</f>
        <v>-510.05982976999996</v>
      </c>
      <c r="Y207" s="35">
        <f>SUMIFS(СВЦЭМ!$F$34:$F$777,СВЦЭМ!$A$34:$A$777,$A207,СВЦЭМ!$B$34:$B$777,Y$190)+'СЕТ СН'!$F$12-'СЕТ СН'!$F$21</f>
        <v>-497.13941686999999</v>
      </c>
    </row>
    <row r="208" spans="1:25" ht="15.75" x14ac:dyDescent="0.2">
      <c r="A208" s="34">
        <f t="shared" si="5"/>
        <v>42904</v>
      </c>
      <c r="B208" s="35">
        <f>SUMIFS(СВЦЭМ!$F$34:$F$777,СВЦЭМ!$A$34:$A$777,$A208,СВЦЭМ!$B$34:$B$777,B$190)+'СЕТ СН'!$F$12-'СЕТ СН'!$F$21</f>
        <v>-487.03458352000001</v>
      </c>
      <c r="C208" s="35">
        <f>SUMIFS(СВЦЭМ!$F$34:$F$777,СВЦЭМ!$A$34:$A$777,$A208,СВЦЭМ!$B$34:$B$777,C$190)+'СЕТ СН'!$F$12-'СЕТ СН'!$F$21</f>
        <v>-482.02452786000003</v>
      </c>
      <c r="D208" s="35">
        <f>SUMIFS(СВЦЭМ!$F$34:$F$777,СВЦЭМ!$A$34:$A$777,$A208,СВЦЭМ!$B$34:$B$777,D$190)+'СЕТ СН'!$F$12-'СЕТ СН'!$F$21</f>
        <v>-475.18611877000001</v>
      </c>
      <c r="E208" s="35">
        <f>SUMIFS(СВЦЭМ!$F$34:$F$777,СВЦЭМ!$A$34:$A$777,$A208,СВЦЭМ!$B$34:$B$777,E$190)+'СЕТ СН'!$F$12-'СЕТ СН'!$F$21</f>
        <v>-473.9116143</v>
      </c>
      <c r="F208" s="35">
        <f>SUMIFS(СВЦЭМ!$F$34:$F$777,СВЦЭМ!$A$34:$A$777,$A208,СВЦЭМ!$B$34:$B$777,F$190)+'СЕТ СН'!$F$12-'СЕТ СН'!$F$21</f>
        <v>-472.64642921000001</v>
      </c>
      <c r="G208" s="35">
        <f>SUMIFS(СВЦЭМ!$F$34:$F$777,СВЦЭМ!$A$34:$A$777,$A208,СВЦЭМ!$B$34:$B$777,G$190)+'СЕТ СН'!$F$12-'СЕТ СН'!$F$21</f>
        <v>-473.00210870000001</v>
      </c>
      <c r="H208" s="35">
        <f>SUMIFS(СВЦЭМ!$F$34:$F$777,СВЦЭМ!$A$34:$A$777,$A208,СВЦЭМ!$B$34:$B$777,H$190)+'СЕТ СН'!$F$12-'СЕТ СН'!$F$21</f>
        <v>-475.29309121</v>
      </c>
      <c r="I208" s="35">
        <f>SUMIFS(СВЦЭМ!$F$34:$F$777,СВЦЭМ!$A$34:$A$777,$A208,СВЦЭМ!$B$34:$B$777,I$190)+'СЕТ СН'!$F$12-'СЕТ СН'!$F$21</f>
        <v>-489.90295659000003</v>
      </c>
      <c r="J208" s="35">
        <f>SUMIFS(СВЦЭМ!$F$34:$F$777,СВЦЭМ!$A$34:$A$777,$A208,СВЦЭМ!$B$34:$B$777,J$190)+'СЕТ СН'!$F$12-'СЕТ СН'!$F$21</f>
        <v>-504.06842336</v>
      </c>
      <c r="K208" s="35">
        <f>SUMIFS(СВЦЭМ!$F$34:$F$777,СВЦЭМ!$A$34:$A$777,$A208,СВЦЭМ!$B$34:$B$777,K$190)+'СЕТ СН'!$F$12-'СЕТ СН'!$F$21</f>
        <v>-515.51475817000005</v>
      </c>
      <c r="L208" s="35">
        <f>SUMIFS(СВЦЭМ!$F$34:$F$777,СВЦЭМ!$A$34:$A$777,$A208,СВЦЭМ!$B$34:$B$777,L$190)+'СЕТ СН'!$F$12-'СЕТ СН'!$F$21</f>
        <v>-519.15552701000001</v>
      </c>
      <c r="M208" s="35">
        <f>SUMIFS(СВЦЭМ!$F$34:$F$777,СВЦЭМ!$A$34:$A$777,$A208,СВЦЭМ!$B$34:$B$777,M$190)+'СЕТ СН'!$F$12-'СЕТ СН'!$F$21</f>
        <v>-516.98921976999998</v>
      </c>
      <c r="N208" s="35">
        <f>SUMIFS(СВЦЭМ!$F$34:$F$777,СВЦЭМ!$A$34:$A$777,$A208,СВЦЭМ!$B$34:$B$777,N$190)+'СЕТ СН'!$F$12-'СЕТ СН'!$F$21</f>
        <v>-516.82250076000003</v>
      </c>
      <c r="O208" s="35">
        <f>SUMIFS(СВЦЭМ!$F$34:$F$777,СВЦЭМ!$A$34:$A$777,$A208,СВЦЭМ!$B$34:$B$777,O$190)+'СЕТ СН'!$F$12-'СЕТ СН'!$F$21</f>
        <v>-516.90131001999998</v>
      </c>
      <c r="P208" s="35">
        <f>SUMIFS(СВЦЭМ!$F$34:$F$777,СВЦЭМ!$A$34:$A$777,$A208,СВЦЭМ!$B$34:$B$777,P$190)+'СЕТ СН'!$F$12-'СЕТ СН'!$F$21</f>
        <v>-517.09292975999995</v>
      </c>
      <c r="Q208" s="35">
        <f>SUMIFS(СВЦЭМ!$F$34:$F$777,СВЦЭМ!$A$34:$A$777,$A208,СВЦЭМ!$B$34:$B$777,Q$190)+'СЕТ СН'!$F$12-'СЕТ СН'!$F$21</f>
        <v>-516.31606671999998</v>
      </c>
      <c r="R208" s="35">
        <f>SUMIFS(СВЦЭМ!$F$34:$F$777,СВЦЭМ!$A$34:$A$777,$A208,СВЦЭМ!$B$34:$B$777,R$190)+'СЕТ СН'!$F$12-'СЕТ СН'!$F$21</f>
        <v>-515.56344867999996</v>
      </c>
      <c r="S208" s="35">
        <f>SUMIFS(СВЦЭМ!$F$34:$F$777,СВЦЭМ!$A$34:$A$777,$A208,СВЦЭМ!$B$34:$B$777,S$190)+'СЕТ СН'!$F$12-'СЕТ СН'!$F$21</f>
        <v>-515.60532918000001</v>
      </c>
      <c r="T208" s="35">
        <f>SUMIFS(СВЦЭМ!$F$34:$F$777,СВЦЭМ!$A$34:$A$777,$A208,СВЦЭМ!$B$34:$B$777,T$190)+'СЕТ СН'!$F$12-'СЕТ СН'!$F$21</f>
        <v>-516.48465464000003</v>
      </c>
      <c r="U208" s="35">
        <f>SUMIFS(СВЦЭМ!$F$34:$F$777,СВЦЭМ!$A$34:$A$777,$A208,СВЦЭМ!$B$34:$B$777,U$190)+'СЕТ СН'!$F$12-'СЕТ СН'!$F$21</f>
        <v>-516.89811279000003</v>
      </c>
      <c r="V208" s="35">
        <f>SUMIFS(СВЦЭМ!$F$34:$F$777,СВЦЭМ!$A$34:$A$777,$A208,СВЦЭМ!$B$34:$B$777,V$190)+'СЕТ СН'!$F$12-'СЕТ СН'!$F$21</f>
        <v>-517.78680770000005</v>
      </c>
      <c r="W208" s="35">
        <f>SUMIFS(СВЦЭМ!$F$34:$F$777,СВЦЭМ!$A$34:$A$777,$A208,СВЦЭМ!$B$34:$B$777,W$190)+'СЕТ СН'!$F$12-'СЕТ СН'!$F$21</f>
        <v>-515.80980261000002</v>
      </c>
      <c r="X208" s="35">
        <f>SUMIFS(СВЦЭМ!$F$34:$F$777,СВЦЭМ!$A$34:$A$777,$A208,СВЦЭМ!$B$34:$B$777,X$190)+'СЕТ СН'!$F$12-'СЕТ СН'!$F$21</f>
        <v>-510.32315281000001</v>
      </c>
      <c r="Y208" s="35">
        <f>SUMIFS(СВЦЭМ!$F$34:$F$777,СВЦЭМ!$A$34:$A$777,$A208,СВЦЭМ!$B$34:$B$777,Y$190)+'СЕТ СН'!$F$12-'СЕТ СН'!$F$21</f>
        <v>-503.76155777999998</v>
      </c>
    </row>
    <row r="209" spans="1:25" ht="15.75" x14ac:dyDescent="0.2">
      <c r="A209" s="34">
        <f t="shared" si="5"/>
        <v>42905</v>
      </c>
      <c r="B209" s="35">
        <f>SUMIFS(СВЦЭМ!$F$34:$F$777,СВЦЭМ!$A$34:$A$777,$A209,СВЦЭМ!$B$34:$B$777,B$190)+'СЕТ СН'!$F$12-'СЕТ СН'!$F$21</f>
        <v>-498.61671953000001</v>
      </c>
      <c r="C209" s="35">
        <f>SUMIFS(СВЦЭМ!$F$34:$F$777,СВЦЭМ!$A$34:$A$777,$A209,СВЦЭМ!$B$34:$B$777,C$190)+'СЕТ СН'!$F$12-'СЕТ СН'!$F$21</f>
        <v>-493.86205424000002</v>
      </c>
      <c r="D209" s="35">
        <f>SUMIFS(СВЦЭМ!$F$34:$F$777,СВЦЭМ!$A$34:$A$777,$A209,СВЦЭМ!$B$34:$B$777,D$190)+'СЕТ СН'!$F$12-'СЕТ СН'!$F$21</f>
        <v>-480.73906893999998</v>
      </c>
      <c r="E209" s="35">
        <f>SUMIFS(СВЦЭМ!$F$34:$F$777,СВЦЭМ!$A$34:$A$777,$A209,СВЦЭМ!$B$34:$B$777,E$190)+'СЕТ СН'!$F$12-'СЕТ СН'!$F$21</f>
        <v>-479.88371895</v>
      </c>
      <c r="F209" s="35">
        <f>SUMIFS(СВЦЭМ!$F$34:$F$777,СВЦЭМ!$A$34:$A$777,$A209,СВЦЭМ!$B$34:$B$777,F$190)+'СЕТ СН'!$F$12-'СЕТ СН'!$F$21</f>
        <v>-479.52963459</v>
      </c>
      <c r="G209" s="35">
        <f>SUMIFS(СВЦЭМ!$F$34:$F$777,СВЦЭМ!$A$34:$A$777,$A209,СВЦЭМ!$B$34:$B$777,G$190)+'СЕТ СН'!$F$12-'СЕТ СН'!$F$21</f>
        <v>-479.07300865000002</v>
      </c>
      <c r="H209" s="35">
        <f>SUMIFS(СВЦЭМ!$F$34:$F$777,СВЦЭМ!$A$34:$A$777,$A209,СВЦЭМ!$B$34:$B$777,H$190)+'СЕТ СН'!$F$12-'СЕТ СН'!$F$21</f>
        <v>-491.04273319000004</v>
      </c>
      <c r="I209" s="35">
        <f>SUMIFS(СВЦЭМ!$F$34:$F$777,СВЦЭМ!$A$34:$A$777,$A209,СВЦЭМ!$B$34:$B$777,I$190)+'СЕТ СН'!$F$12-'СЕТ СН'!$F$21</f>
        <v>-503.26541457000002</v>
      </c>
      <c r="J209" s="35">
        <f>SUMIFS(СВЦЭМ!$F$34:$F$777,СВЦЭМ!$A$34:$A$777,$A209,СВЦЭМ!$B$34:$B$777,J$190)+'СЕТ СН'!$F$12-'СЕТ СН'!$F$21</f>
        <v>-514.70198500000004</v>
      </c>
      <c r="K209" s="35">
        <f>SUMIFS(СВЦЭМ!$F$34:$F$777,СВЦЭМ!$A$34:$A$777,$A209,СВЦЭМ!$B$34:$B$777,K$190)+'СЕТ СН'!$F$12-'СЕТ СН'!$F$21</f>
        <v>-511.29324503999999</v>
      </c>
      <c r="L209" s="35">
        <f>SUMIFS(СВЦЭМ!$F$34:$F$777,СВЦЭМ!$A$34:$A$777,$A209,СВЦЭМ!$B$34:$B$777,L$190)+'СЕТ СН'!$F$12-'СЕТ СН'!$F$21</f>
        <v>-513.37443101999997</v>
      </c>
      <c r="M209" s="35">
        <f>SUMIFS(СВЦЭМ!$F$34:$F$777,СВЦЭМ!$A$34:$A$777,$A209,СВЦЭМ!$B$34:$B$777,M$190)+'СЕТ СН'!$F$12-'СЕТ СН'!$F$21</f>
        <v>-512.74026593999997</v>
      </c>
      <c r="N209" s="35">
        <f>SUMIFS(СВЦЭМ!$F$34:$F$777,СВЦЭМ!$A$34:$A$777,$A209,СВЦЭМ!$B$34:$B$777,N$190)+'СЕТ СН'!$F$12-'СЕТ СН'!$F$21</f>
        <v>-513.01956989999996</v>
      </c>
      <c r="O209" s="35">
        <f>SUMIFS(СВЦЭМ!$F$34:$F$777,СВЦЭМ!$A$34:$A$777,$A209,СВЦЭМ!$B$34:$B$777,O$190)+'СЕТ СН'!$F$12-'СЕТ СН'!$F$21</f>
        <v>-513.97741987999996</v>
      </c>
      <c r="P209" s="35">
        <f>SUMIFS(СВЦЭМ!$F$34:$F$777,СВЦЭМ!$A$34:$A$777,$A209,СВЦЭМ!$B$34:$B$777,P$190)+'СЕТ СН'!$F$12-'СЕТ СН'!$F$21</f>
        <v>-515.55466329000001</v>
      </c>
      <c r="Q209" s="35">
        <f>SUMIFS(СВЦЭМ!$F$34:$F$777,СВЦЭМ!$A$34:$A$777,$A209,СВЦЭМ!$B$34:$B$777,Q$190)+'СЕТ СН'!$F$12-'СЕТ СН'!$F$21</f>
        <v>-513.10188296000001</v>
      </c>
      <c r="R209" s="35">
        <f>SUMIFS(СВЦЭМ!$F$34:$F$777,СВЦЭМ!$A$34:$A$777,$A209,СВЦЭМ!$B$34:$B$777,R$190)+'СЕТ СН'!$F$12-'СЕТ СН'!$F$21</f>
        <v>-513.68064656000001</v>
      </c>
      <c r="S209" s="35">
        <f>SUMIFS(СВЦЭМ!$F$34:$F$777,СВЦЭМ!$A$34:$A$777,$A209,СВЦЭМ!$B$34:$B$777,S$190)+'СЕТ СН'!$F$12-'СЕТ СН'!$F$21</f>
        <v>-513.91534993999994</v>
      </c>
      <c r="T209" s="35">
        <f>SUMIFS(СВЦЭМ!$F$34:$F$777,СВЦЭМ!$A$34:$A$777,$A209,СВЦЭМ!$B$34:$B$777,T$190)+'СЕТ СН'!$F$12-'СЕТ СН'!$F$21</f>
        <v>-509.96167585000001</v>
      </c>
      <c r="U209" s="35">
        <f>SUMIFS(СВЦЭМ!$F$34:$F$777,СВЦЭМ!$A$34:$A$777,$A209,СВЦЭМ!$B$34:$B$777,U$190)+'СЕТ СН'!$F$12-'СЕТ СН'!$F$21</f>
        <v>-506.19965159000003</v>
      </c>
      <c r="V209" s="35">
        <f>SUMIFS(СВЦЭМ!$F$34:$F$777,СВЦЭМ!$A$34:$A$777,$A209,СВЦЭМ!$B$34:$B$777,V$190)+'СЕТ СН'!$F$12-'СЕТ СН'!$F$21</f>
        <v>-505.76375553000003</v>
      </c>
      <c r="W209" s="35">
        <f>SUMIFS(СВЦЭМ!$F$34:$F$777,СВЦЭМ!$A$34:$A$777,$A209,СВЦЭМ!$B$34:$B$777,W$190)+'СЕТ СН'!$F$12-'СЕТ СН'!$F$21</f>
        <v>-505.18438731999998</v>
      </c>
      <c r="X209" s="35">
        <f>SUMIFS(СВЦЭМ!$F$34:$F$777,СВЦЭМ!$A$34:$A$777,$A209,СВЦЭМ!$B$34:$B$777,X$190)+'СЕТ СН'!$F$12-'СЕТ СН'!$F$21</f>
        <v>-510.86951928999997</v>
      </c>
      <c r="Y209" s="35">
        <f>SUMIFS(СВЦЭМ!$F$34:$F$777,СВЦЭМ!$A$34:$A$777,$A209,СВЦЭМ!$B$34:$B$777,Y$190)+'СЕТ СН'!$F$12-'СЕТ СН'!$F$21</f>
        <v>-506.04447720999997</v>
      </c>
    </row>
    <row r="210" spans="1:25" ht="15.75" x14ac:dyDescent="0.2">
      <c r="A210" s="34">
        <f t="shared" si="5"/>
        <v>42906</v>
      </c>
      <c r="B210" s="35">
        <f>SUMIFS(СВЦЭМ!$F$34:$F$777,СВЦЭМ!$A$34:$A$777,$A210,СВЦЭМ!$B$34:$B$777,B$190)+'СЕТ СН'!$F$12-'СЕТ СН'!$F$21</f>
        <v>-479.96940171</v>
      </c>
      <c r="C210" s="35">
        <f>SUMIFS(СВЦЭМ!$F$34:$F$777,СВЦЭМ!$A$34:$A$777,$A210,СВЦЭМ!$B$34:$B$777,C$190)+'СЕТ СН'!$F$12-'СЕТ СН'!$F$21</f>
        <v>-487.28197829999999</v>
      </c>
      <c r="D210" s="35">
        <f>SUMIFS(СВЦЭМ!$F$34:$F$777,СВЦЭМ!$A$34:$A$777,$A210,СВЦЭМ!$B$34:$B$777,D$190)+'СЕТ СН'!$F$12-'СЕТ СН'!$F$21</f>
        <v>-469.94085153000003</v>
      </c>
      <c r="E210" s="35">
        <f>SUMIFS(СВЦЭМ!$F$34:$F$777,СВЦЭМ!$A$34:$A$777,$A210,СВЦЭМ!$B$34:$B$777,E$190)+'СЕТ СН'!$F$12-'СЕТ СН'!$F$21</f>
        <v>-470.54244607999999</v>
      </c>
      <c r="F210" s="35">
        <f>SUMIFS(СВЦЭМ!$F$34:$F$777,СВЦЭМ!$A$34:$A$777,$A210,СВЦЭМ!$B$34:$B$777,F$190)+'СЕТ СН'!$F$12-'СЕТ СН'!$F$21</f>
        <v>-470.96274519000002</v>
      </c>
      <c r="G210" s="35">
        <f>SUMIFS(СВЦЭМ!$F$34:$F$777,СВЦЭМ!$A$34:$A$777,$A210,СВЦЭМ!$B$34:$B$777,G$190)+'СЕТ СН'!$F$12-'СЕТ СН'!$F$21</f>
        <v>-470.57496053</v>
      </c>
      <c r="H210" s="35">
        <f>SUMIFS(СВЦЭМ!$F$34:$F$777,СВЦЭМ!$A$34:$A$777,$A210,СВЦЭМ!$B$34:$B$777,H$190)+'СЕТ СН'!$F$12-'СЕТ СН'!$F$21</f>
        <v>-470.41486079999999</v>
      </c>
      <c r="I210" s="35">
        <f>SUMIFS(СВЦЭМ!$F$34:$F$777,СВЦЭМ!$A$34:$A$777,$A210,СВЦЭМ!$B$34:$B$777,I$190)+'СЕТ СН'!$F$12-'СЕТ СН'!$F$21</f>
        <v>-489.12851775000001</v>
      </c>
      <c r="J210" s="35">
        <f>SUMIFS(СВЦЭМ!$F$34:$F$777,СВЦЭМ!$A$34:$A$777,$A210,СВЦЭМ!$B$34:$B$777,J$190)+'СЕТ СН'!$F$12-'СЕТ СН'!$F$21</f>
        <v>-500.77826169000002</v>
      </c>
      <c r="K210" s="35">
        <f>SUMIFS(СВЦЭМ!$F$34:$F$777,СВЦЭМ!$A$34:$A$777,$A210,СВЦЭМ!$B$34:$B$777,K$190)+'СЕТ СН'!$F$12-'СЕТ СН'!$F$21</f>
        <v>-508.29527254999999</v>
      </c>
      <c r="L210" s="35">
        <f>SUMIFS(СВЦЭМ!$F$34:$F$777,СВЦЭМ!$A$34:$A$777,$A210,СВЦЭМ!$B$34:$B$777,L$190)+'СЕТ СН'!$F$12-'СЕТ СН'!$F$21</f>
        <v>-512.94189999000002</v>
      </c>
      <c r="M210" s="35">
        <f>SUMIFS(СВЦЭМ!$F$34:$F$777,СВЦЭМ!$A$34:$A$777,$A210,СВЦЭМ!$B$34:$B$777,M$190)+'СЕТ СН'!$F$12-'СЕТ СН'!$F$21</f>
        <v>-515.19362726999998</v>
      </c>
      <c r="N210" s="35">
        <f>SUMIFS(СВЦЭМ!$F$34:$F$777,СВЦЭМ!$A$34:$A$777,$A210,СВЦЭМ!$B$34:$B$777,N$190)+'СЕТ СН'!$F$12-'СЕТ СН'!$F$21</f>
        <v>-514.62147264999999</v>
      </c>
      <c r="O210" s="35">
        <f>SUMIFS(СВЦЭМ!$F$34:$F$777,СВЦЭМ!$A$34:$A$777,$A210,СВЦЭМ!$B$34:$B$777,O$190)+'СЕТ СН'!$F$12-'СЕТ СН'!$F$21</f>
        <v>-514.35870065999995</v>
      </c>
      <c r="P210" s="35">
        <f>SUMIFS(СВЦЭМ!$F$34:$F$777,СВЦЭМ!$A$34:$A$777,$A210,СВЦЭМ!$B$34:$B$777,P$190)+'СЕТ СН'!$F$12-'СЕТ СН'!$F$21</f>
        <v>-513.74705199999994</v>
      </c>
      <c r="Q210" s="35">
        <f>SUMIFS(СВЦЭМ!$F$34:$F$777,СВЦЭМ!$A$34:$A$777,$A210,СВЦЭМ!$B$34:$B$777,Q$190)+'СЕТ СН'!$F$12-'СЕТ СН'!$F$21</f>
        <v>-514.27637200000004</v>
      </c>
      <c r="R210" s="35">
        <f>SUMIFS(СВЦЭМ!$F$34:$F$777,СВЦЭМ!$A$34:$A$777,$A210,СВЦЭМ!$B$34:$B$777,R$190)+'СЕТ СН'!$F$12-'СЕТ СН'!$F$21</f>
        <v>-515.12061159999996</v>
      </c>
      <c r="S210" s="35">
        <f>SUMIFS(СВЦЭМ!$F$34:$F$777,СВЦЭМ!$A$34:$A$777,$A210,СВЦЭМ!$B$34:$B$777,S$190)+'СЕТ СН'!$F$12-'СЕТ СН'!$F$21</f>
        <v>-514.94203068000002</v>
      </c>
      <c r="T210" s="35">
        <f>SUMIFS(СВЦЭМ!$F$34:$F$777,СВЦЭМ!$A$34:$A$777,$A210,СВЦЭМ!$B$34:$B$777,T$190)+'СЕТ СН'!$F$12-'СЕТ СН'!$F$21</f>
        <v>-514.85951885999998</v>
      </c>
      <c r="U210" s="35">
        <f>SUMIFS(СВЦЭМ!$F$34:$F$777,СВЦЭМ!$A$34:$A$777,$A210,СВЦЭМ!$B$34:$B$777,U$190)+'СЕТ СН'!$F$12-'СЕТ СН'!$F$21</f>
        <v>-514.81985981000003</v>
      </c>
      <c r="V210" s="35">
        <f>SUMIFS(СВЦЭМ!$F$34:$F$777,СВЦЭМ!$A$34:$A$777,$A210,СВЦЭМ!$B$34:$B$777,V$190)+'СЕТ СН'!$F$12-'СЕТ СН'!$F$21</f>
        <v>-512.76821590999998</v>
      </c>
      <c r="W210" s="35">
        <f>SUMIFS(СВЦЭМ!$F$34:$F$777,СВЦЭМ!$A$34:$A$777,$A210,СВЦЭМ!$B$34:$B$777,W$190)+'СЕТ СН'!$F$12-'СЕТ СН'!$F$21</f>
        <v>-511.0569319</v>
      </c>
      <c r="X210" s="35">
        <f>SUMIFS(СВЦЭМ!$F$34:$F$777,СВЦЭМ!$A$34:$A$777,$A210,СВЦЭМ!$B$34:$B$777,X$190)+'СЕТ СН'!$F$12-'СЕТ СН'!$F$21</f>
        <v>-503.92507597999997</v>
      </c>
      <c r="Y210" s="35">
        <f>SUMIFS(СВЦЭМ!$F$34:$F$777,СВЦЭМ!$A$34:$A$777,$A210,СВЦЭМ!$B$34:$B$777,Y$190)+'СЕТ СН'!$F$12-'СЕТ СН'!$F$21</f>
        <v>-495.92920127000002</v>
      </c>
    </row>
    <row r="211" spans="1:25" ht="15.75" x14ac:dyDescent="0.2">
      <c r="A211" s="34">
        <f t="shared" si="5"/>
        <v>42907</v>
      </c>
      <c r="B211" s="35">
        <f>SUMIFS(СВЦЭМ!$F$34:$F$777,СВЦЭМ!$A$34:$A$777,$A211,СВЦЭМ!$B$34:$B$777,B$190)+'СЕТ СН'!$F$12-'СЕТ СН'!$F$21</f>
        <v>-477.69305436000002</v>
      </c>
      <c r="C211" s="35">
        <f>SUMIFS(СВЦЭМ!$F$34:$F$777,СВЦЭМ!$A$34:$A$777,$A211,СВЦЭМ!$B$34:$B$777,C$190)+'СЕТ СН'!$F$12-'СЕТ СН'!$F$21</f>
        <v>-477.83324570000002</v>
      </c>
      <c r="D211" s="35">
        <f>SUMIFS(СВЦЭМ!$F$34:$F$777,СВЦЭМ!$A$34:$A$777,$A211,СВЦЭМ!$B$34:$B$777,D$190)+'СЕТ СН'!$F$12-'СЕТ СН'!$F$21</f>
        <v>-471.83385374</v>
      </c>
      <c r="E211" s="35">
        <f>SUMIFS(СВЦЭМ!$F$34:$F$777,СВЦЭМ!$A$34:$A$777,$A211,СВЦЭМ!$B$34:$B$777,E$190)+'СЕТ СН'!$F$12-'СЕТ СН'!$F$21</f>
        <v>-472.77693109000001</v>
      </c>
      <c r="F211" s="35">
        <f>SUMIFS(СВЦЭМ!$F$34:$F$777,СВЦЭМ!$A$34:$A$777,$A211,СВЦЭМ!$B$34:$B$777,F$190)+'СЕТ СН'!$F$12-'СЕТ СН'!$F$21</f>
        <v>-473.11953800999999</v>
      </c>
      <c r="G211" s="35">
        <f>SUMIFS(СВЦЭМ!$F$34:$F$777,СВЦЭМ!$A$34:$A$777,$A211,СВЦЭМ!$B$34:$B$777,G$190)+'СЕТ СН'!$F$12-'СЕТ СН'!$F$21</f>
        <v>-472.52165461999999</v>
      </c>
      <c r="H211" s="35">
        <f>SUMIFS(СВЦЭМ!$F$34:$F$777,СВЦЭМ!$A$34:$A$777,$A211,СВЦЭМ!$B$34:$B$777,H$190)+'СЕТ СН'!$F$12-'СЕТ СН'!$F$21</f>
        <v>-471.02054355000001</v>
      </c>
      <c r="I211" s="35">
        <f>SUMIFS(СВЦЭМ!$F$34:$F$777,СВЦЭМ!$A$34:$A$777,$A211,СВЦЭМ!$B$34:$B$777,I$190)+'СЕТ СН'!$F$12-'СЕТ СН'!$F$21</f>
        <v>-487.50178932</v>
      </c>
      <c r="J211" s="35">
        <f>SUMIFS(СВЦЭМ!$F$34:$F$777,СВЦЭМ!$A$34:$A$777,$A211,СВЦЭМ!$B$34:$B$777,J$190)+'СЕТ СН'!$F$12-'СЕТ СН'!$F$21</f>
        <v>-502.97083535000002</v>
      </c>
      <c r="K211" s="35">
        <f>SUMIFS(СВЦЭМ!$F$34:$F$777,СВЦЭМ!$A$34:$A$777,$A211,СВЦЭМ!$B$34:$B$777,K$190)+'СЕТ СН'!$F$12-'СЕТ СН'!$F$21</f>
        <v>-510.07474026</v>
      </c>
      <c r="L211" s="35">
        <f>SUMIFS(СВЦЭМ!$F$34:$F$777,СВЦЭМ!$A$34:$A$777,$A211,СВЦЭМ!$B$34:$B$777,L$190)+'СЕТ СН'!$F$12-'СЕТ СН'!$F$21</f>
        <v>-515.62105478000001</v>
      </c>
      <c r="M211" s="35">
        <f>SUMIFS(СВЦЭМ!$F$34:$F$777,СВЦЭМ!$A$34:$A$777,$A211,СВЦЭМ!$B$34:$B$777,M$190)+'СЕТ СН'!$F$12-'СЕТ СН'!$F$21</f>
        <v>-518.03288124000005</v>
      </c>
      <c r="N211" s="35">
        <f>SUMIFS(СВЦЭМ!$F$34:$F$777,СВЦЭМ!$A$34:$A$777,$A211,СВЦЭМ!$B$34:$B$777,N$190)+'СЕТ СН'!$F$12-'СЕТ СН'!$F$21</f>
        <v>-517.50837973</v>
      </c>
      <c r="O211" s="35">
        <f>SUMIFS(СВЦЭМ!$F$34:$F$777,СВЦЭМ!$A$34:$A$777,$A211,СВЦЭМ!$B$34:$B$777,O$190)+'СЕТ СН'!$F$12-'СЕТ СН'!$F$21</f>
        <v>-517.44500757000003</v>
      </c>
      <c r="P211" s="35">
        <f>SUMIFS(СВЦЭМ!$F$34:$F$777,СВЦЭМ!$A$34:$A$777,$A211,СВЦЭМ!$B$34:$B$777,P$190)+'СЕТ СН'!$F$12-'СЕТ СН'!$F$21</f>
        <v>-516.77024190999998</v>
      </c>
      <c r="Q211" s="35">
        <f>SUMIFS(СВЦЭМ!$F$34:$F$777,СВЦЭМ!$A$34:$A$777,$A211,СВЦЭМ!$B$34:$B$777,Q$190)+'СЕТ СН'!$F$12-'СЕТ СН'!$F$21</f>
        <v>-517.33145252999998</v>
      </c>
      <c r="R211" s="35">
        <f>SUMIFS(СВЦЭМ!$F$34:$F$777,СВЦЭМ!$A$34:$A$777,$A211,СВЦЭМ!$B$34:$B$777,R$190)+'СЕТ СН'!$F$12-'СЕТ СН'!$F$21</f>
        <v>-517.77236533999996</v>
      </c>
      <c r="S211" s="35">
        <f>SUMIFS(СВЦЭМ!$F$34:$F$777,СВЦЭМ!$A$34:$A$777,$A211,СВЦЭМ!$B$34:$B$777,S$190)+'СЕТ СН'!$F$12-'СЕТ СН'!$F$21</f>
        <v>-517.98078734000001</v>
      </c>
      <c r="T211" s="35">
        <f>SUMIFS(СВЦЭМ!$F$34:$F$777,СВЦЭМ!$A$34:$A$777,$A211,СВЦЭМ!$B$34:$B$777,T$190)+'СЕТ СН'!$F$12-'СЕТ СН'!$F$21</f>
        <v>-517.47668157999999</v>
      </c>
      <c r="U211" s="35">
        <f>SUMIFS(СВЦЭМ!$F$34:$F$777,СВЦЭМ!$A$34:$A$777,$A211,СВЦЭМ!$B$34:$B$777,U$190)+'СЕТ СН'!$F$12-'СЕТ СН'!$F$21</f>
        <v>-517.71325998999998</v>
      </c>
      <c r="V211" s="35">
        <f>SUMIFS(СВЦЭМ!$F$34:$F$777,СВЦЭМ!$A$34:$A$777,$A211,СВЦЭМ!$B$34:$B$777,V$190)+'СЕТ СН'!$F$12-'СЕТ СН'!$F$21</f>
        <v>-515.34771674000001</v>
      </c>
      <c r="W211" s="35">
        <f>SUMIFS(СВЦЭМ!$F$34:$F$777,СВЦЭМ!$A$34:$A$777,$A211,СВЦЭМ!$B$34:$B$777,W$190)+'СЕТ СН'!$F$12-'СЕТ СН'!$F$21</f>
        <v>-510.33415027000001</v>
      </c>
      <c r="X211" s="35">
        <f>SUMIFS(СВЦЭМ!$F$34:$F$777,СВЦЭМ!$A$34:$A$777,$A211,СВЦЭМ!$B$34:$B$777,X$190)+'СЕТ СН'!$F$12-'СЕТ СН'!$F$21</f>
        <v>-503.36231071999998</v>
      </c>
      <c r="Y211" s="35">
        <f>SUMIFS(СВЦЭМ!$F$34:$F$777,СВЦЭМ!$A$34:$A$777,$A211,СВЦЭМ!$B$34:$B$777,Y$190)+'СЕТ СН'!$F$12-'СЕТ СН'!$F$21</f>
        <v>-498.81118572000003</v>
      </c>
    </row>
    <row r="212" spans="1:25" ht="15.75" x14ac:dyDescent="0.2">
      <c r="A212" s="34">
        <f t="shared" si="5"/>
        <v>42908</v>
      </c>
      <c r="B212" s="35">
        <f>SUMIFS(СВЦЭМ!$F$34:$F$777,СВЦЭМ!$A$34:$A$777,$A212,СВЦЭМ!$B$34:$B$777,B$190)+'СЕТ СН'!$F$12-'СЕТ СН'!$F$21</f>
        <v>-493.69491063999999</v>
      </c>
      <c r="C212" s="35">
        <f>SUMIFS(СВЦЭМ!$F$34:$F$777,СВЦЭМ!$A$34:$A$777,$A212,СВЦЭМ!$B$34:$B$777,C$190)+'СЕТ СН'!$F$12-'СЕТ СН'!$F$21</f>
        <v>-483.93982516</v>
      </c>
      <c r="D212" s="35">
        <f>SUMIFS(СВЦЭМ!$F$34:$F$777,СВЦЭМ!$A$34:$A$777,$A212,СВЦЭМ!$B$34:$B$777,D$190)+'СЕТ СН'!$F$12-'СЕТ СН'!$F$21</f>
        <v>-477.20786707000002</v>
      </c>
      <c r="E212" s="35">
        <f>SUMIFS(СВЦЭМ!$F$34:$F$777,СВЦЭМ!$A$34:$A$777,$A212,СВЦЭМ!$B$34:$B$777,E$190)+'СЕТ СН'!$F$12-'СЕТ СН'!$F$21</f>
        <v>-476.69344940999997</v>
      </c>
      <c r="F212" s="35">
        <f>SUMIFS(СВЦЭМ!$F$34:$F$777,СВЦЭМ!$A$34:$A$777,$A212,СВЦЭМ!$B$34:$B$777,F$190)+'СЕТ СН'!$F$12-'СЕТ СН'!$F$21</f>
        <v>-476.89123383000003</v>
      </c>
      <c r="G212" s="35">
        <f>SUMIFS(СВЦЭМ!$F$34:$F$777,СВЦЭМ!$A$34:$A$777,$A212,СВЦЭМ!$B$34:$B$777,G$190)+'СЕТ СН'!$F$12-'СЕТ СН'!$F$21</f>
        <v>-477.28540898</v>
      </c>
      <c r="H212" s="35">
        <f>SUMIFS(СВЦЭМ!$F$34:$F$777,СВЦЭМ!$A$34:$A$777,$A212,СВЦЭМ!$B$34:$B$777,H$190)+'СЕТ СН'!$F$12-'СЕТ СН'!$F$21</f>
        <v>-480.17595341999998</v>
      </c>
      <c r="I212" s="35">
        <f>SUMIFS(СВЦЭМ!$F$34:$F$777,СВЦЭМ!$A$34:$A$777,$A212,СВЦЭМ!$B$34:$B$777,I$190)+'СЕТ СН'!$F$12-'СЕТ СН'!$F$21</f>
        <v>-496.10455129000002</v>
      </c>
      <c r="J212" s="35">
        <f>SUMIFS(СВЦЭМ!$F$34:$F$777,СВЦЭМ!$A$34:$A$777,$A212,СВЦЭМ!$B$34:$B$777,J$190)+'СЕТ СН'!$F$12-'СЕТ СН'!$F$21</f>
        <v>-505.82291394000003</v>
      </c>
      <c r="K212" s="35">
        <f>SUMIFS(СВЦЭМ!$F$34:$F$777,СВЦЭМ!$A$34:$A$777,$A212,СВЦЭМ!$B$34:$B$777,K$190)+'СЕТ СН'!$F$12-'СЕТ СН'!$F$21</f>
        <v>-510.79840925999997</v>
      </c>
      <c r="L212" s="35">
        <f>SUMIFS(СВЦЭМ!$F$34:$F$777,СВЦЭМ!$A$34:$A$777,$A212,СВЦЭМ!$B$34:$B$777,L$190)+'СЕТ СН'!$F$12-'СЕТ СН'!$F$21</f>
        <v>-515.34471164000001</v>
      </c>
      <c r="M212" s="35">
        <f>SUMIFS(СВЦЭМ!$F$34:$F$777,СВЦЭМ!$A$34:$A$777,$A212,СВЦЭМ!$B$34:$B$777,M$190)+'СЕТ СН'!$F$12-'СЕТ СН'!$F$21</f>
        <v>-517.36076696999999</v>
      </c>
      <c r="N212" s="35">
        <f>SUMIFS(СВЦЭМ!$F$34:$F$777,СВЦЭМ!$A$34:$A$777,$A212,СВЦЭМ!$B$34:$B$777,N$190)+'СЕТ СН'!$F$12-'СЕТ СН'!$F$21</f>
        <v>-516.46267210999997</v>
      </c>
      <c r="O212" s="35">
        <f>SUMIFS(СВЦЭМ!$F$34:$F$777,СВЦЭМ!$A$34:$A$777,$A212,СВЦЭМ!$B$34:$B$777,O$190)+'СЕТ СН'!$F$12-'СЕТ СН'!$F$21</f>
        <v>-516.27239450000002</v>
      </c>
      <c r="P212" s="35">
        <f>SUMIFS(СВЦЭМ!$F$34:$F$777,СВЦЭМ!$A$34:$A$777,$A212,СВЦЭМ!$B$34:$B$777,P$190)+'СЕТ СН'!$F$12-'СЕТ СН'!$F$21</f>
        <v>-515.15872564999995</v>
      </c>
      <c r="Q212" s="35">
        <f>SUMIFS(СВЦЭМ!$F$34:$F$777,СВЦЭМ!$A$34:$A$777,$A212,СВЦЭМ!$B$34:$B$777,Q$190)+'СЕТ СН'!$F$12-'СЕТ СН'!$F$21</f>
        <v>-515.65684796999994</v>
      </c>
      <c r="R212" s="35">
        <f>SUMIFS(СВЦЭМ!$F$34:$F$777,СВЦЭМ!$A$34:$A$777,$A212,СВЦЭМ!$B$34:$B$777,R$190)+'СЕТ СН'!$F$12-'СЕТ СН'!$F$21</f>
        <v>-515.24134331000005</v>
      </c>
      <c r="S212" s="35">
        <f>SUMIFS(СВЦЭМ!$F$34:$F$777,СВЦЭМ!$A$34:$A$777,$A212,СВЦЭМ!$B$34:$B$777,S$190)+'СЕТ СН'!$F$12-'СЕТ СН'!$F$21</f>
        <v>-516.80099290999999</v>
      </c>
      <c r="T212" s="35">
        <f>SUMIFS(СВЦЭМ!$F$34:$F$777,СВЦЭМ!$A$34:$A$777,$A212,СВЦЭМ!$B$34:$B$777,T$190)+'СЕТ СН'!$F$12-'СЕТ СН'!$F$21</f>
        <v>-514.98048928000003</v>
      </c>
      <c r="U212" s="35">
        <f>SUMIFS(СВЦЭМ!$F$34:$F$777,СВЦЭМ!$A$34:$A$777,$A212,СВЦЭМ!$B$34:$B$777,U$190)+'СЕТ СН'!$F$12-'СЕТ СН'!$F$21</f>
        <v>-514.62133758000004</v>
      </c>
      <c r="V212" s="35">
        <f>SUMIFS(СВЦЭМ!$F$34:$F$777,СВЦЭМ!$A$34:$A$777,$A212,СВЦЭМ!$B$34:$B$777,V$190)+'СЕТ СН'!$F$12-'СЕТ СН'!$F$21</f>
        <v>-512.2574472</v>
      </c>
      <c r="W212" s="35">
        <f>SUMIFS(СВЦЭМ!$F$34:$F$777,СВЦЭМ!$A$34:$A$777,$A212,СВЦЭМ!$B$34:$B$777,W$190)+'СЕТ СН'!$F$12-'СЕТ СН'!$F$21</f>
        <v>-512.27613182000005</v>
      </c>
      <c r="X212" s="35">
        <f>SUMIFS(СВЦЭМ!$F$34:$F$777,СВЦЭМ!$A$34:$A$777,$A212,СВЦЭМ!$B$34:$B$777,X$190)+'СЕТ СН'!$F$12-'СЕТ СН'!$F$21</f>
        <v>-512.29137149999997</v>
      </c>
      <c r="Y212" s="35">
        <f>SUMIFS(СВЦЭМ!$F$34:$F$777,СВЦЭМ!$A$34:$A$777,$A212,СВЦЭМ!$B$34:$B$777,Y$190)+'СЕТ СН'!$F$12-'СЕТ СН'!$F$21</f>
        <v>-504.8089018</v>
      </c>
    </row>
    <row r="213" spans="1:25" ht="15.75" x14ac:dyDescent="0.2">
      <c r="A213" s="34">
        <f t="shared" si="5"/>
        <v>42909</v>
      </c>
      <c r="B213" s="35">
        <f>SUMIFS(СВЦЭМ!$F$34:$F$777,СВЦЭМ!$A$34:$A$777,$A213,СВЦЭМ!$B$34:$B$777,B$190)+'СЕТ СН'!$F$12-'СЕТ СН'!$F$21</f>
        <v>-480.62045889000001</v>
      </c>
      <c r="C213" s="35">
        <f>SUMIFS(СВЦЭМ!$F$34:$F$777,СВЦЭМ!$A$34:$A$777,$A213,СВЦЭМ!$B$34:$B$777,C$190)+'СЕТ СН'!$F$12-'СЕТ СН'!$F$21</f>
        <v>-478.04494281000001</v>
      </c>
      <c r="D213" s="35">
        <f>SUMIFS(СВЦЭМ!$F$34:$F$777,СВЦЭМ!$A$34:$A$777,$A213,СВЦЭМ!$B$34:$B$777,D$190)+'СЕТ СН'!$F$12-'СЕТ СН'!$F$21</f>
        <v>-471.33407017000002</v>
      </c>
      <c r="E213" s="35">
        <f>SUMIFS(СВЦЭМ!$F$34:$F$777,СВЦЭМ!$A$34:$A$777,$A213,СВЦЭМ!$B$34:$B$777,E$190)+'СЕТ СН'!$F$12-'СЕТ СН'!$F$21</f>
        <v>-472.24977624000002</v>
      </c>
      <c r="F213" s="35">
        <f>SUMIFS(СВЦЭМ!$F$34:$F$777,СВЦЭМ!$A$34:$A$777,$A213,СВЦЭМ!$B$34:$B$777,F$190)+'СЕТ СН'!$F$12-'СЕТ СН'!$F$21</f>
        <v>-472.60888449999999</v>
      </c>
      <c r="G213" s="35">
        <f>SUMIFS(СВЦЭМ!$F$34:$F$777,СВЦЭМ!$A$34:$A$777,$A213,СВЦЭМ!$B$34:$B$777,G$190)+'СЕТ СН'!$F$12-'СЕТ СН'!$F$21</f>
        <v>-471.98271728999998</v>
      </c>
      <c r="H213" s="35">
        <f>SUMIFS(СВЦЭМ!$F$34:$F$777,СВЦЭМ!$A$34:$A$777,$A213,СВЦЭМ!$B$34:$B$777,H$190)+'СЕТ СН'!$F$12-'СЕТ СН'!$F$21</f>
        <v>-475.79683725000001</v>
      </c>
      <c r="I213" s="35">
        <f>SUMIFS(СВЦЭМ!$F$34:$F$777,СВЦЭМ!$A$34:$A$777,$A213,СВЦЭМ!$B$34:$B$777,I$190)+'СЕТ СН'!$F$12-'СЕТ СН'!$F$21</f>
        <v>-491.89030276</v>
      </c>
      <c r="J213" s="35">
        <f>SUMIFS(СВЦЭМ!$F$34:$F$777,СВЦЭМ!$A$34:$A$777,$A213,СВЦЭМ!$B$34:$B$777,J$190)+'СЕТ СН'!$F$12-'СЕТ СН'!$F$21</f>
        <v>-509.53985570999998</v>
      </c>
      <c r="K213" s="35">
        <f>SUMIFS(СВЦЭМ!$F$34:$F$777,СВЦЭМ!$A$34:$A$777,$A213,СВЦЭМ!$B$34:$B$777,K$190)+'СЕТ СН'!$F$12-'СЕТ СН'!$F$21</f>
        <v>-514.10204986999997</v>
      </c>
      <c r="L213" s="35">
        <f>SUMIFS(СВЦЭМ!$F$34:$F$777,СВЦЭМ!$A$34:$A$777,$A213,СВЦЭМ!$B$34:$B$777,L$190)+'СЕТ СН'!$F$12-'СЕТ СН'!$F$21</f>
        <v>-519.60695565000003</v>
      </c>
      <c r="M213" s="35">
        <f>SUMIFS(СВЦЭМ!$F$34:$F$777,СВЦЭМ!$A$34:$A$777,$A213,СВЦЭМ!$B$34:$B$777,M$190)+'СЕТ СН'!$F$12-'СЕТ СН'!$F$21</f>
        <v>-520.02549136000005</v>
      </c>
      <c r="N213" s="35">
        <f>SUMIFS(СВЦЭМ!$F$34:$F$777,СВЦЭМ!$A$34:$A$777,$A213,СВЦЭМ!$B$34:$B$777,N$190)+'СЕТ СН'!$F$12-'СЕТ СН'!$F$21</f>
        <v>-519.93539239999996</v>
      </c>
      <c r="O213" s="35">
        <f>SUMIFS(СВЦЭМ!$F$34:$F$777,СВЦЭМ!$A$34:$A$777,$A213,СВЦЭМ!$B$34:$B$777,O$190)+'СЕТ СН'!$F$12-'СЕТ СН'!$F$21</f>
        <v>-520.23911386999998</v>
      </c>
      <c r="P213" s="35">
        <f>SUMIFS(СВЦЭМ!$F$34:$F$777,СВЦЭМ!$A$34:$A$777,$A213,СВЦЭМ!$B$34:$B$777,P$190)+'СЕТ СН'!$F$12-'СЕТ СН'!$F$21</f>
        <v>-521.21617494999998</v>
      </c>
      <c r="Q213" s="35">
        <f>SUMIFS(СВЦЭМ!$F$34:$F$777,СВЦЭМ!$A$34:$A$777,$A213,СВЦЭМ!$B$34:$B$777,Q$190)+'СЕТ СН'!$F$12-'СЕТ СН'!$F$21</f>
        <v>-519.44320637999999</v>
      </c>
      <c r="R213" s="35">
        <f>SUMIFS(СВЦЭМ!$F$34:$F$777,СВЦЭМ!$A$34:$A$777,$A213,СВЦЭМ!$B$34:$B$777,R$190)+'СЕТ СН'!$F$12-'СЕТ СН'!$F$21</f>
        <v>-517.63602145000004</v>
      </c>
      <c r="S213" s="35">
        <f>SUMIFS(СВЦЭМ!$F$34:$F$777,СВЦЭМ!$A$34:$A$777,$A213,СВЦЭМ!$B$34:$B$777,S$190)+'СЕТ СН'!$F$12-'СЕТ СН'!$F$21</f>
        <v>-516.51291519000006</v>
      </c>
      <c r="T213" s="35">
        <f>SUMIFS(СВЦЭМ!$F$34:$F$777,СВЦЭМ!$A$34:$A$777,$A213,СВЦЭМ!$B$34:$B$777,T$190)+'СЕТ СН'!$F$12-'СЕТ СН'!$F$21</f>
        <v>-516.74936603000003</v>
      </c>
      <c r="U213" s="35">
        <f>SUMIFS(СВЦЭМ!$F$34:$F$777,СВЦЭМ!$A$34:$A$777,$A213,СВЦЭМ!$B$34:$B$777,U$190)+'СЕТ СН'!$F$12-'СЕТ СН'!$F$21</f>
        <v>-517.63944519000006</v>
      </c>
      <c r="V213" s="35">
        <f>SUMIFS(СВЦЭМ!$F$34:$F$777,СВЦЭМ!$A$34:$A$777,$A213,СВЦЭМ!$B$34:$B$777,V$190)+'СЕТ СН'!$F$12-'СЕТ СН'!$F$21</f>
        <v>-517.1693444</v>
      </c>
      <c r="W213" s="35">
        <f>SUMIFS(СВЦЭМ!$F$34:$F$777,СВЦЭМ!$A$34:$A$777,$A213,СВЦЭМ!$B$34:$B$777,W$190)+'СЕТ СН'!$F$12-'СЕТ СН'!$F$21</f>
        <v>-511.392629</v>
      </c>
      <c r="X213" s="35">
        <f>SUMIFS(СВЦЭМ!$F$34:$F$777,СВЦЭМ!$A$34:$A$777,$A213,СВЦЭМ!$B$34:$B$777,X$190)+'СЕТ СН'!$F$12-'СЕТ СН'!$F$21</f>
        <v>-507.70699467999998</v>
      </c>
      <c r="Y213" s="35">
        <f>SUMIFS(СВЦЭМ!$F$34:$F$777,СВЦЭМ!$A$34:$A$777,$A213,СВЦЭМ!$B$34:$B$777,Y$190)+'СЕТ СН'!$F$12-'СЕТ СН'!$F$21</f>
        <v>-491.59546388000001</v>
      </c>
    </row>
    <row r="214" spans="1:25" ht="15.75" x14ac:dyDescent="0.2">
      <c r="A214" s="34">
        <f t="shared" si="5"/>
        <v>42910</v>
      </c>
      <c r="B214" s="35">
        <f>SUMIFS(СВЦЭМ!$F$34:$F$777,СВЦЭМ!$A$34:$A$777,$A214,СВЦЭМ!$B$34:$B$777,B$190)+'СЕТ СН'!$F$12-'СЕТ СН'!$F$21</f>
        <v>-488.39114827999998</v>
      </c>
      <c r="C214" s="35">
        <f>SUMIFS(СВЦЭМ!$F$34:$F$777,СВЦЭМ!$A$34:$A$777,$A214,СВЦЭМ!$B$34:$B$777,C$190)+'СЕТ СН'!$F$12-'СЕТ СН'!$F$21</f>
        <v>-481.27897392</v>
      </c>
      <c r="D214" s="35">
        <f>SUMIFS(СВЦЭМ!$F$34:$F$777,СВЦЭМ!$A$34:$A$777,$A214,СВЦЭМ!$B$34:$B$777,D$190)+'СЕТ СН'!$F$12-'СЕТ СН'!$F$21</f>
        <v>-473.77306881999999</v>
      </c>
      <c r="E214" s="35">
        <f>SUMIFS(СВЦЭМ!$F$34:$F$777,СВЦЭМ!$A$34:$A$777,$A214,СВЦЭМ!$B$34:$B$777,E$190)+'СЕТ СН'!$F$12-'СЕТ СН'!$F$21</f>
        <v>-474.45030417999999</v>
      </c>
      <c r="F214" s="35">
        <f>SUMIFS(СВЦЭМ!$F$34:$F$777,СВЦЭМ!$A$34:$A$777,$A214,СВЦЭМ!$B$34:$B$777,F$190)+'СЕТ СН'!$F$12-'СЕТ СН'!$F$21</f>
        <v>-475.15244123000002</v>
      </c>
      <c r="G214" s="35">
        <f>SUMIFS(СВЦЭМ!$F$34:$F$777,СВЦЭМ!$A$34:$A$777,$A214,СВЦЭМ!$B$34:$B$777,G$190)+'СЕТ СН'!$F$12-'СЕТ СН'!$F$21</f>
        <v>-475.60176797999998</v>
      </c>
      <c r="H214" s="35">
        <f>SUMIFS(СВЦЭМ!$F$34:$F$777,СВЦЭМ!$A$34:$A$777,$A214,СВЦЭМ!$B$34:$B$777,H$190)+'СЕТ СН'!$F$12-'СЕТ СН'!$F$21</f>
        <v>-473.73366296</v>
      </c>
      <c r="I214" s="35">
        <f>SUMIFS(СВЦЭМ!$F$34:$F$777,СВЦЭМ!$A$34:$A$777,$A214,СВЦЭМ!$B$34:$B$777,I$190)+'СЕТ СН'!$F$12-'СЕТ СН'!$F$21</f>
        <v>-489.69483732999998</v>
      </c>
      <c r="J214" s="35">
        <f>SUMIFS(СВЦЭМ!$F$34:$F$777,СВЦЭМ!$A$34:$A$777,$A214,СВЦЭМ!$B$34:$B$777,J$190)+'СЕТ СН'!$F$12-'СЕТ СН'!$F$21</f>
        <v>-502.61798651999999</v>
      </c>
      <c r="K214" s="35">
        <f>SUMIFS(СВЦЭМ!$F$34:$F$777,СВЦЭМ!$A$34:$A$777,$A214,СВЦЭМ!$B$34:$B$777,K$190)+'СЕТ СН'!$F$12-'СЕТ СН'!$F$21</f>
        <v>-515.47369127000002</v>
      </c>
      <c r="L214" s="35">
        <f>SUMIFS(СВЦЭМ!$F$34:$F$777,СВЦЭМ!$A$34:$A$777,$A214,СВЦЭМ!$B$34:$B$777,L$190)+'СЕТ СН'!$F$12-'СЕТ СН'!$F$21</f>
        <v>-521.95485668000003</v>
      </c>
      <c r="M214" s="35">
        <f>SUMIFS(СВЦЭМ!$F$34:$F$777,СВЦЭМ!$A$34:$A$777,$A214,СВЦЭМ!$B$34:$B$777,M$190)+'СЕТ СН'!$F$12-'СЕТ СН'!$F$21</f>
        <v>-521.83744396999998</v>
      </c>
      <c r="N214" s="35">
        <f>SUMIFS(СВЦЭМ!$F$34:$F$777,СВЦЭМ!$A$34:$A$777,$A214,СВЦЭМ!$B$34:$B$777,N$190)+'СЕТ СН'!$F$12-'СЕТ СН'!$F$21</f>
        <v>-522.22719959000005</v>
      </c>
      <c r="O214" s="35">
        <f>SUMIFS(СВЦЭМ!$F$34:$F$777,СВЦЭМ!$A$34:$A$777,$A214,СВЦЭМ!$B$34:$B$777,O$190)+'СЕТ СН'!$F$12-'СЕТ СН'!$F$21</f>
        <v>-521.10960097999998</v>
      </c>
      <c r="P214" s="35">
        <f>SUMIFS(СВЦЭМ!$F$34:$F$777,СВЦЭМ!$A$34:$A$777,$A214,СВЦЭМ!$B$34:$B$777,P$190)+'СЕТ СН'!$F$12-'СЕТ СН'!$F$21</f>
        <v>-521.45324593999999</v>
      </c>
      <c r="Q214" s="35">
        <f>SUMIFS(СВЦЭМ!$F$34:$F$777,СВЦЭМ!$A$34:$A$777,$A214,СВЦЭМ!$B$34:$B$777,Q$190)+'СЕТ СН'!$F$12-'СЕТ СН'!$F$21</f>
        <v>-519.90345967999997</v>
      </c>
      <c r="R214" s="35">
        <f>SUMIFS(СВЦЭМ!$F$34:$F$777,СВЦЭМ!$A$34:$A$777,$A214,СВЦЭМ!$B$34:$B$777,R$190)+'СЕТ СН'!$F$12-'СЕТ СН'!$F$21</f>
        <v>-519.50367023000001</v>
      </c>
      <c r="S214" s="35">
        <f>SUMIFS(СВЦЭМ!$F$34:$F$777,СВЦЭМ!$A$34:$A$777,$A214,СВЦЭМ!$B$34:$B$777,S$190)+'СЕТ СН'!$F$12-'СЕТ СН'!$F$21</f>
        <v>-519.69757550999998</v>
      </c>
      <c r="T214" s="35">
        <f>SUMIFS(СВЦЭМ!$F$34:$F$777,СВЦЭМ!$A$34:$A$777,$A214,СВЦЭМ!$B$34:$B$777,T$190)+'СЕТ СН'!$F$12-'СЕТ СН'!$F$21</f>
        <v>-521.46229473999995</v>
      </c>
      <c r="U214" s="35">
        <f>SUMIFS(СВЦЭМ!$F$34:$F$777,СВЦЭМ!$A$34:$A$777,$A214,СВЦЭМ!$B$34:$B$777,U$190)+'СЕТ СН'!$F$12-'СЕТ СН'!$F$21</f>
        <v>-520.80145031999996</v>
      </c>
      <c r="V214" s="35">
        <f>SUMIFS(СВЦЭМ!$F$34:$F$777,СВЦЭМ!$A$34:$A$777,$A214,СВЦЭМ!$B$34:$B$777,V$190)+'СЕТ СН'!$F$12-'СЕТ СН'!$F$21</f>
        <v>-521.37226176000001</v>
      </c>
      <c r="W214" s="35">
        <f>SUMIFS(СВЦЭМ!$F$34:$F$777,СВЦЭМ!$A$34:$A$777,$A214,СВЦЭМ!$B$34:$B$777,W$190)+'СЕТ СН'!$F$12-'СЕТ СН'!$F$21</f>
        <v>-517.90765456999998</v>
      </c>
      <c r="X214" s="35">
        <f>SUMIFS(СВЦЭМ!$F$34:$F$777,СВЦЭМ!$A$34:$A$777,$A214,СВЦЭМ!$B$34:$B$777,X$190)+'СЕТ СН'!$F$12-'СЕТ СН'!$F$21</f>
        <v>-513.73920743999997</v>
      </c>
      <c r="Y214" s="35">
        <f>SUMIFS(СВЦЭМ!$F$34:$F$777,СВЦЭМ!$A$34:$A$777,$A214,СВЦЭМ!$B$34:$B$777,Y$190)+'СЕТ СН'!$F$12-'СЕТ СН'!$F$21</f>
        <v>-509.33234329999999</v>
      </c>
    </row>
    <row r="215" spans="1:25" ht="15.75" x14ac:dyDescent="0.2">
      <c r="A215" s="34">
        <f t="shared" si="5"/>
        <v>42911</v>
      </c>
      <c r="B215" s="35">
        <f>SUMIFS(СВЦЭМ!$F$34:$F$777,СВЦЭМ!$A$34:$A$777,$A215,СВЦЭМ!$B$34:$B$777,B$190)+'СЕТ СН'!$F$12-'СЕТ СН'!$F$21</f>
        <v>-507.14667137000004</v>
      </c>
      <c r="C215" s="35">
        <f>SUMIFS(СВЦЭМ!$F$34:$F$777,СВЦЭМ!$A$34:$A$777,$A215,СВЦЭМ!$B$34:$B$777,C$190)+'СЕТ СН'!$F$12-'СЕТ СН'!$F$21</f>
        <v>-500.06640640000001</v>
      </c>
      <c r="D215" s="35">
        <f>SUMIFS(СВЦЭМ!$F$34:$F$777,СВЦЭМ!$A$34:$A$777,$A215,СВЦЭМ!$B$34:$B$777,D$190)+'СЕТ СН'!$F$12-'СЕТ СН'!$F$21</f>
        <v>-498.02240739000001</v>
      </c>
      <c r="E215" s="35">
        <f>SUMIFS(СВЦЭМ!$F$34:$F$777,СВЦЭМ!$A$34:$A$777,$A215,СВЦЭМ!$B$34:$B$777,E$190)+'СЕТ СН'!$F$12-'СЕТ СН'!$F$21</f>
        <v>-496.84876618999999</v>
      </c>
      <c r="F215" s="35">
        <f>SUMIFS(СВЦЭМ!$F$34:$F$777,СВЦЭМ!$A$34:$A$777,$A215,СВЦЭМ!$B$34:$B$777,F$190)+'СЕТ СН'!$F$12-'СЕТ СН'!$F$21</f>
        <v>-495.95580040999999</v>
      </c>
      <c r="G215" s="35">
        <f>SUMIFS(СВЦЭМ!$F$34:$F$777,СВЦЭМ!$A$34:$A$777,$A215,СВЦЭМ!$B$34:$B$777,G$190)+'СЕТ СН'!$F$12-'СЕТ СН'!$F$21</f>
        <v>-495.29008297000001</v>
      </c>
      <c r="H215" s="35">
        <f>SUMIFS(СВЦЭМ!$F$34:$F$777,СВЦЭМ!$A$34:$A$777,$A215,СВЦЭМ!$B$34:$B$777,H$190)+'СЕТ СН'!$F$12-'СЕТ СН'!$F$21</f>
        <v>-498.14265318000002</v>
      </c>
      <c r="I215" s="35">
        <f>SUMIFS(СВЦЭМ!$F$34:$F$777,СВЦЭМ!$A$34:$A$777,$A215,СВЦЭМ!$B$34:$B$777,I$190)+'СЕТ СН'!$F$12-'СЕТ СН'!$F$21</f>
        <v>-499.31861007999998</v>
      </c>
      <c r="J215" s="35">
        <f>SUMIFS(СВЦЭМ!$F$34:$F$777,СВЦЭМ!$A$34:$A$777,$A215,СВЦЭМ!$B$34:$B$777,J$190)+'СЕТ СН'!$F$12-'СЕТ СН'!$F$21</f>
        <v>-503.93140396000001</v>
      </c>
      <c r="K215" s="35">
        <f>SUMIFS(СВЦЭМ!$F$34:$F$777,СВЦЭМ!$A$34:$A$777,$A215,СВЦЭМ!$B$34:$B$777,K$190)+'СЕТ СН'!$F$12-'СЕТ СН'!$F$21</f>
        <v>-512.66036613000006</v>
      </c>
      <c r="L215" s="35">
        <f>SUMIFS(СВЦЭМ!$F$34:$F$777,СВЦЭМ!$A$34:$A$777,$A215,СВЦЭМ!$B$34:$B$777,L$190)+'СЕТ СН'!$F$12-'СЕТ СН'!$F$21</f>
        <v>-515.41723069</v>
      </c>
      <c r="M215" s="35">
        <f>SUMIFS(СВЦЭМ!$F$34:$F$777,СВЦЭМ!$A$34:$A$777,$A215,СВЦЭМ!$B$34:$B$777,M$190)+'СЕТ СН'!$F$12-'СЕТ СН'!$F$21</f>
        <v>-515.96805752</v>
      </c>
      <c r="N215" s="35">
        <f>SUMIFS(СВЦЭМ!$F$34:$F$777,СВЦЭМ!$A$34:$A$777,$A215,СВЦЭМ!$B$34:$B$777,N$190)+'СЕТ СН'!$F$12-'СЕТ СН'!$F$21</f>
        <v>-516.30410103999998</v>
      </c>
      <c r="O215" s="35">
        <f>SUMIFS(СВЦЭМ!$F$34:$F$777,СВЦЭМ!$A$34:$A$777,$A215,СВЦЭМ!$B$34:$B$777,O$190)+'СЕТ СН'!$F$12-'СЕТ СН'!$F$21</f>
        <v>-514.86605691</v>
      </c>
      <c r="P215" s="35">
        <f>SUMIFS(СВЦЭМ!$F$34:$F$777,СВЦЭМ!$A$34:$A$777,$A215,СВЦЭМ!$B$34:$B$777,P$190)+'СЕТ СН'!$F$12-'СЕТ СН'!$F$21</f>
        <v>-514.31948928999998</v>
      </c>
      <c r="Q215" s="35">
        <f>SUMIFS(СВЦЭМ!$F$34:$F$777,СВЦЭМ!$A$34:$A$777,$A215,СВЦЭМ!$B$34:$B$777,Q$190)+'СЕТ СН'!$F$12-'СЕТ СН'!$F$21</f>
        <v>-513.93210386999999</v>
      </c>
      <c r="R215" s="35">
        <f>SUMIFS(СВЦЭМ!$F$34:$F$777,СВЦЭМ!$A$34:$A$777,$A215,СВЦЭМ!$B$34:$B$777,R$190)+'СЕТ СН'!$F$12-'СЕТ СН'!$F$21</f>
        <v>-513.70045600000003</v>
      </c>
      <c r="S215" s="35">
        <f>SUMIFS(СВЦЭМ!$F$34:$F$777,СВЦЭМ!$A$34:$A$777,$A215,СВЦЭМ!$B$34:$B$777,S$190)+'СЕТ СН'!$F$12-'СЕТ СН'!$F$21</f>
        <v>-513.88263940000002</v>
      </c>
      <c r="T215" s="35">
        <f>SUMIFS(СВЦЭМ!$F$34:$F$777,СВЦЭМ!$A$34:$A$777,$A215,СВЦЭМ!$B$34:$B$777,T$190)+'СЕТ СН'!$F$12-'СЕТ СН'!$F$21</f>
        <v>-513.88885533999996</v>
      </c>
      <c r="U215" s="35">
        <f>SUMIFS(СВЦЭМ!$F$34:$F$777,СВЦЭМ!$A$34:$A$777,$A215,СВЦЭМ!$B$34:$B$777,U$190)+'СЕТ СН'!$F$12-'СЕТ СН'!$F$21</f>
        <v>-514.24903700999994</v>
      </c>
      <c r="V215" s="35">
        <f>SUMIFS(СВЦЭМ!$F$34:$F$777,СВЦЭМ!$A$34:$A$777,$A215,СВЦЭМ!$B$34:$B$777,V$190)+'СЕТ СН'!$F$12-'СЕТ СН'!$F$21</f>
        <v>-514.17106410999997</v>
      </c>
      <c r="W215" s="35">
        <f>SUMIFS(СВЦЭМ!$F$34:$F$777,СВЦЭМ!$A$34:$A$777,$A215,СВЦЭМ!$B$34:$B$777,W$190)+'СЕТ СН'!$F$12-'СЕТ СН'!$F$21</f>
        <v>-514.2497406</v>
      </c>
      <c r="X215" s="35">
        <f>SUMIFS(СВЦЭМ!$F$34:$F$777,СВЦЭМ!$A$34:$A$777,$A215,СВЦЭМ!$B$34:$B$777,X$190)+'СЕТ СН'!$F$12-'СЕТ СН'!$F$21</f>
        <v>-512.81816356000002</v>
      </c>
      <c r="Y215" s="35">
        <f>SUMIFS(СВЦЭМ!$F$34:$F$777,СВЦЭМ!$A$34:$A$777,$A215,СВЦЭМ!$B$34:$B$777,Y$190)+'СЕТ СН'!$F$12-'СЕТ СН'!$F$21</f>
        <v>-503.56432896000001</v>
      </c>
    </row>
    <row r="216" spans="1:25" ht="15.75" x14ac:dyDescent="0.2">
      <c r="A216" s="34">
        <f t="shared" si="5"/>
        <v>42912</v>
      </c>
      <c r="B216" s="35">
        <f>SUMIFS(СВЦЭМ!$F$34:$F$777,СВЦЭМ!$A$34:$A$777,$A216,СВЦЭМ!$B$34:$B$777,B$190)+'СЕТ СН'!$F$12-'СЕТ СН'!$F$21</f>
        <v>-503.31022582000003</v>
      </c>
      <c r="C216" s="35">
        <f>SUMIFS(СВЦЭМ!$F$34:$F$777,СВЦЭМ!$A$34:$A$777,$A216,СВЦЭМ!$B$34:$B$777,C$190)+'СЕТ СН'!$F$12-'СЕТ СН'!$F$21</f>
        <v>-497.09369594999998</v>
      </c>
      <c r="D216" s="35">
        <f>SUMIFS(СВЦЭМ!$F$34:$F$777,СВЦЭМ!$A$34:$A$777,$A216,СВЦЭМ!$B$34:$B$777,D$190)+'СЕТ СН'!$F$12-'СЕТ СН'!$F$21</f>
        <v>-496.84087155999998</v>
      </c>
      <c r="E216" s="35">
        <f>SUMIFS(СВЦЭМ!$F$34:$F$777,СВЦЭМ!$A$34:$A$777,$A216,СВЦЭМ!$B$34:$B$777,E$190)+'СЕТ СН'!$F$12-'СЕТ СН'!$F$21</f>
        <v>-495.49624442999999</v>
      </c>
      <c r="F216" s="35">
        <f>SUMIFS(СВЦЭМ!$F$34:$F$777,СВЦЭМ!$A$34:$A$777,$A216,СВЦЭМ!$B$34:$B$777,F$190)+'СЕТ СН'!$F$12-'СЕТ СН'!$F$21</f>
        <v>-496.09657343999999</v>
      </c>
      <c r="G216" s="35">
        <f>SUMIFS(СВЦЭМ!$F$34:$F$777,СВЦЭМ!$A$34:$A$777,$A216,СВЦЭМ!$B$34:$B$777,G$190)+'СЕТ СН'!$F$12-'СЕТ СН'!$F$21</f>
        <v>-495.42290005000001</v>
      </c>
      <c r="H216" s="35">
        <f>SUMIFS(СВЦЭМ!$F$34:$F$777,СВЦЭМ!$A$34:$A$777,$A216,СВЦЭМ!$B$34:$B$777,H$190)+'СЕТ СН'!$F$12-'СЕТ СН'!$F$21</f>
        <v>-492.85321240999997</v>
      </c>
      <c r="I216" s="35">
        <f>SUMIFS(СВЦЭМ!$F$34:$F$777,СВЦЭМ!$A$34:$A$777,$A216,СВЦЭМ!$B$34:$B$777,I$190)+'СЕТ СН'!$F$12-'СЕТ СН'!$F$21</f>
        <v>-497.65308577000002</v>
      </c>
      <c r="J216" s="35">
        <f>SUMIFS(СВЦЭМ!$F$34:$F$777,СВЦЭМ!$A$34:$A$777,$A216,СВЦЭМ!$B$34:$B$777,J$190)+'СЕТ СН'!$F$12-'СЕТ СН'!$F$21</f>
        <v>-503.25108367000001</v>
      </c>
      <c r="K216" s="35">
        <f>SUMIFS(СВЦЭМ!$F$34:$F$777,СВЦЭМ!$A$34:$A$777,$A216,СВЦЭМ!$B$34:$B$777,K$190)+'СЕТ СН'!$F$12-'СЕТ СН'!$F$21</f>
        <v>-511.42647751999999</v>
      </c>
      <c r="L216" s="35">
        <f>SUMIFS(СВЦЭМ!$F$34:$F$777,СВЦЭМ!$A$34:$A$777,$A216,СВЦЭМ!$B$34:$B$777,L$190)+'СЕТ СН'!$F$12-'СЕТ СН'!$F$21</f>
        <v>-511.56254514</v>
      </c>
      <c r="M216" s="35">
        <f>SUMIFS(СВЦЭМ!$F$34:$F$777,СВЦЭМ!$A$34:$A$777,$A216,СВЦЭМ!$B$34:$B$777,M$190)+'СЕТ СН'!$F$12-'СЕТ СН'!$F$21</f>
        <v>-511.93336373</v>
      </c>
      <c r="N216" s="35">
        <f>SUMIFS(СВЦЭМ!$F$34:$F$777,СВЦЭМ!$A$34:$A$777,$A216,СВЦЭМ!$B$34:$B$777,N$190)+'СЕТ СН'!$F$12-'СЕТ СН'!$F$21</f>
        <v>-512.39849741</v>
      </c>
      <c r="O216" s="35">
        <f>SUMIFS(СВЦЭМ!$F$34:$F$777,СВЦЭМ!$A$34:$A$777,$A216,СВЦЭМ!$B$34:$B$777,O$190)+'СЕТ СН'!$F$12-'СЕТ СН'!$F$21</f>
        <v>-512.76880013999994</v>
      </c>
      <c r="P216" s="35">
        <f>SUMIFS(СВЦЭМ!$F$34:$F$777,СВЦЭМ!$A$34:$A$777,$A216,СВЦЭМ!$B$34:$B$777,P$190)+'СЕТ СН'!$F$12-'СЕТ СН'!$F$21</f>
        <v>-512.64391739999996</v>
      </c>
      <c r="Q216" s="35">
        <f>SUMIFS(СВЦЭМ!$F$34:$F$777,СВЦЭМ!$A$34:$A$777,$A216,СВЦЭМ!$B$34:$B$777,Q$190)+'СЕТ СН'!$F$12-'СЕТ СН'!$F$21</f>
        <v>-510.52454740999997</v>
      </c>
      <c r="R216" s="35">
        <f>SUMIFS(СВЦЭМ!$F$34:$F$777,СВЦЭМ!$A$34:$A$777,$A216,СВЦЭМ!$B$34:$B$777,R$190)+'СЕТ СН'!$F$12-'СЕТ СН'!$F$21</f>
        <v>-510.92664890999998</v>
      </c>
      <c r="S216" s="35">
        <f>SUMIFS(СВЦЭМ!$F$34:$F$777,СВЦЭМ!$A$34:$A$777,$A216,СВЦЭМ!$B$34:$B$777,S$190)+'СЕТ СН'!$F$12-'СЕТ СН'!$F$21</f>
        <v>-512.55825617000005</v>
      </c>
      <c r="T216" s="35">
        <f>SUMIFS(СВЦЭМ!$F$34:$F$777,СВЦЭМ!$A$34:$A$777,$A216,СВЦЭМ!$B$34:$B$777,T$190)+'СЕТ СН'!$F$12-'СЕТ СН'!$F$21</f>
        <v>-512.94284248999998</v>
      </c>
      <c r="U216" s="35">
        <f>SUMIFS(СВЦЭМ!$F$34:$F$777,СВЦЭМ!$A$34:$A$777,$A216,СВЦЭМ!$B$34:$B$777,U$190)+'СЕТ СН'!$F$12-'СЕТ СН'!$F$21</f>
        <v>-512.77937293000002</v>
      </c>
      <c r="V216" s="35">
        <f>SUMIFS(СВЦЭМ!$F$34:$F$777,СВЦЭМ!$A$34:$A$777,$A216,СВЦЭМ!$B$34:$B$777,V$190)+'СЕТ СН'!$F$12-'СЕТ СН'!$F$21</f>
        <v>-512.17938111000001</v>
      </c>
      <c r="W216" s="35">
        <f>SUMIFS(СВЦЭМ!$F$34:$F$777,СВЦЭМ!$A$34:$A$777,$A216,СВЦЭМ!$B$34:$B$777,W$190)+'СЕТ СН'!$F$12-'СЕТ СН'!$F$21</f>
        <v>-513.42667228000005</v>
      </c>
      <c r="X216" s="35">
        <f>SUMIFS(СВЦЭМ!$F$34:$F$777,СВЦЭМ!$A$34:$A$777,$A216,СВЦЭМ!$B$34:$B$777,X$190)+'СЕТ СН'!$F$12-'СЕТ СН'!$F$21</f>
        <v>-512.84290855999996</v>
      </c>
      <c r="Y216" s="35">
        <f>SUMIFS(СВЦЭМ!$F$34:$F$777,СВЦЭМ!$A$34:$A$777,$A216,СВЦЭМ!$B$34:$B$777,Y$190)+'СЕТ СН'!$F$12-'СЕТ СН'!$F$21</f>
        <v>-502.92343077999999</v>
      </c>
    </row>
    <row r="217" spans="1:25" ht="15.75" x14ac:dyDescent="0.2">
      <c r="A217" s="34">
        <f t="shared" si="5"/>
        <v>42913</v>
      </c>
      <c r="B217" s="35">
        <f>SUMIFS(СВЦЭМ!$F$34:$F$777,СВЦЭМ!$A$34:$A$777,$A217,СВЦЭМ!$B$34:$B$777,B$190)+'СЕТ СН'!$F$12-'СЕТ СН'!$F$21</f>
        <v>-499.45642753999999</v>
      </c>
      <c r="C217" s="35">
        <f>SUMIFS(СВЦЭМ!$F$34:$F$777,СВЦЭМ!$A$34:$A$777,$A217,СВЦЭМ!$B$34:$B$777,C$190)+'СЕТ СН'!$F$12-'СЕТ СН'!$F$21</f>
        <v>-494.60614278000003</v>
      </c>
      <c r="D217" s="35">
        <f>SUMIFS(СВЦЭМ!$F$34:$F$777,СВЦЭМ!$A$34:$A$777,$A217,СВЦЭМ!$B$34:$B$777,D$190)+'СЕТ СН'!$F$12-'СЕТ СН'!$F$21</f>
        <v>-494.04917374000001</v>
      </c>
      <c r="E217" s="35">
        <f>SUMIFS(СВЦЭМ!$F$34:$F$777,СВЦЭМ!$A$34:$A$777,$A217,СВЦЭМ!$B$34:$B$777,E$190)+'СЕТ СН'!$F$12-'СЕТ СН'!$F$21</f>
        <v>-494.28721757</v>
      </c>
      <c r="F217" s="35">
        <f>SUMIFS(СВЦЭМ!$F$34:$F$777,СВЦЭМ!$A$34:$A$777,$A217,СВЦЭМ!$B$34:$B$777,F$190)+'СЕТ СН'!$F$12-'СЕТ СН'!$F$21</f>
        <v>-495.40553037000001</v>
      </c>
      <c r="G217" s="35">
        <f>SUMIFS(СВЦЭМ!$F$34:$F$777,СВЦЭМ!$A$34:$A$777,$A217,СВЦЭМ!$B$34:$B$777,G$190)+'СЕТ СН'!$F$12-'СЕТ СН'!$F$21</f>
        <v>-494.81891342</v>
      </c>
      <c r="H217" s="35">
        <f>SUMIFS(СВЦЭМ!$F$34:$F$777,СВЦЭМ!$A$34:$A$777,$A217,СВЦЭМ!$B$34:$B$777,H$190)+'СЕТ СН'!$F$12-'СЕТ СН'!$F$21</f>
        <v>-494.75068737999999</v>
      </c>
      <c r="I217" s="35">
        <f>SUMIFS(СВЦЭМ!$F$34:$F$777,СВЦЭМ!$A$34:$A$777,$A217,СВЦЭМ!$B$34:$B$777,I$190)+'СЕТ СН'!$F$12-'СЕТ СН'!$F$21</f>
        <v>-498.03056648</v>
      </c>
      <c r="J217" s="35">
        <f>SUMIFS(СВЦЭМ!$F$34:$F$777,СВЦЭМ!$A$34:$A$777,$A217,СВЦЭМ!$B$34:$B$777,J$190)+'СЕТ СН'!$F$12-'СЕТ СН'!$F$21</f>
        <v>-505.60598751999999</v>
      </c>
      <c r="K217" s="35">
        <f>SUMIFS(СВЦЭМ!$F$34:$F$777,СВЦЭМ!$A$34:$A$777,$A217,СВЦЭМ!$B$34:$B$777,K$190)+'СЕТ СН'!$F$12-'СЕТ СН'!$F$21</f>
        <v>-512.92550136</v>
      </c>
      <c r="L217" s="35">
        <f>SUMIFS(СВЦЭМ!$F$34:$F$777,СВЦЭМ!$A$34:$A$777,$A217,СВЦЭМ!$B$34:$B$777,L$190)+'СЕТ СН'!$F$12-'СЕТ СН'!$F$21</f>
        <v>-514.09488509000005</v>
      </c>
      <c r="M217" s="35">
        <f>SUMIFS(СВЦЭМ!$F$34:$F$777,СВЦЭМ!$A$34:$A$777,$A217,СВЦЭМ!$B$34:$B$777,M$190)+'СЕТ СН'!$F$12-'СЕТ СН'!$F$21</f>
        <v>-513.87419838000005</v>
      </c>
      <c r="N217" s="35">
        <f>SUMIFS(СВЦЭМ!$F$34:$F$777,СВЦЭМ!$A$34:$A$777,$A217,СВЦЭМ!$B$34:$B$777,N$190)+'СЕТ СН'!$F$12-'СЕТ СН'!$F$21</f>
        <v>-514.63014520000002</v>
      </c>
      <c r="O217" s="35">
        <f>SUMIFS(СВЦЭМ!$F$34:$F$777,СВЦЭМ!$A$34:$A$777,$A217,СВЦЭМ!$B$34:$B$777,O$190)+'СЕТ СН'!$F$12-'СЕТ СН'!$F$21</f>
        <v>-514.76576533000002</v>
      </c>
      <c r="P217" s="35">
        <f>SUMIFS(СВЦЭМ!$F$34:$F$777,СВЦЭМ!$A$34:$A$777,$A217,СВЦЭМ!$B$34:$B$777,P$190)+'СЕТ СН'!$F$12-'СЕТ СН'!$F$21</f>
        <v>-516.59173029999999</v>
      </c>
      <c r="Q217" s="35">
        <f>SUMIFS(СВЦЭМ!$F$34:$F$777,СВЦЭМ!$A$34:$A$777,$A217,СВЦЭМ!$B$34:$B$777,Q$190)+'СЕТ СН'!$F$12-'СЕТ СН'!$F$21</f>
        <v>-513.93948677000003</v>
      </c>
      <c r="R217" s="35">
        <f>SUMIFS(СВЦЭМ!$F$34:$F$777,СВЦЭМ!$A$34:$A$777,$A217,СВЦЭМ!$B$34:$B$777,R$190)+'СЕТ СН'!$F$12-'СЕТ СН'!$F$21</f>
        <v>-512.97981658000003</v>
      </c>
      <c r="S217" s="35">
        <f>SUMIFS(СВЦЭМ!$F$34:$F$777,СВЦЭМ!$A$34:$A$777,$A217,СВЦЭМ!$B$34:$B$777,S$190)+'СЕТ СН'!$F$12-'СЕТ СН'!$F$21</f>
        <v>-514.18623376999994</v>
      </c>
      <c r="T217" s="35">
        <f>SUMIFS(СВЦЭМ!$F$34:$F$777,СВЦЭМ!$A$34:$A$777,$A217,СВЦЭМ!$B$34:$B$777,T$190)+'СЕТ СН'!$F$12-'СЕТ СН'!$F$21</f>
        <v>-514.75930426000002</v>
      </c>
      <c r="U217" s="35">
        <f>SUMIFS(СВЦЭМ!$F$34:$F$777,СВЦЭМ!$A$34:$A$777,$A217,СВЦЭМ!$B$34:$B$777,U$190)+'СЕТ СН'!$F$12-'СЕТ СН'!$F$21</f>
        <v>-514.98367450000001</v>
      </c>
      <c r="V217" s="35">
        <f>SUMIFS(СВЦЭМ!$F$34:$F$777,СВЦЭМ!$A$34:$A$777,$A217,СВЦЭМ!$B$34:$B$777,V$190)+'СЕТ СН'!$F$12-'СЕТ СН'!$F$21</f>
        <v>-514.68444162000003</v>
      </c>
      <c r="W217" s="35">
        <f>SUMIFS(СВЦЭМ!$F$34:$F$777,СВЦЭМ!$A$34:$A$777,$A217,СВЦЭМ!$B$34:$B$777,W$190)+'СЕТ СН'!$F$12-'СЕТ СН'!$F$21</f>
        <v>-515.62709023000002</v>
      </c>
      <c r="X217" s="35">
        <f>SUMIFS(СВЦЭМ!$F$34:$F$777,СВЦЭМ!$A$34:$A$777,$A217,СВЦЭМ!$B$34:$B$777,X$190)+'СЕТ СН'!$F$12-'СЕТ СН'!$F$21</f>
        <v>-515.05065978000005</v>
      </c>
      <c r="Y217" s="35">
        <f>SUMIFS(СВЦЭМ!$F$34:$F$777,СВЦЭМ!$A$34:$A$777,$A217,СВЦЭМ!$B$34:$B$777,Y$190)+'СЕТ СН'!$F$12-'СЕТ СН'!$F$21</f>
        <v>-504.93996884000001</v>
      </c>
    </row>
    <row r="218" spans="1:25" ht="15.75" x14ac:dyDescent="0.2">
      <c r="A218" s="34">
        <f t="shared" si="5"/>
        <v>42914</v>
      </c>
      <c r="B218" s="35">
        <f>SUMIFS(СВЦЭМ!$F$34:$F$777,СВЦЭМ!$A$34:$A$777,$A218,СВЦЭМ!$B$34:$B$777,B$190)+'СЕТ СН'!$F$12-'СЕТ СН'!$F$21</f>
        <v>-495.85308465999998</v>
      </c>
      <c r="C218" s="35">
        <f>SUMIFS(СВЦЭМ!$F$34:$F$777,СВЦЭМ!$A$34:$A$777,$A218,СВЦЭМ!$B$34:$B$777,C$190)+'СЕТ СН'!$F$12-'СЕТ СН'!$F$21</f>
        <v>-492.74439612000003</v>
      </c>
      <c r="D218" s="35">
        <f>SUMIFS(СВЦЭМ!$F$34:$F$777,СВЦЭМ!$A$34:$A$777,$A218,СВЦЭМ!$B$34:$B$777,D$190)+'СЕТ СН'!$F$12-'СЕТ СН'!$F$21</f>
        <v>-489.73410538999997</v>
      </c>
      <c r="E218" s="35">
        <f>SUMIFS(СВЦЭМ!$F$34:$F$777,СВЦЭМ!$A$34:$A$777,$A218,СВЦЭМ!$B$34:$B$777,E$190)+'СЕТ СН'!$F$12-'СЕТ СН'!$F$21</f>
        <v>-486.51499618000003</v>
      </c>
      <c r="F218" s="35">
        <f>SUMIFS(СВЦЭМ!$F$34:$F$777,СВЦЭМ!$A$34:$A$777,$A218,СВЦЭМ!$B$34:$B$777,F$190)+'СЕТ СН'!$F$12-'СЕТ СН'!$F$21</f>
        <v>-485.29043390999999</v>
      </c>
      <c r="G218" s="35">
        <f>SUMIFS(СВЦЭМ!$F$34:$F$777,СВЦЭМ!$A$34:$A$777,$A218,СВЦЭМ!$B$34:$B$777,G$190)+'СЕТ СН'!$F$12-'СЕТ СН'!$F$21</f>
        <v>-485.16514877999998</v>
      </c>
      <c r="H218" s="35">
        <f>SUMIFS(СВЦЭМ!$F$34:$F$777,СВЦЭМ!$A$34:$A$777,$A218,СВЦЭМ!$B$34:$B$777,H$190)+'СЕТ СН'!$F$12-'СЕТ СН'!$F$21</f>
        <v>-491.35558801000002</v>
      </c>
      <c r="I218" s="35">
        <f>SUMIFS(СВЦЭМ!$F$34:$F$777,СВЦЭМ!$A$34:$A$777,$A218,СВЦЭМ!$B$34:$B$777,I$190)+'СЕТ СН'!$F$12-'СЕТ СН'!$F$21</f>
        <v>-497.48277697000003</v>
      </c>
      <c r="J218" s="35">
        <f>SUMIFS(СВЦЭМ!$F$34:$F$777,СВЦЭМ!$A$34:$A$777,$A218,СВЦЭМ!$B$34:$B$777,J$190)+'СЕТ СН'!$F$12-'СЕТ СН'!$F$21</f>
        <v>-505.15441350000003</v>
      </c>
      <c r="K218" s="35">
        <f>SUMIFS(СВЦЭМ!$F$34:$F$777,СВЦЭМ!$A$34:$A$777,$A218,СВЦЭМ!$B$34:$B$777,K$190)+'СЕТ СН'!$F$12-'СЕТ СН'!$F$21</f>
        <v>-514.65291356</v>
      </c>
      <c r="L218" s="35">
        <f>SUMIFS(СВЦЭМ!$F$34:$F$777,СВЦЭМ!$A$34:$A$777,$A218,СВЦЭМ!$B$34:$B$777,L$190)+'СЕТ СН'!$F$12-'СЕТ СН'!$F$21</f>
        <v>-515.47683131999997</v>
      </c>
      <c r="M218" s="35">
        <f>SUMIFS(СВЦЭМ!$F$34:$F$777,СВЦЭМ!$A$34:$A$777,$A218,СВЦЭМ!$B$34:$B$777,M$190)+'СЕТ СН'!$F$12-'СЕТ СН'!$F$21</f>
        <v>-515.46336221000001</v>
      </c>
      <c r="N218" s="35">
        <f>SUMIFS(СВЦЭМ!$F$34:$F$777,СВЦЭМ!$A$34:$A$777,$A218,СВЦЭМ!$B$34:$B$777,N$190)+'СЕТ СН'!$F$12-'СЕТ СН'!$F$21</f>
        <v>-519.50070005999999</v>
      </c>
      <c r="O218" s="35">
        <f>SUMIFS(СВЦЭМ!$F$34:$F$777,СВЦЭМ!$A$34:$A$777,$A218,СВЦЭМ!$B$34:$B$777,O$190)+'СЕТ СН'!$F$12-'СЕТ СН'!$F$21</f>
        <v>-520.17279301999997</v>
      </c>
      <c r="P218" s="35">
        <f>SUMIFS(СВЦЭМ!$F$34:$F$777,СВЦЭМ!$A$34:$A$777,$A218,СВЦЭМ!$B$34:$B$777,P$190)+'СЕТ СН'!$F$12-'СЕТ СН'!$F$21</f>
        <v>-520.12107863000006</v>
      </c>
      <c r="Q218" s="35">
        <f>SUMIFS(СВЦЭМ!$F$34:$F$777,СВЦЭМ!$A$34:$A$777,$A218,СВЦЭМ!$B$34:$B$777,Q$190)+'СЕТ СН'!$F$12-'СЕТ СН'!$F$21</f>
        <v>-517.85917718999997</v>
      </c>
      <c r="R218" s="35">
        <f>SUMIFS(СВЦЭМ!$F$34:$F$777,СВЦЭМ!$A$34:$A$777,$A218,СВЦЭМ!$B$34:$B$777,R$190)+'СЕТ СН'!$F$12-'СЕТ СН'!$F$21</f>
        <v>-517.24942497999996</v>
      </c>
      <c r="S218" s="35">
        <f>SUMIFS(СВЦЭМ!$F$34:$F$777,СВЦЭМ!$A$34:$A$777,$A218,СВЦЭМ!$B$34:$B$777,S$190)+'СЕТ СН'!$F$12-'СЕТ СН'!$F$21</f>
        <v>-518.74386009</v>
      </c>
      <c r="T218" s="35">
        <f>SUMIFS(СВЦЭМ!$F$34:$F$777,СВЦЭМ!$A$34:$A$777,$A218,СВЦЭМ!$B$34:$B$777,T$190)+'СЕТ СН'!$F$12-'СЕТ СН'!$F$21</f>
        <v>-519.15040854999995</v>
      </c>
      <c r="U218" s="35">
        <f>SUMIFS(СВЦЭМ!$F$34:$F$777,СВЦЭМ!$A$34:$A$777,$A218,СВЦЭМ!$B$34:$B$777,U$190)+'СЕТ СН'!$F$12-'СЕТ СН'!$F$21</f>
        <v>-519.55149116999996</v>
      </c>
      <c r="V218" s="35">
        <f>SUMIFS(СВЦЭМ!$F$34:$F$777,СВЦЭМ!$A$34:$A$777,$A218,СВЦЭМ!$B$34:$B$777,V$190)+'СЕТ СН'!$F$12-'СЕТ СН'!$F$21</f>
        <v>-518.66821933999995</v>
      </c>
      <c r="W218" s="35">
        <f>SUMIFS(СВЦЭМ!$F$34:$F$777,СВЦЭМ!$A$34:$A$777,$A218,СВЦЭМ!$B$34:$B$777,W$190)+'СЕТ СН'!$F$12-'СЕТ СН'!$F$21</f>
        <v>-519.68758336999997</v>
      </c>
      <c r="X218" s="35">
        <f>SUMIFS(СВЦЭМ!$F$34:$F$777,СВЦЭМ!$A$34:$A$777,$A218,СВЦЭМ!$B$34:$B$777,X$190)+'СЕТ СН'!$F$12-'СЕТ СН'!$F$21</f>
        <v>-519.14822497</v>
      </c>
      <c r="Y218" s="35">
        <f>SUMIFS(СВЦЭМ!$F$34:$F$777,СВЦЭМ!$A$34:$A$777,$A218,СВЦЭМ!$B$34:$B$777,Y$190)+'СЕТ СН'!$F$12-'СЕТ СН'!$F$21</f>
        <v>-510.88273422999998</v>
      </c>
    </row>
    <row r="219" spans="1:25" ht="15.75" x14ac:dyDescent="0.2">
      <c r="A219" s="34">
        <f t="shared" si="5"/>
        <v>42915</v>
      </c>
      <c r="B219" s="35">
        <f>SUMIFS(СВЦЭМ!$F$34:$F$777,СВЦЭМ!$A$34:$A$777,$A219,СВЦЭМ!$B$34:$B$777,B$190)+'СЕТ СН'!$F$12-'СЕТ СН'!$F$21</f>
        <v>-504.43508606</v>
      </c>
      <c r="C219" s="35">
        <f>SUMIFS(СВЦЭМ!$F$34:$F$777,СВЦЭМ!$A$34:$A$777,$A219,СВЦЭМ!$B$34:$B$777,C$190)+'СЕТ СН'!$F$12-'СЕТ СН'!$F$21</f>
        <v>-495.38515068999999</v>
      </c>
      <c r="D219" s="35">
        <f>SUMIFS(СВЦЭМ!$F$34:$F$777,СВЦЭМ!$A$34:$A$777,$A219,СВЦЭМ!$B$34:$B$777,D$190)+'СЕТ СН'!$F$12-'СЕТ СН'!$F$21</f>
        <v>-492.63679480999997</v>
      </c>
      <c r="E219" s="35">
        <f>SUMIFS(СВЦЭМ!$F$34:$F$777,СВЦЭМ!$A$34:$A$777,$A219,СВЦЭМ!$B$34:$B$777,E$190)+'СЕТ СН'!$F$12-'СЕТ СН'!$F$21</f>
        <v>-490.72197132999997</v>
      </c>
      <c r="F219" s="35">
        <f>SUMIFS(СВЦЭМ!$F$34:$F$777,СВЦЭМ!$A$34:$A$777,$A219,СВЦЭМ!$B$34:$B$777,F$190)+'СЕТ СН'!$F$12-'СЕТ СН'!$F$21</f>
        <v>-491.82518746</v>
      </c>
      <c r="G219" s="35">
        <f>SUMIFS(СВЦЭМ!$F$34:$F$777,СВЦЭМ!$A$34:$A$777,$A219,СВЦЭМ!$B$34:$B$777,G$190)+'СЕТ СН'!$F$12-'СЕТ СН'!$F$21</f>
        <v>-491.66034110999999</v>
      </c>
      <c r="H219" s="35">
        <f>SUMIFS(СВЦЭМ!$F$34:$F$777,СВЦЭМ!$A$34:$A$777,$A219,СВЦЭМ!$B$34:$B$777,H$190)+'СЕТ СН'!$F$12-'СЕТ СН'!$F$21</f>
        <v>-496.88661490999999</v>
      </c>
      <c r="I219" s="35">
        <f>SUMIFS(СВЦЭМ!$F$34:$F$777,СВЦЭМ!$A$34:$A$777,$A219,СВЦЭМ!$B$34:$B$777,I$190)+'СЕТ СН'!$F$12-'СЕТ СН'!$F$21</f>
        <v>-501.38974344999997</v>
      </c>
      <c r="J219" s="35">
        <f>SUMIFS(СВЦЭМ!$F$34:$F$777,СВЦЭМ!$A$34:$A$777,$A219,СВЦЭМ!$B$34:$B$777,J$190)+'СЕТ СН'!$F$12-'СЕТ СН'!$F$21</f>
        <v>-508.01619212999998</v>
      </c>
      <c r="K219" s="35">
        <f>SUMIFS(СВЦЭМ!$F$34:$F$777,СВЦЭМ!$A$34:$A$777,$A219,СВЦЭМ!$B$34:$B$777,K$190)+'СЕТ СН'!$F$12-'СЕТ СН'!$F$21</f>
        <v>-513.94004585000005</v>
      </c>
      <c r="L219" s="35">
        <f>SUMIFS(СВЦЭМ!$F$34:$F$777,СВЦЭМ!$A$34:$A$777,$A219,СВЦЭМ!$B$34:$B$777,L$190)+'СЕТ СН'!$F$12-'СЕТ СН'!$F$21</f>
        <v>-513.19382197999994</v>
      </c>
      <c r="M219" s="35">
        <f>SUMIFS(СВЦЭМ!$F$34:$F$777,СВЦЭМ!$A$34:$A$777,$A219,СВЦЭМ!$B$34:$B$777,M$190)+'СЕТ СН'!$F$12-'СЕТ СН'!$F$21</f>
        <v>-512.51687127000002</v>
      </c>
      <c r="N219" s="35">
        <f>SUMIFS(СВЦЭМ!$F$34:$F$777,СВЦЭМ!$A$34:$A$777,$A219,СВЦЭМ!$B$34:$B$777,N$190)+'СЕТ СН'!$F$12-'СЕТ СН'!$F$21</f>
        <v>-512.70474287000002</v>
      </c>
      <c r="O219" s="35">
        <f>SUMIFS(СВЦЭМ!$F$34:$F$777,СВЦЭМ!$A$34:$A$777,$A219,СВЦЭМ!$B$34:$B$777,O$190)+'СЕТ СН'!$F$12-'СЕТ СН'!$F$21</f>
        <v>-513.04677478999997</v>
      </c>
      <c r="P219" s="35">
        <f>SUMIFS(СВЦЭМ!$F$34:$F$777,СВЦЭМ!$A$34:$A$777,$A219,СВЦЭМ!$B$34:$B$777,P$190)+'СЕТ СН'!$F$12-'СЕТ СН'!$F$21</f>
        <v>-512.73458403999996</v>
      </c>
      <c r="Q219" s="35">
        <f>SUMIFS(СВЦЭМ!$F$34:$F$777,СВЦЭМ!$A$34:$A$777,$A219,СВЦЭМ!$B$34:$B$777,Q$190)+'СЕТ СН'!$F$12-'СЕТ СН'!$F$21</f>
        <v>-511.01922464</v>
      </c>
      <c r="R219" s="35">
        <f>SUMIFS(СВЦЭМ!$F$34:$F$777,СВЦЭМ!$A$34:$A$777,$A219,СВЦЭМ!$B$34:$B$777,R$190)+'СЕТ СН'!$F$12-'СЕТ СН'!$F$21</f>
        <v>-510.55172514000003</v>
      </c>
      <c r="S219" s="35">
        <f>SUMIFS(СВЦЭМ!$F$34:$F$777,СВЦЭМ!$A$34:$A$777,$A219,СВЦЭМ!$B$34:$B$777,S$190)+'СЕТ СН'!$F$12-'СЕТ СН'!$F$21</f>
        <v>-512.00842146000002</v>
      </c>
      <c r="T219" s="35">
        <f>SUMIFS(СВЦЭМ!$F$34:$F$777,СВЦЭМ!$A$34:$A$777,$A219,СВЦЭМ!$B$34:$B$777,T$190)+'СЕТ СН'!$F$12-'СЕТ СН'!$F$21</f>
        <v>-512.61389312999995</v>
      </c>
      <c r="U219" s="35">
        <f>SUMIFS(СВЦЭМ!$F$34:$F$777,СВЦЭМ!$A$34:$A$777,$A219,СВЦЭМ!$B$34:$B$777,U$190)+'СЕТ СН'!$F$12-'СЕТ СН'!$F$21</f>
        <v>-513.29850179999994</v>
      </c>
      <c r="V219" s="35">
        <f>SUMIFS(СВЦЭМ!$F$34:$F$777,СВЦЭМ!$A$34:$A$777,$A219,СВЦЭМ!$B$34:$B$777,V$190)+'СЕТ СН'!$F$12-'СЕТ СН'!$F$21</f>
        <v>-512.68051713</v>
      </c>
      <c r="W219" s="35">
        <f>SUMIFS(СВЦЭМ!$F$34:$F$777,СВЦЭМ!$A$34:$A$777,$A219,СВЦЭМ!$B$34:$B$777,W$190)+'СЕТ СН'!$F$12-'СЕТ СН'!$F$21</f>
        <v>-513.48902029999999</v>
      </c>
      <c r="X219" s="35">
        <f>SUMIFS(СВЦЭМ!$F$34:$F$777,СВЦЭМ!$A$34:$A$777,$A219,СВЦЭМ!$B$34:$B$777,X$190)+'СЕТ СН'!$F$12-'СЕТ СН'!$F$21</f>
        <v>-512.60480459999997</v>
      </c>
      <c r="Y219" s="35">
        <f>SUMIFS(СВЦЭМ!$F$34:$F$777,СВЦЭМ!$A$34:$A$777,$A219,СВЦЭМ!$B$34:$B$777,Y$190)+'СЕТ СН'!$F$12-'СЕТ СН'!$F$21</f>
        <v>-508.18103466000002</v>
      </c>
    </row>
    <row r="220" spans="1:25" ht="15.75" x14ac:dyDescent="0.2">
      <c r="A220" s="34">
        <f t="shared" si="5"/>
        <v>42916</v>
      </c>
      <c r="B220" s="35">
        <f>SUMIFS(СВЦЭМ!$F$34:$F$777,СВЦЭМ!$A$34:$A$777,$A220,СВЦЭМ!$B$34:$B$777,B$190)+'СЕТ СН'!$F$12-'СЕТ СН'!$F$21</f>
        <v>-505.07268668</v>
      </c>
      <c r="C220" s="35">
        <f>SUMIFS(СВЦЭМ!$F$34:$F$777,СВЦЭМ!$A$34:$A$777,$A220,СВЦЭМ!$B$34:$B$777,C$190)+'СЕТ СН'!$F$12-'СЕТ СН'!$F$21</f>
        <v>-493.35132004000002</v>
      </c>
      <c r="D220" s="35">
        <f>SUMIFS(СВЦЭМ!$F$34:$F$777,СВЦЭМ!$A$34:$A$777,$A220,СВЦЭМ!$B$34:$B$777,D$190)+'СЕТ СН'!$F$12-'СЕТ СН'!$F$21</f>
        <v>-489.75603832000002</v>
      </c>
      <c r="E220" s="35">
        <f>SUMIFS(СВЦЭМ!$F$34:$F$777,СВЦЭМ!$A$34:$A$777,$A220,СВЦЭМ!$B$34:$B$777,E$190)+'СЕТ СН'!$F$12-'СЕТ СН'!$F$21</f>
        <v>-488.33424302000003</v>
      </c>
      <c r="F220" s="35">
        <f>SUMIFS(СВЦЭМ!$F$34:$F$777,СВЦЭМ!$A$34:$A$777,$A220,СВЦЭМ!$B$34:$B$777,F$190)+'СЕТ СН'!$F$12-'СЕТ СН'!$F$21</f>
        <v>-488.60804615000001</v>
      </c>
      <c r="G220" s="35">
        <f>SUMIFS(СВЦЭМ!$F$34:$F$777,СВЦЭМ!$A$34:$A$777,$A220,СВЦЭМ!$B$34:$B$777,G$190)+'СЕТ СН'!$F$12-'СЕТ СН'!$F$21</f>
        <v>-488.97716102999999</v>
      </c>
      <c r="H220" s="35">
        <f>SUMIFS(СВЦЭМ!$F$34:$F$777,СВЦЭМ!$A$34:$A$777,$A220,СВЦЭМ!$B$34:$B$777,H$190)+'СЕТ СН'!$F$12-'СЕТ СН'!$F$21</f>
        <v>-494.76503746000003</v>
      </c>
      <c r="I220" s="35">
        <f>SUMIFS(СВЦЭМ!$F$34:$F$777,СВЦЭМ!$A$34:$A$777,$A220,СВЦЭМ!$B$34:$B$777,I$190)+'СЕТ СН'!$F$12-'СЕТ СН'!$F$21</f>
        <v>-497.47445044</v>
      </c>
      <c r="J220" s="35">
        <f>SUMIFS(СВЦЭМ!$F$34:$F$777,СВЦЭМ!$A$34:$A$777,$A220,СВЦЭМ!$B$34:$B$777,J$190)+'СЕТ СН'!$F$12-'СЕТ СН'!$F$21</f>
        <v>-505.57657187000001</v>
      </c>
      <c r="K220" s="35">
        <f>SUMIFS(СВЦЭМ!$F$34:$F$777,СВЦЭМ!$A$34:$A$777,$A220,СВЦЭМ!$B$34:$B$777,K$190)+'СЕТ СН'!$F$12-'СЕТ СН'!$F$21</f>
        <v>-514.51319257</v>
      </c>
      <c r="L220" s="35">
        <f>SUMIFS(СВЦЭМ!$F$34:$F$777,СВЦЭМ!$A$34:$A$777,$A220,СВЦЭМ!$B$34:$B$777,L$190)+'СЕТ СН'!$F$12-'СЕТ СН'!$F$21</f>
        <v>-515.58653215000004</v>
      </c>
      <c r="M220" s="35">
        <f>SUMIFS(СВЦЭМ!$F$34:$F$777,СВЦЭМ!$A$34:$A$777,$A220,СВЦЭМ!$B$34:$B$777,M$190)+'СЕТ СН'!$F$12-'СЕТ СН'!$F$21</f>
        <v>-515.57049669000003</v>
      </c>
      <c r="N220" s="35">
        <f>SUMIFS(СВЦЭМ!$F$34:$F$777,СВЦЭМ!$A$34:$A$777,$A220,СВЦЭМ!$B$34:$B$777,N$190)+'СЕТ СН'!$F$12-'СЕТ СН'!$F$21</f>
        <v>-515.85433947000001</v>
      </c>
      <c r="O220" s="35">
        <f>SUMIFS(СВЦЭМ!$F$34:$F$777,СВЦЭМ!$A$34:$A$777,$A220,СВЦЭМ!$B$34:$B$777,O$190)+'СЕТ СН'!$F$12-'СЕТ СН'!$F$21</f>
        <v>-515.60524436000003</v>
      </c>
      <c r="P220" s="35">
        <f>SUMIFS(СВЦЭМ!$F$34:$F$777,СВЦЭМ!$A$34:$A$777,$A220,СВЦЭМ!$B$34:$B$777,P$190)+'СЕТ СН'!$F$12-'СЕТ СН'!$F$21</f>
        <v>-515.21549660999995</v>
      </c>
      <c r="Q220" s="35">
        <f>SUMIFS(СВЦЭМ!$F$34:$F$777,СВЦЭМ!$A$34:$A$777,$A220,СВЦЭМ!$B$34:$B$777,Q$190)+'СЕТ СН'!$F$12-'СЕТ СН'!$F$21</f>
        <v>-513.71482562999995</v>
      </c>
      <c r="R220" s="35">
        <f>SUMIFS(СВЦЭМ!$F$34:$F$777,СВЦЭМ!$A$34:$A$777,$A220,СВЦЭМ!$B$34:$B$777,R$190)+'СЕТ СН'!$F$12-'СЕТ СН'!$F$21</f>
        <v>-513.29184222000004</v>
      </c>
      <c r="S220" s="35">
        <f>SUMIFS(СВЦЭМ!$F$34:$F$777,СВЦЭМ!$A$34:$A$777,$A220,СВЦЭМ!$B$34:$B$777,S$190)+'СЕТ СН'!$F$12-'СЕТ СН'!$F$21</f>
        <v>-514.60043390999999</v>
      </c>
      <c r="T220" s="35">
        <f>SUMIFS(СВЦЭМ!$F$34:$F$777,СВЦЭМ!$A$34:$A$777,$A220,СВЦЭМ!$B$34:$B$777,T$190)+'СЕТ СН'!$F$12-'СЕТ СН'!$F$21</f>
        <v>-514.76251567999998</v>
      </c>
      <c r="U220" s="35">
        <f>SUMIFS(СВЦЭМ!$F$34:$F$777,СВЦЭМ!$A$34:$A$777,$A220,СВЦЭМ!$B$34:$B$777,U$190)+'СЕТ СН'!$F$12-'СЕТ СН'!$F$21</f>
        <v>-515.21560061000002</v>
      </c>
      <c r="V220" s="35">
        <f>SUMIFS(СВЦЭМ!$F$34:$F$777,СВЦЭМ!$A$34:$A$777,$A220,СВЦЭМ!$B$34:$B$777,V$190)+'СЕТ СН'!$F$12-'СЕТ СН'!$F$21</f>
        <v>-514.79898298000001</v>
      </c>
      <c r="W220" s="35">
        <f>SUMIFS(СВЦЭМ!$F$34:$F$777,СВЦЭМ!$A$34:$A$777,$A220,СВЦЭМ!$B$34:$B$777,W$190)+'СЕТ СН'!$F$12-'СЕТ СН'!$F$21</f>
        <v>-510.36250142</v>
      </c>
      <c r="X220" s="35">
        <f>SUMIFS(СВЦЭМ!$F$34:$F$777,СВЦЭМ!$A$34:$A$777,$A220,СВЦЭМ!$B$34:$B$777,X$190)+'СЕТ СН'!$F$12-'СЕТ СН'!$F$21</f>
        <v>-506.45477532000001</v>
      </c>
      <c r="Y220" s="35">
        <f>SUMIFS(СВЦЭМ!$F$34:$F$777,СВЦЭМ!$A$34:$A$777,$A220,СВЦЭМ!$B$34:$B$777,Y$190)+'СЕТ СН'!$F$12-'СЕТ СН'!$F$21</f>
        <v>-499.55225053999999</v>
      </c>
    </row>
    <row r="221" spans="1:25" ht="15.75" hidden="1" x14ac:dyDescent="0.2">
      <c r="A221" s="34">
        <f t="shared" si="5"/>
        <v>42917</v>
      </c>
      <c r="B221" s="35">
        <f>SUMIFS(СВЦЭМ!$F$34:$F$777,СВЦЭМ!$A$34:$A$777,$A221,СВЦЭМ!$B$34:$B$777,B$190)+'СЕТ СН'!$F$12-'СЕТ СН'!$F$21</f>
        <v>-578.75</v>
      </c>
      <c r="C221" s="35">
        <f>SUMIFS(СВЦЭМ!$F$34:$F$777,СВЦЭМ!$A$34:$A$777,$A221,СВЦЭМ!$B$34:$B$777,C$190)+'СЕТ СН'!$F$12-'СЕТ СН'!$F$21</f>
        <v>-578.75</v>
      </c>
      <c r="D221" s="35">
        <f>SUMIFS(СВЦЭМ!$F$34:$F$777,СВЦЭМ!$A$34:$A$777,$A221,СВЦЭМ!$B$34:$B$777,D$190)+'СЕТ СН'!$F$12-'СЕТ СН'!$F$21</f>
        <v>-578.75</v>
      </c>
      <c r="E221" s="35">
        <f>SUMIFS(СВЦЭМ!$F$34:$F$777,СВЦЭМ!$A$34:$A$777,$A221,СВЦЭМ!$B$34:$B$777,E$190)+'СЕТ СН'!$F$12-'СЕТ СН'!$F$21</f>
        <v>-578.75</v>
      </c>
      <c r="F221" s="35">
        <f>SUMIFS(СВЦЭМ!$F$34:$F$777,СВЦЭМ!$A$34:$A$777,$A221,СВЦЭМ!$B$34:$B$777,F$190)+'СЕТ СН'!$F$12-'СЕТ СН'!$F$21</f>
        <v>-578.75</v>
      </c>
      <c r="G221" s="35">
        <f>SUMIFS(СВЦЭМ!$F$34:$F$777,СВЦЭМ!$A$34:$A$777,$A221,СВЦЭМ!$B$34:$B$777,G$190)+'СЕТ СН'!$F$12-'СЕТ СН'!$F$21</f>
        <v>-578.75</v>
      </c>
      <c r="H221" s="35">
        <f>SUMIFS(СВЦЭМ!$F$34:$F$777,СВЦЭМ!$A$34:$A$777,$A221,СВЦЭМ!$B$34:$B$777,H$190)+'СЕТ СН'!$F$12-'СЕТ СН'!$F$21</f>
        <v>-578.75</v>
      </c>
      <c r="I221" s="35">
        <f>SUMIFS(СВЦЭМ!$F$34:$F$777,СВЦЭМ!$A$34:$A$777,$A221,СВЦЭМ!$B$34:$B$777,I$190)+'СЕТ СН'!$F$12-'СЕТ СН'!$F$21</f>
        <v>-578.75</v>
      </c>
      <c r="J221" s="35">
        <f>SUMIFS(СВЦЭМ!$F$34:$F$777,СВЦЭМ!$A$34:$A$777,$A221,СВЦЭМ!$B$34:$B$777,J$190)+'СЕТ СН'!$F$12-'СЕТ СН'!$F$21</f>
        <v>-578.75</v>
      </c>
      <c r="K221" s="35">
        <f>SUMIFS(СВЦЭМ!$F$34:$F$777,СВЦЭМ!$A$34:$A$777,$A221,СВЦЭМ!$B$34:$B$777,K$190)+'СЕТ СН'!$F$12-'СЕТ СН'!$F$21</f>
        <v>-578.75</v>
      </c>
      <c r="L221" s="35">
        <f>SUMIFS(СВЦЭМ!$F$34:$F$777,СВЦЭМ!$A$34:$A$777,$A221,СВЦЭМ!$B$34:$B$777,L$190)+'СЕТ СН'!$F$12-'СЕТ СН'!$F$21</f>
        <v>-578.75</v>
      </c>
      <c r="M221" s="35">
        <f>SUMIFS(СВЦЭМ!$F$34:$F$777,СВЦЭМ!$A$34:$A$777,$A221,СВЦЭМ!$B$34:$B$777,M$190)+'СЕТ СН'!$F$12-'СЕТ СН'!$F$21</f>
        <v>-578.75</v>
      </c>
      <c r="N221" s="35">
        <f>SUMIFS(СВЦЭМ!$F$34:$F$777,СВЦЭМ!$A$34:$A$777,$A221,СВЦЭМ!$B$34:$B$777,N$190)+'СЕТ СН'!$F$12-'СЕТ СН'!$F$21</f>
        <v>-578.75</v>
      </c>
      <c r="O221" s="35">
        <f>SUMIFS(СВЦЭМ!$F$34:$F$777,СВЦЭМ!$A$34:$A$777,$A221,СВЦЭМ!$B$34:$B$777,O$190)+'СЕТ СН'!$F$12-'СЕТ СН'!$F$21</f>
        <v>-578.75</v>
      </c>
      <c r="P221" s="35">
        <f>SUMIFS(СВЦЭМ!$F$34:$F$777,СВЦЭМ!$A$34:$A$777,$A221,СВЦЭМ!$B$34:$B$777,P$190)+'СЕТ СН'!$F$12-'СЕТ СН'!$F$21</f>
        <v>-578.75</v>
      </c>
      <c r="Q221" s="35">
        <f>SUMIFS(СВЦЭМ!$F$34:$F$777,СВЦЭМ!$A$34:$A$777,$A221,СВЦЭМ!$B$34:$B$777,Q$190)+'СЕТ СН'!$F$12-'СЕТ СН'!$F$21</f>
        <v>-578.75</v>
      </c>
      <c r="R221" s="35">
        <f>SUMIFS(СВЦЭМ!$F$34:$F$777,СВЦЭМ!$A$34:$A$777,$A221,СВЦЭМ!$B$34:$B$777,R$190)+'СЕТ СН'!$F$12-'СЕТ СН'!$F$21</f>
        <v>-578.75</v>
      </c>
      <c r="S221" s="35">
        <f>SUMIFS(СВЦЭМ!$F$34:$F$777,СВЦЭМ!$A$34:$A$777,$A221,СВЦЭМ!$B$34:$B$777,S$190)+'СЕТ СН'!$F$12-'СЕТ СН'!$F$21</f>
        <v>-578.75</v>
      </c>
      <c r="T221" s="35">
        <f>SUMIFS(СВЦЭМ!$F$34:$F$777,СВЦЭМ!$A$34:$A$777,$A221,СВЦЭМ!$B$34:$B$777,T$190)+'СЕТ СН'!$F$12-'СЕТ СН'!$F$21</f>
        <v>-578.75</v>
      </c>
      <c r="U221" s="35">
        <f>SUMIFS(СВЦЭМ!$F$34:$F$777,СВЦЭМ!$A$34:$A$777,$A221,СВЦЭМ!$B$34:$B$777,U$190)+'СЕТ СН'!$F$12-'СЕТ СН'!$F$21</f>
        <v>-578.75</v>
      </c>
      <c r="V221" s="35">
        <f>SUMIFS(СВЦЭМ!$F$34:$F$777,СВЦЭМ!$A$34:$A$777,$A221,СВЦЭМ!$B$34:$B$777,V$190)+'СЕТ СН'!$F$12-'СЕТ СН'!$F$21</f>
        <v>-578.75</v>
      </c>
      <c r="W221" s="35">
        <f>SUMIFS(СВЦЭМ!$F$34:$F$777,СВЦЭМ!$A$34:$A$777,$A221,СВЦЭМ!$B$34:$B$777,W$190)+'СЕТ СН'!$F$12-'СЕТ СН'!$F$21</f>
        <v>-578.75</v>
      </c>
      <c r="X221" s="35">
        <f>SUMIFS(СВЦЭМ!$F$34:$F$777,СВЦЭМ!$A$34:$A$777,$A221,СВЦЭМ!$B$34:$B$777,X$190)+'СЕТ СН'!$F$12-'СЕТ СН'!$F$21</f>
        <v>-578.75</v>
      </c>
      <c r="Y221" s="35">
        <f>SUMIFS(СВЦЭМ!$F$34:$F$777,СВЦЭМ!$A$34:$A$777,$A221,СВЦЭМ!$B$34:$B$777,Y$190)+'СЕТ СН'!$F$12-'СЕТ СН'!$F$21</f>
        <v>-578.75</v>
      </c>
    </row>
    <row r="222" spans="1:25" ht="15.75"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5" customFormat="1" ht="12.75" customHeight="1" x14ac:dyDescent="0.2">
      <c r="A225" s="119"/>
      <c r="B225" s="33">
        <v>1</v>
      </c>
      <c r="C225" s="33">
        <v>2</v>
      </c>
      <c r="D225" s="33">
        <v>3</v>
      </c>
      <c r="E225" s="33">
        <v>4</v>
      </c>
      <c r="F225" s="33">
        <v>5</v>
      </c>
      <c r="G225" s="33">
        <v>6</v>
      </c>
      <c r="H225" s="33">
        <v>7</v>
      </c>
      <c r="I225" s="33">
        <v>8</v>
      </c>
      <c r="J225" s="33">
        <v>9</v>
      </c>
      <c r="K225" s="33">
        <v>10</v>
      </c>
      <c r="L225" s="33">
        <v>11</v>
      </c>
      <c r="M225" s="33">
        <v>12</v>
      </c>
      <c r="N225" s="33">
        <v>13</v>
      </c>
      <c r="O225" s="33">
        <v>14</v>
      </c>
      <c r="P225" s="33">
        <v>15</v>
      </c>
      <c r="Q225" s="33">
        <v>16</v>
      </c>
      <c r="R225" s="33">
        <v>17</v>
      </c>
      <c r="S225" s="33">
        <v>18</v>
      </c>
      <c r="T225" s="33">
        <v>19</v>
      </c>
      <c r="U225" s="33">
        <v>20</v>
      </c>
      <c r="V225" s="33">
        <v>21</v>
      </c>
      <c r="W225" s="33">
        <v>22</v>
      </c>
      <c r="X225" s="33">
        <v>23</v>
      </c>
      <c r="Y225" s="33">
        <v>24</v>
      </c>
    </row>
    <row r="226" spans="1:27" ht="15.75" customHeight="1" x14ac:dyDescent="0.2">
      <c r="A226" s="34" t="str">
        <f>A191</f>
        <v>01.06.2017</v>
      </c>
      <c r="B226" s="35">
        <f>SUMIFS(СВЦЭМ!$G$34:$G$777,СВЦЭМ!$A$34:$A$777,$A226,СВЦЭМ!$B$34:$B$777,B$225)+'СЕТ СН'!$F$12-'СЕТ СН'!$F$21</f>
        <v>-358.89209331999996</v>
      </c>
      <c r="C226" s="35">
        <f>SUMIFS(СВЦЭМ!$G$34:$G$777,СВЦЭМ!$A$34:$A$777,$A226,СВЦЭМ!$B$34:$B$777,C$225)+'СЕТ СН'!$F$12-'СЕТ СН'!$F$21</f>
        <v>-329.91542751999998</v>
      </c>
      <c r="D226" s="35">
        <f>SUMIFS(СВЦЭМ!$G$34:$G$777,СВЦЭМ!$A$34:$A$777,$A226,СВЦЭМ!$B$34:$B$777,D$225)+'СЕТ СН'!$F$12-'СЕТ СН'!$F$21</f>
        <v>-317.02023222999998</v>
      </c>
      <c r="E226" s="35">
        <f>SUMIFS(СВЦЭМ!$G$34:$G$777,СВЦЭМ!$A$34:$A$777,$A226,СВЦЭМ!$B$34:$B$777,E$225)+'СЕТ СН'!$F$12-'СЕТ СН'!$F$21</f>
        <v>-315.35232975999998</v>
      </c>
      <c r="F226" s="35">
        <f>SUMIFS(СВЦЭМ!$G$34:$G$777,СВЦЭМ!$A$34:$A$777,$A226,СВЦЭМ!$B$34:$B$777,F$225)+'СЕТ СН'!$F$12-'СЕТ СН'!$F$21</f>
        <v>-315.56459919999998</v>
      </c>
      <c r="G226" s="35">
        <f>SUMIFS(СВЦЭМ!$G$34:$G$777,СВЦЭМ!$A$34:$A$777,$A226,СВЦЭМ!$B$34:$B$777,G$225)+'СЕТ СН'!$F$12-'СЕТ СН'!$F$21</f>
        <v>-317.9627749</v>
      </c>
      <c r="H226" s="35">
        <f>SUMIFS(СВЦЭМ!$G$34:$G$777,СВЦЭМ!$A$34:$A$777,$A226,СВЦЭМ!$B$34:$B$777,H$225)+'СЕТ СН'!$F$12-'СЕТ СН'!$F$21</f>
        <v>-338.11308650000001</v>
      </c>
      <c r="I226" s="35">
        <f>SUMIFS(СВЦЭМ!$G$34:$G$777,СВЦЭМ!$A$34:$A$777,$A226,СВЦЭМ!$B$34:$B$777,I$225)+'СЕТ СН'!$F$12-'СЕТ СН'!$F$21</f>
        <v>-357.82598447999999</v>
      </c>
      <c r="J226" s="35">
        <f>SUMIFS(СВЦЭМ!$G$34:$G$777,СВЦЭМ!$A$34:$A$777,$A226,СВЦЭМ!$B$34:$B$777,J$225)+'СЕТ СН'!$F$12-'СЕТ СН'!$F$21</f>
        <v>-379.92225597000004</v>
      </c>
      <c r="K226" s="35">
        <f>SUMIFS(СВЦЭМ!$G$34:$G$777,СВЦЭМ!$A$34:$A$777,$A226,СВЦЭМ!$B$34:$B$777,K$225)+'СЕТ СН'!$F$12-'СЕТ СН'!$F$21</f>
        <v>-400.37196832000001</v>
      </c>
      <c r="L226" s="35">
        <f>SUMIFS(СВЦЭМ!$G$34:$G$777,СВЦЭМ!$A$34:$A$777,$A226,СВЦЭМ!$B$34:$B$777,L$225)+'СЕТ СН'!$F$12-'СЕТ СН'!$F$21</f>
        <v>-410.13525120999998</v>
      </c>
      <c r="M226" s="35">
        <f>SUMIFS(СВЦЭМ!$G$34:$G$777,СВЦЭМ!$A$34:$A$777,$A226,СВЦЭМ!$B$34:$B$777,M$225)+'СЕТ СН'!$F$12-'СЕТ СН'!$F$21</f>
        <v>-417.04978003999997</v>
      </c>
      <c r="N226" s="35">
        <f>SUMIFS(СВЦЭМ!$G$34:$G$777,СВЦЭМ!$A$34:$A$777,$A226,СВЦЭМ!$B$34:$B$777,N$225)+'СЕТ СН'!$F$12-'СЕТ СН'!$F$21</f>
        <v>-417.33951151999997</v>
      </c>
      <c r="O226" s="35">
        <f>SUMIFS(СВЦЭМ!$G$34:$G$777,СВЦЭМ!$A$34:$A$777,$A226,СВЦЭМ!$B$34:$B$777,O$225)+'СЕТ СН'!$F$12-'СЕТ СН'!$F$21</f>
        <v>-417.33166800000004</v>
      </c>
      <c r="P226" s="35">
        <f>SUMIFS(СВЦЭМ!$G$34:$G$777,СВЦЭМ!$A$34:$A$777,$A226,СВЦЭМ!$B$34:$B$777,P$225)+'СЕТ СН'!$F$12-'СЕТ СН'!$F$21</f>
        <v>-416.24396075000004</v>
      </c>
      <c r="Q226" s="35">
        <f>SUMIFS(СВЦЭМ!$G$34:$G$777,СВЦЭМ!$A$34:$A$777,$A226,СВЦЭМ!$B$34:$B$777,Q$225)+'СЕТ СН'!$F$12-'СЕТ СН'!$F$21</f>
        <v>-416.22548255000004</v>
      </c>
      <c r="R226" s="35">
        <f>SUMIFS(СВЦЭМ!$G$34:$G$777,СВЦЭМ!$A$34:$A$777,$A226,СВЦЭМ!$B$34:$B$777,R$225)+'СЕТ СН'!$F$12-'СЕТ СН'!$F$21</f>
        <v>-415.46644856</v>
      </c>
      <c r="S226" s="35">
        <f>SUMIFS(СВЦЭМ!$G$34:$G$777,СВЦЭМ!$A$34:$A$777,$A226,СВЦЭМ!$B$34:$B$777,S$225)+'СЕТ СН'!$F$12-'СЕТ СН'!$F$21</f>
        <v>-416.53994764999999</v>
      </c>
      <c r="T226" s="35">
        <f>SUMIFS(СВЦЭМ!$G$34:$G$777,СВЦЭМ!$A$34:$A$777,$A226,СВЦЭМ!$B$34:$B$777,T$225)+'СЕТ СН'!$F$12-'СЕТ СН'!$F$21</f>
        <v>-416.76862963999997</v>
      </c>
      <c r="U226" s="35">
        <f>SUMIFS(СВЦЭМ!$G$34:$G$777,СВЦЭМ!$A$34:$A$777,$A226,СВЦЭМ!$B$34:$B$777,U$225)+'СЕТ СН'!$F$12-'СЕТ СН'!$F$21</f>
        <v>-416.60257949000004</v>
      </c>
      <c r="V226" s="35">
        <f>SUMIFS(СВЦЭМ!$G$34:$G$777,СВЦЭМ!$A$34:$A$777,$A226,СВЦЭМ!$B$34:$B$777,V$225)+'СЕТ СН'!$F$12-'СЕТ СН'!$F$21</f>
        <v>-405.33872656</v>
      </c>
      <c r="W226" s="35">
        <f>SUMIFS(СВЦЭМ!$G$34:$G$777,СВЦЭМ!$A$34:$A$777,$A226,СВЦЭМ!$B$34:$B$777,W$225)+'СЕТ СН'!$F$12-'СЕТ СН'!$F$21</f>
        <v>-392.05733235000002</v>
      </c>
      <c r="X226" s="35">
        <f>SUMIFS(СВЦЭМ!$G$34:$G$777,СВЦЭМ!$A$34:$A$777,$A226,СВЦЭМ!$B$34:$B$777,X$225)+'СЕТ СН'!$F$12-'СЕТ СН'!$F$21</f>
        <v>-383.05145504999996</v>
      </c>
      <c r="Y226" s="35">
        <f>SUMIFS(СВЦЭМ!$G$34:$G$777,СВЦЭМ!$A$34:$A$777,$A226,СВЦЭМ!$B$34:$B$777,Y$225)+'СЕТ СН'!$F$12-'СЕТ СН'!$F$21</f>
        <v>-350.77437504</v>
      </c>
      <c r="AA226" s="44"/>
    </row>
    <row r="227" spans="1:27" ht="15.75" x14ac:dyDescent="0.2">
      <c r="A227" s="34">
        <f>A226+1</f>
        <v>42888</v>
      </c>
      <c r="B227" s="35">
        <f>SUMIFS(СВЦЭМ!$G$34:$G$777,СВЦЭМ!$A$34:$A$777,$A227,СВЦЭМ!$B$34:$B$777,B$225)+'СЕТ СН'!$F$12-'СЕТ СН'!$F$21</f>
        <v>-327.94138916999998</v>
      </c>
      <c r="C227" s="35">
        <f>SUMIFS(СВЦЭМ!$G$34:$G$777,СВЦЭМ!$A$34:$A$777,$A227,СВЦЭМ!$B$34:$B$777,C$225)+'СЕТ СН'!$F$12-'СЕТ СН'!$F$21</f>
        <v>-322.26499846000002</v>
      </c>
      <c r="D227" s="35">
        <f>SUMIFS(СВЦЭМ!$G$34:$G$777,СВЦЭМ!$A$34:$A$777,$A227,СВЦЭМ!$B$34:$B$777,D$225)+'СЕТ СН'!$F$12-'СЕТ СН'!$F$21</f>
        <v>-309.83846447000002</v>
      </c>
      <c r="E227" s="35">
        <f>SUMIFS(СВЦЭМ!$G$34:$G$777,СВЦЭМ!$A$34:$A$777,$A227,СВЦЭМ!$B$34:$B$777,E$225)+'СЕТ СН'!$F$12-'СЕТ СН'!$F$21</f>
        <v>-311.66345512999999</v>
      </c>
      <c r="F227" s="35">
        <f>SUMIFS(СВЦЭМ!$G$34:$G$777,СВЦЭМ!$A$34:$A$777,$A227,СВЦЭМ!$B$34:$B$777,F$225)+'СЕТ СН'!$F$12-'СЕТ СН'!$F$21</f>
        <v>-311.97428222999997</v>
      </c>
      <c r="G227" s="35">
        <f>SUMIFS(СВЦЭМ!$G$34:$G$777,СВЦЭМ!$A$34:$A$777,$A227,СВЦЭМ!$B$34:$B$777,G$225)+'СЕТ СН'!$F$12-'СЕТ СН'!$F$21</f>
        <v>-310.17203820999998</v>
      </c>
      <c r="H227" s="35">
        <f>SUMIFS(СВЦЭМ!$G$34:$G$777,СВЦЭМ!$A$34:$A$777,$A227,СВЦЭМ!$B$34:$B$777,H$225)+'СЕТ СН'!$F$12-'СЕТ СН'!$F$21</f>
        <v>-314.66956425000001</v>
      </c>
      <c r="I227" s="35">
        <f>SUMIFS(СВЦЭМ!$G$34:$G$777,СВЦЭМ!$A$34:$A$777,$A227,СВЦЭМ!$B$34:$B$777,I$225)+'СЕТ СН'!$F$12-'СЕТ СН'!$F$21</f>
        <v>-348.08155717</v>
      </c>
      <c r="J227" s="35">
        <f>SUMIFS(СВЦЭМ!$G$34:$G$777,СВЦЭМ!$A$34:$A$777,$A227,СВЦЭМ!$B$34:$B$777,J$225)+'СЕТ СН'!$F$12-'СЕТ СН'!$F$21</f>
        <v>-376.83968393999999</v>
      </c>
      <c r="K227" s="35">
        <f>SUMIFS(СВЦЭМ!$G$34:$G$777,СВЦЭМ!$A$34:$A$777,$A227,СВЦЭМ!$B$34:$B$777,K$225)+'СЕТ СН'!$F$12-'СЕТ СН'!$F$21</f>
        <v>-403.05528018000001</v>
      </c>
      <c r="L227" s="35">
        <f>SUMIFS(СВЦЭМ!$G$34:$G$777,СВЦЭМ!$A$34:$A$777,$A227,СВЦЭМ!$B$34:$B$777,L$225)+'СЕТ СН'!$F$12-'СЕТ СН'!$F$21</f>
        <v>-418.05282725000001</v>
      </c>
      <c r="M227" s="35">
        <f>SUMIFS(СВЦЭМ!$G$34:$G$777,СВЦЭМ!$A$34:$A$777,$A227,СВЦЭМ!$B$34:$B$777,M$225)+'СЕТ СН'!$F$12-'СЕТ СН'!$F$21</f>
        <v>-421.24717282</v>
      </c>
      <c r="N227" s="35">
        <f>SUMIFS(СВЦЭМ!$G$34:$G$777,СВЦЭМ!$A$34:$A$777,$A227,СВЦЭМ!$B$34:$B$777,N$225)+'СЕТ СН'!$F$12-'СЕТ СН'!$F$21</f>
        <v>-418.17295454999999</v>
      </c>
      <c r="O227" s="35">
        <f>SUMIFS(СВЦЭМ!$G$34:$G$777,СВЦЭМ!$A$34:$A$777,$A227,СВЦЭМ!$B$34:$B$777,O$225)+'СЕТ СН'!$F$12-'СЕТ СН'!$F$21</f>
        <v>-417.78600159999996</v>
      </c>
      <c r="P227" s="35">
        <f>SUMIFS(СВЦЭМ!$G$34:$G$777,СВЦЭМ!$A$34:$A$777,$A227,СВЦЭМ!$B$34:$B$777,P$225)+'СЕТ СН'!$F$12-'СЕТ СН'!$F$21</f>
        <v>-416.42344155000001</v>
      </c>
      <c r="Q227" s="35">
        <f>SUMIFS(СВЦЭМ!$G$34:$G$777,СВЦЭМ!$A$34:$A$777,$A227,СВЦЭМ!$B$34:$B$777,Q$225)+'СЕТ СН'!$F$12-'СЕТ СН'!$F$21</f>
        <v>-416.58347491000001</v>
      </c>
      <c r="R227" s="35">
        <f>SUMIFS(СВЦЭМ!$G$34:$G$777,СВЦЭМ!$A$34:$A$777,$A227,СВЦЭМ!$B$34:$B$777,R$225)+'СЕТ СН'!$F$12-'СЕТ СН'!$F$21</f>
        <v>-406.32140628000002</v>
      </c>
      <c r="S227" s="35">
        <f>SUMIFS(СВЦЭМ!$G$34:$G$777,СВЦЭМ!$A$34:$A$777,$A227,СВЦЭМ!$B$34:$B$777,S$225)+'СЕТ СН'!$F$12-'СЕТ СН'!$F$21</f>
        <v>-405.46517087999996</v>
      </c>
      <c r="T227" s="35">
        <f>SUMIFS(СВЦЭМ!$G$34:$G$777,СВЦЭМ!$A$34:$A$777,$A227,СВЦЭМ!$B$34:$B$777,T$225)+'СЕТ СН'!$F$12-'СЕТ СН'!$F$21</f>
        <v>-404.15042740000001</v>
      </c>
      <c r="U227" s="35">
        <f>SUMIFS(СВЦЭМ!$G$34:$G$777,СВЦЭМ!$A$34:$A$777,$A227,СВЦЭМ!$B$34:$B$777,U$225)+'СЕТ СН'!$F$12-'СЕТ СН'!$F$21</f>
        <v>-403.35704723000003</v>
      </c>
      <c r="V227" s="35">
        <f>SUMIFS(СВЦЭМ!$G$34:$G$777,СВЦЭМ!$A$34:$A$777,$A227,СВЦЭМ!$B$34:$B$777,V$225)+'СЕТ СН'!$F$12-'СЕТ СН'!$F$21</f>
        <v>-410.36274431000004</v>
      </c>
      <c r="W227" s="35">
        <f>SUMIFS(СВЦЭМ!$G$34:$G$777,СВЦЭМ!$A$34:$A$777,$A227,СВЦЭМ!$B$34:$B$777,W$225)+'СЕТ СН'!$F$12-'СЕТ СН'!$F$21</f>
        <v>-397.30652995000003</v>
      </c>
      <c r="X227" s="35">
        <f>SUMIFS(СВЦЭМ!$G$34:$G$777,СВЦЭМ!$A$34:$A$777,$A227,СВЦЭМ!$B$34:$B$777,X$225)+'СЕТ СН'!$F$12-'СЕТ СН'!$F$21</f>
        <v>-382.92432209000003</v>
      </c>
      <c r="Y227" s="35">
        <f>SUMIFS(СВЦЭМ!$G$34:$G$777,СВЦЭМ!$A$34:$A$777,$A227,СВЦЭМ!$B$34:$B$777,Y$225)+'СЕТ СН'!$F$12-'СЕТ СН'!$F$21</f>
        <v>-361.01847148000002</v>
      </c>
    </row>
    <row r="228" spans="1:27" ht="15.75" x14ac:dyDescent="0.2">
      <c r="A228" s="34">
        <f t="shared" ref="A228:A256" si="6">A227+1</f>
        <v>42889</v>
      </c>
      <c r="B228" s="35">
        <f>SUMIFS(СВЦЭМ!$G$34:$G$777,СВЦЭМ!$A$34:$A$777,$A228,СВЦЭМ!$B$34:$B$777,B$225)+'СЕТ СН'!$F$12-'СЕТ СН'!$F$21</f>
        <v>-351.01977364999999</v>
      </c>
      <c r="C228" s="35">
        <f>SUMIFS(СВЦЭМ!$G$34:$G$777,СВЦЭМ!$A$34:$A$777,$A228,СВЦЭМ!$B$34:$B$777,C$225)+'СЕТ СН'!$F$12-'СЕТ СН'!$F$21</f>
        <v>-339.00117332000002</v>
      </c>
      <c r="D228" s="35">
        <f>SUMIFS(СВЦЭМ!$G$34:$G$777,СВЦЭМ!$A$34:$A$777,$A228,СВЦЭМ!$B$34:$B$777,D$225)+'СЕТ СН'!$F$12-'СЕТ СН'!$F$21</f>
        <v>-310.61717221999999</v>
      </c>
      <c r="E228" s="35">
        <f>SUMIFS(СВЦЭМ!$G$34:$G$777,СВЦЭМ!$A$34:$A$777,$A228,СВЦЭМ!$B$34:$B$777,E$225)+'СЕТ СН'!$F$12-'СЕТ СН'!$F$21</f>
        <v>-311.06766314999999</v>
      </c>
      <c r="F228" s="35">
        <f>SUMIFS(СВЦЭМ!$G$34:$G$777,СВЦЭМ!$A$34:$A$777,$A228,СВЦЭМ!$B$34:$B$777,F$225)+'СЕТ СН'!$F$12-'СЕТ СН'!$F$21</f>
        <v>-311.54753246000001</v>
      </c>
      <c r="G228" s="35">
        <f>SUMIFS(СВЦЭМ!$G$34:$G$777,СВЦЭМ!$A$34:$A$777,$A228,СВЦЭМ!$B$34:$B$777,G$225)+'СЕТ СН'!$F$12-'СЕТ СН'!$F$21</f>
        <v>-310.62384822000001</v>
      </c>
      <c r="H228" s="35">
        <f>SUMIFS(СВЦЭМ!$G$34:$G$777,СВЦЭМ!$A$34:$A$777,$A228,СВЦЭМ!$B$34:$B$777,H$225)+'СЕТ СН'!$F$12-'СЕТ СН'!$F$21</f>
        <v>-319.78761403999999</v>
      </c>
      <c r="I228" s="35">
        <f>SUMIFS(СВЦЭМ!$G$34:$G$777,СВЦЭМ!$A$34:$A$777,$A228,СВЦЭМ!$B$34:$B$777,I$225)+'СЕТ СН'!$F$12-'СЕТ СН'!$F$21</f>
        <v>-352.09651227000001</v>
      </c>
      <c r="J228" s="35">
        <f>SUMIFS(СВЦЭМ!$G$34:$G$777,СВЦЭМ!$A$34:$A$777,$A228,СВЦЭМ!$B$34:$B$777,J$225)+'СЕТ СН'!$F$12-'СЕТ СН'!$F$21</f>
        <v>-384.87318604000001</v>
      </c>
      <c r="K228" s="35">
        <f>SUMIFS(СВЦЭМ!$G$34:$G$777,СВЦЭМ!$A$34:$A$777,$A228,СВЦЭМ!$B$34:$B$777,K$225)+'СЕТ СН'!$F$12-'СЕТ СН'!$F$21</f>
        <v>-404.96525202999999</v>
      </c>
      <c r="L228" s="35">
        <f>SUMIFS(СВЦЭМ!$G$34:$G$777,СВЦЭМ!$A$34:$A$777,$A228,СВЦЭМ!$B$34:$B$777,L$225)+'СЕТ СН'!$F$12-'СЕТ СН'!$F$21</f>
        <v>-421.27692249</v>
      </c>
      <c r="M228" s="35">
        <f>SUMIFS(СВЦЭМ!$G$34:$G$777,СВЦЭМ!$A$34:$A$777,$A228,СВЦЭМ!$B$34:$B$777,M$225)+'СЕТ СН'!$F$12-'СЕТ СН'!$F$21</f>
        <v>-425.72364343000004</v>
      </c>
      <c r="N228" s="35">
        <f>SUMIFS(СВЦЭМ!$G$34:$G$777,СВЦЭМ!$A$34:$A$777,$A228,СВЦЭМ!$B$34:$B$777,N$225)+'СЕТ СН'!$F$12-'СЕТ СН'!$F$21</f>
        <v>-428.06077217999996</v>
      </c>
      <c r="O228" s="35">
        <f>SUMIFS(СВЦЭМ!$G$34:$G$777,СВЦЭМ!$A$34:$A$777,$A228,СВЦЭМ!$B$34:$B$777,O$225)+'СЕТ СН'!$F$12-'СЕТ СН'!$F$21</f>
        <v>-428.59303239999997</v>
      </c>
      <c r="P228" s="35">
        <f>SUMIFS(СВЦЭМ!$G$34:$G$777,СВЦЭМ!$A$34:$A$777,$A228,СВЦЭМ!$B$34:$B$777,P$225)+'СЕТ СН'!$F$12-'СЕТ СН'!$F$21</f>
        <v>-428.62922748</v>
      </c>
      <c r="Q228" s="35">
        <f>SUMIFS(СВЦЭМ!$G$34:$G$777,СВЦЭМ!$A$34:$A$777,$A228,СВЦЭМ!$B$34:$B$777,Q$225)+'СЕТ СН'!$F$12-'СЕТ СН'!$F$21</f>
        <v>-428.26680798999996</v>
      </c>
      <c r="R228" s="35">
        <f>SUMIFS(СВЦЭМ!$G$34:$G$777,СВЦЭМ!$A$34:$A$777,$A228,СВЦЭМ!$B$34:$B$777,R$225)+'СЕТ СН'!$F$12-'СЕТ СН'!$F$21</f>
        <v>-428.01144307000004</v>
      </c>
      <c r="S228" s="35">
        <f>SUMIFS(СВЦЭМ!$G$34:$G$777,СВЦЭМ!$A$34:$A$777,$A228,СВЦЭМ!$B$34:$B$777,S$225)+'СЕТ СН'!$F$12-'СЕТ СН'!$F$21</f>
        <v>-427.74242419999996</v>
      </c>
      <c r="T228" s="35">
        <f>SUMIFS(СВЦЭМ!$G$34:$G$777,СВЦЭМ!$A$34:$A$777,$A228,СВЦЭМ!$B$34:$B$777,T$225)+'СЕТ СН'!$F$12-'СЕТ СН'!$F$21</f>
        <v>-428.01324147000003</v>
      </c>
      <c r="U228" s="35">
        <f>SUMIFS(СВЦЭМ!$G$34:$G$777,СВЦЭМ!$A$34:$A$777,$A228,СВЦЭМ!$B$34:$B$777,U$225)+'СЕТ СН'!$F$12-'СЕТ СН'!$F$21</f>
        <v>-428.45386647999999</v>
      </c>
      <c r="V228" s="35">
        <f>SUMIFS(СВЦЭМ!$G$34:$G$777,СВЦЭМ!$A$34:$A$777,$A228,СВЦЭМ!$B$34:$B$777,V$225)+'СЕТ СН'!$F$12-'СЕТ СН'!$F$21</f>
        <v>-424.10788452999998</v>
      </c>
      <c r="W228" s="35">
        <f>SUMIFS(СВЦЭМ!$G$34:$G$777,СВЦЭМ!$A$34:$A$777,$A228,СВЦЭМ!$B$34:$B$777,W$225)+'СЕТ СН'!$F$12-'СЕТ СН'!$F$21</f>
        <v>-415.11245766000002</v>
      </c>
      <c r="X228" s="35">
        <f>SUMIFS(СВЦЭМ!$G$34:$G$777,СВЦЭМ!$A$34:$A$777,$A228,СВЦЭМ!$B$34:$B$777,X$225)+'СЕТ СН'!$F$12-'СЕТ СН'!$F$21</f>
        <v>-400.57864652000001</v>
      </c>
      <c r="Y228" s="35">
        <f>SUMIFS(СВЦЭМ!$G$34:$G$777,СВЦЭМ!$A$34:$A$777,$A228,СВЦЭМ!$B$34:$B$777,Y$225)+'СЕТ СН'!$F$12-'СЕТ СН'!$F$21</f>
        <v>-375.28358793999996</v>
      </c>
    </row>
    <row r="229" spans="1:27" ht="15.75" x14ac:dyDescent="0.2">
      <c r="A229" s="34">
        <f t="shared" si="6"/>
        <v>42890</v>
      </c>
      <c r="B229" s="35">
        <f>SUMIFS(СВЦЭМ!$G$34:$G$777,СВЦЭМ!$A$34:$A$777,$A229,СВЦЭМ!$B$34:$B$777,B$225)+'СЕТ СН'!$F$12-'СЕТ СН'!$F$21</f>
        <v>-359.11960096000001</v>
      </c>
      <c r="C229" s="35">
        <f>SUMIFS(СВЦЭМ!$G$34:$G$777,СВЦЭМ!$A$34:$A$777,$A229,СВЦЭМ!$B$34:$B$777,C$225)+'СЕТ СН'!$F$12-'СЕТ СН'!$F$21</f>
        <v>-343.02727533999996</v>
      </c>
      <c r="D229" s="35">
        <f>SUMIFS(СВЦЭМ!$G$34:$G$777,СВЦЭМ!$A$34:$A$777,$A229,СВЦЭМ!$B$34:$B$777,D$225)+'СЕТ СН'!$F$12-'СЕТ СН'!$F$21</f>
        <v>-314.95911561000003</v>
      </c>
      <c r="E229" s="35">
        <f>SUMIFS(СВЦЭМ!$G$34:$G$777,СВЦЭМ!$A$34:$A$777,$A229,СВЦЭМ!$B$34:$B$777,E$225)+'СЕТ СН'!$F$12-'СЕТ СН'!$F$21</f>
        <v>-315.94975799999997</v>
      </c>
      <c r="F229" s="35">
        <f>SUMIFS(СВЦЭМ!$G$34:$G$777,СВЦЭМ!$A$34:$A$777,$A229,СВЦЭМ!$B$34:$B$777,F$225)+'СЕТ СН'!$F$12-'СЕТ СН'!$F$21</f>
        <v>-316.59672811000002</v>
      </c>
      <c r="G229" s="35">
        <f>SUMIFS(СВЦЭМ!$G$34:$G$777,СВЦЭМ!$A$34:$A$777,$A229,СВЦЭМ!$B$34:$B$777,G$225)+'СЕТ СН'!$F$12-'СЕТ СН'!$F$21</f>
        <v>-316.47975924000002</v>
      </c>
      <c r="H229" s="35">
        <f>SUMIFS(СВЦЭМ!$G$34:$G$777,СВЦЭМ!$A$34:$A$777,$A229,СВЦЭМ!$B$34:$B$777,H$225)+'СЕТ СН'!$F$12-'СЕТ СН'!$F$21</f>
        <v>-317.88263352000001</v>
      </c>
      <c r="I229" s="35">
        <f>SUMIFS(СВЦЭМ!$G$34:$G$777,СВЦЭМ!$A$34:$A$777,$A229,СВЦЭМ!$B$34:$B$777,I$225)+'СЕТ СН'!$F$12-'СЕТ СН'!$F$21</f>
        <v>-354.96334725999998</v>
      </c>
      <c r="J229" s="35">
        <f>SUMIFS(СВЦЭМ!$G$34:$G$777,СВЦЭМ!$A$34:$A$777,$A229,СВЦЭМ!$B$34:$B$777,J$225)+'СЕТ СН'!$F$12-'СЕТ СН'!$F$21</f>
        <v>-380.63703335000002</v>
      </c>
      <c r="K229" s="35">
        <f>SUMIFS(СВЦЭМ!$G$34:$G$777,СВЦЭМ!$A$34:$A$777,$A229,СВЦЭМ!$B$34:$B$777,K$225)+'СЕТ СН'!$F$12-'СЕТ СН'!$F$21</f>
        <v>-409.90777492000001</v>
      </c>
      <c r="L229" s="35">
        <f>SUMIFS(СВЦЭМ!$G$34:$G$777,СВЦЭМ!$A$34:$A$777,$A229,СВЦЭМ!$B$34:$B$777,L$225)+'СЕТ СН'!$F$12-'СЕТ СН'!$F$21</f>
        <v>-426.40143771999999</v>
      </c>
      <c r="M229" s="35">
        <f>SUMIFS(СВЦЭМ!$G$34:$G$777,СВЦЭМ!$A$34:$A$777,$A229,СВЦЭМ!$B$34:$B$777,M$225)+'СЕТ СН'!$F$12-'СЕТ СН'!$F$21</f>
        <v>-428.37831457999999</v>
      </c>
      <c r="N229" s="35">
        <f>SUMIFS(СВЦЭМ!$G$34:$G$777,СВЦЭМ!$A$34:$A$777,$A229,СВЦЭМ!$B$34:$B$777,N$225)+'СЕТ СН'!$F$12-'СЕТ СН'!$F$21</f>
        <v>-429.61739635000004</v>
      </c>
      <c r="O229" s="35">
        <f>SUMIFS(СВЦЭМ!$G$34:$G$777,СВЦЭМ!$A$34:$A$777,$A229,СВЦЭМ!$B$34:$B$777,O$225)+'СЕТ СН'!$F$12-'СЕТ СН'!$F$21</f>
        <v>-432.42741209999997</v>
      </c>
      <c r="P229" s="35">
        <f>SUMIFS(СВЦЭМ!$G$34:$G$777,СВЦЭМ!$A$34:$A$777,$A229,СВЦЭМ!$B$34:$B$777,P$225)+'СЕТ СН'!$F$12-'СЕТ СН'!$F$21</f>
        <v>-434.10859699000002</v>
      </c>
      <c r="Q229" s="35">
        <f>SUMIFS(СВЦЭМ!$G$34:$G$777,СВЦЭМ!$A$34:$A$777,$A229,СВЦЭМ!$B$34:$B$777,Q$225)+'СЕТ СН'!$F$12-'СЕТ СН'!$F$21</f>
        <v>-434.82065539999996</v>
      </c>
      <c r="R229" s="35">
        <f>SUMIFS(СВЦЭМ!$G$34:$G$777,СВЦЭМ!$A$34:$A$777,$A229,СВЦЭМ!$B$34:$B$777,R$225)+'СЕТ СН'!$F$12-'СЕТ СН'!$F$21</f>
        <v>-434.92937933999997</v>
      </c>
      <c r="S229" s="35">
        <f>SUMIFS(СВЦЭМ!$G$34:$G$777,СВЦЭМ!$A$34:$A$777,$A229,СВЦЭМ!$B$34:$B$777,S$225)+'СЕТ СН'!$F$12-'СЕТ СН'!$F$21</f>
        <v>-434.53574836000001</v>
      </c>
      <c r="T229" s="35">
        <f>SUMIFS(СВЦЭМ!$G$34:$G$777,СВЦЭМ!$A$34:$A$777,$A229,СВЦЭМ!$B$34:$B$777,T$225)+'СЕТ СН'!$F$12-'СЕТ СН'!$F$21</f>
        <v>-432.44677806999999</v>
      </c>
      <c r="U229" s="35">
        <f>SUMIFS(СВЦЭМ!$G$34:$G$777,СВЦЭМ!$A$34:$A$777,$A229,СВЦЭМ!$B$34:$B$777,U$225)+'СЕТ СН'!$F$12-'СЕТ СН'!$F$21</f>
        <v>-428.17792456000001</v>
      </c>
      <c r="V229" s="35">
        <f>SUMIFS(СВЦЭМ!$G$34:$G$777,СВЦЭМ!$A$34:$A$777,$A229,СВЦЭМ!$B$34:$B$777,V$225)+'СЕТ СН'!$F$12-'СЕТ СН'!$F$21</f>
        <v>-427.53590632999999</v>
      </c>
      <c r="W229" s="35">
        <f>SUMIFS(СВЦЭМ!$G$34:$G$777,СВЦЭМ!$A$34:$A$777,$A229,СВЦЭМ!$B$34:$B$777,W$225)+'СЕТ СН'!$F$12-'СЕТ СН'!$F$21</f>
        <v>-419.00195758000001</v>
      </c>
      <c r="X229" s="35">
        <f>SUMIFS(СВЦЭМ!$G$34:$G$777,СВЦЭМ!$A$34:$A$777,$A229,СВЦЭМ!$B$34:$B$777,X$225)+'СЕТ СН'!$F$12-'СЕТ СН'!$F$21</f>
        <v>-393.11641113999997</v>
      </c>
      <c r="Y229" s="35">
        <f>SUMIFS(СВЦЭМ!$G$34:$G$777,СВЦЭМ!$A$34:$A$777,$A229,СВЦЭМ!$B$34:$B$777,Y$225)+'СЕТ СН'!$F$12-'СЕТ СН'!$F$21</f>
        <v>-380.64025956</v>
      </c>
    </row>
    <row r="230" spans="1:27" ht="15.75" x14ac:dyDescent="0.2">
      <c r="A230" s="34">
        <f t="shared" si="6"/>
        <v>42891</v>
      </c>
      <c r="B230" s="35">
        <f>SUMIFS(СВЦЭМ!$G$34:$G$777,СВЦЭМ!$A$34:$A$777,$A230,СВЦЭМ!$B$34:$B$777,B$225)+'СЕТ СН'!$F$12-'СЕТ СН'!$F$21</f>
        <v>-341.17474176999997</v>
      </c>
      <c r="C230" s="35">
        <f>SUMIFS(СВЦЭМ!$G$34:$G$777,СВЦЭМ!$A$34:$A$777,$A230,СВЦЭМ!$B$34:$B$777,C$225)+'СЕТ СН'!$F$12-'СЕТ СН'!$F$21</f>
        <v>-328.6706959</v>
      </c>
      <c r="D230" s="35">
        <f>SUMIFS(СВЦЭМ!$G$34:$G$777,СВЦЭМ!$A$34:$A$777,$A230,СВЦЭМ!$B$34:$B$777,D$225)+'СЕТ СН'!$F$12-'СЕТ СН'!$F$21</f>
        <v>-319.65565714000002</v>
      </c>
      <c r="E230" s="35">
        <f>SUMIFS(СВЦЭМ!$G$34:$G$777,СВЦЭМ!$A$34:$A$777,$A230,СВЦЭМ!$B$34:$B$777,E$225)+'СЕТ СН'!$F$12-'СЕТ СН'!$F$21</f>
        <v>-321.38519129999997</v>
      </c>
      <c r="F230" s="35">
        <f>SUMIFS(СВЦЭМ!$G$34:$G$777,СВЦЭМ!$A$34:$A$777,$A230,СВЦЭМ!$B$34:$B$777,F$225)+'СЕТ СН'!$F$12-'СЕТ СН'!$F$21</f>
        <v>-321.34346956000002</v>
      </c>
      <c r="G230" s="35">
        <f>SUMIFS(СВЦЭМ!$G$34:$G$777,СВЦЭМ!$A$34:$A$777,$A230,СВЦЭМ!$B$34:$B$777,G$225)+'СЕТ СН'!$F$12-'СЕТ СН'!$F$21</f>
        <v>-319.72158351000002</v>
      </c>
      <c r="H230" s="35">
        <f>SUMIFS(СВЦЭМ!$G$34:$G$777,СВЦЭМ!$A$34:$A$777,$A230,СВЦЭМ!$B$34:$B$777,H$225)+'СЕТ СН'!$F$12-'СЕТ СН'!$F$21</f>
        <v>-336.67825173</v>
      </c>
      <c r="I230" s="35">
        <f>SUMIFS(СВЦЭМ!$G$34:$G$777,СВЦЭМ!$A$34:$A$777,$A230,СВЦЭМ!$B$34:$B$777,I$225)+'СЕТ СН'!$F$12-'СЕТ СН'!$F$21</f>
        <v>-370.33929116000002</v>
      </c>
      <c r="J230" s="35">
        <f>SUMIFS(СВЦЭМ!$G$34:$G$777,СВЦЭМ!$A$34:$A$777,$A230,СВЦЭМ!$B$34:$B$777,J$225)+'СЕТ СН'!$F$12-'СЕТ СН'!$F$21</f>
        <v>-392.72182449000002</v>
      </c>
      <c r="K230" s="35">
        <f>SUMIFS(СВЦЭМ!$G$34:$G$777,СВЦЭМ!$A$34:$A$777,$A230,СВЦЭМ!$B$34:$B$777,K$225)+'СЕТ СН'!$F$12-'СЕТ СН'!$F$21</f>
        <v>-416.31508898000004</v>
      </c>
      <c r="L230" s="35">
        <f>SUMIFS(СВЦЭМ!$G$34:$G$777,СВЦЭМ!$A$34:$A$777,$A230,СВЦЭМ!$B$34:$B$777,L$225)+'СЕТ СН'!$F$12-'СЕТ СН'!$F$21</f>
        <v>-424.01807726999999</v>
      </c>
      <c r="M230" s="35">
        <f>SUMIFS(СВЦЭМ!$G$34:$G$777,СВЦЭМ!$A$34:$A$777,$A230,СВЦЭМ!$B$34:$B$777,M$225)+'СЕТ СН'!$F$12-'СЕТ СН'!$F$21</f>
        <v>-423.60485218999997</v>
      </c>
      <c r="N230" s="35">
        <f>SUMIFS(СВЦЭМ!$G$34:$G$777,СВЦЭМ!$A$34:$A$777,$A230,СВЦЭМ!$B$34:$B$777,N$225)+'СЕТ СН'!$F$12-'СЕТ СН'!$F$21</f>
        <v>-433.85582013999999</v>
      </c>
      <c r="O230" s="35">
        <f>SUMIFS(СВЦЭМ!$G$34:$G$777,СВЦЭМ!$A$34:$A$777,$A230,СВЦЭМ!$B$34:$B$777,O$225)+'СЕТ СН'!$F$12-'СЕТ СН'!$F$21</f>
        <v>-429.87214624000001</v>
      </c>
      <c r="P230" s="35">
        <f>SUMIFS(СВЦЭМ!$G$34:$G$777,СВЦЭМ!$A$34:$A$777,$A230,СВЦЭМ!$B$34:$B$777,P$225)+'СЕТ СН'!$F$12-'СЕТ СН'!$F$21</f>
        <v>-427.55373427999996</v>
      </c>
      <c r="Q230" s="35">
        <f>SUMIFS(СВЦЭМ!$G$34:$G$777,СВЦЭМ!$A$34:$A$777,$A230,СВЦЭМ!$B$34:$B$777,Q$225)+'СЕТ СН'!$F$12-'СЕТ СН'!$F$21</f>
        <v>-435.81340286</v>
      </c>
      <c r="R230" s="35">
        <f>SUMIFS(СВЦЭМ!$G$34:$G$777,СВЦЭМ!$A$34:$A$777,$A230,СВЦЭМ!$B$34:$B$777,R$225)+'СЕТ СН'!$F$12-'СЕТ СН'!$F$21</f>
        <v>-432.11494583000001</v>
      </c>
      <c r="S230" s="35">
        <f>SUMIFS(СВЦЭМ!$G$34:$G$777,СВЦЭМ!$A$34:$A$777,$A230,СВЦЭМ!$B$34:$B$777,S$225)+'СЕТ СН'!$F$12-'СЕТ СН'!$F$21</f>
        <v>-428.24275489000001</v>
      </c>
      <c r="T230" s="35">
        <f>SUMIFS(СВЦЭМ!$G$34:$G$777,СВЦЭМ!$A$34:$A$777,$A230,СВЦЭМ!$B$34:$B$777,T$225)+'СЕТ СН'!$F$12-'СЕТ СН'!$F$21</f>
        <v>-429.21170948999998</v>
      </c>
      <c r="U230" s="35">
        <f>SUMIFS(СВЦЭМ!$G$34:$G$777,СВЦЭМ!$A$34:$A$777,$A230,СВЦЭМ!$B$34:$B$777,U$225)+'СЕТ СН'!$F$12-'СЕТ СН'!$F$21</f>
        <v>-427.90035205999999</v>
      </c>
      <c r="V230" s="35">
        <f>SUMIFS(СВЦЭМ!$G$34:$G$777,СВЦЭМ!$A$34:$A$777,$A230,СВЦЭМ!$B$34:$B$777,V$225)+'СЕТ СН'!$F$12-'СЕТ СН'!$F$21</f>
        <v>-425.16407592999997</v>
      </c>
      <c r="W230" s="35">
        <f>SUMIFS(СВЦЭМ!$G$34:$G$777,СВЦЭМ!$A$34:$A$777,$A230,СВЦЭМ!$B$34:$B$777,W$225)+'СЕТ СН'!$F$12-'СЕТ СН'!$F$21</f>
        <v>-422.57966614999998</v>
      </c>
      <c r="X230" s="35">
        <f>SUMIFS(СВЦЭМ!$G$34:$G$777,СВЦЭМ!$A$34:$A$777,$A230,СВЦЭМ!$B$34:$B$777,X$225)+'СЕТ СН'!$F$12-'СЕТ СН'!$F$21</f>
        <v>-397.74493074999998</v>
      </c>
      <c r="Y230" s="35">
        <f>SUMIFS(СВЦЭМ!$G$34:$G$777,СВЦЭМ!$A$34:$A$777,$A230,СВЦЭМ!$B$34:$B$777,Y$225)+'СЕТ СН'!$F$12-'СЕТ СН'!$F$21</f>
        <v>-362.61653501000001</v>
      </c>
    </row>
    <row r="231" spans="1:27" ht="15.75" x14ac:dyDescent="0.2">
      <c r="A231" s="34">
        <f t="shared" si="6"/>
        <v>42892</v>
      </c>
      <c r="B231" s="35">
        <f>SUMIFS(СВЦЭМ!$G$34:$G$777,СВЦЭМ!$A$34:$A$777,$A231,СВЦЭМ!$B$34:$B$777,B$225)+'СЕТ СН'!$F$12-'СЕТ СН'!$F$21</f>
        <v>-347.72949446999996</v>
      </c>
      <c r="C231" s="35">
        <f>SUMIFS(СВЦЭМ!$G$34:$G$777,СВЦЭМ!$A$34:$A$777,$A231,СВЦЭМ!$B$34:$B$777,C$225)+'СЕТ СН'!$F$12-'СЕТ СН'!$F$21</f>
        <v>-333.39857659</v>
      </c>
      <c r="D231" s="35">
        <f>SUMIFS(СВЦЭМ!$G$34:$G$777,СВЦЭМ!$A$34:$A$777,$A231,СВЦЭМ!$B$34:$B$777,D$225)+'СЕТ СН'!$F$12-'СЕТ СН'!$F$21</f>
        <v>-327.54823445</v>
      </c>
      <c r="E231" s="35">
        <f>SUMIFS(СВЦЭМ!$G$34:$G$777,СВЦЭМ!$A$34:$A$777,$A231,СВЦЭМ!$B$34:$B$777,E$225)+'СЕТ СН'!$F$12-'СЕТ СН'!$F$21</f>
        <v>-329.59447071</v>
      </c>
      <c r="F231" s="35">
        <f>SUMIFS(СВЦЭМ!$G$34:$G$777,СВЦЭМ!$A$34:$A$777,$A231,СВЦЭМ!$B$34:$B$777,F$225)+'СЕТ СН'!$F$12-'СЕТ СН'!$F$21</f>
        <v>-330.35857816999999</v>
      </c>
      <c r="G231" s="35">
        <f>SUMIFS(СВЦЭМ!$G$34:$G$777,СВЦЭМ!$A$34:$A$777,$A231,СВЦЭМ!$B$34:$B$777,G$225)+'СЕТ СН'!$F$12-'СЕТ СН'!$F$21</f>
        <v>-329.94187183999998</v>
      </c>
      <c r="H231" s="35">
        <f>SUMIFS(СВЦЭМ!$G$34:$G$777,СВЦЭМ!$A$34:$A$777,$A231,СВЦЭМ!$B$34:$B$777,H$225)+'СЕТ СН'!$F$12-'СЕТ СН'!$F$21</f>
        <v>-333.64124518</v>
      </c>
      <c r="I231" s="35">
        <f>SUMIFS(СВЦЭМ!$G$34:$G$777,СВЦЭМ!$A$34:$A$777,$A231,СВЦЭМ!$B$34:$B$777,I$225)+'СЕТ СН'!$F$12-'СЕТ СН'!$F$21</f>
        <v>-376.57784548999996</v>
      </c>
      <c r="J231" s="35">
        <f>SUMIFS(СВЦЭМ!$G$34:$G$777,СВЦЭМ!$A$34:$A$777,$A231,СВЦЭМ!$B$34:$B$777,J$225)+'СЕТ СН'!$F$12-'СЕТ СН'!$F$21</f>
        <v>-388.31926172999999</v>
      </c>
      <c r="K231" s="35">
        <f>SUMIFS(СВЦЭМ!$G$34:$G$777,СВЦЭМ!$A$34:$A$777,$A231,СВЦЭМ!$B$34:$B$777,K$225)+'СЕТ СН'!$F$12-'СЕТ СН'!$F$21</f>
        <v>-418.32863599000001</v>
      </c>
      <c r="L231" s="35">
        <f>SUMIFS(СВЦЭМ!$G$34:$G$777,СВЦЭМ!$A$34:$A$777,$A231,СВЦЭМ!$B$34:$B$777,L$225)+'СЕТ СН'!$F$12-'СЕТ СН'!$F$21</f>
        <v>-433.74482037000001</v>
      </c>
      <c r="M231" s="35">
        <f>SUMIFS(СВЦЭМ!$G$34:$G$777,СВЦЭМ!$A$34:$A$777,$A231,СВЦЭМ!$B$34:$B$777,M$225)+'СЕТ СН'!$F$12-'СЕТ СН'!$F$21</f>
        <v>-438.53911307999999</v>
      </c>
      <c r="N231" s="35">
        <f>SUMIFS(СВЦЭМ!$G$34:$G$777,СВЦЭМ!$A$34:$A$777,$A231,СВЦЭМ!$B$34:$B$777,N$225)+'СЕТ СН'!$F$12-'СЕТ СН'!$F$21</f>
        <v>-432.68432820999999</v>
      </c>
      <c r="O231" s="35">
        <f>SUMIFS(СВЦЭМ!$G$34:$G$777,СВЦЭМ!$A$34:$A$777,$A231,СВЦЭМ!$B$34:$B$777,O$225)+'СЕТ СН'!$F$12-'СЕТ СН'!$F$21</f>
        <v>-431.87974801999997</v>
      </c>
      <c r="P231" s="35">
        <f>SUMIFS(СВЦЭМ!$G$34:$G$777,СВЦЭМ!$A$34:$A$777,$A231,СВЦЭМ!$B$34:$B$777,P$225)+'СЕТ СН'!$F$12-'СЕТ СН'!$F$21</f>
        <v>-430.48602496000001</v>
      </c>
      <c r="Q231" s="35">
        <f>SUMIFS(СВЦЭМ!$G$34:$G$777,СВЦЭМ!$A$34:$A$777,$A231,СВЦЭМ!$B$34:$B$777,Q$225)+'СЕТ СН'!$F$12-'СЕТ СН'!$F$21</f>
        <v>-429.84931843000004</v>
      </c>
      <c r="R231" s="35">
        <f>SUMIFS(СВЦЭМ!$G$34:$G$777,СВЦЭМ!$A$34:$A$777,$A231,СВЦЭМ!$B$34:$B$777,R$225)+'СЕТ СН'!$F$12-'СЕТ СН'!$F$21</f>
        <v>-429.88702796000001</v>
      </c>
      <c r="S231" s="35">
        <f>SUMIFS(СВЦЭМ!$G$34:$G$777,СВЦЭМ!$A$34:$A$777,$A231,СВЦЭМ!$B$34:$B$777,S$225)+'СЕТ СН'!$F$12-'СЕТ СН'!$F$21</f>
        <v>-431.86241157000001</v>
      </c>
      <c r="T231" s="35">
        <f>SUMIFS(СВЦЭМ!$G$34:$G$777,СВЦЭМ!$A$34:$A$777,$A231,СВЦЭМ!$B$34:$B$777,T$225)+'СЕТ СН'!$F$12-'СЕТ СН'!$F$21</f>
        <v>-431.17843600000003</v>
      </c>
      <c r="U231" s="35">
        <f>SUMIFS(СВЦЭМ!$G$34:$G$777,СВЦЭМ!$A$34:$A$777,$A231,СВЦЭМ!$B$34:$B$777,U$225)+'СЕТ СН'!$F$12-'СЕТ СН'!$F$21</f>
        <v>-437.24733689000004</v>
      </c>
      <c r="V231" s="35">
        <f>SUMIFS(СВЦЭМ!$G$34:$G$777,СВЦЭМ!$A$34:$A$777,$A231,СВЦЭМ!$B$34:$B$777,V$225)+'СЕТ СН'!$F$12-'СЕТ СН'!$F$21</f>
        <v>-433.39542698000002</v>
      </c>
      <c r="W231" s="35">
        <f>SUMIFS(СВЦЭМ!$G$34:$G$777,СВЦЭМ!$A$34:$A$777,$A231,СВЦЭМ!$B$34:$B$777,W$225)+'СЕТ СН'!$F$12-'СЕТ СН'!$F$21</f>
        <v>-425.11952604999999</v>
      </c>
      <c r="X231" s="35">
        <f>SUMIFS(СВЦЭМ!$G$34:$G$777,СВЦЭМ!$A$34:$A$777,$A231,СВЦЭМ!$B$34:$B$777,X$225)+'СЕТ СН'!$F$12-'СЕТ СН'!$F$21</f>
        <v>-403.4022205</v>
      </c>
      <c r="Y231" s="35">
        <f>SUMIFS(СВЦЭМ!$G$34:$G$777,СВЦЭМ!$A$34:$A$777,$A231,СВЦЭМ!$B$34:$B$777,Y$225)+'СЕТ СН'!$F$12-'СЕТ СН'!$F$21</f>
        <v>-364.39915960999997</v>
      </c>
    </row>
    <row r="232" spans="1:27" ht="15.75" x14ac:dyDescent="0.2">
      <c r="A232" s="34">
        <f t="shared" si="6"/>
        <v>42893</v>
      </c>
      <c r="B232" s="35">
        <f>SUMIFS(СВЦЭМ!$G$34:$G$777,СВЦЭМ!$A$34:$A$777,$A232,СВЦЭМ!$B$34:$B$777,B$225)+'СЕТ СН'!$F$12-'СЕТ СН'!$F$21</f>
        <v>-359.01967029000002</v>
      </c>
      <c r="C232" s="35">
        <f>SUMIFS(СВЦЭМ!$G$34:$G$777,СВЦЭМ!$A$34:$A$777,$A232,СВЦЭМ!$B$34:$B$777,C$225)+'СЕТ СН'!$F$12-'СЕТ СН'!$F$21</f>
        <v>-337.63678263999998</v>
      </c>
      <c r="D232" s="35">
        <f>SUMIFS(СВЦЭМ!$G$34:$G$777,СВЦЭМ!$A$34:$A$777,$A232,СВЦЭМ!$B$34:$B$777,D$225)+'СЕТ СН'!$F$12-'СЕТ СН'!$F$21</f>
        <v>-321.01521860000003</v>
      </c>
      <c r="E232" s="35">
        <f>SUMIFS(СВЦЭМ!$G$34:$G$777,СВЦЭМ!$A$34:$A$777,$A232,СВЦЭМ!$B$34:$B$777,E$225)+'СЕТ СН'!$F$12-'СЕТ СН'!$F$21</f>
        <v>-322.18764433000001</v>
      </c>
      <c r="F232" s="35">
        <f>SUMIFS(СВЦЭМ!$G$34:$G$777,СВЦЭМ!$A$34:$A$777,$A232,СВЦЭМ!$B$34:$B$777,F$225)+'СЕТ СН'!$F$12-'СЕТ СН'!$F$21</f>
        <v>-319.21722898000002</v>
      </c>
      <c r="G232" s="35">
        <f>SUMIFS(СВЦЭМ!$G$34:$G$777,СВЦЭМ!$A$34:$A$777,$A232,СВЦЭМ!$B$34:$B$777,G$225)+'СЕТ СН'!$F$12-'СЕТ СН'!$F$21</f>
        <v>-320.65169622000002</v>
      </c>
      <c r="H232" s="35">
        <f>SUMIFS(СВЦЭМ!$G$34:$G$777,СВЦЭМ!$A$34:$A$777,$A232,СВЦЭМ!$B$34:$B$777,H$225)+'СЕТ СН'!$F$12-'СЕТ СН'!$F$21</f>
        <v>-319.47278411999997</v>
      </c>
      <c r="I232" s="35">
        <f>SUMIFS(СВЦЭМ!$G$34:$G$777,СВЦЭМ!$A$34:$A$777,$A232,СВЦЭМ!$B$34:$B$777,I$225)+'СЕТ СН'!$F$12-'СЕТ СН'!$F$21</f>
        <v>-346.75122920000001</v>
      </c>
      <c r="J232" s="35">
        <f>SUMIFS(СВЦЭМ!$G$34:$G$777,СВЦЭМ!$A$34:$A$777,$A232,СВЦЭМ!$B$34:$B$777,J$225)+'СЕТ СН'!$F$12-'СЕТ СН'!$F$21</f>
        <v>-384.27959572999998</v>
      </c>
      <c r="K232" s="35">
        <f>SUMIFS(СВЦЭМ!$G$34:$G$777,СВЦЭМ!$A$34:$A$777,$A232,СВЦЭМ!$B$34:$B$777,K$225)+'СЕТ СН'!$F$12-'СЕТ СН'!$F$21</f>
        <v>-410.61563348999999</v>
      </c>
      <c r="L232" s="35">
        <f>SUMIFS(СВЦЭМ!$G$34:$G$777,СВЦЭМ!$A$34:$A$777,$A232,СВЦЭМ!$B$34:$B$777,L$225)+'СЕТ СН'!$F$12-'СЕТ СН'!$F$21</f>
        <v>-428.29210603000001</v>
      </c>
      <c r="M232" s="35">
        <f>SUMIFS(СВЦЭМ!$G$34:$G$777,СВЦЭМ!$A$34:$A$777,$A232,СВЦЭМ!$B$34:$B$777,M$225)+'СЕТ СН'!$F$12-'СЕТ СН'!$F$21</f>
        <v>-430.66962749000004</v>
      </c>
      <c r="N232" s="35">
        <f>SUMIFS(СВЦЭМ!$G$34:$G$777,СВЦЭМ!$A$34:$A$777,$A232,СВЦЭМ!$B$34:$B$777,N$225)+'СЕТ СН'!$F$12-'СЕТ СН'!$F$21</f>
        <v>-430.39862168000002</v>
      </c>
      <c r="O232" s="35">
        <f>SUMIFS(СВЦЭМ!$G$34:$G$777,СВЦЭМ!$A$34:$A$777,$A232,СВЦЭМ!$B$34:$B$777,O$225)+'СЕТ СН'!$F$12-'СЕТ СН'!$F$21</f>
        <v>-430.30393579999998</v>
      </c>
      <c r="P232" s="35">
        <f>SUMIFS(СВЦЭМ!$G$34:$G$777,СВЦЭМ!$A$34:$A$777,$A232,СВЦЭМ!$B$34:$B$777,P$225)+'СЕТ СН'!$F$12-'СЕТ СН'!$F$21</f>
        <v>-429.97220111000001</v>
      </c>
      <c r="Q232" s="35">
        <f>SUMIFS(СВЦЭМ!$G$34:$G$777,СВЦЭМ!$A$34:$A$777,$A232,СВЦЭМ!$B$34:$B$777,Q$225)+'СЕТ СН'!$F$12-'СЕТ СН'!$F$21</f>
        <v>-429.36404594999999</v>
      </c>
      <c r="R232" s="35">
        <f>SUMIFS(СВЦЭМ!$G$34:$G$777,СВЦЭМ!$A$34:$A$777,$A232,СВЦЭМ!$B$34:$B$777,R$225)+'СЕТ СН'!$F$12-'СЕТ СН'!$F$21</f>
        <v>-429.86864607000001</v>
      </c>
      <c r="S232" s="35">
        <f>SUMIFS(СВЦЭМ!$G$34:$G$777,СВЦЭМ!$A$34:$A$777,$A232,СВЦЭМ!$B$34:$B$777,S$225)+'СЕТ СН'!$F$12-'СЕТ СН'!$F$21</f>
        <v>-429.6654355</v>
      </c>
      <c r="T232" s="35">
        <f>SUMIFS(СВЦЭМ!$G$34:$G$777,СВЦЭМ!$A$34:$A$777,$A232,СВЦЭМ!$B$34:$B$777,T$225)+'СЕТ СН'!$F$12-'СЕТ СН'!$F$21</f>
        <v>-429.74358927000003</v>
      </c>
      <c r="U232" s="35">
        <f>SUMIFS(СВЦЭМ!$G$34:$G$777,СВЦЭМ!$A$34:$A$777,$A232,СВЦЭМ!$B$34:$B$777,U$225)+'СЕТ СН'!$F$12-'СЕТ СН'!$F$21</f>
        <v>-429.99211417999999</v>
      </c>
      <c r="V232" s="35">
        <f>SUMIFS(СВЦЭМ!$G$34:$G$777,СВЦЭМ!$A$34:$A$777,$A232,СВЦЭМ!$B$34:$B$777,V$225)+'СЕТ СН'!$F$12-'СЕТ СН'!$F$21</f>
        <v>-424.30635558</v>
      </c>
      <c r="W232" s="35">
        <f>SUMIFS(СВЦЭМ!$G$34:$G$777,СВЦЭМ!$A$34:$A$777,$A232,СВЦЭМ!$B$34:$B$777,W$225)+'СЕТ СН'!$F$12-'СЕТ СН'!$F$21</f>
        <v>-410.66498092</v>
      </c>
      <c r="X232" s="35">
        <f>SUMIFS(СВЦЭМ!$G$34:$G$777,СВЦЭМ!$A$34:$A$777,$A232,СВЦЭМ!$B$34:$B$777,X$225)+'СЕТ СН'!$F$12-'СЕТ СН'!$F$21</f>
        <v>-390.21978694000001</v>
      </c>
      <c r="Y232" s="35">
        <f>SUMIFS(СВЦЭМ!$G$34:$G$777,СВЦЭМ!$A$34:$A$777,$A232,СВЦЭМ!$B$34:$B$777,Y$225)+'СЕТ СН'!$F$12-'СЕТ СН'!$F$21</f>
        <v>-361.68699769</v>
      </c>
    </row>
    <row r="233" spans="1:27" ht="15.75" x14ac:dyDescent="0.2">
      <c r="A233" s="34">
        <f t="shared" si="6"/>
        <v>42894</v>
      </c>
      <c r="B233" s="35">
        <f>SUMIFS(СВЦЭМ!$G$34:$G$777,СВЦЭМ!$A$34:$A$777,$A233,СВЦЭМ!$B$34:$B$777,B$225)+'СЕТ СН'!$F$12-'СЕТ СН'!$F$21</f>
        <v>-346.41273296999998</v>
      </c>
      <c r="C233" s="35">
        <f>SUMIFS(СВЦЭМ!$G$34:$G$777,СВЦЭМ!$A$34:$A$777,$A233,СВЦЭМ!$B$34:$B$777,C$225)+'СЕТ СН'!$F$12-'СЕТ СН'!$F$21</f>
        <v>-330.58284428000002</v>
      </c>
      <c r="D233" s="35">
        <f>SUMIFS(СВЦЭМ!$G$34:$G$777,СВЦЭМ!$A$34:$A$777,$A233,СВЦЭМ!$B$34:$B$777,D$225)+'СЕТ СН'!$F$12-'СЕТ СН'!$F$21</f>
        <v>-311.73426762000003</v>
      </c>
      <c r="E233" s="35">
        <f>SUMIFS(СВЦЭМ!$G$34:$G$777,СВЦЭМ!$A$34:$A$777,$A233,СВЦЭМ!$B$34:$B$777,E$225)+'СЕТ СН'!$F$12-'СЕТ СН'!$F$21</f>
        <v>-310.24572621999999</v>
      </c>
      <c r="F233" s="35">
        <f>SUMIFS(СВЦЭМ!$G$34:$G$777,СВЦЭМ!$A$34:$A$777,$A233,СВЦЭМ!$B$34:$B$777,F$225)+'СЕТ СН'!$F$12-'СЕТ СН'!$F$21</f>
        <v>-310.50254709000001</v>
      </c>
      <c r="G233" s="35">
        <f>SUMIFS(СВЦЭМ!$G$34:$G$777,СВЦЭМ!$A$34:$A$777,$A233,СВЦЭМ!$B$34:$B$777,G$225)+'СЕТ СН'!$F$12-'СЕТ СН'!$F$21</f>
        <v>-313.08985605999999</v>
      </c>
      <c r="H233" s="35">
        <f>SUMIFS(СВЦЭМ!$G$34:$G$777,СВЦЭМ!$A$34:$A$777,$A233,СВЦЭМ!$B$34:$B$777,H$225)+'СЕТ СН'!$F$12-'СЕТ СН'!$F$21</f>
        <v>-309.85170755000001</v>
      </c>
      <c r="I233" s="35">
        <f>SUMIFS(СВЦЭМ!$G$34:$G$777,СВЦЭМ!$A$34:$A$777,$A233,СВЦЭМ!$B$34:$B$777,I$225)+'СЕТ СН'!$F$12-'СЕТ СН'!$F$21</f>
        <v>-342.61839795000003</v>
      </c>
      <c r="J233" s="35">
        <f>SUMIFS(СВЦЭМ!$G$34:$G$777,СВЦЭМ!$A$34:$A$777,$A233,СВЦЭМ!$B$34:$B$777,J$225)+'СЕТ СН'!$F$12-'СЕТ СН'!$F$21</f>
        <v>-373.10490152</v>
      </c>
      <c r="K233" s="35">
        <f>SUMIFS(СВЦЭМ!$G$34:$G$777,СВЦЭМ!$A$34:$A$777,$A233,СВЦЭМ!$B$34:$B$777,K$225)+'СЕТ СН'!$F$12-'СЕТ СН'!$F$21</f>
        <v>-403.84336732999998</v>
      </c>
      <c r="L233" s="35">
        <f>SUMIFS(СВЦЭМ!$G$34:$G$777,СВЦЭМ!$A$34:$A$777,$A233,СВЦЭМ!$B$34:$B$777,L$225)+'СЕТ СН'!$F$12-'СЕТ СН'!$F$21</f>
        <v>-421.46396634000001</v>
      </c>
      <c r="M233" s="35">
        <f>SUMIFS(СВЦЭМ!$G$34:$G$777,СВЦЭМ!$A$34:$A$777,$A233,СВЦЭМ!$B$34:$B$777,M$225)+'СЕТ СН'!$F$12-'СЕТ СН'!$F$21</f>
        <v>-421.10486057000003</v>
      </c>
      <c r="N233" s="35">
        <f>SUMIFS(СВЦЭМ!$G$34:$G$777,СВЦЭМ!$A$34:$A$777,$A233,СВЦЭМ!$B$34:$B$777,N$225)+'СЕТ СН'!$F$12-'СЕТ СН'!$F$21</f>
        <v>-420.03228852000001</v>
      </c>
      <c r="O233" s="35">
        <f>SUMIFS(СВЦЭМ!$G$34:$G$777,СВЦЭМ!$A$34:$A$777,$A233,СВЦЭМ!$B$34:$B$777,O$225)+'СЕТ СН'!$F$12-'СЕТ СН'!$F$21</f>
        <v>-419.24703138999996</v>
      </c>
      <c r="P233" s="35">
        <f>SUMIFS(СВЦЭМ!$G$34:$G$777,СВЦЭМ!$A$34:$A$777,$A233,СВЦЭМ!$B$34:$B$777,P$225)+'СЕТ СН'!$F$12-'СЕТ СН'!$F$21</f>
        <v>-419.01709155000003</v>
      </c>
      <c r="Q233" s="35">
        <f>SUMIFS(СВЦЭМ!$G$34:$G$777,СВЦЭМ!$A$34:$A$777,$A233,СВЦЭМ!$B$34:$B$777,Q$225)+'СЕТ СН'!$F$12-'СЕТ СН'!$F$21</f>
        <v>-419.50279625999997</v>
      </c>
      <c r="R233" s="35">
        <f>SUMIFS(СВЦЭМ!$G$34:$G$777,СВЦЭМ!$A$34:$A$777,$A233,СВЦЭМ!$B$34:$B$777,R$225)+'СЕТ СН'!$F$12-'СЕТ СН'!$F$21</f>
        <v>-419.69731433999999</v>
      </c>
      <c r="S233" s="35">
        <f>SUMIFS(СВЦЭМ!$G$34:$G$777,СВЦЭМ!$A$34:$A$777,$A233,СВЦЭМ!$B$34:$B$777,S$225)+'СЕТ СН'!$F$12-'СЕТ СН'!$F$21</f>
        <v>-419.85675639999999</v>
      </c>
      <c r="T233" s="35">
        <f>SUMIFS(СВЦЭМ!$G$34:$G$777,СВЦЭМ!$A$34:$A$777,$A233,СВЦЭМ!$B$34:$B$777,T$225)+'СЕТ СН'!$F$12-'СЕТ СН'!$F$21</f>
        <v>-418.00118399999997</v>
      </c>
      <c r="U233" s="35">
        <f>SUMIFS(СВЦЭМ!$G$34:$G$777,СВЦЭМ!$A$34:$A$777,$A233,СВЦЭМ!$B$34:$B$777,U$225)+'СЕТ СН'!$F$12-'СЕТ СН'!$F$21</f>
        <v>-419.20958300000001</v>
      </c>
      <c r="V233" s="35">
        <f>SUMIFS(СВЦЭМ!$G$34:$G$777,СВЦЭМ!$A$34:$A$777,$A233,СВЦЭМ!$B$34:$B$777,V$225)+'СЕТ СН'!$F$12-'СЕТ СН'!$F$21</f>
        <v>-418.22417175999999</v>
      </c>
      <c r="W233" s="35">
        <f>SUMIFS(СВЦЭМ!$G$34:$G$777,СВЦЭМ!$A$34:$A$777,$A233,СВЦЭМ!$B$34:$B$777,W$225)+'СЕТ СН'!$F$12-'СЕТ СН'!$F$21</f>
        <v>-409.86120549999998</v>
      </c>
      <c r="X233" s="35">
        <f>SUMIFS(СВЦЭМ!$G$34:$G$777,СВЦЭМ!$A$34:$A$777,$A233,СВЦЭМ!$B$34:$B$777,X$225)+'СЕТ СН'!$F$12-'СЕТ СН'!$F$21</f>
        <v>-382.2649212</v>
      </c>
      <c r="Y233" s="35">
        <f>SUMIFS(СВЦЭМ!$G$34:$G$777,СВЦЭМ!$A$34:$A$777,$A233,СВЦЭМ!$B$34:$B$777,Y$225)+'СЕТ СН'!$F$12-'СЕТ СН'!$F$21</f>
        <v>-370.07433386000002</v>
      </c>
    </row>
    <row r="234" spans="1:27" ht="15.75" x14ac:dyDescent="0.2">
      <c r="A234" s="34">
        <f t="shared" si="6"/>
        <v>42895</v>
      </c>
      <c r="B234" s="35">
        <f>SUMIFS(СВЦЭМ!$G$34:$G$777,СВЦЭМ!$A$34:$A$777,$A234,СВЦЭМ!$B$34:$B$777,B$225)+'СЕТ СН'!$F$12-'СЕТ СН'!$F$21</f>
        <v>-349.72560960999999</v>
      </c>
      <c r="C234" s="35">
        <f>SUMIFS(СВЦЭМ!$G$34:$G$777,СВЦЭМ!$A$34:$A$777,$A234,СВЦЭМ!$B$34:$B$777,C$225)+'СЕТ СН'!$F$12-'СЕТ СН'!$F$21</f>
        <v>-332.85360126</v>
      </c>
      <c r="D234" s="35">
        <f>SUMIFS(СВЦЭМ!$G$34:$G$777,СВЦЭМ!$A$34:$A$777,$A234,СВЦЭМ!$B$34:$B$777,D$225)+'СЕТ СН'!$F$12-'СЕТ СН'!$F$21</f>
        <v>-313.35989279</v>
      </c>
      <c r="E234" s="35">
        <f>SUMIFS(СВЦЭМ!$G$34:$G$777,СВЦЭМ!$A$34:$A$777,$A234,СВЦЭМ!$B$34:$B$777,E$225)+'СЕТ СН'!$F$12-'СЕТ СН'!$F$21</f>
        <v>-311.52275053</v>
      </c>
      <c r="F234" s="35">
        <f>SUMIFS(СВЦЭМ!$G$34:$G$777,СВЦЭМ!$A$34:$A$777,$A234,СВЦЭМ!$B$34:$B$777,F$225)+'СЕТ СН'!$F$12-'СЕТ СН'!$F$21</f>
        <v>-312.07573055</v>
      </c>
      <c r="G234" s="35">
        <f>SUMIFS(СВЦЭМ!$G$34:$G$777,СВЦЭМ!$A$34:$A$777,$A234,СВЦЭМ!$B$34:$B$777,G$225)+'СЕТ СН'!$F$12-'СЕТ СН'!$F$21</f>
        <v>-313.76251887000001</v>
      </c>
      <c r="H234" s="35">
        <f>SUMIFS(СВЦЭМ!$G$34:$G$777,СВЦЭМ!$A$34:$A$777,$A234,СВЦЭМ!$B$34:$B$777,H$225)+'СЕТ СН'!$F$12-'СЕТ СН'!$F$21</f>
        <v>-320.27340557000002</v>
      </c>
      <c r="I234" s="35">
        <f>SUMIFS(СВЦЭМ!$G$34:$G$777,СВЦЭМ!$A$34:$A$777,$A234,СВЦЭМ!$B$34:$B$777,I$225)+'СЕТ СН'!$F$12-'СЕТ СН'!$F$21</f>
        <v>-348.05562743999997</v>
      </c>
      <c r="J234" s="35">
        <f>SUMIFS(СВЦЭМ!$G$34:$G$777,СВЦЭМ!$A$34:$A$777,$A234,СВЦЭМ!$B$34:$B$777,J$225)+'СЕТ СН'!$F$12-'СЕТ СН'!$F$21</f>
        <v>-369.01407818000001</v>
      </c>
      <c r="K234" s="35">
        <f>SUMIFS(СВЦЭМ!$G$34:$G$777,СВЦЭМ!$A$34:$A$777,$A234,СВЦЭМ!$B$34:$B$777,K$225)+'СЕТ СН'!$F$12-'СЕТ СН'!$F$21</f>
        <v>-400.47896388000004</v>
      </c>
      <c r="L234" s="35">
        <f>SUMIFS(СВЦЭМ!$G$34:$G$777,СВЦЭМ!$A$34:$A$777,$A234,СВЦЭМ!$B$34:$B$777,L$225)+'СЕТ СН'!$F$12-'СЕТ СН'!$F$21</f>
        <v>-418.88822866999999</v>
      </c>
      <c r="M234" s="35">
        <f>SUMIFS(СВЦЭМ!$G$34:$G$777,СВЦЭМ!$A$34:$A$777,$A234,СВЦЭМ!$B$34:$B$777,M$225)+'СЕТ СН'!$F$12-'СЕТ СН'!$F$21</f>
        <v>-421.93376039999998</v>
      </c>
      <c r="N234" s="35">
        <f>SUMIFS(СВЦЭМ!$G$34:$G$777,СВЦЭМ!$A$34:$A$777,$A234,СВЦЭМ!$B$34:$B$777,N$225)+'СЕТ СН'!$F$12-'СЕТ СН'!$F$21</f>
        <v>-420.09967035</v>
      </c>
      <c r="O234" s="35">
        <f>SUMIFS(СВЦЭМ!$G$34:$G$777,СВЦЭМ!$A$34:$A$777,$A234,СВЦЭМ!$B$34:$B$777,O$225)+'СЕТ СН'!$F$12-'СЕТ СН'!$F$21</f>
        <v>-420.50720505999999</v>
      </c>
      <c r="P234" s="35">
        <f>SUMIFS(СВЦЭМ!$G$34:$G$777,СВЦЭМ!$A$34:$A$777,$A234,СВЦЭМ!$B$34:$B$777,P$225)+'СЕТ СН'!$F$12-'СЕТ СН'!$F$21</f>
        <v>-418.76943055000004</v>
      </c>
      <c r="Q234" s="35">
        <f>SUMIFS(СВЦЭМ!$G$34:$G$777,СВЦЭМ!$A$34:$A$777,$A234,СВЦЭМ!$B$34:$B$777,Q$225)+'СЕТ СН'!$F$12-'СЕТ СН'!$F$21</f>
        <v>-415.74807106000003</v>
      </c>
      <c r="R234" s="35">
        <f>SUMIFS(СВЦЭМ!$G$34:$G$777,СВЦЭМ!$A$34:$A$777,$A234,СВЦЭМ!$B$34:$B$777,R$225)+'СЕТ СН'!$F$12-'СЕТ СН'!$F$21</f>
        <v>-413.92210792000003</v>
      </c>
      <c r="S234" s="35">
        <f>SUMIFS(СВЦЭМ!$G$34:$G$777,СВЦЭМ!$A$34:$A$777,$A234,СВЦЭМ!$B$34:$B$777,S$225)+'СЕТ СН'!$F$12-'СЕТ СН'!$F$21</f>
        <v>-408.58913497000003</v>
      </c>
      <c r="T234" s="35">
        <f>SUMIFS(СВЦЭМ!$G$34:$G$777,СВЦЭМ!$A$34:$A$777,$A234,СВЦЭМ!$B$34:$B$777,T$225)+'СЕТ СН'!$F$12-'СЕТ СН'!$F$21</f>
        <v>-402.72431222</v>
      </c>
      <c r="U234" s="35">
        <f>SUMIFS(СВЦЭМ!$G$34:$G$777,СВЦЭМ!$A$34:$A$777,$A234,СВЦЭМ!$B$34:$B$777,U$225)+'СЕТ СН'!$F$12-'СЕТ СН'!$F$21</f>
        <v>-405.82898082999998</v>
      </c>
      <c r="V234" s="35">
        <f>SUMIFS(СВЦЭМ!$G$34:$G$777,СВЦЭМ!$A$34:$A$777,$A234,СВЦЭМ!$B$34:$B$777,V$225)+'СЕТ СН'!$F$12-'СЕТ СН'!$F$21</f>
        <v>-409.04916715000002</v>
      </c>
      <c r="W234" s="35">
        <f>SUMIFS(СВЦЭМ!$G$34:$G$777,СВЦЭМ!$A$34:$A$777,$A234,СВЦЭМ!$B$34:$B$777,W$225)+'СЕТ СН'!$F$12-'СЕТ СН'!$F$21</f>
        <v>-397.13362913000003</v>
      </c>
      <c r="X234" s="35">
        <f>SUMIFS(СВЦЭМ!$G$34:$G$777,СВЦЭМ!$A$34:$A$777,$A234,СВЦЭМ!$B$34:$B$777,X$225)+'СЕТ СН'!$F$12-'СЕТ СН'!$F$21</f>
        <v>-377.48909412</v>
      </c>
      <c r="Y234" s="35">
        <f>SUMIFS(СВЦЭМ!$G$34:$G$777,СВЦЭМ!$A$34:$A$777,$A234,СВЦЭМ!$B$34:$B$777,Y$225)+'СЕТ СН'!$F$12-'СЕТ СН'!$F$21</f>
        <v>-363.43413913000001</v>
      </c>
    </row>
    <row r="235" spans="1:27" ht="15.75" x14ac:dyDescent="0.2">
      <c r="A235" s="34">
        <f t="shared" si="6"/>
        <v>42896</v>
      </c>
      <c r="B235" s="35">
        <f>SUMIFS(СВЦЭМ!$G$34:$G$777,СВЦЭМ!$A$34:$A$777,$A235,СВЦЭМ!$B$34:$B$777,B$225)+'СЕТ СН'!$F$12-'СЕТ СН'!$F$21</f>
        <v>-355.52405238</v>
      </c>
      <c r="C235" s="35">
        <f>SUMIFS(СВЦЭМ!$G$34:$G$777,СВЦЭМ!$A$34:$A$777,$A235,СВЦЭМ!$B$34:$B$777,C$225)+'СЕТ СН'!$F$12-'СЕТ СН'!$F$21</f>
        <v>-339.29295035000001</v>
      </c>
      <c r="D235" s="35">
        <f>SUMIFS(СВЦЭМ!$G$34:$G$777,СВЦЭМ!$A$34:$A$777,$A235,СВЦЭМ!$B$34:$B$777,D$225)+'СЕТ СН'!$F$12-'СЕТ СН'!$F$21</f>
        <v>-312.08146628999998</v>
      </c>
      <c r="E235" s="35">
        <f>SUMIFS(СВЦЭМ!$G$34:$G$777,СВЦЭМ!$A$34:$A$777,$A235,СВЦЭМ!$B$34:$B$777,E$225)+'СЕТ СН'!$F$12-'СЕТ СН'!$F$21</f>
        <v>-309.75756238000002</v>
      </c>
      <c r="F235" s="35">
        <f>SUMIFS(СВЦЭМ!$G$34:$G$777,СВЦЭМ!$A$34:$A$777,$A235,СВЦЭМ!$B$34:$B$777,F$225)+'СЕТ СН'!$F$12-'СЕТ СН'!$F$21</f>
        <v>-309.46773471</v>
      </c>
      <c r="G235" s="35">
        <f>SUMIFS(СВЦЭМ!$G$34:$G$777,СВЦЭМ!$A$34:$A$777,$A235,СВЦЭМ!$B$34:$B$777,G$225)+'СЕТ СН'!$F$12-'СЕТ СН'!$F$21</f>
        <v>-312.14200726000001</v>
      </c>
      <c r="H235" s="35">
        <f>SUMIFS(СВЦЭМ!$G$34:$G$777,СВЦЭМ!$A$34:$A$777,$A235,СВЦЭМ!$B$34:$B$777,H$225)+'СЕТ СН'!$F$12-'СЕТ СН'!$F$21</f>
        <v>-310.74773576000001</v>
      </c>
      <c r="I235" s="35">
        <f>SUMIFS(СВЦЭМ!$G$34:$G$777,СВЦЭМ!$A$34:$A$777,$A235,СВЦЭМ!$B$34:$B$777,I$225)+'СЕТ СН'!$F$12-'СЕТ СН'!$F$21</f>
        <v>-346.94470382999998</v>
      </c>
      <c r="J235" s="35">
        <f>SUMIFS(СВЦЭМ!$G$34:$G$777,СВЦЭМ!$A$34:$A$777,$A235,СВЦЭМ!$B$34:$B$777,J$225)+'СЕТ СН'!$F$12-'СЕТ СН'!$F$21</f>
        <v>-378.52051996</v>
      </c>
      <c r="K235" s="35">
        <f>SUMIFS(СВЦЭМ!$G$34:$G$777,СВЦЭМ!$A$34:$A$777,$A235,СВЦЭМ!$B$34:$B$777,K$225)+'СЕТ СН'!$F$12-'СЕТ СН'!$F$21</f>
        <v>-397.43583470999999</v>
      </c>
      <c r="L235" s="35">
        <f>SUMIFS(СВЦЭМ!$G$34:$G$777,СВЦЭМ!$A$34:$A$777,$A235,СВЦЭМ!$B$34:$B$777,L$225)+'СЕТ СН'!$F$12-'СЕТ СН'!$F$21</f>
        <v>-414.25232237</v>
      </c>
      <c r="M235" s="35">
        <f>SUMIFS(СВЦЭМ!$G$34:$G$777,СВЦЭМ!$A$34:$A$777,$A235,СВЦЭМ!$B$34:$B$777,M$225)+'СЕТ СН'!$F$12-'СЕТ СН'!$F$21</f>
        <v>-422.48130164999998</v>
      </c>
      <c r="N235" s="35">
        <f>SUMIFS(СВЦЭМ!$G$34:$G$777,СВЦЭМ!$A$34:$A$777,$A235,СВЦЭМ!$B$34:$B$777,N$225)+'СЕТ СН'!$F$12-'СЕТ СН'!$F$21</f>
        <v>-422.77995256999998</v>
      </c>
      <c r="O235" s="35">
        <f>SUMIFS(СВЦЭМ!$G$34:$G$777,СВЦЭМ!$A$34:$A$777,$A235,СВЦЭМ!$B$34:$B$777,O$225)+'СЕТ СН'!$F$12-'СЕТ СН'!$F$21</f>
        <v>-420.66151404999999</v>
      </c>
      <c r="P235" s="35">
        <f>SUMIFS(СВЦЭМ!$G$34:$G$777,СВЦЭМ!$A$34:$A$777,$A235,СВЦЭМ!$B$34:$B$777,P$225)+'СЕТ СН'!$F$12-'СЕТ СН'!$F$21</f>
        <v>-418.38993178999999</v>
      </c>
      <c r="Q235" s="35">
        <f>SUMIFS(СВЦЭМ!$G$34:$G$777,СВЦЭМ!$A$34:$A$777,$A235,СВЦЭМ!$B$34:$B$777,Q$225)+'СЕТ СН'!$F$12-'СЕТ СН'!$F$21</f>
        <v>-417.10744455999998</v>
      </c>
      <c r="R235" s="35">
        <f>SUMIFS(СВЦЭМ!$G$34:$G$777,СВЦЭМ!$A$34:$A$777,$A235,СВЦЭМ!$B$34:$B$777,R$225)+'СЕТ СН'!$F$12-'СЕТ СН'!$F$21</f>
        <v>-418.16448333</v>
      </c>
      <c r="S235" s="35">
        <f>SUMIFS(СВЦЭМ!$G$34:$G$777,СВЦЭМ!$A$34:$A$777,$A235,СВЦЭМ!$B$34:$B$777,S$225)+'СЕТ СН'!$F$12-'СЕТ СН'!$F$21</f>
        <v>-420.55999264000002</v>
      </c>
      <c r="T235" s="35">
        <f>SUMIFS(СВЦЭМ!$G$34:$G$777,СВЦЭМ!$A$34:$A$777,$A235,СВЦЭМ!$B$34:$B$777,T$225)+'СЕТ СН'!$F$12-'СЕТ СН'!$F$21</f>
        <v>-420.52267325000003</v>
      </c>
      <c r="U235" s="35">
        <f>SUMIFS(СВЦЭМ!$G$34:$G$777,СВЦЭМ!$A$34:$A$777,$A235,СВЦЭМ!$B$34:$B$777,U$225)+'СЕТ СН'!$F$12-'СЕТ СН'!$F$21</f>
        <v>-420.28533544999999</v>
      </c>
      <c r="V235" s="35">
        <f>SUMIFS(СВЦЭМ!$G$34:$G$777,СВЦЭМ!$A$34:$A$777,$A235,СВЦЭМ!$B$34:$B$777,V$225)+'СЕТ СН'!$F$12-'СЕТ СН'!$F$21</f>
        <v>-415.57768562000001</v>
      </c>
      <c r="W235" s="35">
        <f>SUMIFS(СВЦЭМ!$G$34:$G$777,СВЦЭМ!$A$34:$A$777,$A235,СВЦЭМ!$B$34:$B$777,W$225)+'СЕТ СН'!$F$12-'СЕТ СН'!$F$21</f>
        <v>-407.80304271</v>
      </c>
      <c r="X235" s="35">
        <f>SUMIFS(СВЦЭМ!$G$34:$G$777,СВЦЭМ!$A$34:$A$777,$A235,СВЦЭМ!$B$34:$B$777,X$225)+'СЕТ СН'!$F$12-'СЕТ СН'!$F$21</f>
        <v>-391.38797679999999</v>
      </c>
      <c r="Y235" s="35">
        <f>SUMIFS(СВЦЭМ!$G$34:$G$777,СВЦЭМ!$A$34:$A$777,$A235,СВЦЭМ!$B$34:$B$777,Y$225)+'СЕТ СН'!$F$12-'СЕТ СН'!$F$21</f>
        <v>-363.40891925</v>
      </c>
    </row>
    <row r="236" spans="1:27" ht="15.75" x14ac:dyDescent="0.2">
      <c r="A236" s="34">
        <f t="shared" si="6"/>
        <v>42897</v>
      </c>
      <c r="B236" s="35">
        <f>SUMIFS(СВЦЭМ!$G$34:$G$777,СВЦЭМ!$A$34:$A$777,$A236,СВЦЭМ!$B$34:$B$777,B$225)+'СЕТ СН'!$F$12-'СЕТ СН'!$F$21</f>
        <v>-339.92003046000002</v>
      </c>
      <c r="C236" s="35">
        <f>SUMIFS(СВЦЭМ!$G$34:$G$777,СВЦЭМ!$A$34:$A$777,$A236,СВЦЭМ!$B$34:$B$777,C$225)+'СЕТ СН'!$F$12-'СЕТ СН'!$F$21</f>
        <v>-324.46316976000003</v>
      </c>
      <c r="D236" s="35">
        <f>SUMIFS(СВЦЭМ!$G$34:$G$777,СВЦЭМ!$A$34:$A$777,$A236,СВЦЭМ!$B$34:$B$777,D$225)+'СЕТ СН'!$F$12-'СЕТ СН'!$F$21</f>
        <v>-306.59447874</v>
      </c>
      <c r="E236" s="35">
        <f>SUMIFS(СВЦЭМ!$G$34:$G$777,СВЦЭМ!$A$34:$A$777,$A236,СВЦЭМ!$B$34:$B$777,E$225)+'СЕТ СН'!$F$12-'СЕТ СН'!$F$21</f>
        <v>-308.32697447999999</v>
      </c>
      <c r="F236" s="35">
        <f>SUMIFS(СВЦЭМ!$G$34:$G$777,СВЦЭМ!$A$34:$A$777,$A236,СВЦЭМ!$B$34:$B$777,F$225)+'СЕТ СН'!$F$12-'СЕТ СН'!$F$21</f>
        <v>-308.50162926000002</v>
      </c>
      <c r="G236" s="35">
        <f>SUMIFS(СВЦЭМ!$G$34:$G$777,СВЦЭМ!$A$34:$A$777,$A236,СВЦЭМ!$B$34:$B$777,G$225)+'СЕТ СН'!$F$12-'СЕТ СН'!$F$21</f>
        <v>-308.65115279000003</v>
      </c>
      <c r="H236" s="35">
        <f>SUMIFS(СВЦЭМ!$G$34:$G$777,СВЦЭМ!$A$34:$A$777,$A236,СВЦЭМ!$B$34:$B$777,H$225)+'СЕТ СН'!$F$12-'СЕТ СН'!$F$21</f>
        <v>-307.97639177000002</v>
      </c>
      <c r="I236" s="35">
        <f>SUMIFS(СВЦЭМ!$G$34:$G$777,СВЦЭМ!$A$34:$A$777,$A236,СВЦЭМ!$B$34:$B$777,I$225)+'СЕТ СН'!$F$12-'СЕТ СН'!$F$21</f>
        <v>-335.58221032</v>
      </c>
      <c r="J236" s="35">
        <f>SUMIFS(СВЦЭМ!$G$34:$G$777,СВЦЭМ!$A$34:$A$777,$A236,СВЦЭМ!$B$34:$B$777,J$225)+'СЕТ СН'!$F$12-'СЕТ СН'!$F$21</f>
        <v>-371.49321349000002</v>
      </c>
      <c r="K236" s="35">
        <f>SUMIFS(СВЦЭМ!$G$34:$G$777,СВЦЭМ!$A$34:$A$777,$A236,СВЦЭМ!$B$34:$B$777,K$225)+'СЕТ СН'!$F$12-'СЕТ СН'!$F$21</f>
        <v>-408.37400771</v>
      </c>
      <c r="L236" s="35">
        <f>SUMIFS(СВЦЭМ!$G$34:$G$777,СВЦЭМ!$A$34:$A$777,$A236,СВЦЭМ!$B$34:$B$777,L$225)+'СЕТ СН'!$F$12-'СЕТ СН'!$F$21</f>
        <v>-415.14508981</v>
      </c>
      <c r="M236" s="35">
        <f>SUMIFS(СВЦЭМ!$G$34:$G$777,СВЦЭМ!$A$34:$A$777,$A236,СВЦЭМ!$B$34:$B$777,M$225)+'СЕТ СН'!$F$12-'СЕТ СН'!$F$21</f>
        <v>-424.27548594000001</v>
      </c>
      <c r="N236" s="35">
        <f>SUMIFS(СВЦЭМ!$G$34:$G$777,СВЦЭМ!$A$34:$A$777,$A236,СВЦЭМ!$B$34:$B$777,N$225)+'СЕТ СН'!$F$12-'СЕТ СН'!$F$21</f>
        <v>-423.04258421999998</v>
      </c>
      <c r="O236" s="35">
        <f>SUMIFS(СВЦЭМ!$G$34:$G$777,СВЦЭМ!$A$34:$A$777,$A236,СВЦЭМ!$B$34:$B$777,O$225)+'СЕТ СН'!$F$12-'СЕТ СН'!$F$21</f>
        <v>-423.98135045000004</v>
      </c>
      <c r="P236" s="35">
        <f>SUMIFS(СВЦЭМ!$G$34:$G$777,СВЦЭМ!$A$34:$A$777,$A236,СВЦЭМ!$B$34:$B$777,P$225)+'СЕТ СН'!$F$12-'СЕТ СН'!$F$21</f>
        <v>-424.94050605000001</v>
      </c>
      <c r="Q236" s="35">
        <f>SUMIFS(СВЦЭМ!$G$34:$G$777,СВЦЭМ!$A$34:$A$777,$A236,СВЦЭМ!$B$34:$B$777,Q$225)+'СЕТ СН'!$F$12-'СЕТ СН'!$F$21</f>
        <v>-425.8705185</v>
      </c>
      <c r="R236" s="35">
        <f>SUMIFS(СВЦЭМ!$G$34:$G$777,СВЦЭМ!$A$34:$A$777,$A236,СВЦЭМ!$B$34:$B$777,R$225)+'СЕТ СН'!$F$12-'СЕТ СН'!$F$21</f>
        <v>-426.18024097</v>
      </c>
      <c r="S236" s="35">
        <f>SUMIFS(СВЦЭМ!$G$34:$G$777,СВЦЭМ!$A$34:$A$777,$A236,СВЦЭМ!$B$34:$B$777,S$225)+'СЕТ СН'!$F$12-'СЕТ СН'!$F$21</f>
        <v>-427.92859788999999</v>
      </c>
      <c r="T236" s="35">
        <f>SUMIFS(СВЦЭМ!$G$34:$G$777,СВЦЭМ!$A$34:$A$777,$A236,СВЦЭМ!$B$34:$B$777,T$225)+'СЕТ СН'!$F$12-'СЕТ СН'!$F$21</f>
        <v>-428.37525834999997</v>
      </c>
      <c r="U236" s="35">
        <f>SUMIFS(СВЦЭМ!$G$34:$G$777,СВЦЭМ!$A$34:$A$777,$A236,СВЦЭМ!$B$34:$B$777,U$225)+'СЕТ СН'!$F$12-'СЕТ СН'!$F$21</f>
        <v>-426.96420162000004</v>
      </c>
      <c r="V236" s="35">
        <f>SUMIFS(СВЦЭМ!$G$34:$G$777,СВЦЭМ!$A$34:$A$777,$A236,СВЦЭМ!$B$34:$B$777,V$225)+'СЕТ СН'!$F$12-'СЕТ СН'!$F$21</f>
        <v>-416.10011324999999</v>
      </c>
      <c r="W236" s="35">
        <f>SUMIFS(СВЦЭМ!$G$34:$G$777,СВЦЭМ!$A$34:$A$777,$A236,СВЦЭМ!$B$34:$B$777,W$225)+'СЕТ СН'!$F$12-'СЕТ СН'!$F$21</f>
        <v>-412.85768492</v>
      </c>
      <c r="X236" s="35">
        <f>SUMIFS(СВЦЭМ!$G$34:$G$777,СВЦЭМ!$A$34:$A$777,$A236,СВЦЭМ!$B$34:$B$777,X$225)+'СЕТ СН'!$F$12-'СЕТ СН'!$F$21</f>
        <v>-395.01215367999998</v>
      </c>
      <c r="Y236" s="35">
        <f>SUMIFS(СВЦЭМ!$G$34:$G$777,СВЦЭМ!$A$34:$A$777,$A236,СВЦЭМ!$B$34:$B$777,Y$225)+'СЕТ СН'!$F$12-'СЕТ СН'!$F$21</f>
        <v>-359.26650094000001</v>
      </c>
    </row>
    <row r="237" spans="1:27" ht="15.75" x14ac:dyDescent="0.2">
      <c r="A237" s="34">
        <f t="shared" si="6"/>
        <v>42898</v>
      </c>
      <c r="B237" s="35">
        <f>SUMIFS(СВЦЭМ!$G$34:$G$777,СВЦЭМ!$A$34:$A$777,$A237,СВЦЭМ!$B$34:$B$777,B$225)+'СЕТ СН'!$F$12-'СЕТ СН'!$F$21</f>
        <v>-345.44736549000004</v>
      </c>
      <c r="C237" s="35">
        <f>SUMIFS(СВЦЭМ!$G$34:$G$777,СВЦЭМ!$A$34:$A$777,$A237,СВЦЭМ!$B$34:$B$777,C$225)+'СЕТ СН'!$F$12-'СЕТ СН'!$F$21</f>
        <v>-326.66407058999999</v>
      </c>
      <c r="D237" s="35">
        <f>SUMIFS(СВЦЭМ!$G$34:$G$777,СВЦЭМ!$A$34:$A$777,$A237,СВЦЭМ!$B$34:$B$777,D$225)+'СЕТ СН'!$F$12-'СЕТ СН'!$F$21</f>
        <v>-312.70202303999997</v>
      </c>
      <c r="E237" s="35">
        <f>SUMIFS(СВЦЭМ!$G$34:$G$777,СВЦЭМ!$A$34:$A$777,$A237,СВЦЭМ!$B$34:$B$777,E$225)+'СЕТ СН'!$F$12-'СЕТ СН'!$F$21</f>
        <v>-312.24082120000003</v>
      </c>
      <c r="F237" s="35">
        <f>SUMIFS(СВЦЭМ!$G$34:$G$777,СВЦЭМ!$A$34:$A$777,$A237,СВЦЭМ!$B$34:$B$777,F$225)+'СЕТ СН'!$F$12-'СЕТ СН'!$F$21</f>
        <v>-313.14731408</v>
      </c>
      <c r="G237" s="35">
        <f>SUMIFS(СВЦЭМ!$G$34:$G$777,СВЦЭМ!$A$34:$A$777,$A237,СВЦЭМ!$B$34:$B$777,G$225)+'СЕТ СН'!$F$12-'СЕТ СН'!$F$21</f>
        <v>-311.45759917999999</v>
      </c>
      <c r="H237" s="35">
        <f>SUMIFS(СВЦЭМ!$G$34:$G$777,СВЦЭМ!$A$34:$A$777,$A237,СВЦЭМ!$B$34:$B$777,H$225)+'СЕТ СН'!$F$12-'СЕТ СН'!$F$21</f>
        <v>-316.02327387999998</v>
      </c>
      <c r="I237" s="35">
        <f>SUMIFS(СВЦЭМ!$G$34:$G$777,СВЦЭМ!$A$34:$A$777,$A237,СВЦЭМ!$B$34:$B$777,I$225)+'СЕТ СН'!$F$12-'СЕТ СН'!$F$21</f>
        <v>-347.97661664999998</v>
      </c>
      <c r="J237" s="35">
        <f>SUMIFS(СВЦЭМ!$G$34:$G$777,СВЦЭМ!$A$34:$A$777,$A237,СВЦЭМ!$B$34:$B$777,J$225)+'СЕТ СН'!$F$12-'СЕТ СН'!$F$21</f>
        <v>-375.60866300999999</v>
      </c>
      <c r="K237" s="35">
        <f>SUMIFS(СВЦЭМ!$G$34:$G$777,СВЦЭМ!$A$34:$A$777,$A237,СВЦЭМ!$B$34:$B$777,K$225)+'СЕТ СН'!$F$12-'СЕТ СН'!$F$21</f>
        <v>-408.16799951999997</v>
      </c>
      <c r="L237" s="35">
        <f>SUMIFS(СВЦЭМ!$G$34:$G$777,СВЦЭМ!$A$34:$A$777,$A237,СВЦЭМ!$B$34:$B$777,L$225)+'СЕТ СН'!$F$12-'СЕТ СН'!$F$21</f>
        <v>-421.25792211999999</v>
      </c>
      <c r="M237" s="35">
        <f>SUMIFS(СВЦЭМ!$G$34:$G$777,СВЦЭМ!$A$34:$A$777,$A237,СВЦЭМ!$B$34:$B$777,M$225)+'СЕТ СН'!$F$12-'СЕТ СН'!$F$21</f>
        <v>-425.7525177</v>
      </c>
      <c r="N237" s="35">
        <f>SUMIFS(СВЦЭМ!$G$34:$G$777,СВЦЭМ!$A$34:$A$777,$A237,СВЦЭМ!$B$34:$B$777,N$225)+'СЕТ СН'!$F$12-'СЕТ СН'!$F$21</f>
        <v>-425.49183312000002</v>
      </c>
      <c r="O237" s="35">
        <f>SUMIFS(СВЦЭМ!$G$34:$G$777,СВЦЭМ!$A$34:$A$777,$A237,СВЦЭМ!$B$34:$B$777,O$225)+'СЕТ СН'!$F$12-'СЕТ СН'!$F$21</f>
        <v>-427.37602539</v>
      </c>
      <c r="P237" s="35">
        <f>SUMIFS(СВЦЭМ!$G$34:$G$777,СВЦЭМ!$A$34:$A$777,$A237,СВЦЭМ!$B$34:$B$777,P$225)+'СЕТ СН'!$F$12-'СЕТ СН'!$F$21</f>
        <v>-429.60660715</v>
      </c>
      <c r="Q237" s="35">
        <f>SUMIFS(СВЦЭМ!$G$34:$G$777,СВЦЭМ!$A$34:$A$777,$A237,СВЦЭМ!$B$34:$B$777,Q$225)+'СЕТ СН'!$F$12-'СЕТ СН'!$F$21</f>
        <v>-430.55686937999997</v>
      </c>
      <c r="R237" s="35">
        <f>SUMIFS(СВЦЭМ!$G$34:$G$777,СВЦЭМ!$A$34:$A$777,$A237,СВЦЭМ!$B$34:$B$777,R$225)+'СЕТ СН'!$F$12-'СЕТ СН'!$F$21</f>
        <v>-431.07488219999999</v>
      </c>
      <c r="S237" s="35">
        <f>SUMIFS(СВЦЭМ!$G$34:$G$777,СВЦЭМ!$A$34:$A$777,$A237,СВЦЭМ!$B$34:$B$777,S$225)+'СЕТ СН'!$F$12-'СЕТ СН'!$F$21</f>
        <v>-430.69752669000002</v>
      </c>
      <c r="T237" s="35">
        <f>SUMIFS(СВЦЭМ!$G$34:$G$777,СВЦЭМ!$A$34:$A$777,$A237,СВЦЭМ!$B$34:$B$777,T$225)+'СЕТ СН'!$F$12-'СЕТ СН'!$F$21</f>
        <v>-431.96395094000002</v>
      </c>
      <c r="U237" s="35">
        <f>SUMIFS(СВЦЭМ!$G$34:$G$777,СВЦЭМ!$A$34:$A$777,$A237,СВЦЭМ!$B$34:$B$777,U$225)+'СЕТ СН'!$F$12-'СЕТ СН'!$F$21</f>
        <v>-432.45377418999999</v>
      </c>
      <c r="V237" s="35">
        <f>SUMIFS(СВЦЭМ!$G$34:$G$777,СВЦЭМ!$A$34:$A$777,$A237,СВЦЭМ!$B$34:$B$777,V$225)+'СЕТ СН'!$F$12-'СЕТ СН'!$F$21</f>
        <v>-422.21100401000001</v>
      </c>
      <c r="W237" s="35">
        <f>SUMIFS(СВЦЭМ!$G$34:$G$777,СВЦЭМ!$A$34:$A$777,$A237,СВЦЭМ!$B$34:$B$777,W$225)+'СЕТ СН'!$F$12-'СЕТ СН'!$F$21</f>
        <v>-407.28030412999999</v>
      </c>
      <c r="X237" s="35">
        <f>SUMIFS(СВЦЭМ!$G$34:$G$777,СВЦЭМ!$A$34:$A$777,$A237,СВЦЭМ!$B$34:$B$777,X$225)+'СЕТ СН'!$F$12-'СЕТ СН'!$F$21</f>
        <v>-390.46954536999999</v>
      </c>
      <c r="Y237" s="35">
        <f>SUMIFS(СВЦЭМ!$G$34:$G$777,СВЦЭМ!$A$34:$A$777,$A237,СВЦЭМ!$B$34:$B$777,Y$225)+'СЕТ СН'!$F$12-'СЕТ СН'!$F$21</f>
        <v>-366.64248719</v>
      </c>
    </row>
    <row r="238" spans="1:27" ht="15.75" x14ac:dyDescent="0.2">
      <c r="A238" s="34">
        <f t="shared" si="6"/>
        <v>42899</v>
      </c>
      <c r="B238" s="35">
        <f>SUMIFS(СВЦЭМ!$G$34:$G$777,СВЦЭМ!$A$34:$A$777,$A238,СВЦЭМ!$B$34:$B$777,B$225)+'СЕТ СН'!$F$12-'СЕТ СН'!$F$21</f>
        <v>-370.77711183999998</v>
      </c>
      <c r="C238" s="35">
        <f>SUMIFS(СВЦЭМ!$G$34:$G$777,СВЦЭМ!$A$34:$A$777,$A238,СВЦЭМ!$B$34:$B$777,C$225)+'СЕТ СН'!$F$12-'СЕТ СН'!$F$21</f>
        <v>-356.17580939000004</v>
      </c>
      <c r="D238" s="35">
        <f>SUMIFS(СВЦЭМ!$G$34:$G$777,СВЦЭМ!$A$34:$A$777,$A238,СВЦЭМ!$B$34:$B$777,D$225)+'СЕТ СН'!$F$12-'СЕТ СН'!$F$21</f>
        <v>-325.44861628000001</v>
      </c>
      <c r="E238" s="35">
        <f>SUMIFS(СВЦЭМ!$G$34:$G$777,СВЦЭМ!$A$34:$A$777,$A238,СВЦЭМ!$B$34:$B$777,E$225)+'СЕТ СН'!$F$12-'СЕТ СН'!$F$21</f>
        <v>-321.43395694999998</v>
      </c>
      <c r="F238" s="35">
        <f>SUMIFS(СВЦЭМ!$G$34:$G$777,СВЦЭМ!$A$34:$A$777,$A238,СВЦЭМ!$B$34:$B$777,F$225)+'СЕТ СН'!$F$12-'СЕТ СН'!$F$21</f>
        <v>-319.02205359999999</v>
      </c>
      <c r="G238" s="35">
        <f>SUMIFS(СВЦЭМ!$G$34:$G$777,СВЦЭМ!$A$34:$A$777,$A238,СВЦЭМ!$B$34:$B$777,G$225)+'СЕТ СН'!$F$12-'СЕТ СН'!$F$21</f>
        <v>-320.44499760999997</v>
      </c>
      <c r="H238" s="35">
        <f>SUMIFS(СВЦЭМ!$G$34:$G$777,СВЦЭМ!$A$34:$A$777,$A238,СВЦЭМ!$B$34:$B$777,H$225)+'СЕТ СН'!$F$12-'СЕТ СН'!$F$21</f>
        <v>-338.63665331999999</v>
      </c>
      <c r="I238" s="35">
        <f>SUMIFS(СВЦЭМ!$G$34:$G$777,СВЦЭМ!$A$34:$A$777,$A238,СВЦЭМ!$B$34:$B$777,I$225)+'СЕТ СН'!$F$12-'СЕТ СН'!$F$21</f>
        <v>-378.14428229999999</v>
      </c>
      <c r="J238" s="35">
        <f>SUMIFS(СВЦЭМ!$G$34:$G$777,СВЦЭМ!$A$34:$A$777,$A238,СВЦЭМ!$B$34:$B$777,J$225)+'СЕТ СН'!$F$12-'СЕТ СН'!$F$21</f>
        <v>-406.34595859000001</v>
      </c>
      <c r="K238" s="35">
        <f>SUMIFS(СВЦЭМ!$G$34:$G$777,СВЦЭМ!$A$34:$A$777,$A238,СВЦЭМ!$B$34:$B$777,K$225)+'СЕТ СН'!$F$12-'СЕТ СН'!$F$21</f>
        <v>-429.77235243000001</v>
      </c>
      <c r="L238" s="35">
        <f>SUMIFS(СВЦЭМ!$G$34:$G$777,СВЦЭМ!$A$34:$A$777,$A238,СВЦЭМ!$B$34:$B$777,L$225)+'СЕТ СН'!$F$12-'СЕТ СН'!$F$21</f>
        <v>-427.36652420999997</v>
      </c>
      <c r="M238" s="35">
        <f>SUMIFS(СВЦЭМ!$G$34:$G$777,СВЦЭМ!$A$34:$A$777,$A238,СВЦЭМ!$B$34:$B$777,M$225)+'СЕТ СН'!$F$12-'СЕТ СН'!$F$21</f>
        <v>-420.23803624999999</v>
      </c>
      <c r="N238" s="35">
        <f>SUMIFS(СВЦЭМ!$G$34:$G$777,СВЦЭМ!$A$34:$A$777,$A238,СВЦЭМ!$B$34:$B$777,N$225)+'СЕТ СН'!$F$12-'СЕТ СН'!$F$21</f>
        <v>-420.25779378999999</v>
      </c>
      <c r="O238" s="35">
        <f>SUMIFS(СВЦЭМ!$G$34:$G$777,СВЦЭМ!$A$34:$A$777,$A238,СВЦЭМ!$B$34:$B$777,O$225)+'СЕТ СН'!$F$12-'СЕТ СН'!$F$21</f>
        <v>-420.61674016000001</v>
      </c>
      <c r="P238" s="35">
        <f>SUMIFS(СВЦЭМ!$G$34:$G$777,СВЦЭМ!$A$34:$A$777,$A238,СВЦЭМ!$B$34:$B$777,P$225)+'СЕТ СН'!$F$12-'СЕТ СН'!$F$21</f>
        <v>-420.33951162</v>
      </c>
      <c r="Q238" s="35">
        <f>SUMIFS(СВЦЭМ!$G$34:$G$777,СВЦЭМ!$A$34:$A$777,$A238,СВЦЭМ!$B$34:$B$777,Q$225)+'СЕТ СН'!$F$12-'СЕТ СН'!$F$21</f>
        <v>-418.7468045</v>
      </c>
      <c r="R238" s="35">
        <f>SUMIFS(СВЦЭМ!$G$34:$G$777,СВЦЭМ!$A$34:$A$777,$A238,СВЦЭМ!$B$34:$B$777,R$225)+'СЕТ СН'!$F$12-'СЕТ СН'!$F$21</f>
        <v>-418.97375417000001</v>
      </c>
      <c r="S238" s="35">
        <f>SUMIFS(СВЦЭМ!$G$34:$G$777,СВЦЭМ!$A$34:$A$777,$A238,СВЦЭМ!$B$34:$B$777,S$225)+'СЕТ СН'!$F$12-'СЕТ СН'!$F$21</f>
        <v>-418.79059727999999</v>
      </c>
      <c r="T238" s="35">
        <f>SUMIFS(СВЦЭМ!$G$34:$G$777,СВЦЭМ!$A$34:$A$777,$A238,СВЦЭМ!$B$34:$B$777,T$225)+'СЕТ СН'!$F$12-'СЕТ СН'!$F$21</f>
        <v>-420.94745398999999</v>
      </c>
      <c r="U238" s="35">
        <f>SUMIFS(СВЦЭМ!$G$34:$G$777,СВЦЭМ!$A$34:$A$777,$A238,СВЦЭМ!$B$34:$B$777,U$225)+'СЕТ СН'!$F$12-'СЕТ СН'!$F$21</f>
        <v>-420.67487732999996</v>
      </c>
      <c r="V238" s="35">
        <f>SUMIFS(СВЦЭМ!$G$34:$G$777,СВЦЭМ!$A$34:$A$777,$A238,СВЦЭМ!$B$34:$B$777,V$225)+'СЕТ СН'!$F$12-'СЕТ СН'!$F$21</f>
        <v>-427.9097471</v>
      </c>
      <c r="W238" s="35">
        <f>SUMIFS(СВЦЭМ!$G$34:$G$777,СВЦЭМ!$A$34:$A$777,$A238,СВЦЭМ!$B$34:$B$777,W$225)+'СЕТ СН'!$F$12-'СЕТ СН'!$F$21</f>
        <v>-429.93316677999997</v>
      </c>
      <c r="X238" s="35">
        <f>SUMIFS(СВЦЭМ!$G$34:$G$777,СВЦЭМ!$A$34:$A$777,$A238,СВЦЭМ!$B$34:$B$777,X$225)+'СЕТ СН'!$F$12-'СЕТ СН'!$F$21</f>
        <v>-418.20512747999999</v>
      </c>
      <c r="Y238" s="35">
        <f>SUMIFS(СВЦЭМ!$G$34:$G$777,СВЦЭМ!$A$34:$A$777,$A238,СВЦЭМ!$B$34:$B$777,Y$225)+'СЕТ СН'!$F$12-'СЕТ СН'!$F$21</f>
        <v>-389.90084303000003</v>
      </c>
    </row>
    <row r="239" spans="1:27" ht="15.75" x14ac:dyDescent="0.2">
      <c r="A239" s="34">
        <f t="shared" si="6"/>
        <v>42900</v>
      </c>
      <c r="B239" s="35">
        <f>SUMIFS(СВЦЭМ!$G$34:$G$777,СВЦЭМ!$A$34:$A$777,$A239,СВЦЭМ!$B$34:$B$777,B$225)+'СЕТ СН'!$F$12-'СЕТ СН'!$F$21</f>
        <v>-337.82308038999997</v>
      </c>
      <c r="C239" s="35">
        <f>SUMIFS(СВЦЭМ!$G$34:$G$777,СВЦЭМ!$A$34:$A$777,$A239,СВЦЭМ!$B$34:$B$777,C$225)+'СЕТ СН'!$F$12-'СЕТ СН'!$F$21</f>
        <v>-329.53268460000004</v>
      </c>
      <c r="D239" s="35">
        <f>SUMIFS(СВЦЭМ!$G$34:$G$777,СВЦЭМ!$A$34:$A$777,$A239,СВЦЭМ!$B$34:$B$777,D$225)+'СЕТ СН'!$F$12-'СЕТ СН'!$F$21</f>
        <v>-323.76354198000001</v>
      </c>
      <c r="E239" s="35">
        <f>SUMIFS(СВЦЭМ!$G$34:$G$777,СВЦЭМ!$A$34:$A$777,$A239,СВЦЭМ!$B$34:$B$777,E$225)+'СЕТ СН'!$F$12-'СЕТ СН'!$F$21</f>
        <v>-322.20341675999998</v>
      </c>
      <c r="F239" s="35">
        <f>SUMIFS(СВЦЭМ!$G$34:$G$777,СВЦЭМ!$A$34:$A$777,$A239,СВЦЭМ!$B$34:$B$777,F$225)+'СЕТ СН'!$F$12-'СЕТ СН'!$F$21</f>
        <v>-321.23885024999998</v>
      </c>
      <c r="G239" s="35">
        <f>SUMIFS(СВЦЭМ!$G$34:$G$777,СВЦЭМ!$A$34:$A$777,$A239,СВЦЭМ!$B$34:$B$777,G$225)+'СЕТ СН'!$F$12-'СЕТ СН'!$F$21</f>
        <v>-327.04131977999998</v>
      </c>
      <c r="H239" s="35">
        <f>SUMIFS(СВЦЭМ!$G$34:$G$777,СВЦЭМ!$A$34:$A$777,$A239,СВЦЭМ!$B$34:$B$777,H$225)+'СЕТ СН'!$F$12-'СЕТ СН'!$F$21</f>
        <v>-346.98373445999999</v>
      </c>
      <c r="I239" s="35">
        <f>SUMIFS(СВЦЭМ!$G$34:$G$777,СВЦЭМ!$A$34:$A$777,$A239,СВЦЭМ!$B$34:$B$777,I$225)+'СЕТ СН'!$F$12-'СЕТ СН'!$F$21</f>
        <v>-378.32000182000002</v>
      </c>
      <c r="J239" s="35">
        <f>SUMIFS(СВЦЭМ!$G$34:$G$777,СВЦЭМ!$A$34:$A$777,$A239,СВЦЭМ!$B$34:$B$777,J$225)+'СЕТ СН'!$F$12-'СЕТ СН'!$F$21</f>
        <v>-386.79612100999998</v>
      </c>
      <c r="K239" s="35">
        <f>SUMIFS(СВЦЭМ!$G$34:$G$777,СВЦЭМ!$A$34:$A$777,$A239,СВЦЭМ!$B$34:$B$777,K$225)+'СЕТ СН'!$F$12-'СЕТ СН'!$F$21</f>
        <v>-413.49566988999999</v>
      </c>
      <c r="L239" s="35">
        <f>SUMIFS(СВЦЭМ!$G$34:$G$777,СВЦЭМ!$A$34:$A$777,$A239,СВЦЭМ!$B$34:$B$777,L$225)+'СЕТ СН'!$F$12-'СЕТ СН'!$F$21</f>
        <v>-430.37908203999996</v>
      </c>
      <c r="M239" s="35">
        <f>SUMIFS(СВЦЭМ!$G$34:$G$777,СВЦЭМ!$A$34:$A$777,$A239,СВЦЭМ!$B$34:$B$777,M$225)+'СЕТ СН'!$F$12-'СЕТ СН'!$F$21</f>
        <v>-432.82183355000001</v>
      </c>
      <c r="N239" s="35">
        <f>SUMIFS(СВЦЭМ!$G$34:$G$777,СВЦЭМ!$A$34:$A$777,$A239,СВЦЭМ!$B$34:$B$777,N$225)+'СЕТ СН'!$F$12-'СЕТ СН'!$F$21</f>
        <v>-430.45795021999999</v>
      </c>
      <c r="O239" s="35">
        <f>SUMIFS(СВЦЭМ!$G$34:$G$777,СВЦЭМ!$A$34:$A$777,$A239,СВЦЭМ!$B$34:$B$777,O$225)+'СЕТ СН'!$F$12-'СЕТ СН'!$F$21</f>
        <v>-432.70607373999997</v>
      </c>
      <c r="P239" s="35">
        <f>SUMIFS(СВЦЭМ!$G$34:$G$777,СВЦЭМ!$A$34:$A$777,$A239,СВЦЭМ!$B$34:$B$777,P$225)+'СЕТ СН'!$F$12-'СЕТ СН'!$F$21</f>
        <v>-429.32423768000001</v>
      </c>
      <c r="Q239" s="35">
        <f>SUMIFS(СВЦЭМ!$G$34:$G$777,СВЦЭМ!$A$34:$A$777,$A239,СВЦЭМ!$B$34:$B$777,Q$225)+'СЕТ СН'!$F$12-'СЕТ СН'!$F$21</f>
        <v>-429.24898666000001</v>
      </c>
      <c r="R239" s="35">
        <f>SUMIFS(СВЦЭМ!$G$34:$G$777,СВЦЭМ!$A$34:$A$777,$A239,СВЦЭМ!$B$34:$B$777,R$225)+'СЕТ СН'!$F$12-'СЕТ СН'!$F$21</f>
        <v>-427.87911550000001</v>
      </c>
      <c r="S239" s="35">
        <f>SUMIFS(СВЦЭМ!$G$34:$G$777,СВЦЭМ!$A$34:$A$777,$A239,СВЦЭМ!$B$34:$B$777,S$225)+'СЕТ СН'!$F$12-'СЕТ СН'!$F$21</f>
        <v>-428.04979055000001</v>
      </c>
      <c r="T239" s="35">
        <f>SUMIFS(СВЦЭМ!$G$34:$G$777,СВЦЭМ!$A$34:$A$777,$A239,СВЦЭМ!$B$34:$B$777,T$225)+'СЕТ СН'!$F$12-'СЕТ СН'!$F$21</f>
        <v>-428.79362323999999</v>
      </c>
      <c r="U239" s="35">
        <f>SUMIFS(СВЦЭМ!$G$34:$G$777,СВЦЭМ!$A$34:$A$777,$A239,СВЦЭМ!$B$34:$B$777,U$225)+'СЕТ СН'!$F$12-'СЕТ СН'!$F$21</f>
        <v>-433.31941712000003</v>
      </c>
      <c r="V239" s="35">
        <f>SUMIFS(СВЦЭМ!$G$34:$G$777,СВЦЭМ!$A$34:$A$777,$A239,СВЦЭМ!$B$34:$B$777,V$225)+'СЕТ СН'!$F$12-'СЕТ СН'!$F$21</f>
        <v>-429.87414563999999</v>
      </c>
      <c r="W239" s="35">
        <f>SUMIFS(СВЦЭМ!$G$34:$G$777,СВЦЭМ!$A$34:$A$777,$A239,СВЦЭМ!$B$34:$B$777,W$225)+'СЕТ СН'!$F$12-'СЕТ СН'!$F$21</f>
        <v>-418.39174100000002</v>
      </c>
      <c r="X239" s="35">
        <f>SUMIFS(СВЦЭМ!$G$34:$G$777,СВЦЭМ!$A$34:$A$777,$A239,СВЦЭМ!$B$34:$B$777,X$225)+'СЕТ СН'!$F$12-'СЕТ СН'!$F$21</f>
        <v>-395.42828673999998</v>
      </c>
      <c r="Y239" s="35">
        <f>SUMIFS(СВЦЭМ!$G$34:$G$777,СВЦЭМ!$A$34:$A$777,$A239,СВЦЭМ!$B$34:$B$777,Y$225)+'СЕТ СН'!$F$12-'СЕТ СН'!$F$21</f>
        <v>-372.64312496000002</v>
      </c>
    </row>
    <row r="240" spans="1:27" ht="15.75" x14ac:dyDescent="0.2">
      <c r="A240" s="34">
        <f t="shared" si="6"/>
        <v>42901</v>
      </c>
      <c r="B240" s="35">
        <f>SUMIFS(СВЦЭМ!$G$34:$G$777,СВЦЭМ!$A$34:$A$777,$A240,СВЦЭМ!$B$34:$B$777,B$225)+'СЕТ СН'!$F$12-'СЕТ СН'!$F$21</f>
        <v>-346.68538709000001</v>
      </c>
      <c r="C240" s="35">
        <f>SUMIFS(СВЦЭМ!$G$34:$G$777,СВЦЭМ!$A$34:$A$777,$A240,СВЦЭМ!$B$34:$B$777,C$225)+'СЕТ СН'!$F$12-'СЕТ СН'!$F$21</f>
        <v>-326.93977613000004</v>
      </c>
      <c r="D240" s="35">
        <f>SUMIFS(СВЦЭМ!$G$34:$G$777,СВЦЭМ!$A$34:$A$777,$A240,СВЦЭМ!$B$34:$B$777,D$225)+'СЕТ СН'!$F$12-'СЕТ СН'!$F$21</f>
        <v>-318.59095730000001</v>
      </c>
      <c r="E240" s="35">
        <f>SUMIFS(СВЦЭМ!$G$34:$G$777,СВЦЭМ!$A$34:$A$777,$A240,СВЦЭМ!$B$34:$B$777,E$225)+'СЕТ СН'!$F$12-'СЕТ СН'!$F$21</f>
        <v>-320.10698831000002</v>
      </c>
      <c r="F240" s="35">
        <f>SUMIFS(СВЦЭМ!$G$34:$G$777,СВЦЭМ!$A$34:$A$777,$A240,СВЦЭМ!$B$34:$B$777,F$225)+'СЕТ СН'!$F$12-'СЕТ СН'!$F$21</f>
        <v>-321.21794197000003</v>
      </c>
      <c r="G240" s="35">
        <f>SUMIFS(СВЦЭМ!$G$34:$G$777,СВЦЭМ!$A$34:$A$777,$A240,СВЦЭМ!$B$34:$B$777,G$225)+'СЕТ СН'!$F$12-'СЕТ СН'!$F$21</f>
        <v>-319.94151498000002</v>
      </c>
      <c r="H240" s="35">
        <f>SUMIFS(СВЦЭМ!$G$34:$G$777,СВЦЭМ!$A$34:$A$777,$A240,СВЦЭМ!$B$34:$B$777,H$225)+'СЕТ СН'!$F$12-'СЕТ СН'!$F$21</f>
        <v>-317.02249978999998</v>
      </c>
      <c r="I240" s="35">
        <f>SUMIFS(СВЦЭМ!$G$34:$G$777,СВЦЭМ!$A$34:$A$777,$A240,СВЦЭМ!$B$34:$B$777,I$225)+'СЕТ СН'!$F$12-'СЕТ СН'!$F$21</f>
        <v>-350.7401155</v>
      </c>
      <c r="J240" s="35">
        <f>SUMIFS(СВЦЭМ!$G$34:$G$777,СВЦЭМ!$A$34:$A$777,$A240,СВЦЭМ!$B$34:$B$777,J$225)+'СЕТ СН'!$F$12-'СЕТ СН'!$F$21</f>
        <v>-380.91811698000004</v>
      </c>
      <c r="K240" s="35">
        <f>SUMIFS(СВЦЭМ!$G$34:$G$777,СВЦЭМ!$A$34:$A$777,$A240,СВЦЭМ!$B$34:$B$777,K$225)+'СЕТ СН'!$F$12-'СЕТ СН'!$F$21</f>
        <v>-404.64932271999999</v>
      </c>
      <c r="L240" s="35">
        <f>SUMIFS(СВЦЭМ!$G$34:$G$777,СВЦЭМ!$A$34:$A$777,$A240,СВЦЭМ!$B$34:$B$777,L$225)+'СЕТ СН'!$F$12-'СЕТ СН'!$F$21</f>
        <v>-425.61550731</v>
      </c>
      <c r="M240" s="35">
        <f>SUMIFS(СВЦЭМ!$G$34:$G$777,СВЦЭМ!$A$34:$A$777,$A240,СВЦЭМ!$B$34:$B$777,M$225)+'СЕТ СН'!$F$12-'СЕТ СН'!$F$21</f>
        <v>-430.93513159999998</v>
      </c>
      <c r="N240" s="35">
        <f>SUMIFS(СВЦЭМ!$G$34:$G$777,СВЦЭМ!$A$34:$A$777,$A240,СВЦЭМ!$B$34:$B$777,N$225)+'СЕТ СН'!$F$12-'СЕТ СН'!$F$21</f>
        <v>-433.44092277999999</v>
      </c>
      <c r="O240" s="35">
        <f>SUMIFS(СВЦЭМ!$G$34:$G$777,СВЦЭМ!$A$34:$A$777,$A240,СВЦЭМ!$B$34:$B$777,O$225)+'СЕТ СН'!$F$12-'СЕТ СН'!$F$21</f>
        <v>-433.57534837000003</v>
      </c>
      <c r="P240" s="35">
        <f>SUMIFS(СВЦЭМ!$G$34:$G$777,СВЦЭМ!$A$34:$A$777,$A240,СВЦЭМ!$B$34:$B$777,P$225)+'СЕТ СН'!$F$12-'СЕТ СН'!$F$21</f>
        <v>-432.96279939999999</v>
      </c>
      <c r="Q240" s="35">
        <f>SUMIFS(СВЦЭМ!$G$34:$G$777,СВЦЭМ!$A$34:$A$777,$A240,СВЦЭМ!$B$34:$B$777,Q$225)+'СЕТ СН'!$F$12-'СЕТ СН'!$F$21</f>
        <v>-432.65585666999999</v>
      </c>
      <c r="R240" s="35">
        <f>SUMIFS(СВЦЭМ!$G$34:$G$777,СВЦЭМ!$A$34:$A$777,$A240,СВЦЭМ!$B$34:$B$777,R$225)+'СЕТ СН'!$F$12-'СЕТ СН'!$F$21</f>
        <v>-431.58628422999999</v>
      </c>
      <c r="S240" s="35">
        <f>SUMIFS(СВЦЭМ!$G$34:$G$777,СВЦЭМ!$A$34:$A$777,$A240,СВЦЭМ!$B$34:$B$777,S$225)+'СЕТ СН'!$F$12-'СЕТ СН'!$F$21</f>
        <v>-430.63822484000002</v>
      </c>
      <c r="T240" s="35">
        <f>SUMIFS(СВЦЭМ!$G$34:$G$777,СВЦЭМ!$A$34:$A$777,$A240,СВЦЭМ!$B$34:$B$777,T$225)+'СЕТ СН'!$F$12-'СЕТ СН'!$F$21</f>
        <v>-429.22844631999999</v>
      </c>
      <c r="U240" s="35">
        <f>SUMIFS(СВЦЭМ!$G$34:$G$777,СВЦЭМ!$A$34:$A$777,$A240,СВЦЭМ!$B$34:$B$777,U$225)+'СЕТ СН'!$F$12-'СЕТ СН'!$F$21</f>
        <v>-427.96437771000001</v>
      </c>
      <c r="V240" s="35">
        <f>SUMIFS(СВЦЭМ!$G$34:$G$777,СВЦЭМ!$A$34:$A$777,$A240,СВЦЭМ!$B$34:$B$777,V$225)+'СЕТ СН'!$F$12-'СЕТ СН'!$F$21</f>
        <v>-428.38555760999998</v>
      </c>
      <c r="W240" s="35">
        <f>SUMIFS(СВЦЭМ!$G$34:$G$777,СВЦЭМ!$A$34:$A$777,$A240,СВЦЭМ!$B$34:$B$777,W$225)+'СЕТ СН'!$F$12-'СЕТ СН'!$F$21</f>
        <v>-414.84895761000001</v>
      </c>
      <c r="X240" s="35">
        <f>SUMIFS(СВЦЭМ!$G$34:$G$777,СВЦЭМ!$A$34:$A$777,$A240,СВЦЭМ!$B$34:$B$777,X$225)+'СЕТ СН'!$F$12-'СЕТ СН'!$F$21</f>
        <v>-392.84617759000002</v>
      </c>
      <c r="Y240" s="35">
        <f>SUMIFS(СВЦЭМ!$G$34:$G$777,СВЦЭМ!$A$34:$A$777,$A240,СВЦЭМ!$B$34:$B$777,Y$225)+'СЕТ СН'!$F$12-'СЕТ СН'!$F$21</f>
        <v>-366.60491002000003</v>
      </c>
    </row>
    <row r="241" spans="1:25" ht="15.75" x14ac:dyDescent="0.2">
      <c r="A241" s="34">
        <f t="shared" si="6"/>
        <v>42902</v>
      </c>
      <c r="B241" s="35">
        <f>SUMIFS(СВЦЭМ!$G$34:$G$777,СВЦЭМ!$A$34:$A$777,$A241,СВЦЭМ!$B$34:$B$777,B$225)+'СЕТ СН'!$F$12-'СЕТ СН'!$F$21</f>
        <v>-348.91952233000001</v>
      </c>
      <c r="C241" s="35">
        <f>SUMIFS(СВЦЭМ!$G$34:$G$777,СВЦЭМ!$A$34:$A$777,$A241,СВЦЭМ!$B$34:$B$777,C$225)+'СЕТ СН'!$F$12-'СЕТ СН'!$F$21</f>
        <v>-331.18333812000003</v>
      </c>
      <c r="D241" s="35">
        <f>SUMIFS(СВЦЭМ!$G$34:$G$777,СВЦЭМ!$A$34:$A$777,$A241,СВЦЭМ!$B$34:$B$777,D$225)+'СЕТ СН'!$F$12-'СЕТ СН'!$F$21</f>
        <v>-322.08280563</v>
      </c>
      <c r="E241" s="35">
        <f>SUMIFS(СВЦЭМ!$G$34:$G$777,СВЦЭМ!$A$34:$A$777,$A241,СВЦЭМ!$B$34:$B$777,E$225)+'СЕТ СН'!$F$12-'СЕТ СН'!$F$21</f>
        <v>-314.21237101999998</v>
      </c>
      <c r="F241" s="35">
        <f>SUMIFS(СВЦЭМ!$G$34:$G$777,СВЦЭМ!$A$34:$A$777,$A241,СВЦЭМ!$B$34:$B$777,F$225)+'СЕТ СН'!$F$12-'СЕТ СН'!$F$21</f>
        <v>-314.66356861000003</v>
      </c>
      <c r="G241" s="35">
        <f>SUMIFS(СВЦЭМ!$G$34:$G$777,СВЦЭМ!$A$34:$A$777,$A241,СВЦЭМ!$B$34:$B$777,G$225)+'СЕТ СН'!$F$12-'СЕТ СН'!$F$21</f>
        <v>-313.80237399999999</v>
      </c>
      <c r="H241" s="35">
        <f>SUMIFS(СВЦЭМ!$G$34:$G$777,СВЦЭМ!$A$34:$A$777,$A241,СВЦЭМ!$B$34:$B$777,H$225)+'СЕТ СН'!$F$12-'СЕТ СН'!$F$21</f>
        <v>-312.46788070999997</v>
      </c>
      <c r="I241" s="35">
        <f>SUMIFS(СВЦЭМ!$G$34:$G$777,СВЦЭМ!$A$34:$A$777,$A241,СВЦЭМ!$B$34:$B$777,I$225)+'СЕТ СН'!$F$12-'СЕТ СН'!$F$21</f>
        <v>-345.83121650999999</v>
      </c>
      <c r="J241" s="35">
        <f>SUMIFS(СВЦЭМ!$G$34:$G$777,СВЦЭМ!$A$34:$A$777,$A241,СВЦЭМ!$B$34:$B$777,J$225)+'СЕТ СН'!$F$12-'СЕТ СН'!$F$21</f>
        <v>-375.16884329000004</v>
      </c>
      <c r="K241" s="35">
        <f>SUMIFS(СВЦЭМ!$G$34:$G$777,СВЦЭМ!$A$34:$A$777,$A241,СВЦЭМ!$B$34:$B$777,K$225)+'СЕТ СН'!$F$12-'СЕТ СН'!$F$21</f>
        <v>-408.2182431</v>
      </c>
      <c r="L241" s="35">
        <f>SUMIFS(СВЦЭМ!$G$34:$G$777,СВЦЭМ!$A$34:$A$777,$A241,СВЦЭМ!$B$34:$B$777,L$225)+'СЕТ СН'!$F$12-'СЕТ СН'!$F$21</f>
        <v>-421.59558298000002</v>
      </c>
      <c r="M241" s="35">
        <f>SUMIFS(СВЦЭМ!$G$34:$G$777,СВЦЭМ!$A$34:$A$777,$A241,СВЦЭМ!$B$34:$B$777,M$225)+'СЕТ СН'!$F$12-'СЕТ СН'!$F$21</f>
        <v>-427.09005245000003</v>
      </c>
      <c r="N241" s="35">
        <f>SUMIFS(СВЦЭМ!$G$34:$G$777,СВЦЭМ!$A$34:$A$777,$A241,СВЦЭМ!$B$34:$B$777,N$225)+'СЕТ СН'!$F$12-'СЕТ СН'!$F$21</f>
        <v>-425.21190734000004</v>
      </c>
      <c r="O241" s="35">
        <f>SUMIFS(СВЦЭМ!$G$34:$G$777,СВЦЭМ!$A$34:$A$777,$A241,СВЦЭМ!$B$34:$B$777,O$225)+'СЕТ СН'!$F$12-'СЕТ СН'!$F$21</f>
        <v>-427.22421496000004</v>
      </c>
      <c r="P241" s="35">
        <f>SUMIFS(СВЦЭМ!$G$34:$G$777,СВЦЭМ!$A$34:$A$777,$A241,СВЦЭМ!$B$34:$B$777,P$225)+'СЕТ СН'!$F$12-'СЕТ СН'!$F$21</f>
        <v>-432.56096256000001</v>
      </c>
      <c r="Q241" s="35">
        <f>SUMIFS(СВЦЭМ!$G$34:$G$777,СВЦЭМ!$A$34:$A$777,$A241,СВЦЭМ!$B$34:$B$777,Q$225)+'СЕТ СН'!$F$12-'СЕТ СН'!$F$21</f>
        <v>-428.57150851</v>
      </c>
      <c r="R241" s="35">
        <f>SUMIFS(СВЦЭМ!$G$34:$G$777,СВЦЭМ!$A$34:$A$777,$A241,СВЦЭМ!$B$34:$B$777,R$225)+'СЕТ СН'!$F$12-'СЕТ СН'!$F$21</f>
        <v>-427.25823378999996</v>
      </c>
      <c r="S241" s="35">
        <f>SUMIFS(СВЦЭМ!$G$34:$G$777,СВЦЭМ!$A$34:$A$777,$A241,СВЦЭМ!$B$34:$B$777,S$225)+'СЕТ СН'!$F$12-'СЕТ СН'!$F$21</f>
        <v>-423.63778678</v>
      </c>
      <c r="T241" s="35">
        <f>SUMIFS(СВЦЭМ!$G$34:$G$777,СВЦЭМ!$A$34:$A$777,$A241,СВЦЭМ!$B$34:$B$777,T$225)+'СЕТ СН'!$F$12-'СЕТ СН'!$F$21</f>
        <v>-424.58869996999999</v>
      </c>
      <c r="U241" s="35">
        <f>SUMIFS(СВЦЭМ!$G$34:$G$777,СВЦЭМ!$A$34:$A$777,$A241,СВЦЭМ!$B$34:$B$777,U$225)+'СЕТ СН'!$F$12-'СЕТ СН'!$F$21</f>
        <v>-427.03921742</v>
      </c>
      <c r="V241" s="35">
        <f>SUMIFS(СВЦЭМ!$G$34:$G$777,СВЦЭМ!$A$34:$A$777,$A241,СВЦЭМ!$B$34:$B$777,V$225)+'СЕТ СН'!$F$12-'СЕТ СН'!$F$21</f>
        <v>-423.11841201999999</v>
      </c>
      <c r="W241" s="35">
        <f>SUMIFS(СВЦЭМ!$G$34:$G$777,СВЦЭМ!$A$34:$A$777,$A241,СВЦЭМ!$B$34:$B$777,W$225)+'СЕТ СН'!$F$12-'СЕТ СН'!$F$21</f>
        <v>-405.15005694000001</v>
      </c>
      <c r="X241" s="35">
        <f>SUMIFS(СВЦЭМ!$G$34:$G$777,СВЦЭМ!$A$34:$A$777,$A241,СВЦЭМ!$B$34:$B$777,X$225)+'СЕТ СН'!$F$12-'СЕТ СН'!$F$21</f>
        <v>-409.43939879999999</v>
      </c>
      <c r="Y241" s="35">
        <f>SUMIFS(СВЦЭМ!$G$34:$G$777,СВЦЭМ!$A$34:$A$777,$A241,СВЦЭМ!$B$34:$B$777,Y$225)+'СЕТ СН'!$F$12-'СЕТ СН'!$F$21</f>
        <v>-404.37884167999999</v>
      </c>
    </row>
    <row r="242" spans="1:25" ht="15.75" x14ac:dyDescent="0.2">
      <c r="A242" s="34">
        <f t="shared" si="6"/>
        <v>42903</v>
      </c>
      <c r="B242" s="35">
        <f>SUMIFS(СВЦЭМ!$G$34:$G$777,СВЦЭМ!$A$34:$A$777,$A242,СВЦЭМ!$B$34:$B$777,B$225)+'СЕТ СН'!$F$12-'СЕТ СН'!$F$21</f>
        <v>-372.64979427000003</v>
      </c>
      <c r="C242" s="35">
        <f>SUMIFS(СВЦЭМ!$G$34:$G$777,СВЦЭМ!$A$34:$A$777,$A242,СВЦЭМ!$B$34:$B$777,C$225)+'СЕТ СН'!$F$12-'СЕТ СН'!$F$21</f>
        <v>-359.31398975000002</v>
      </c>
      <c r="D242" s="35">
        <f>SUMIFS(СВЦЭМ!$G$34:$G$777,СВЦЭМ!$A$34:$A$777,$A242,СВЦЭМ!$B$34:$B$777,D$225)+'СЕТ СН'!$F$12-'СЕТ СН'!$F$21</f>
        <v>-324.71326316</v>
      </c>
      <c r="E242" s="35">
        <f>SUMIFS(СВЦЭМ!$G$34:$G$777,СВЦЭМ!$A$34:$A$777,$A242,СВЦЭМ!$B$34:$B$777,E$225)+'СЕТ СН'!$F$12-'СЕТ СН'!$F$21</f>
        <v>-321.18826458000001</v>
      </c>
      <c r="F242" s="35">
        <f>SUMIFS(СВЦЭМ!$G$34:$G$777,СВЦЭМ!$A$34:$A$777,$A242,СВЦЭМ!$B$34:$B$777,F$225)+'СЕТ СН'!$F$12-'СЕТ СН'!$F$21</f>
        <v>-315.66406523000001</v>
      </c>
      <c r="G242" s="35">
        <f>SUMIFS(СВЦЭМ!$G$34:$G$777,СВЦЭМ!$A$34:$A$777,$A242,СВЦЭМ!$B$34:$B$777,G$225)+'СЕТ СН'!$F$12-'СЕТ СН'!$F$21</f>
        <v>-316.59677426000002</v>
      </c>
      <c r="H242" s="35">
        <f>SUMIFS(СВЦЭМ!$G$34:$G$777,СВЦЭМ!$A$34:$A$777,$A242,СВЦЭМ!$B$34:$B$777,H$225)+'СЕТ СН'!$F$12-'СЕТ СН'!$F$21</f>
        <v>-324.29839933</v>
      </c>
      <c r="I242" s="35">
        <f>SUMIFS(СВЦЭМ!$G$34:$G$777,СВЦЭМ!$A$34:$A$777,$A242,СВЦЭМ!$B$34:$B$777,I$225)+'СЕТ СН'!$F$12-'СЕТ СН'!$F$21</f>
        <v>-359.72260767</v>
      </c>
      <c r="J242" s="35">
        <f>SUMIFS(СВЦЭМ!$G$34:$G$777,СВЦЭМ!$A$34:$A$777,$A242,СВЦЭМ!$B$34:$B$777,J$225)+'СЕТ СН'!$F$12-'СЕТ СН'!$F$21</f>
        <v>-388.12735846999999</v>
      </c>
      <c r="K242" s="35">
        <f>SUMIFS(СВЦЭМ!$G$34:$G$777,СВЦЭМ!$A$34:$A$777,$A242,СВЦЭМ!$B$34:$B$777,K$225)+'СЕТ СН'!$F$12-'СЕТ СН'!$F$21</f>
        <v>-410.22748538999997</v>
      </c>
      <c r="L242" s="35">
        <f>SUMIFS(СВЦЭМ!$G$34:$G$777,СВЦЭМ!$A$34:$A$777,$A242,СВЦЭМ!$B$34:$B$777,L$225)+'СЕТ СН'!$F$12-'СЕТ СН'!$F$21</f>
        <v>-423.54105052</v>
      </c>
      <c r="M242" s="35">
        <f>SUMIFS(СВЦЭМ!$G$34:$G$777,СВЦЭМ!$A$34:$A$777,$A242,СВЦЭМ!$B$34:$B$777,M$225)+'СЕТ СН'!$F$12-'СЕТ СН'!$F$21</f>
        <v>-423.46555252999997</v>
      </c>
      <c r="N242" s="35">
        <f>SUMIFS(СВЦЭМ!$G$34:$G$777,СВЦЭМ!$A$34:$A$777,$A242,СВЦЭМ!$B$34:$B$777,N$225)+'СЕТ СН'!$F$12-'СЕТ СН'!$F$21</f>
        <v>-423.62854637999999</v>
      </c>
      <c r="O242" s="35">
        <f>SUMIFS(СВЦЭМ!$G$34:$G$777,СВЦЭМ!$A$34:$A$777,$A242,СВЦЭМ!$B$34:$B$777,O$225)+'СЕТ СН'!$F$12-'СЕТ СН'!$F$21</f>
        <v>-424.52033216000001</v>
      </c>
      <c r="P242" s="35">
        <f>SUMIFS(СВЦЭМ!$G$34:$G$777,СВЦЭМ!$A$34:$A$777,$A242,СВЦЭМ!$B$34:$B$777,P$225)+'СЕТ СН'!$F$12-'СЕТ СН'!$F$21</f>
        <v>-424.64114790999997</v>
      </c>
      <c r="Q242" s="35">
        <f>SUMIFS(СВЦЭМ!$G$34:$G$777,СВЦЭМ!$A$34:$A$777,$A242,СВЦЭМ!$B$34:$B$777,Q$225)+'СЕТ СН'!$F$12-'СЕТ СН'!$F$21</f>
        <v>-422.87783502000002</v>
      </c>
      <c r="R242" s="35">
        <f>SUMIFS(СВЦЭМ!$G$34:$G$777,СВЦЭМ!$A$34:$A$777,$A242,СВЦЭМ!$B$34:$B$777,R$225)+'СЕТ СН'!$F$12-'СЕТ СН'!$F$21</f>
        <v>-421.76447566000002</v>
      </c>
      <c r="S242" s="35">
        <f>SUMIFS(СВЦЭМ!$G$34:$G$777,СВЦЭМ!$A$34:$A$777,$A242,СВЦЭМ!$B$34:$B$777,S$225)+'СЕТ СН'!$F$12-'СЕТ СН'!$F$21</f>
        <v>-422.17368947</v>
      </c>
      <c r="T242" s="35">
        <f>SUMIFS(СВЦЭМ!$G$34:$G$777,СВЦЭМ!$A$34:$A$777,$A242,СВЦЭМ!$B$34:$B$777,T$225)+'СЕТ СН'!$F$12-'СЕТ СН'!$F$21</f>
        <v>-423.24679983999999</v>
      </c>
      <c r="U242" s="35">
        <f>SUMIFS(СВЦЭМ!$G$34:$G$777,СВЦЭМ!$A$34:$A$777,$A242,СВЦЭМ!$B$34:$B$777,U$225)+'СЕТ СН'!$F$12-'СЕТ СН'!$F$21</f>
        <v>-424.80322421</v>
      </c>
      <c r="V242" s="35">
        <f>SUMIFS(СВЦЭМ!$G$34:$G$777,СВЦЭМ!$A$34:$A$777,$A242,СВЦЭМ!$B$34:$B$777,V$225)+'СЕТ СН'!$F$12-'СЕТ СН'!$F$21</f>
        <v>-420.89862690999996</v>
      </c>
      <c r="W242" s="35">
        <f>SUMIFS(СВЦЭМ!$G$34:$G$777,СВЦЭМ!$A$34:$A$777,$A242,СВЦЭМ!$B$34:$B$777,W$225)+'СЕТ СН'!$F$12-'СЕТ СН'!$F$21</f>
        <v>-414.13770571999999</v>
      </c>
      <c r="X242" s="35">
        <f>SUMIFS(СВЦЭМ!$G$34:$G$777,СВЦЭМ!$A$34:$A$777,$A242,СВЦЭМ!$B$34:$B$777,X$225)+'СЕТ СН'!$F$12-'СЕТ СН'!$F$21</f>
        <v>-407.02457443000003</v>
      </c>
      <c r="Y242" s="35">
        <f>SUMIFS(СВЦЭМ!$G$34:$G$777,СВЦЭМ!$A$34:$A$777,$A242,СВЦЭМ!$B$34:$B$777,Y$225)+'СЕТ СН'!$F$12-'СЕТ СН'!$F$21</f>
        <v>-374.72354218999999</v>
      </c>
    </row>
    <row r="243" spans="1:25" ht="15.75" x14ac:dyDescent="0.2">
      <c r="A243" s="34">
        <f t="shared" si="6"/>
        <v>42904</v>
      </c>
      <c r="B243" s="35">
        <f>SUMIFS(СВЦЭМ!$G$34:$G$777,СВЦЭМ!$A$34:$A$777,$A243,СВЦЭМ!$B$34:$B$777,B$225)+'СЕТ СН'!$F$12-'СЕТ СН'!$F$21</f>
        <v>-349.46145881000001</v>
      </c>
      <c r="C243" s="35">
        <f>SUMIFS(СВЦЭМ!$G$34:$G$777,СВЦЭМ!$A$34:$A$777,$A243,СВЦЭМ!$B$34:$B$777,C$225)+'СЕТ СН'!$F$12-'СЕТ СН'!$F$21</f>
        <v>-336.93631963999997</v>
      </c>
      <c r="D243" s="35">
        <f>SUMIFS(СВЦЭМ!$G$34:$G$777,СВЦЭМ!$A$34:$A$777,$A243,СВЦЭМ!$B$34:$B$777,D$225)+'СЕТ СН'!$F$12-'СЕТ СН'!$F$21</f>
        <v>-319.84029693999997</v>
      </c>
      <c r="E243" s="35">
        <f>SUMIFS(СВЦЭМ!$G$34:$G$777,СВЦЭМ!$A$34:$A$777,$A243,СВЦЭМ!$B$34:$B$777,E$225)+'СЕТ СН'!$F$12-'СЕТ СН'!$F$21</f>
        <v>-316.65403574999999</v>
      </c>
      <c r="F243" s="35">
        <f>SUMIFS(СВЦЭМ!$G$34:$G$777,СВЦЭМ!$A$34:$A$777,$A243,СВЦЭМ!$B$34:$B$777,F$225)+'СЕТ СН'!$F$12-'СЕТ СН'!$F$21</f>
        <v>-313.49107301999999</v>
      </c>
      <c r="G243" s="35">
        <f>SUMIFS(СВЦЭМ!$G$34:$G$777,СВЦЭМ!$A$34:$A$777,$A243,СВЦЭМ!$B$34:$B$777,G$225)+'СЕТ СН'!$F$12-'СЕТ СН'!$F$21</f>
        <v>-314.38027175000002</v>
      </c>
      <c r="H243" s="35">
        <f>SUMIFS(СВЦЭМ!$G$34:$G$777,СВЦЭМ!$A$34:$A$777,$A243,СВЦЭМ!$B$34:$B$777,H$225)+'СЕТ СН'!$F$12-'СЕТ СН'!$F$21</f>
        <v>-320.10772802000002</v>
      </c>
      <c r="I243" s="35">
        <f>SUMIFS(СВЦЭМ!$G$34:$G$777,СВЦЭМ!$A$34:$A$777,$A243,СВЦЭМ!$B$34:$B$777,I$225)+'СЕТ СН'!$F$12-'СЕТ СН'!$F$21</f>
        <v>-356.63239147000002</v>
      </c>
      <c r="J243" s="35">
        <f>SUMIFS(СВЦЭМ!$G$34:$G$777,СВЦЭМ!$A$34:$A$777,$A243,СВЦЭМ!$B$34:$B$777,J$225)+'СЕТ СН'!$F$12-'СЕТ СН'!$F$21</f>
        <v>-392.04605838999998</v>
      </c>
      <c r="K243" s="35">
        <f>SUMIFS(СВЦЭМ!$G$34:$G$777,СВЦЭМ!$A$34:$A$777,$A243,СВЦЭМ!$B$34:$B$777,K$225)+'СЕТ СН'!$F$12-'СЕТ СН'!$F$21</f>
        <v>-420.66189543999997</v>
      </c>
      <c r="L243" s="35">
        <f>SUMIFS(СВЦЭМ!$G$34:$G$777,СВЦЭМ!$A$34:$A$777,$A243,СВЦЭМ!$B$34:$B$777,L$225)+'СЕТ СН'!$F$12-'СЕТ СН'!$F$21</f>
        <v>-429.76381753999999</v>
      </c>
      <c r="M243" s="35">
        <f>SUMIFS(СВЦЭМ!$G$34:$G$777,СВЦЭМ!$A$34:$A$777,$A243,СВЦЭМ!$B$34:$B$777,M$225)+'СЕТ СН'!$F$12-'СЕТ СН'!$F$21</f>
        <v>-424.34804943</v>
      </c>
      <c r="N243" s="35">
        <f>SUMIFS(СВЦЭМ!$G$34:$G$777,СВЦЭМ!$A$34:$A$777,$A243,СВЦЭМ!$B$34:$B$777,N$225)+'СЕТ СН'!$F$12-'СЕТ СН'!$F$21</f>
        <v>-423.93125190000001</v>
      </c>
      <c r="O243" s="35">
        <f>SUMIFS(СВЦЭМ!$G$34:$G$777,СВЦЭМ!$A$34:$A$777,$A243,СВЦЭМ!$B$34:$B$777,O$225)+'СЕТ СН'!$F$12-'СЕТ СН'!$F$21</f>
        <v>-424.12827505999996</v>
      </c>
      <c r="P243" s="35">
        <f>SUMIFS(СВЦЭМ!$G$34:$G$777,СВЦЭМ!$A$34:$A$777,$A243,СВЦЭМ!$B$34:$B$777,P$225)+'СЕТ СН'!$F$12-'СЕТ СН'!$F$21</f>
        <v>-424.60732440000004</v>
      </c>
      <c r="Q243" s="35">
        <f>SUMIFS(СВЦЭМ!$G$34:$G$777,СВЦЭМ!$A$34:$A$777,$A243,СВЦЭМ!$B$34:$B$777,Q$225)+'СЕТ СН'!$F$12-'СЕТ СН'!$F$21</f>
        <v>-422.66516680999996</v>
      </c>
      <c r="R243" s="35">
        <f>SUMIFS(СВЦЭМ!$G$34:$G$777,СВЦЭМ!$A$34:$A$777,$A243,СВЦЭМ!$B$34:$B$777,R$225)+'СЕТ СН'!$F$12-'СЕТ СН'!$F$21</f>
        <v>-420.78362170000003</v>
      </c>
      <c r="S243" s="35">
        <f>SUMIFS(СВЦЭМ!$G$34:$G$777,СВЦЭМ!$A$34:$A$777,$A243,СВЦЭМ!$B$34:$B$777,S$225)+'СЕТ СН'!$F$12-'СЕТ СН'!$F$21</f>
        <v>-420.88832294999997</v>
      </c>
      <c r="T243" s="35">
        <f>SUMIFS(СВЦЭМ!$G$34:$G$777,СВЦЭМ!$A$34:$A$777,$A243,СВЦЭМ!$B$34:$B$777,T$225)+'СЕТ СН'!$F$12-'СЕТ СН'!$F$21</f>
        <v>-423.08663659000001</v>
      </c>
      <c r="U243" s="35">
        <f>SUMIFS(СВЦЭМ!$G$34:$G$777,СВЦЭМ!$A$34:$A$777,$A243,СВЦЭМ!$B$34:$B$777,U$225)+'СЕТ СН'!$F$12-'СЕТ СН'!$F$21</f>
        <v>-424.12028196</v>
      </c>
      <c r="V243" s="35">
        <f>SUMIFS(СВЦЭМ!$G$34:$G$777,СВЦЭМ!$A$34:$A$777,$A243,СВЦЭМ!$B$34:$B$777,V$225)+'СЕТ СН'!$F$12-'СЕТ СН'!$F$21</f>
        <v>-426.34201925000002</v>
      </c>
      <c r="W243" s="35">
        <f>SUMIFS(СВЦЭМ!$G$34:$G$777,СВЦЭМ!$A$34:$A$777,$A243,СВЦЭМ!$B$34:$B$777,W$225)+'СЕТ СН'!$F$12-'СЕТ СН'!$F$21</f>
        <v>-421.39950653</v>
      </c>
      <c r="X243" s="35">
        <f>SUMIFS(СВЦЭМ!$G$34:$G$777,СВЦЭМ!$A$34:$A$777,$A243,СВЦЭМ!$B$34:$B$777,X$225)+'СЕТ СН'!$F$12-'СЕТ СН'!$F$21</f>
        <v>-407.68288201999997</v>
      </c>
      <c r="Y243" s="35">
        <f>SUMIFS(СВЦЭМ!$G$34:$G$777,СВЦЭМ!$A$34:$A$777,$A243,СВЦЭМ!$B$34:$B$777,Y$225)+'СЕТ СН'!$F$12-'СЕТ СН'!$F$21</f>
        <v>-391.27889446</v>
      </c>
    </row>
    <row r="244" spans="1:25" ht="15.75" x14ac:dyDescent="0.2">
      <c r="A244" s="34">
        <f t="shared" si="6"/>
        <v>42905</v>
      </c>
      <c r="B244" s="35">
        <f>SUMIFS(СВЦЭМ!$G$34:$G$777,СВЦЭМ!$A$34:$A$777,$A244,СВЦЭМ!$B$34:$B$777,B$225)+'СЕТ СН'!$F$12-'СЕТ СН'!$F$21</f>
        <v>-378.41679882</v>
      </c>
      <c r="C244" s="35">
        <f>SUMIFS(СВЦЭМ!$G$34:$G$777,СВЦЭМ!$A$34:$A$777,$A244,СВЦЭМ!$B$34:$B$777,C$225)+'СЕТ СН'!$F$12-'СЕТ СН'!$F$21</f>
        <v>-366.53013559999999</v>
      </c>
      <c r="D244" s="35">
        <f>SUMIFS(СВЦЭМ!$G$34:$G$777,СВЦЭМ!$A$34:$A$777,$A244,СВЦЭМ!$B$34:$B$777,D$225)+'СЕТ СН'!$F$12-'СЕТ СН'!$F$21</f>
        <v>-333.72267234000003</v>
      </c>
      <c r="E244" s="35">
        <f>SUMIFS(СВЦЭМ!$G$34:$G$777,СВЦЭМ!$A$34:$A$777,$A244,СВЦЭМ!$B$34:$B$777,E$225)+'СЕТ СН'!$F$12-'СЕТ СН'!$F$21</f>
        <v>-331.58429738000001</v>
      </c>
      <c r="F244" s="35">
        <f>SUMIFS(СВЦЭМ!$G$34:$G$777,СВЦЭМ!$A$34:$A$777,$A244,СВЦЭМ!$B$34:$B$777,F$225)+'СЕТ СН'!$F$12-'СЕТ СН'!$F$21</f>
        <v>-330.69908647</v>
      </c>
      <c r="G244" s="35">
        <f>SUMIFS(СВЦЭМ!$G$34:$G$777,СВЦЭМ!$A$34:$A$777,$A244,СВЦЭМ!$B$34:$B$777,G$225)+'СЕТ СН'!$F$12-'СЕТ СН'!$F$21</f>
        <v>-329.55752163</v>
      </c>
      <c r="H244" s="35">
        <f>SUMIFS(СВЦЭМ!$G$34:$G$777,СВЦЭМ!$A$34:$A$777,$A244,СВЦЭМ!$B$34:$B$777,H$225)+'СЕТ СН'!$F$12-'СЕТ СН'!$F$21</f>
        <v>-359.48183298000004</v>
      </c>
      <c r="I244" s="35">
        <f>SUMIFS(СВЦЭМ!$G$34:$G$777,СВЦЭМ!$A$34:$A$777,$A244,СВЦЭМ!$B$34:$B$777,I$225)+'СЕТ СН'!$F$12-'СЕТ СН'!$F$21</f>
        <v>-390.03853644000003</v>
      </c>
      <c r="J244" s="35">
        <f>SUMIFS(СВЦЭМ!$G$34:$G$777,СВЦЭМ!$A$34:$A$777,$A244,СВЦЭМ!$B$34:$B$777,J$225)+'СЕТ СН'!$F$12-'СЕТ СН'!$F$21</f>
        <v>-418.62996250000003</v>
      </c>
      <c r="K244" s="35">
        <f>SUMIFS(СВЦЭМ!$G$34:$G$777,СВЦЭМ!$A$34:$A$777,$A244,СВЦЭМ!$B$34:$B$777,K$225)+'СЕТ СН'!$F$12-'СЕТ СН'!$F$21</f>
        <v>-410.10811260000003</v>
      </c>
      <c r="L244" s="35">
        <f>SUMIFS(СВЦЭМ!$G$34:$G$777,СВЦЭМ!$A$34:$A$777,$A244,СВЦЭМ!$B$34:$B$777,L$225)+'СЕТ СН'!$F$12-'СЕТ СН'!$F$21</f>
        <v>-415.31107756</v>
      </c>
      <c r="M244" s="35">
        <f>SUMIFS(СВЦЭМ!$G$34:$G$777,СВЦЭМ!$A$34:$A$777,$A244,СВЦЭМ!$B$34:$B$777,M$225)+'СЕТ СН'!$F$12-'СЕТ СН'!$F$21</f>
        <v>-413.72566484999999</v>
      </c>
      <c r="N244" s="35">
        <f>SUMIFS(СВЦЭМ!$G$34:$G$777,СВЦЭМ!$A$34:$A$777,$A244,СВЦЭМ!$B$34:$B$777,N$225)+'СЕТ СН'!$F$12-'СЕТ СН'!$F$21</f>
        <v>-414.42392473999996</v>
      </c>
      <c r="O244" s="35">
        <f>SUMIFS(СВЦЭМ!$G$34:$G$777,СВЦЭМ!$A$34:$A$777,$A244,СВЦЭМ!$B$34:$B$777,O$225)+'СЕТ СН'!$F$12-'СЕТ СН'!$F$21</f>
        <v>-416.81854969</v>
      </c>
      <c r="P244" s="35">
        <f>SUMIFS(СВЦЭМ!$G$34:$G$777,СВЦЭМ!$A$34:$A$777,$A244,СВЦЭМ!$B$34:$B$777,P$225)+'СЕТ СН'!$F$12-'СЕТ СН'!$F$21</f>
        <v>-420.76165823999997</v>
      </c>
      <c r="Q244" s="35">
        <f>SUMIFS(СВЦЭМ!$G$34:$G$777,СВЦЭМ!$A$34:$A$777,$A244,СВЦЭМ!$B$34:$B$777,Q$225)+'СЕТ СН'!$F$12-'СЕТ СН'!$F$21</f>
        <v>-414.62970740000003</v>
      </c>
      <c r="R244" s="35">
        <f>SUMIFS(СВЦЭМ!$G$34:$G$777,СВЦЭМ!$A$34:$A$777,$A244,СВЦЭМ!$B$34:$B$777,R$225)+'СЕТ СН'!$F$12-'СЕТ СН'!$F$21</f>
        <v>-416.07661641000004</v>
      </c>
      <c r="S244" s="35">
        <f>SUMIFS(СВЦЭМ!$G$34:$G$777,СВЦЭМ!$A$34:$A$777,$A244,СВЦЭМ!$B$34:$B$777,S$225)+'СЕТ СН'!$F$12-'СЕТ СН'!$F$21</f>
        <v>-416.66337483999996</v>
      </c>
      <c r="T244" s="35">
        <f>SUMIFS(СВЦЭМ!$G$34:$G$777,СВЦЭМ!$A$34:$A$777,$A244,СВЦЭМ!$B$34:$B$777,T$225)+'СЕТ СН'!$F$12-'СЕТ СН'!$F$21</f>
        <v>-406.77918963000002</v>
      </c>
      <c r="U244" s="35">
        <f>SUMIFS(СВЦЭМ!$G$34:$G$777,СВЦЭМ!$A$34:$A$777,$A244,СВЦЭМ!$B$34:$B$777,U$225)+'СЕТ СН'!$F$12-'СЕТ СН'!$F$21</f>
        <v>-397.37412899000003</v>
      </c>
      <c r="V244" s="35">
        <f>SUMIFS(СВЦЭМ!$G$34:$G$777,СВЦЭМ!$A$34:$A$777,$A244,СВЦЭМ!$B$34:$B$777,V$225)+'СЕТ СН'!$F$12-'СЕТ СН'!$F$21</f>
        <v>-396.28438883000001</v>
      </c>
      <c r="W244" s="35">
        <f>SUMIFS(СВЦЭМ!$G$34:$G$777,СВЦЭМ!$A$34:$A$777,$A244,СВЦЭМ!$B$34:$B$777,W$225)+'СЕТ СН'!$F$12-'СЕТ СН'!$F$21</f>
        <v>-394.83596831</v>
      </c>
      <c r="X244" s="35">
        <f>SUMIFS(СВЦЭМ!$G$34:$G$777,СВЦЭМ!$A$34:$A$777,$A244,СВЦЭМ!$B$34:$B$777,X$225)+'СЕТ СН'!$F$12-'СЕТ СН'!$F$21</f>
        <v>-409.04879821999998</v>
      </c>
      <c r="Y244" s="35">
        <f>SUMIFS(СВЦЭМ!$G$34:$G$777,СВЦЭМ!$A$34:$A$777,$A244,СВЦЭМ!$B$34:$B$777,Y$225)+'СЕТ СН'!$F$12-'СЕТ СН'!$F$21</f>
        <v>-396.98619303999999</v>
      </c>
    </row>
    <row r="245" spans="1:25" ht="15.75" x14ac:dyDescent="0.2">
      <c r="A245" s="34">
        <f t="shared" si="6"/>
        <v>42906</v>
      </c>
      <c r="B245" s="35">
        <f>SUMIFS(СВЦЭМ!$G$34:$G$777,СВЦЭМ!$A$34:$A$777,$A245,СВЦЭМ!$B$34:$B$777,B$225)+'СЕТ СН'!$F$12-'СЕТ СН'!$F$21</f>
        <v>-331.79850426999997</v>
      </c>
      <c r="C245" s="35">
        <f>SUMIFS(СВЦЭМ!$G$34:$G$777,СВЦЭМ!$A$34:$A$777,$A245,СВЦЭМ!$B$34:$B$777,C$225)+'СЕТ СН'!$F$12-'СЕТ СН'!$F$21</f>
        <v>-350.07994574999998</v>
      </c>
      <c r="D245" s="35">
        <f>SUMIFS(СВЦЭМ!$G$34:$G$777,СВЦЭМ!$A$34:$A$777,$A245,СВЦЭМ!$B$34:$B$777,D$225)+'СЕТ СН'!$F$12-'СЕТ СН'!$F$21</f>
        <v>-306.72712882000002</v>
      </c>
      <c r="E245" s="35">
        <f>SUMIFS(СВЦЭМ!$G$34:$G$777,СВЦЭМ!$A$34:$A$777,$A245,СВЦЭМ!$B$34:$B$777,E$225)+'СЕТ СН'!$F$12-'СЕТ СН'!$F$21</f>
        <v>-308.23111519999998</v>
      </c>
      <c r="F245" s="35">
        <f>SUMIFS(СВЦЭМ!$G$34:$G$777,СВЦЭМ!$A$34:$A$777,$A245,СВЦЭМ!$B$34:$B$777,F$225)+'СЕТ СН'!$F$12-'СЕТ СН'!$F$21</f>
        <v>-309.28186298000003</v>
      </c>
      <c r="G245" s="35">
        <f>SUMIFS(СВЦЭМ!$G$34:$G$777,СВЦЭМ!$A$34:$A$777,$A245,СВЦЭМ!$B$34:$B$777,G$225)+'СЕТ СН'!$F$12-'СЕТ СН'!$F$21</f>
        <v>-308.31240133</v>
      </c>
      <c r="H245" s="35">
        <f>SUMIFS(СВЦЭМ!$G$34:$G$777,СВЦЭМ!$A$34:$A$777,$A245,СВЦЭМ!$B$34:$B$777,H$225)+'СЕТ СН'!$F$12-'СЕТ СН'!$F$21</f>
        <v>-307.91215199999999</v>
      </c>
      <c r="I245" s="35">
        <f>SUMIFS(СВЦЭМ!$G$34:$G$777,СВЦЭМ!$A$34:$A$777,$A245,СВЦЭМ!$B$34:$B$777,I$225)+'СЕТ СН'!$F$12-'СЕТ СН'!$F$21</f>
        <v>-354.69629438000004</v>
      </c>
      <c r="J245" s="35">
        <f>SUMIFS(СВЦЭМ!$G$34:$G$777,СВЦЭМ!$A$34:$A$777,$A245,СВЦЭМ!$B$34:$B$777,J$225)+'СЕТ СН'!$F$12-'СЕТ СН'!$F$21</f>
        <v>-383.82065421999999</v>
      </c>
      <c r="K245" s="35">
        <f>SUMIFS(СВЦЭМ!$G$34:$G$777,СВЦЭМ!$A$34:$A$777,$A245,СВЦЭМ!$B$34:$B$777,K$225)+'СЕТ СН'!$F$12-'СЕТ СН'!$F$21</f>
        <v>-402.61318137000001</v>
      </c>
      <c r="L245" s="35">
        <f>SUMIFS(СВЦЭМ!$G$34:$G$777,СВЦЭМ!$A$34:$A$777,$A245,СВЦЭМ!$B$34:$B$777,L$225)+'СЕТ СН'!$F$12-'СЕТ СН'!$F$21</f>
        <v>-414.22974998000001</v>
      </c>
      <c r="M245" s="35">
        <f>SUMIFS(СВЦЭМ!$G$34:$G$777,СВЦЭМ!$A$34:$A$777,$A245,СВЦЭМ!$B$34:$B$777,M$225)+'СЕТ СН'!$F$12-'СЕТ СН'!$F$21</f>
        <v>-419.85906818000001</v>
      </c>
      <c r="N245" s="35">
        <f>SUMIFS(СВЦЭМ!$G$34:$G$777,СВЦЭМ!$A$34:$A$777,$A245,СВЦЭМ!$B$34:$B$777,N$225)+'СЕТ СН'!$F$12-'СЕТ СН'!$F$21</f>
        <v>-418.42868162000002</v>
      </c>
      <c r="O245" s="35">
        <f>SUMIFS(СВЦЭМ!$G$34:$G$777,СВЦЭМ!$A$34:$A$777,$A245,СВЦЭМ!$B$34:$B$777,O$225)+'СЕТ СН'!$F$12-'СЕТ СН'!$F$21</f>
        <v>-417.77175166000001</v>
      </c>
      <c r="P245" s="35">
        <f>SUMIFS(СВЦЭМ!$G$34:$G$777,СВЦЭМ!$A$34:$A$777,$A245,СВЦЭМ!$B$34:$B$777,P$225)+'СЕТ СН'!$F$12-'СЕТ СН'!$F$21</f>
        <v>-416.24262999999996</v>
      </c>
      <c r="Q245" s="35">
        <f>SUMIFS(СВЦЭМ!$G$34:$G$777,СВЦЭМ!$A$34:$A$777,$A245,СВЦЭМ!$B$34:$B$777,Q$225)+'СЕТ СН'!$F$12-'СЕТ СН'!$F$21</f>
        <v>-417.56592999999998</v>
      </c>
      <c r="R245" s="35">
        <f>SUMIFS(СВЦЭМ!$G$34:$G$777,СВЦЭМ!$A$34:$A$777,$A245,СВЦЭМ!$B$34:$B$777,R$225)+'СЕТ СН'!$F$12-'СЕТ СН'!$F$21</f>
        <v>-419.67652900999997</v>
      </c>
      <c r="S245" s="35">
        <f>SUMIFS(СВЦЭМ!$G$34:$G$777,СВЦЭМ!$A$34:$A$777,$A245,СВЦЭМ!$B$34:$B$777,S$225)+'СЕТ СН'!$F$12-'СЕТ СН'!$F$21</f>
        <v>-419.23007669000003</v>
      </c>
      <c r="T245" s="35">
        <f>SUMIFS(СВЦЭМ!$G$34:$G$777,СВЦЭМ!$A$34:$A$777,$A245,СВЦЭМ!$B$34:$B$777,T$225)+'СЕТ СН'!$F$12-'СЕТ СН'!$F$21</f>
        <v>-419.02379715000001</v>
      </c>
      <c r="U245" s="35">
        <f>SUMIFS(СВЦЭМ!$G$34:$G$777,СВЦЭМ!$A$34:$A$777,$A245,СВЦЭМ!$B$34:$B$777,U$225)+'СЕТ СН'!$F$12-'СЕТ СН'!$F$21</f>
        <v>-418.92464953000001</v>
      </c>
      <c r="V245" s="35">
        <f>SUMIFS(СВЦЭМ!$G$34:$G$777,СВЦЭМ!$A$34:$A$777,$A245,СВЦЭМ!$B$34:$B$777,V$225)+'СЕТ СН'!$F$12-'СЕТ СН'!$F$21</f>
        <v>-413.79553977</v>
      </c>
      <c r="W245" s="35">
        <f>SUMIFS(СВЦЭМ!$G$34:$G$777,СВЦЭМ!$A$34:$A$777,$A245,СВЦЭМ!$B$34:$B$777,W$225)+'СЕТ СН'!$F$12-'СЕТ СН'!$F$21</f>
        <v>-409.51732974000004</v>
      </c>
      <c r="X245" s="35">
        <f>SUMIFS(СВЦЭМ!$G$34:$G$777,СВЦЭМ!$A$34:$A$777,$A245,СВЦЭМ!$B$34:$B$777,X$225)+'СЕТ СН'!$F$12-'СЕТ СН'!$F$21</f>
        <v>-391.68768996</v>
      </c>
      <c r="Y245" s="35">
        <f>SUMIFS(СВЦЭМ!$G$34:$G$777,СВЦЭМ!$A$34:$A$777,$A245,СВЦЭМ!$B$34:$B$777,Y$225)+'СЕТ СН'!$F$12-'СЕТ СН'!$F$21</f>
        <v>-371.69800315999998</v>
      </c>
    </row>
    <row r="246" spans="1:25" ht="15.75" x14ac:dyDescent="0.2">
      <c r="A246" s="34">
        <f t="shared" si="6"/>
        <v>42907</v>
      </c>
      <c r="B246" s="35">
        <f>SUMIFS(СВЦЭМ!$G$34:$G$777,СВЦЭМ!$A$34:$A$777,$A246,СВЦЭМ!$B$34:$B$777,B$225)+'СЕТ СН'!$F$12-'СЕТ СН'!$F$21</f>
        <v>-326.10763589999999</v>
      </c>
      <c r="C246" s="35">
        <f>SUMIFS(СВЦЭМ!$G$34:$G$777,СВЦЭМ!$A$34:$A$777,$A246,СВЦЭМ!$B$34:$B$777,C$225)+'СЕТ СН'!$F$12-'СЕТ СН'!$F$21</f>
        <v>-326.45811426</v>
      </c>
      <c r="D246" s="35">
        <f>SUMIFS(СВЦЭМ!$G$34:$G$777,СВЦЭМ!$A$34:$A$777,$A246,СВЦЭМ!$B$34:$B$777,D$225)+'СЕТ СН'!$F$12-'СЕТ СН'!$F$21</f>
        <v>-311.45963436</v>
      </c>
      <c r="E246" s="35">
        <f>SUMIFS(СВЦЭМ!$G$34:$G$777,СВЦЭМ!$A$34:$A$777,$A246,СВЦЭМ!$B$34:$B$777,E$225)+'СЕТ СН'!$F$12-'СЕТ СН'!$F$21</f>
        <v>-313.81732770999997</v>
      </c>
      <c r="F246" s="35">
        <f>SUMIFS(СВЦЭМ!$G$34:$G$777,СВЦЭМ!$A$34:$A$777,$A246,СВЦЭМ!$B$34:$B$777,F$225)+'СЕТ СН'!$F$12-'СЕТ СН'!$F$21</f>
        <v>-314.67384500999998</v>
      </c>
      <c r="G246" s="35">
        <f>SUMIFS(СВЦЭМ!$G$34:$G$777,СВЦЭМ!$A$34:$A$777,$A246,СВЦЭМ!$B$34:$B$777,G$225)+'СЕТ СН'!$F$12-'СЕТ СН'!$F$21</f>
        <v>-313.17913655000001</v>
      </c>
      <c r="H246" s="35">
        <f>SUMIFS(СВЦЭМ!$G$34:$G$777,СВЦЭМ!$A$34:$A$777,$A246,СВЦЭМ!$B$34:$B$777,H$225)+'СЕТ СН'!$F$12-'СЕТ СН'!$F$21</f>
        <v>-309.42635888000001</v>
      </c>
      <c r="I246" s="35">
        <f>SUMIFS(СВЦЭМ!$G$34:$G$777,СВЦЭМ!$A$34:$A$777,$A246,СВЦЭМ!$B$34:$B$777,I$225)+'СЕТ СН'!$F$12-'СЕТ СН'!$F$21</f>
        <v>-350.62947330999998</v>
      </c>
      <c r="J246" s="35">
        <f>SUMIFS(СВЦЭМ!$G$34:$G$777,СВЦЭМ!$A$34:$A$777,$A246,СВЦЭМ!$B$34:$B$777,J$225)+'СЕТ СН'!$F$12-'СЕТ СН'!$F$21</f>
        <v>-389.30208836999998</v>
      </c>
      <c r="K246" s="35">
        <f>SUMIFS(СВЦЭМ!$G$34:$G$777,СВЦЭМ!$A$34:$A$777,$A246,СВЦЭМ!$B$34:$B$777,K$225)+'СЕТ СН'!$F$12-'СЕТ СН'!$F$21</f>
        <v>-407.06185065</v>
      </c>
      <c r="L246" s="35">
        <f>SUMIFS(СВЦЭМ!$G$34:$G$777,СВЦЭМ!$A$34:$A$777,$A246,СВЦЭМ!$B$34:$B$777,L$225)+'СЕТ СН'!$F$12-'СЕТ СН'!$F$21</f>
        <v>-420.92763695999997</v>
      </c>
      <c r="M246" s="35">
        <f>SUMIFS(СВЦЭМ!$G$34:$G$777,СВЦЭМ!$A$34:$A$777,$A246,СВЦЭМ!$B$34:$B$777,M$225)+'СЕТ СН'!$F$12-'СЕТ СН'!$F$21</f>
        <v>-426.95720310000002</v>
      </c>
      <c r="N246" s="35">
        <f>SUMIFS(СВЦЭМ!$G$34:$G$777,СВЦЭМ!$A$34:$A$777,$A246,СВЦЭМ!$B$34:$B$777,N$225)+'СЕТ СН'!$F$12-'СЕТ СН'!$F$21</f>
        <v>-425.64594932</v>
      </c>
      <c r="O246" s="35">
        <f>SUMIFS(СВЦЭМ!$G$34:$G$777,СВЦЭМ!$A$34:$A$777,$A246,СВЦЭМ!$B$34:$B$777,O$225)+'СЕТ СН'!$F$12-'СЕТ СН'!$F$21</f>
        <v>-425.48751892000001</v>
      </c>
      <c r="P246" s="35">
        <f>SUMIFS(СВЦЭМ!$G$34:$G$777,СВЦЭМ!$A$34:$A$777,$A246,СВЦЭМ!$B$34:$B$777,P$225)+'СЕТ СН'!$F$12-'СЕТ СН'!$F$21</f>
        <v>-423.80060477000001</v>
      </c>
      <c r="Q246" s="35">
        <f>SUMIFS(СВЦЭМ!$G$34:$G$777,СВЦЭМ!$A$34:$A$777,$A246,СВЦЭМ!$B$34:$B$777,Q$225)+'СЕТ СН'!$F$12-'СЕТ СН'!$F$21</f>
        <v>-425.20363134000002</v>
      </c>
      <c r="R246" s="35">
        <f>SUMIFS(СВЦЭМ!$G$34:$G$777,СВЦЭМ!$A$34:$A$777,$A246,СВЦЭМ!$B$34:$B$777,R$225)+'СЕТ СН'!$F$12-'СЕТ СН'!$F$21</f>
        <v>-426.30591335999998</v>
      </c>
      <c r="S246" s="35">
        <f>SUMIFS(СВЦЭМ!$G$34:$G$777,СВЦЭМ!$A$34:$A$777,$A246,СВЦЭМ!$B$34:$B$777,S$225)+'СЕТ СН'!$F$12-'СЕТ СН'!$F$21</f>
        <v>-426.82696836000002</v>
      </c>
      <c r="T246" s="35">
        <f>SUMIFS(СВЦЭМ!$G$34:$G$777,СВЦЭМ!$A$34:$A$777,$A246,СВЦЭМ!$B$34:$B$777,T$225)+'СЕТ СН'!$F$12-'СЕТ СН'!$F$21</f>
        <v>-425.56670394000002</v>
      </c>
      <c r="U246" s="35">
        <f>SUMIFS(СВЦЭМ!$G$34:$G$777,СВЦЭМ!$A$34:$A$777,$A246,СВЦЭМ!$B$34:$B$777,U$225)+'СЕТ СН'!$F$12-'СЕТ СН'!$F$21</f>
        <v>-426.15814997999996</v>
      </c>
      <c r="V246" s="35">
        <f>SUMIFS(СВЦЭМ!$G$34:$G$777,СВЦЭМ!$A$34:$A$777,$A246,СВЦЭМ!$B$34:$B$777,V$225)+'СЕТ СН'!$F$12-'СЕТ СН'!$F$21</f>
        <v>-420.24429185999998</v>
      </c>
      <c r="W246" s="35">
        <f>SUMIFS(СВЦЭМ!$G$34:$G$777,СВЦЭМ!$A$34:$A$777,$A246,СВЦЭМ!$B$34:$B$777,W$225)+'СЕТ СН'!$F$12-'СЕТ СН'!$F$21</f>
        <v>-407.71037566000001</v>
      </c>
      <c r="X246" s="35">
        <f>SUMIFS(СВЦЭМ!$G$34:$G$777,СВЦЭМ!$A$34:$A$777,$A246,СВЦЭМ!$B$34:$B$777,X$225)+'СЕТ СН'!$F$12-'СЕТ СН'!$F$21</f>
        <v>-390.28077681000002</v>
      </c>
      <c r="Y246" s="35">
        <f>SUMIFS(СВЦЭМ!$G$34:$G$777,СВЦЭМ!$A$34:$A$777,$A246,СВЦЭМ!$B$34:$B$777,Y$225)+'СЕТ СН'!$F$12-'СЕТ СН'!$F$21</f>
        <v>-378.90296431000002</v>
      </c>
    </row>
    <row r="247" spans="1:25" ht="15.75" x14ac:dyDescent="0.2">
      <c r="A247" s="34">
        <f t="shared" si="6"/>
        <v>42908</v>
      </c>
      <c r="B247" s="35">
        <f>SUMIFS(СВЦЭМ!$G$34:$G$777,СВЦЭМ!$A$34:$A$777,$A247,СВЦЭМ!$B$34:$B$777,B$225)+'СЕТ СН'!$F$12-'СЕТ СН'!$F$21</f>
        <v>-366.11227659999997</v>
      </c>
      <c r="C247" s="35">
        <f>SUMIFS(СВЦЭМ!$G$34:$G$777,СВЦЭМ!$A$34:$A$777,$A247,СВЦЭМ!$B$34:$B$777,C$225)+'СЕТ СН'!$F$12-'СЕТ СН'!$F$21</f>
        <v>-341.72456291000003</v>
      </c>
      <c r="D247" s="35">
        <f>SUMIFS(СВЦЭМ!$G$34:$G$777,СВЦЭМ!$A$34:$A$777,$A247,СВЦЭМ!$B$34:$B$777,D$225)+'СЕТ СН'!$F$12-'СЕТ СН'!$F$21</f>
        <v>-324.89466768</v>
      </c>
      <c r="E247" s="35">
        <f>SUMIFS(СВЦЭМ!$G$34:$G$777,СВЦЭМ!$A$34:$A$777,$A247,СВЦЭМ!$B$34:$B$777,E$225)+'СЕТ СН'!$F$12-'СЕТ СН'!$F$21</f>
        <v>-323.60862352000004</v>
      </c>
      <c r="F247" s="35">
        <f>SUMIFS(СВЦЭМ!$G$34:$G$777,СВЦЭМ!$A$34:$A$777,$A247,СВЦЭМ!$B$34:$B$777,F$225)+'СЕТ СН'!$F$12-'СЕТ СН'!$F$21</f>
        <v>-324.10308456999996</v>
      </c>
      <c r="G247" s="35">
        <f>SUMIFS(СВЦЭМ!$G$34:$G$777,СВЦЭМ!$A$34:$A$777,$A247,СВЦЭМ!$B$34:$B$777,G$225)+'СЕТ СН'!$F$12-'СЕТ СН'!$F$21</f>
        <v>-325.08852245000003</v>
      </c>
      <c r="H247" s="35">
        <f>SUMIFS(СВЦЭМ!$G$34:$G$777,СВЦЭМ!$A$34:$A$777,$A247,СВЦЭМ!$B$34:$B$777,H$225)+'СЕТ СН'!$F$12-'СЕТ СН'!$F$21</f>
        <v>-332.31488354999999</v>
      </c>
      <c r="I247" s="35">
        <f>SUMIFS(СВЦЭМ!$G$34:$G$777,СВЦЭМ!$A$34:$A$777,$A247,СВЦЭМ!$B$34:$B$777,I$225)+'СЕТ СН'!$F$12-'СЕТ СН'!$F$21</f>
        <v>-372.13637822999999</v>
      </c>
      <c r="J247" s="35">
        <f>SUMIFS(СВЦЭМ!$G$34:$G$777,СВЦЭМ!$A$34:$A$777,$A247,СВЦЭМ!$B$34:$B$777,J$225)+'СЕТ СН'!$F$12-'СЕТ СН'!$F$21</f>
        <v>-396.43228483999997</v>
      </c>
      <c r="K247" s="35">
        <f>SUMIFS(СВЦЭМ!$G$34:$G$777,СВЦЭМ!$A$34:$A$777,$A247,СВЦЭМ!$B$34:$B$777,K$225)+'СЕТ СН'!$F$12-'СЕТ СН'!$F$21</f>
        <v>-408.87102315000004</v>
      </c>
      <c r="L247" s="35">
        <f>SUMIFS(СВЦЭМ!$G$34:$G$777,СВЦЭМ!$A$34:$A$777,$A247,СВЦЭМ!$B$34:$B$777,L$225)+'СЕТ СН'!$F$12-'СЕТ СН'!$F$21</f>
        <v>-420.23677910999999</v>
      </c>
      <c r="M247" s="35">
        <f>SUMIFS(СВЦЭМ!$G$34:$G$777,СВЦЭМ!$A$34:$A$777,$A247,СВЦЭМ!$B$34:$B$777,M$225)+'СЕТ СН'!$F$12-'СЕТ СН'!$F$21</f>
        <v>-425.27691743000003</v>
      </c>
      <c r="N247" s="35">
        <f>SUMIFS(СВЦЭМ!$G$34:$G$777,СВЦЭМ!$A$34:$A$777,$A247,СВЦЭМ!$B$34:$B$777,N$225)+'СЕТ СН'!$F$12-'СЕТ СН'!$F$21</f>
        <v>-423.03168027999999</v>
      </c>
      <c r="O247" s="35">
        <f>SUMIFS(СВЦЭМ!$G$34:$G$777,СВЦЭМ!$A$34:$A$777,$A247,СВЦЭМ!$B$34:$B$777,O$225)+'СЕТ СН'!$F$12-'СЕТ СН'!$F$21</f>
        <v>-422.55598626</v>
      </c>
      <c r="P247" s="35">
        <f>SUMIFS(СВЦЭМ!$G$34:$G$777,СВЦЭМ!$A$34:$A$777,$A247,СВЦЭМ!$B$34:$B$777,P$225)+'СЕТ СН'!$F$12-'СЕТ СН'!$F$21</f>
        <v>-419.77181413</v>
      </c>
      <c r="Q247" s="35">
        <f>SUMIFS(СВЦЭМ!$G$34:$G$777,СВЦЭМ!$A$34:$A$777,$A247,СВЦЭМ!$B$34:$B$777,Q$225)+'СЕТ СН'!$F$12-'СЕТ СН'!$F$21</f>
        <v>-421.01711992000003</v>
      </c>
      <c r="R247" s="35">
        <f>SUMIFS(СВЦЭМ!$G$34:$G$777,СВЦЭМ!$A$34:$A$777,$A247,СВЦЭМ!$B$34:$B$777,R$225)+'СЕТ СН'!$F$12-'СЕТ СН'!$F$21</f>
        <v>-419.97835828000001</v>
      </c>
      <c r="S247" s="35">
        <f>SUMIFS(СВЦЭМ!$G$34:$G$777,СВЦЭМ!$A$34:$A$777,$A247,СВЦЭМ!$B$34:$B$777,S$225)+'СЕТ СН'!$F$12-'СЕТ СН'!$F$21</f>
        <v>-423.87748228999999</v>
      </c>
      <c r="T247" s="35">
        <f>SUMIFS(СВЦЭМ!$G$34:$G$777,СВЦЭМ!$A$34:$A$777,$A247,СВЦЭМ!$B$34:$B$777,T$225)+'СЕТ СН'!$F$12-'СЕТ СН'!$F$21</f>
        <v>-419.32622319999996</v>
      </c>
      <c r="U247" s="35">
        <f>SUMIFS(СВЦЭМ!$G$34:$G$777,СВЦЭМ!$A$34:$A$777,$A247,СВЦЭМ!$B$34:$B$777,U$225)+'СЕТ СН'!$F$12-'СЕТ СН'!$F$21</f>
        <v>-418.42834395</v>
      </c>
      <c r="V247" s="35">
        <f>SUMIFS(СВЦЭМ!$G$34:$G$777,СВЦЭМ!$A$34:$A$777,$A247,СВЦЭМ!$B$34:$B$777,V$225)+'СЕТ СН'!$F$12-'СЕТ СН'!$F$21</f>
        <v>-412.518618</v>
      </c>
      <c r="W247" s="35">
        <f>SUMIFS(СВЦЭМ!$G$34:$G$777,СВЦЭМ!$A$34:$A$777,$A247,СВЦЭМ!$B$34:$B$777,W$225)+'СЕТ СН'!$F$12-'СЕТ СН'!$F$21</f>
        <v>-412.56532955</v>
      </c>
      <c r="X247" s="35">
        <f>SUMIFS(СВЦЭМ!$G$34:$G$777,СВЦЭМ!$A$34:$A$777,$A247,СВЦЭМ!$B$34:$B$777,X$225)+'СЕТ СН'!$F$12-'СЕТ СН'!$F$21</f>
        <v>-412.60342874000003</v>
      </c>
      <c r="Y247" s="35">
        <f>SUMIFS(СВЦЭМ!$G$34:$G$777,СВЦЭМ!$A$34:$A$777,$A247,СВЦЭМ!$B$34:$B$777,Y$225)+'СЕТ СН'!$F$12-'СЕТ СН'!$F$21</f>
        <v>-393.89725451000004</v>
      </c>
    </row>
    <row r="248" spans="1:25" ht="15.75" x14ac:dyDescent="0.2">
      <c r="A248" s="34">
        <f t="shared" si="6"/>
        <v>42909</v>
      </c>
      <c r="B248" s="35">
        <f>SUMIFS(СВЦЭМ!$G$34:$G$777,СВЦЭМ!$A$34:$A$777,$A248,СВЦЭМ!$B$34:$B$777,B$225)+'СЕТ СН'!$F$12-'СЕТ СН'!$F$21</f>
        <v>-333.42614721999996</v>
      </c>
      <c r="C248" s="35">
        <f>SUMIFS(СВЦЭМ!$G$34:$G$777,СВЦЭМ!$A$34:$A$777,$A248,СВЦЭМ!$B$34:$B$777,C$225)+'СЕТ СН'!$F$12-'СЕТ СН'!$F$21</f>
        <v>-326.98735701999999</v>
      </c>
      <c r="D248" s="35">
        <f>SUMIFS(СВЦЭМ!$G$34:$G$777,СВЦЭМ!$A$34:$A$777,$A248,СВЦЭМ!$B$34:$B$777,D$225)+'СЕТ СН'!$F$12-'СЕТ СН'!$F$21</f>
        <v>-310.21017542999999</v>
      </c>
      <c r="E248" s="35">
        <f>SUMIFS(СВЦЭМ!$G$34:$G$777,СВЦЭМ!$A$34:$A$777,$A248,СВЦЭМ!$B$34:$B$777,E$225)+'СЕТ СН'!$F$12-'СЕТ СН'!$F$21</f>
        <v>-312.49944061000002</v>
      </c>
      <c r="F248" s="35">
        <f>SUMIFS(СВЦЭМ!$G$34:$G$777,СВЦЭМ!$A$34:$A$777,$A248,СВЦЭМ!$B$34:$B$777,F$225)+'СЕТ СН'!$F$12-'СЕТ СН'!$F$21</f>
        <v>-313.39721126000001</v>
      </c>
      <c r="G248" s="35">
        <f>SUMIFS(СВЦЭМ!$G$34:$G$777,СВЦЭМ!$A$34:$A$777,$A248,СВЦЭМ!$B$34:$B$777,G$225)+'СЕТ СН'!$F$12-'СЕТ СН'!$F$21</f>
        <v>-311.83179322000001</v>
      </c>
      <c r="H248" s="35">
        <f>SUMIFS(СВЦЭМ!$G$34:$G$777,СВЦЭМ!$A$34:$A$777,$A248,СВЦЭМ!$B$34:$B$777,H$225)+'СЕТ СН'!$F$12-'СЕТ СН'!$F$21</f>
        <v>-321.36709310999998</v>
      </c>
      <c r="I248" s="35">
        <f>SUMIFS(СВЦЭМ!$G$34:$G$777,СВЦЭМ!$A$34:$A$777,$A248,СВЦЭМ!$B$34:$B$777,I$225)+'СЕТ СН'!$F$12-'СЕТ СН'!$F$21</f>
        <v>-361.60075690999997</v>
      </c>
      <c r="J248" s="35">
        <f>SUMIFS(СВЦЭМ!$G$34:$G$777,СВЦЭМ!$A$34:$A$777,$A248,СВЦЭМ!$B$34:$B$777,J$225)+'СЕТ СН'!$F$12-'СЕТ СН'!$F$21</f>
        <v>-405.72463927000001</v>
      </c>
      <c r="K248" s="35">
        <f>SUMIFS(СВЦЭМ!$G$34:$G$777,СВЦЭМ!$A$34:$A$777,$A248,СВЦЭМ!$B$34:$B$777,K$225)+'СЕТ СН'!$F$12-'СЕТ СН'!$F$21</f>
        <v>-417.13012467999999</v>
      </c>
      <c r="L248" s="35">
        <f>SUMIFS(СВЦЭМ!$G$34:$G$777,СВЦЭМ!$A$34:$A$777,$A248,СВЦЭМ!$B$34:$B$777,L$225)+'СЕТ СН'!$F$12-'СЕТ СН'!$F$21</f>
        <v>-430.89238912999997</v>
      </c>
      <c r="M248" s="35">
        <f>SUMIFS(СВЦЭМ!$G$34:$G$777,СВЦЭМ!$A$34:$A$777,$A248,СВЦЭМ!$B$34:$B$777,M$225)+'СЕТ СН'!$F$12-'СЕТ СН'!$F$21</f>
        <v>-431.93872841000001</v>
      </c>
      <c r="N248" s="35">
        <f>SUMIFS(СВЦЭМ!$G$34:$G$777,СВЦЭМ!$A$34:$A$777,$A248,СВЦЭМ!$B$34:$B$777,N$225)+'СЕТ СН'!$F$12-'СЕТ СН'!$F$21</f>
        <v>-431.71348101000001</v>
      </c>
      <c r="O248" s="35">
        <f>SUMIFS(СВЦЭМ!$G$34:$G$777,СВЦЭМ!$A$34:$A$777,$A248,СВЦЭМ!$B$34:$B$777,O$225)+'СЕТ СН'!$F$12-'СЕТ СН'!$F$21</f>
        <v>-432.47278467000001</v>
      </c>
      <c r="P248" s="35">
        <f>SUMIFS(СВЦЭМ!$G$34:$G$777,СВЦЭМ!$A$34:$A$777,$A248,СВЦЭМ!$B$34:$B$777,P$225)+'СЕТ СН'!$F$12-'СЕТ СН'!$F$21</f>
        <v>-434.91543737000001</v>
      </c>
      <c r="Q248" s="35">
        <f>SUMIFS(СВЦЭМ!$G$34:$G$777,СВЦЭМ!$A$34:$A$777,$A248,СВЦЭМ!$B$34:$B$777,Q$225)+'СЕТ СН'!$F$12-'СЕТ СН'!$F$21</f>
        <v>-430.48301594999998</v>
      </c>
      <c r="R248" s="35">
        <f>SUMIFS(СВЦЭМ!$G$34:$G$777,СВЦЭМ!$A$34:$A$777,$A248,СВЦЭМ!$B$34:$B$777,R$225)+'СЕТ СН'!$F$12-'СЕТ СН'!$F$21</f>
        <v>-425.96505363</v>
      </c>
      <c r="S248" s="35">
        <f>SUMIFS(СВЦЭМ!$G$34:$G$777,СВЦЭМ!$A$34:$A$777,$A248,СВЦЭМ!$B$34:$B$777,S$225)+'СЕТ СН'!$F$12-'СЕТ СН'!$F$21</f>
        <v>-423.15728797999998</v>
      </c>
      <c r="T248" s="35">
        <f>SUMIFS(СВЦЭМ!$G$34:$G$777,СВЦЭМ!$A$34:$A$777,$A248,СВЦЭМ!$B$34:$B$777,T$225)+'СЕТ СН'!$F$12-'СЕТ СН'!$F$21</f>
        <v>-423.74841506999996</v>
      </c>
      <c r="U248" s="35">
        <f>SUMIFS(СВЦЭМ!$G$34:$G$777,СВЦЭМ!$A$34:$A$777,$A248,СВЦЭМ!$B$34:$B$777,U$225)+'СЕТ СН'!$F$12-'СЕТ СН'!$F$21</f>
        <v>-425.97361297999998</v>
      </c>
      <c r="V248" s="35">
        <f>SUMIFS(СВЦЭМ!$G$34:$G$777,СВЦЭМ!$A$34:$A$777,$A248,СВЦЭМ!$B$34:$B$777,V$225)+'СЕТ СН'!$F$12-'СЕТ СН'!$F$21</f>
        <v>-424.798361</v>
      </c>
      <c r="W248" s="35">
        <f>SUMIFS(СВЦЭМ!$G$34:$G$777,СВЦЭМ!$A$34:$A$777,$A248,СВЦЭМ!$B$34:$B$777,W$225)+'СЕТ СН'!$F$12-'СЕТ СН'!$F$21</f>
        <v>-410.35657248999996</v>
      </c>
      <c r="X248" s="35">
        <f>SUMIFS(СВЦЭМ!$G$34:$G$777,СВЦЭМ!$A$34:$A$777,$A248,СВЦЭМ!$B$34:$B$777,X$225)+'СЕТ СН'!$F$12-'СЕТ СН'!$F$21</f>
        <v>-401.14248670000001</v>
      </c>
      <c r="Y248" s="35">
        <f>SUMIFS(СВЦЭМ!$G$34:$G$777,СВЦЭМ!$A$34:$A$777,$A248,СВЦЭМ!$B$34:$B$777,Y$225)+'СЕТ СН'!$F$12-'СЕТ СН'!$F$21</f>
        <v>-360.86365968999996</v>
      </c>
    </row>
    <row r="249" spans="1:25" ht="15.75" x14ac:dyDescent="0.2">
      <c r="A249" s="34">
        <f t="shared" si="6"/>
        <v>42910</v>
      </c>
      <c r="B249" s="35">
        <f>SUMIFS(СВЦЭМ!$G$34:$G$777,СВЦЭМ!$A$34:$A$777,$A249,СВЦЭМ!$B$34:$B$777,B$225)+'СЕТ СН'!$F$12-'СЕТ СН'!$F$21</f>
        <v>-352.85287069000003</v>
      </c>
      <c r="C249" s="35">
        <f>SUMIFS(СВЦЭМ!$G$34:$G$777,СВЦЭМ!$A$34:$A$777,$A249,СВЦЭМ!$B$34:$B$777,C$225)+'СЕТ СН'!$F$12-'СЕТ СН'!$F$21</f>
        <v>-335.07243478999999</v>
      </c>
      <c r="D249" s="35">
        <f>SUMIFS(СВЦЭМ!$G$34:$G$777,СВЦЭМ!$A$34:$A$777,$A249,СВЦЭМ!$B$34:$B$777,D$225)+'СЕТ СН'!$F$12-'СЕТ СН'!$F$21</f>
        <v>-316.30767205000001</v>
      </c>
      <c r="E249" s="35">
        <f>SUMIFS(СВЦЭМ!$G$34:$G$777,СВЦЭМ!$A$34:$A$777,$A249,СВЦЭМ!$B$34:$B$777,E$225)+'СЕТ СН'!$F$12-'СЕТ СН'!$F$21</f>
        <v>-318.00076044999997</v>
      </c>
      <c r="F249" s="35">
        <f>SUMIFS(СВЦЭМ!$G$34:$G$777,СВЦЭМ!$A$34:$A$777,$A249,СВЦЭМ!$B$34:$B$777,F$225)+'СЕТ СН'!$F$12-'СЕТ СН'!$F$21</f>
        <v>-319.75610309000001</v>
      </c>
      <c r="G249" s="35">
        <f>SUMIFS(СВЦЭМ!$G$34:$G$777,СВЦЭМ!$A$34:$A$777,$A249,СВЦЭМ!$B$34:$B$777,G$225)+'СЕТ СН'!$F$12-'СЕТ СН'!$F$21</f>
        <v>-320.87941993999999</v>
      </c>
      <c r="H249" s="35">
        <f>SUMIFS(СВЦЭМ!$G$34:$G$777,СВЦЭМ!$A$34:$A$777,$A249,СВЦЭМ!$B$34:$B$777,H$225)+'СЕТ СН'!$F$12-'СЕТ СН'!$F$21</f>
        <v>-316.20915739999998</v>
      </c>
      <c r="I249" s="35">
        <f>SUMIFS(СВЦЭМ!$G$34:$G$777,СВЦЭМ!$A$34:$A$777,$A249,СВЦЭМ!$B$34:$B$777,I$225)+'СЕТ СН'!$F$12-'СЕТ СН'!$F$21</f>
        <v>-356.11209331999999</v>
      </c>
      <c r="J249" s="35">
        <f>SUMIFS(СВЦЭМ!$G$34:$G$777,СВЦЭМ!$A$34:$A$777,$A249,СВЦЭМ!$B$34:$B$777,J$225)+'СЕТ СН'!$F$12-'СЕТ СН'!$F$21</f>
        <v>-388.41996631000001</v>
      </c>
      <c r="K249" s="35">
        <f>SUMIFS(СВЦЭМ!$G$34:$G$777,СВЦЭМ!$A$34:$A$777,$A249,СВЦЭМ!$B$34:$B$777,K$225)+'СЕТ СН'!$F$12-'СЕТ СН'!$F$21</f>
        <v>-420.55922816999998</v>
      </c>
      <c r="L249" s="35">
        <f>SUMIFS(СВЦЭМ!$G$34:$G$777,СВЦЭМ!$A$34:$A$777,$A249,СВЦЭМ!$B$34:$B$777,L$225)+'СЕТ СН'!$F$12-'СЕТ СН'!$F$21</f>
        <v>-436.76214169000002</v>
      </c>
      <c r="M249" s="35">
        <f>SUMIFS(СВЦЭМ!$G$34:$G$777,СВЦЭМ!$A$34:$A$777,$A249,СВЦЭМ!$B$34:$B$777,M$225)+'СЕТ СН'!$F$12-'СЕТ СН'!$F$21</f>
        <v>-436.46860993000001</v>
      </c>
      <c r="N249" s="35">
        <f>SUMIFS(СВЦЭМ!$G$34:$G$777,СВЦЭМ!$A$34:$A$777,$A249,СВЦЭМ!$B$34:$B$777,N$225)+'СЕТ СН'!$F$12-'СЕТ СН'!$F$21</f>
        <v>-437.44299896999996</v>
      </c>
      <c r="O249" s="35">
        <f>SUMIFS(СВЦЭМ!$G$34:$G$777,СВЦЭМ!$A$34:$A$777,$A249,СВЦЭМ!$B$34:$B$777,O$225)+'СЕТ СН'!$F$12-'СЕТ СН'!$F$21</f>
        <v>-434.64900244</v>
      </c>
      <c r="P249" s="35">
        <f>SUMIFS(СВЦЭМ!$G$34:$G$777,СВЦЭМ!$A$34:$A$777,$A249,СВЦЭМ!$B$34:$B$777,P$225)+'СЕТ СН'!$F$12-'СЕТ СН'!$F$21</f>
        <v>-435.50811484999997</v>
      </c>
      <c r="Q249" s="35">
        <f>SUMIFS(СВЦЭМ!$G$34:$G$777,СВЦЭМ!$A$34:$A$777,$A249,СВЦЭМ!$B$34:$B$777,Q$225)+'СЕТ СН'!$F$12-'СЕТ СН'!$F$21</f>
        <v>-431.63364920999999</v>
      </c>
      <c r="R249" s="35">
        <f>SUMIFS(СВЦЭМ!$G$34:$G$777,СВЦЭМ!$A$34:$A$777,$A249,СВЦЭМ!$B$34:$B$777,R$225)+'СЕТ СН'!$F$12-'СЕТ СН'!$F$21</f>
        <v>-430.63417557000002</v>
      </c>
      <c r="S249" s="35">
        <f>SUMIFS(СВЦЭМ!$G$34:$G$777,СВЦЭМ!$A$34:$A$777,$A249,СВЦЭМ!$B$34:$B$777,S$225)+'СЕТ СН'!$F$12-'СЕТ СН'!$F$21</f>
        <v>-431.11893878000001</v>
      </c>
      <c r="T249" s="35">
        <f>SUMIFS(СВЦЭМ!$G$34:$G$777,СВЦЭМ!$A$34:$A$777,$A249,СВЦЭМ!$B$34:$B$777,T$225)+'СЕТ СН'!$F$12-'СЕТ СН'!$F$21</f>
        <v>-435.53073684000003</v>
      </c>
      <c r="U249" s="35">
        <f>SUMIFS(СВЦЭМ!$G$34:$G$777,СВЦЭМ!$A$34:$A$777,$A249,СВЦЭМ!$B$34:$B$777,U$225)+'СЕТ СН'!$F$12-'СЕТ СН'!$F$21</f>
        <v>-433.87862580000001</v>
      </c>
      <c r="V249" s="35">
        <f>SUMIFS(СВЦЭМ!$G$34:$G$777,СВЦЭМ!$A$34:$A$777,$A249,СВЦЭМ!$B$34:$B$777,V$225)+'СЕТ СН'!$F$12-'СЕТ СН'!$F$21</f>
        <v>-435.30565439999998</v>
      </c>
      <c r="W249" s="35">
        <f>SUMIFS(СВЦЭМ!$G$34:$G$777,СВЦЭМ!$A$34:$A$777,$A249,СВЦЭМ!$B$34:$B$777,W$225)+'СЕТ СН'!$F$12-'СЕТ СН'!$F$21</f>
        <v>-426.64413643</v>
      </c>
      <c r="X249" s="35">
        <f>SUMIFS(СВЦЭМ!$G$34:$G$777,СВЦЭМ!$A$34:$A$777,$A249,СВЦЭМ!$B$34:$B$777,X$225)+'СЕТ СН'!$F$12-'СЕТ СН'!$F$21</f>
        <v>-416.22301859000004</v>
      </c>
      <c r="Y249" s="35">
        <f>SUMIFS(СВЦЭМ!$G$34:$G$777,СВЦЭМ!$A$34:$A$777,$A249,СВЦЭМ!$B$34:$B$777,Y$225)+'СЕТ СН'!$F$12-'СЕТ СН'!$F$21</f>
        <v>-405.20585826000001</v>
      </c>
    </row>
    <row r="250" spans="1:25" ht="15.75" x14ac:dyDescent="0.2">
      <c r="A250" s="34">
        <f t="shared" si="6"/>
        <v>42911</v>
      </c>
      <c r="B250" s="35">
        <f>SUMIFS(СВЦЭМ!$G$34:$G$777,СВЦЭМ!$A$34:$A$777,$A250,СВЦЭМ!$B$34:$B$777,B$225)+'СЕТ СН'!$F$12-'СЕТ СН'!$F$21</f>
        <v>-399.74167843999999</v>
      </c>
      <c r="C250" s="35">
        <f>SUMIFS(СВЦЭМ!$G$34:$G$777,СВЦЭМ!$A$34:$A$777,$A250,СВЦЭМ!$B$34:$B$777,C$225)+'СЕТ СН'!$F$12-'СЕТ СН'!$F$21</f>
        <v>-382.04101599000001</v>
      </c>
      <c r="D250" s="35">
        <f>SUMIFS(СВЦЭМ!$G$34:$G$777,СВЦЭМ!$A$34:$A$777,$A250,СВЦЭМ!$B$34:$B$777,D$225)+'СЕТ СН'!$F$12-'СЕТ СН'!$F$21</f>
        <v>-376.93101846000002</v>
      </c>
      <c r="E250" s="35">
        <f>SUMIFS(СВЦЭМ!$G$34:$G$777,СВЦЭМ!$A$34:$A$777,$A250,СВЦЭМ!$B$34:$B$777,E$225)+'СЕТ СН'!$F$12-'СЕТ СН'!$F$21</f>
        <v>-373.99691547999998</v>
      </c>
      <c r="F250" s="35">
        <f>SUMIFS(СВЦЭМ!$G$34:$G$777,СВЦЭМ!$A$34:$A$777,$A250,СВЦЭМ!$B$34:$B$777,F$225)+'СЕТ СН'!$F$12-'СЕТ СН'!$F$21</f>
        <v>-371.76450104000003</v>
      </c>
      <c r="G250" s="35">
        <f>SUMIFS(СВЦЭМ!$G$34:$G$777,СВЦЭМ!$A$34:$A$777,$A250,СВЦЭМ!$B$34:$B$777,G$225)+'СЕТ СН'!$F$12-'СЕТ СН'!$F$21</f>
        <v>-370.10020741</v>
      </c>
      <c r="H250" s="35">
        <f>SUMIFS(СВЦЭМ!$G$34:$G$777,СВЦЭМ!$A$34:$A$777,$A250,СВЦЭМ!$B$34:$B$777,H$225)+'СЕТ СН'!$F$12-'СЕТ СН'!$F$21</f>
        <v>-377.23163294</v>
      </c>
      <c r="I250" s="35">
        <f>SUMIFS(СВЦЭМ!$G$34:$G$777,СВЦЭМ!$A$34:$A$777,$A250,СВЦЭМ!$B$34:$B$777,I$225)+'СЕТ СН'!$F$12-'СЕТ СН'!$F$21</f>
        <v>-380.17152520000002</v>
      </c>
      <c r="J250" s="35">
        <f>SUMIFS(СВЦЭМ!$G$34:$G$777,СВЦЭМ!$A$34:$A$777,$A250,СВЦЭМ!$B$34:$B$777,J$225)+'СЕТ СН'!$F$12-'СЕТ СН'!$F$21</f>
        <v>-391.70350988999996</v>
      </c>
      <c r="K250" s="35">
        <f>SUMIFS(СВЦЭМ!$G$34:$G$777,СВЦЭМ!$A$34:$A$777,$A250,СВЦЭМ!$B$34:$B$777,K$225)+'СЕТ СН'!$F$12-'СЕТ СН'!$F$21</f>
        <v>-413.52591533999998</v>
      </c>
      <c r="L250" s="35">
        <f>SUMIFS(СВЦЭМ!$G$34:$G$777,СВЦЭМ!$A$34:$A$777,$A250,СВЦЭМ!$B$34:$B$777,L$225)+'СЕТ СН'!$F$12-'СЕТ СН'!$F$21</f>
        <v>-420.41807671999999</v>
      </c>
      <c r="M250" s="35">
        <f>SUMIFS(СВЦЭМ!$G$34:$G$777,СВЦЭМ!$A$34:$A$777,$A250,СВЦЭМ!$B$34:$B$777,M$225)+'СЕТ СН'!$F$12-'СЕТ СН'!$F$21</f>
        <v>-421.79514380000001</v>
      </c>
      <c r="N250" s="35">
        <f>SUMIFS(СВЦЭМ!$G$34:$G$777,СВЦЭМ!$A$34:$A$777,$A250,СВЦЭМ!$B$34:$B$777,N$225)+'СЕТ СН'!$F$12-'СЕТ СН'!$F$21</f>
        <v>-422.63525258999999</v>
      </c>
      <c r="O250" s="35">
        <f>SUMIFS(СВЦЭМ!$G$34:$G$777,СВЦЭМ!$A$34:$A$777,$A250,СВЦЭМ!$B$34:$B$777,O$225)+'СЕТ СН'!$F$12-'СЕТ СН'!$F$21</f>
        <v>-419.04014226999999</v>
      </c>
      <c r="P250" s="35">
        <f>SUMIFS(СВЦЭМ!$G$34:$G$777,СВЦЭМ!$A$34:$A$777,$A250,СВЦЭМ!$B$34:$B$777,P$225)+'СЕТ СН'!$F$12-'СЕТ СН'!$F$21</f>
        <v>-417.67372323999996</v>
      </c>
      <c r="Q250" s="35">
        <f>SUMIFS(СВЦЭМ!$G$34:$G$777,СВЦЭМ!$A$34:$A$777,$A250,СВЦЭМ!$B$34:$B$777,Q$225)+'СЕТ СН'!$F$12-'СЕТ СН'!$F$21</f>
        <v>-416.70525967000003</v>
      </c>
      <c r="R250" s="35">
        <f>SUMIFS(СВЦЭМ!$G$34:$G$777,СВЦЭМ!$A$34:$A$777,$A250,СВЦЭМ!$B$34:$B$777,R$225)+'СЕТ СН'!$F$12-'СЕТ СН'!$F$21</f>
        <v>-416.12613999999996</v>
      </c>
      <c r="S250" s="35">
        <f>SUMIFS(СВЦЭМ!$G$34:$G$777,СВЦЭМ!$A$34:$A$777,$A250,СВЦЭМ!$B$34:$B$777,S$225)+'СЕТ СН'!$F$12-'СЕТ СН'!$F$21</f>
        <v>-416.58159850999999</v>
      </c>
      <c r="T250" s="35">
        <f>SUMIFS(СВЦЭМ!$G$34:$G$777,СВЦЭМ!$A$34:$A$777,$A250,СВЦЭМ!$B$34:$B$777,T$225)+'СЕТ СН'!$F$12-'СЕТ СН'!$F$21</f>
        <v>-416.59713835000002</v>
      </c>
      <c r="U250" s="35">
        <f>SUMIFS(СВЦЭМ!$G$34:$G$777,СВЦЭМ!$A$34:$A$777,$A250,СВЦЭМ!$B$34:$B$777,U$225)+'СЕТ СН'!$F$12-'СЕТ СН'!$F$21</f>
        <v>-417.49759252000001</v>
      </c>
      <c r="V250" s="35">
        <f>SUMIFS(СВЦЭМ!$G$34:$G$777,СВЦЭМ!$A$34:$A$777,$A250,СВЦЭМ!$B$34:$B$777,V$225)+'СЕТ СН'!$F$12-'СЕТ СН'!$F$21</f>
        <v>-417.30266028</v>
      </c>
      <c r="W250" s="35">
        <f>SUMIFS(СВЦЭМ!$G$34:$G$777,СВЦЭМ!$A$34:$A$777,$A250,СВЦЭМ!$B$34:$B$777,W$225)+'СЕТ СН'!$F$12-'СЕТ СН'!$F$21</f>
        <v>-417.49935151</v>
      </c>
      <c r="X250" s="35">
        <f>SUMIFS(СВЦЭМ!$G$34:$G$777,СВЦЭМ!$A$34:$A$777,$A250,СВЦЭМ!$B$34:$B$777,X$225)+'СЕТ СН'!$F$12-'СЕТ СН'!$F$21</f>
        <v>-413.92040890999999</v>
      </c>
      <c r="Y250" s="35">
        <f>SUMIFS(СВЦЭМ!$G$34:$G$777,СВЦЭМ!$A$34:$A$777,$A250,СВЦЭМ!$B$34:$B$777,Y$225)+'СЕТ СН'!$F$12-'СЕТ СН'!$F$21</f>
        <v>-390.78582240000003</v>
      </c>
    </row>
    <row r="251" spans="1:25" ht="15.75" x14ac:dyDescent="0.2">
      <c r="A251" s="34">
        <f t="shared" si="6"/>
        <v>42912</v>
      </c>
      <c r="B251" s="35">
        <f>SUMIFS(СВЦЭМ!$G$34:$G$777,СВЦЭМ!$A$34:$A$777,$A251,СВЦЭМ!$B$34:$B$777,B$225)+'СЕТ СН'!$F$12-'СЕТ СН'!$F$21</f>
        <v>-390.15056456000002</v>
      </c>
      <c r="C251" s="35">
        <f>SUMIFS(СВЦЭМ!$G$34:$G$777,СВЦЭМ!$A$34:$A$777,$A251,СВЦЭМ!$B$34:$B$777,C$225)+'СЕТ СН'!$F$12-'СЕТ СН'!$F$21</f>
        <v>-374.60923986</v>
      </c>
      <c r="D251" s="35">
        <f>SUMIFS(СВЦЭМ!$G$34:$G$777,СВЦЭМ!$A$34:$A$777,$A251,СВЦЭМ!$B$34:$B$777,D$225)+'СЕТ СН'!$F$12-'СЕТ СН'!$F$21</f>
        <v>-373.97717890000001</v>
      </c>
      <c r="E251" s="35">
        <f>SUMIFS(СВЦЭМ!$G$34:$G$777,СВЦЭМ!$A$34:$A$777,$A251,СВЦЭМ!$B$34:$B$777,E$225)+'СЕТ СН'!$F$12-'СЕТ СН'!$F$21</f>
        <v>-370.61561108000001</v>
      </c>
      <c r="F251" s="35">
        <f>SUMIFS(СВЦЭМ!$G$34:$G$777,СВЦЭМ!$A$34:$A$777,$A251,СВЦЭМ!$B$34:$B$777,F$225)+'СЕТ СН'!$F$12-'СЕТ СН'!$F$21</f>
        <v>-372.11643359000004</v>
      </c>
      <c r="G251" s="35">
        <f>SUMIFS(СВЦЭМ!$G$34:$G$777,СВЦЭМ!$A$34:$A$777,$A251,СВЦЭМ!$B$34:$B$777,G$225)+'СЕТ СН'!$F$12-'СЕТ СН'!$F$21</f>
        <v>-370.43225011999999</v>
      </c>
      <c r="H251" s="35">
        <f>SUMIFS(СВЦЭМ!$G$34:$G$777,СВЦЭМ!$A$34:$A$777,$A251,СВЦЭМ!$B$34:$B$777,H$225)+'СЕТ СН'!$F$12-'СЕТ СН'!$F$21</f>
        <v>-364.00803101999998</v>
      </c>
      <c r="I251" s="35">
        <f>SUMIFS(СВЦЭМ!$G$34:$G$777,СВЦЭМ!$A$34:$A$777,$A251,СВЦЭМ!$B$34:$B$777,I$225)+'СЕТ СН'!$F$12-'СЕТ СН'!$F$21</f>
        <v>-376.00771442999996</v>
      </c>
      <c r="J251" s="35">
        <f>SUMIFS(СВЦЭМ!$G$34:$G$777,СВЦЭМ!$A$34:$A$777,$A251,СВЦЭМ!$B$34:$B$777,J$225)+'СЕТ СН'!$F$12-'СЕТ СН'!$F$21</f>
        <v>-390.00270919000002</v>
      </c>
      <c r="K251" s="35">
        <f>SUMIFS(СВЦЭМ!$G$34:$G$777,СВЦЭМ!$A$34:$A$777,$A251,СВЦЭМ!$B$34:$B$777,K$225)+'СЕТ СН'!$F$12-'СЕТ СН'!$F$21</f>
        <v>-410.44119379</v>
      </c>
      <c r="L251" s="35">
        <f>SUMIFS(СВЦЭМ!$G$34:$G$777,СВЦЭМ!$A$34:$A$777,$A251,СВЦЭМ!$B$34:$B$777,L$225)+'СЕТ СН'!$F$12-'СЕТ СН'!$F$21</f>
        <v>-410.78136284000004</v>
      </c>
      <c r="M251" s="35">
        <f>SUMIFS(СВЦЭМ!$G$34:$G$777,СВЦЭМ!$A$34:$A$777,$A251,СВЦЭМ!$B$34:$B$777,M$225)+'СЕТ СН'!$F$12-'СЕТ СН'!$F$21</f>
        <v>-411.70840931999999</v>
      </c>
      <c r="N251" s="35">
        <f>SUMIFS(СВЦЭМ!$G$34:$G$777,СВЦЭМ!$A$34:$A$777,$A251,СВЦЭМ!$B$34:$B$777,N$225)+'СЕТ СН'!$F$12-'СЕТ СН'!$F$21</f>
        <v>-412.87124351</v>
      </c>
      <c r="O251" s="35">
        <f>SUMIFS(СВЦЭМ!$G$34:$G$777,СВЦЭМ!$A$34:$A$777,$A251,СВЦЭМ!$B$34:$B$777,O$225)+'СЕТ СН'!$F$12-'СЕТ СН'!$F$21</f>
        <v>-413.79700034999996</v>
      </c>
      <c r="P251" s="35">
        <f>SUMIFS(СВЦЭМ!$G$34:$G$777,СВЦЭМ!$A$34:$A$777,$A251,СВЦЭМ!$B$34:$B$777,P$225)+'СЕТ СН'!$F$12-'СЕТ СН'!$F$21</f>
        <v>-413.48479351000003</v>
      </c>
      <c r="Q251" s="35">
        <f>SUMIFS(СВЦЭМ!$G$34:$G$777,СВЦЭМ!$A$34:$A$777,$A251,СВЦЭМ!$B$34:$B$777,Q$225)+'СЕТ СН'!$F$12-'СЕТ СН'!$F$21</f>
        <v>-408.18636850999997</v>
      </c>
      <c r="R251" s="35">
        <f>SUMIFS(СВЦЭМ!$G$34:$G$777,СВЦЭМ!$A$34:$A$777,$A251,СВЦЭМ!$B$34:$B$777,R$225)+'СЕТ СН'!$F$12-'СЕТ СН'!$F$21</f>
        <v>-409.19162229</v>
      </c>
      <c r="S251" s="35">
        <f>SUMIFS(СВЦЭМ!$G$34:$G$777,СВЦЭМ!$A$34:$A$777,$A251,СВЦЭМ!$B$34:$B$777,S$225)+'СЕТ СН'!$F$12-'СЕТ СН'!$F$21</f>
        <v>-413.27064042000001</v>
      </c>
      <c r="T251" s="35">
        <f>SUMIFS(СВЦЭМ!$G$34:$G$777,СВЦЭМ!$A$34:$A$777,$A251,СВЦЭМ!$B$34:$B$777,T$225)+'СЕТ СН'!$F$12-'СЕТ СН'!$F$21</f>
        <v>-414.23210620999998</v>
      </c>
      <c r="U251" s="35">
        <f>SUMIFS(СВЦЭМ!$G$34:$G$777,СВЦЭМ!$A$34:$A$777,$A251,СВЦЭМ!$B$34:$B$777,U$225)+'СЕТ СН'!$F$12-'СЕТ СН'!$F$21</f>
        <v>-413.82343231999999</v>
      </c>
      <c r="V251" s="35">
        <f>SUMIFS(СВЦЭМ!$G$34:$G$777,СВЦЭМ!$A$34:$A$777,$A251,СВЦЭМ!$B$34:$B$777,V$225)+'СЕТ СН'!$F$12-'СЕТ СН'!$F$21</f>
        <v>-412.32345277000002</v>
      </c>
      <c r="W251" s="35">
        <f>SUMIFS(СВЦЭМ!$G$34:$G$777,СВЦЭМ!$A$34:$A$777,$A251,СВЦЭМ!$B$34:$B$777,W$225)+'СЕТ СН'!$F$12-'СЕТ СН'!$F$21</f>
        <v>-415.44168071000001</v>
      </c>
      <c r="X251" s="35">
        <f>SUMIFS(СВЦЭМ!$G$34:$G$777,СВЦЭМ!$A$34:$A$777,$A251,СВЦЭМ!$B$34:$B$777,X$225)+'СЕТ СН'!$F$12-'СЕТ СН'!$F$21</f>
        <v>-413.98227141000001</v>
      </c>
      <c r="Y251" s="35">
        <f>SUMIFS(СВЦЭМ!$G$34:$G$777,СВЦЭМ!$A$34:$A$777,$A251,СВЦЭМ!$B$34:$B$777,Y$225)+'СЕТ СН'!$F$12-'СЕТ СН'!$F$21</f>
        <v>-389.18357694999997</v>
      </c>
    </row>
    <row r="252" spans="1:25" ht="15.75" x14ac:dyDescent="0.2">
      <c r="A252" s="34">
        <f t="shared" si="6"/>
        <v>42913</v>
      </c>
      <c r="B252" s="35">
        <f>SUMIFS(СВЦЭМ!$G$34:$G$777,СВЦЭМ!$A$34:$A$777,$A252,СВЦЭМ!$B$34:$B$777,B$225)+'СЕТ СН'!$F$12-'СЕТ СН'!$F$21</f>
        <v>-380.51606886000002</v>
      </c>
      <c r="C252" s="35">
        <f>SUMIFS(СВЦЭМ!$G$34:$G$777,СВЦЭМ!$A$34:$A$777,$A252,СВЦЭМ!$B$34:$B$777,C$225)+'СЕТ СН'!$F$12-'СЕТ СН'!$F$21</f>
        <v>-368.39035695000001</v>
      </c>
      <c r="D252" s="35">
        <f>SUMIFS(СВЦЭМ!$G$34:$G$777,СВЦЭМ!$A$34:$A$777,$A252,СВЦЭМ!$B$34:$B$777,D$225)+'СЕТ СН'!$F$12-'СЕТ СН'!$F$21</f>
        <v>-366.99793435999999</v>
      </c>
      <c r="E252" s="35">
        <f>SUMIFS(СВЦЭМ!$G$34:$G$777,СВЦЭМ!$A$34:$A$777,$A252,СВЦЭМ!$B$34:$B$777,E$225)+'СЕТ СН'!$F$12-'СЕТ СН'!$F$21</f>
        <v>-367.59304392000001</v>
      </c>
      <c r="F252" s="35">
        <f>SUMIFS(СВЦЭМ!$G$34:$G$777,СВЦЭМ!$A$34:$A$777,$A252,СВЦЭМ!$B$34:$B$777,F$225)+'СЕТ СН'!$F$12-'СЕТ СН'!$F$21</f>
        <v>-370.38882593</v>
      </c>
      <c r="G252" s="35">
        <f>SUMIFS(СВЦЭМ!$G$34:$G$777,СВЦЭМ!$A$34:$A$777,$A252,СВЦЭМ!$B$34:$B$777,G$225)+'СЕТ СН'!$F$12-'СЕТ СН'!$F$21</f>
        <v>-368.92228354999997</v>
      </c>
      <c r="H252" s="35">
        <f>SUMIFS(СВЦЭМ!$G$34:$G$777,СВЦЭМ!$A$34:$A$777,$A252,СВЦЭМ!$B$34:$B$777,H$225)+'СЕТ СН'!$F$12-'СЕТ СН'!$F$21</f>
        <v>-368.75171845</v>
      </c>
      <c r="I252" s="35">
        <f>SUMIFS(СВЦЭМ!$G$34:$G$777,СВЦЭМ!$A$34:$A$777,$A252,СВЦЭМ!$B$34:$B$777,I$225)+'СЕТ СН'!$F$12-'СЕТ СН'!$F$21</f>
        <v>-376.95141620999999</v>
      </c>
      <c r="J252" s="35">
        <f>SUMIFS(СВЦЭМ!$G$34:$G$777,СВЦЭМ!$A$34:$A$777,$A252,СВЦЭМ!$B$34:$B$777,J$225)+'СЕТ СН'!$F$12-'СЕТ СН'!$F$21</f>
        <v>-395.88996879000001</v>
      </c>
      <c r="K252" s="35">
        <f>SUMIFS(СВЦЭМ!$G$34:$G$777,СВЦЭМ!$A$34:$A$777,$A252,СВЦЭМ!$B$34:$B$777,K$225)+'СЕТ СН'!$F$12-'СЕТ СН'!$F$21</f>
        <v>-414.18875338999999</v>
      </c>
      <c r="L252" s="35">
        <f>SUMIFS(СВЦЭМ!$G$34:$G$777,СВЦЭМ!$A$34:$A$777,$A252,СВЦЭМ!$B$34:$B$777,L$225)+'СЕТ СН'!$F$12-'СЕТ СН'!$F$21</f>
        <v>-417.11221274000002</v>
      </c>
      <c r="M252" s="35">
        <f>SUMIFS(СВЦЭМ!$G$34:$G$777,СВЦЭМ!$A$34:$A$777,$A252,СВЦЭМ!$B$34:$B$777,M$225)+'СЕТ СН'!$F$12-'СЕТ СН'!$F$21</f>
        <v>-416.56049594000001</v>
      </c>
      <c r="N252" s="35">
        <f>SUMIFS(СВЦЭМ!$G$34:$G$777,СВЦЭМ!$A$34:$A$777,$A252,СВЦЭМ!$B$34:$B$777,N$225)+'СЕТ СН'!$F$12-'СЕТ СН'!$F$21</f>
        <v>-418.45036300999999</v>
      </c>
      <c r="O252" s="35">
        <f>SUMIFS(СВЦЭМ!$G$34:$G$777,СВЦЭМ!$A$34:$A$777,$A252,СВЦЭМ!$B$34:$B$777,O$225)+'СЕТ СН'!$F$12-'СЕТ СН'!$F$21</f>
        <v>-418.78941331999999</v>
      </c>
      <c r="P252" s="35">
        <f>SUMIFS(СВЦЭМ!$G$34:$G$777,СВЦЭМ!$A$34:$A$777,$A252,СВЦЭМ!$B$34:$B$777,P$225)+'СЕТ СН'!$F$12-'СЕТ СН'!$F$21</f>
        <v>-423.35432574999999</v>
      </c>
      <c r="Q252" s="35">
        <f>SUMIFS(СВЦЭМ!$G$34:$G$777,СВЦЭМ!$A$34:$A$777,$A252,СВЦЭМ!$B$34:$B$777,Q$225)+'СЕТ СН'!$F$12-'СЕТ СН'!$F$21</f>
        <v>-416.72371692000002</v>
      </c>
      <c r="R252" s="35">
        <f>SUMIFS(СВЦЭМ!$G$34:$G$777,СВЦЭМ!$A$34:$A$777,$A252,СВЦЭМ!$B$34:$B$777,R$225)+'СЕТ СН'!$F$12-'СЕТ СН'!$F$21</f>
        <v>-414.32454144999997</v>
      </c>
      <c r="S252" s="35">
        <f>SUMIFS(СВЦЭМ!$G$34:$G$777,СВЦЭМ!$A$34:$A$777,$A252,СВЦЭМ!$B$34:$B$777,S$225)+'СЕТ СН'!$F$12-'СЕТ СН'!$F$21</f>
        <v>-417.34058442000003</v>
      </c>
      <c r="T252" s="35">
        <f>SUMIFS(СВЦЭМ!$G$34:$G$777,СВЦЭМ!$A$34:$A$777,$A252,СВЦЭМ!$B$34:$B$777,T$225)+'СЕТ СН'!$F$12-'СЕТ СН'!$F$21</f>
        <v>-418.77326065</v>
      </c>
      <c r="U252" s="35">
        <f>SUMIFS(СВЦЭМ!$G$34:$G$777,СВЦЭМ!$A$34:$A$777,$A252,СВЦЭМ!$B$34:$B$777,U$225)+'СЕТ СН'!$F$12-'СЕТ СН'!$F$21</f>
        <v>-419.33418626000002</v>
      </c>
      <c r="V252" s="35">
        <f>SUMIFS(СВЦЭМ!$G$34:$G$777,СВЦЭМ!$A$34:$A$777,$A252,СВЦЭМ!$B$34:$B$777,V$225)+'СЕТ СН'!$F$12-'СЕТ СН'!$F$21</f>
        <v>-418.58610404000001</v>
      </c>
      <c r="W252" s="35">
        <f>SUMIFS(СВЦЭМ!$G$34:$G$777,СВЦЭМ!$A$34:$A$777,$A252,СВЦЭМ!$B$34:$B$777,W$225)+'СЕТ СН'!$F$12-'СЕТ СН'!$F$21</f>
        <v>-420.94272556999999</v>
      </c>
      <c r="X252" s="35">
        <f>SUMIFS(СВЦЭМ!$G$34:$G$777,СВЦЭМ!$A$34:$A$777,$A252,СВЦЭМ!$B$34:$B$777,X$225)+'СЕТ СН'!$F$12-'СЕТ СН'!$F$21</f>
        <v>-419.50164946000001</v>
      </c>
      <c r="Y252" s="35">
        <f>SUMIFS(СВЦЭМ!$G$34:$G$777,СВЦЭМ!$A$34:$A$777,$A252,СВЦЭМ!$B$34:$B$777,Y$225)+'СЕТ СН'!$F$12-'СЕТ СН'!$F$21</f>
        <v>-394.22492209000001</v>
      </c>
    </row>
    <row r="253" spans="1:25" ht="15.75" x14ac:dyDescent="0.2">
      <c r="A253" s="34">
        <f t="shared" si="6"/>
        <v>42914</v>
      </c>
      <c r="B253" s="35">
        <f>SUMIFS(СВЦЭМ!$G$34:$G$777,СВЦЭМ!$A$34:$A$777,$A253,СВЦЭМ!$B$34:$B$777,B$225)+'СЕТ СН'!$F$12-'СЕТ СН'!$F$21</f>
        <v>-371.50771166000004</v>
      </c>
      <c r="C253" s="35">
        <f>SUMIFS(СВЦЭМ!$G$34:$G$777,СВЦЭМ!$A$34:$A$777,$A253,СВЦЭМ!$B$34:$B$777,C$225)+'СЕТ СН'!$F$12-'СЕТ СН'!$F$21</f>
        <v>-363.73599031000003</v>
      </c>
      <c r="D253" s="35">
        <f>SUMIFS(СВЦЭМ!$G$34:$G$777,СВЦЭМ!$A$34:$A$777,$A253,СВЦЭМ!$B$34:$B$777,D$225)+'СЕТ СН'!$F$12-'СЕТ СН'!$F$21</f>
        <v>-356.21026347999998</v>
      </c>
      <c r="E253" s="35">
        <f>SUMIFS(СВЦЭМ!$G$34:$G$777,СВЦЭМ!$A$34:$A$777,$A253,СВЦЭМ!$B$34:$B$777,E$225)+'СЕТ СН'!$F$12-'СЕТ СН'!$F$21</f>
        <v>-348.16249045000001</v>
      </c>
      <c r="F253" s="35">
        <f>SUMIFS(СВЦЭМ!$G$34:$G$777,СВЦЭМ!$A$34:$A$777,$A253,СВЦЭМ!$B$34:$B$777,F$225)+'СЕТ СН'!$F$12-'СЕТ СН'!$F$21</f>
        <v>-345.10108478000001</v>
      </c>
      <c r="G253" s="35">
        <f>SUMIFS(СВЦЭМ!$G$34:$G$777,СВЦЭМ!$A$34:$A$777,$A253,СВЦЭМ!$B$34:$B$777,G$225)+'СЕТ СН'!$F$12-'СЕТ СН'!$F$21</f>
        <v>-344.78787194</v>
      </c>
      <c r="H253" s="35">
        <f>SUMIFS(СВЦЭМ!$G$34:$G$777,СВЦЭМ!$A$34:$A$777,$A253,СВЦЭМ!$B$34:$B$777,H$225)+'СЕТ СН'!$F$12-'СЕТ СН'!$F$21</f>
        <v>-360.26397003</v>
      </c>
      <c r="I253" s="35">
        <f>SUMIFS(СВЦЭМ!$G$34:$G$777,СВЦЭМ!$A$34:$A$777,$A253,СВЦЭМ!$B$34:$B$777,I$225)+'СЕТ СН'!$F$12-'СЕТ СН'!$F$21</f>
        <v>-375.58194241000001</v>
      </c>
      <c r="J253" s="35">
        <f>SUMIFS(СВЦЭМ!$G$34:$G$777,СВЦЭМ!$A$34:$A$777,$A253,СВЦЭМ!$B$34:$B$777,J$225)+'СЕТ СН'!$F$12-'СЕТ СН'!$F$21</f>
        <v>-394.76103375000002</v>
      </c>
      <c r="K253" s="35">
        <f>SUMIFS(СВЦЭМ!$G$34:$G$777,СВЦЭМ!$A$34:$A$777,$A253,СВЦЭМ!$B$34:$B$777,K$225)+'СЕТ СН'!$F$12-'СЕТ СН'!$F$21</f>
        <v>-418.50728389</v>
      </c>
      <c r="L253" s="35">
        <f>SUMIFS(СВЦЭМ!$G$34:$G$777,СВЦЭМ!$A$34:$A$777,$A253,СВЦЭМ!$B$34:$B$777,L$225)+'СЕТ СН'!$F$12-'СЕТ СН'!$F$21</f>
        <v>-420.56707829999999</v>
      </c>
      <c r="M253" s="35">
        <f>SUMIFS(СВЦЭМ!$G$34:$G$777,СВЦЭМ!$A$34:$A$777,$A253,СВЦЭМ!$B$34:$B$777,M$225)+'СЕТ СН'!$F$12-'СЕТ СН'!$F$21</f>
        <v>-420.53340552999998</v>
      </c>
      <c r="N253" s="35">
        <f>SUMIFS(СВЦЭМ!$G$34:$G$777,СВЦЭМ!$A$34:$A$777,$A253,СВЦЭМ!$B$34:$B$777,N$225)+'СЕТ СН'!$F$12-'СЕТ СН'!$F$21</f>
        <v>-430.62675014000001</v>
      </c>
      <c r="O253" s="35">
        <f>SUMIFS(СВЦЭМ!$G$34:$G$777,СВЦЭМ!$A$34:$A$777,$A253,СВЦЭМ!$B$34:$B$777,O$225)+'СЕТ СН'!$F$12-'СЕТ СН'!$F$21</f>
        <v>-432.30698255999999</v>
      </c>
      <c r="P253" s="35">
        <f>SUMIFS(СВЦЭМ!$G$34:$G$777,СВЦЭМ!$A$34:$A$777,$A253,СВЦЭМ!$B$34:$B$777,P$225)+'СЕТ СН'!$F$12-'СЕТ СН'!$F$21</f>
        <v>-432.17769657999997</v>
      </c>
      <c r="Q253" s="35">
        <f>SUMIFS(СВЦЭМ!$G$34:$G$777,СВЦЭМ!$A$34:$A$777,$A253,СВЦЭМ!$B$34:$B$777,Q$225)+'СЕТ СН'!$F$12-'СЕТ СН'!$F$21</f>
        <v>-426.52294297000003</v>
      </c>
      <c r="R253" s="35">
        <f>SUMIFS(СВЦЭМ!$G$34:$G$777,СВЦЭМ!$A$34:$A$777,$A253,СВЦЭМ!$B$34:$B$777,R$225)+'СЕТ СН'!$F$12-'СЕТ СН'!$F$21</f>
        <v>-424.99856244</v>
      </c>
      <c r="S253" s="35">
        <f>SUMIFS(СВЦЭМ!$G$34:$G$777,СВЦЭМ!$A$34:$A$777,$A253,СВЦЭМ!$B$34:$B$777,S$225)+'СЕТ СН'!$F$12-'СЕТ СН'!$F$21</f>
        <v>-428.73465021999999</v>
      </c>
      <c r="T253" s="35">
        <f>SUMIFS(СВЦЭМ!$G$34:$G$777,СВЦЭМ!$A$34:$A$777,$A253,СВЦЭМ!$B$34:$B$777,T$225)+'СЕТ СН'!$F$12-'СЕТ СН'!$F$21</f>
        <v>-429.75102136999999</v>
      </c>
      <c r="U253" s="35">
        <f>SUMIFS(СВЦЭМ!$G$34:$G$777,СВЦЭМ!$A$34:$A$777,$A253,СВЦЭМ!$B$34:$B$777,U$225)+'СЕТ СН'!$F$12-'СЕТ СН'!$F$21</f>
        <v>-430.75372791999996</v>
      </c>
      <c r="V253" s="35">
        <f>SUMIFS(СВЦЭМ!$G$34:$G$777,СВЦЭМ!$A$34:$A$777,$A253,СВЦЭМ!$B$34:$B$777,V$225)+'СЕТ СН'!$F$12-'СЕТ СН'!$F$21</f>
        <v>-428.54554836</v>
      </c>
      <c r="W253" s="35">
        <f>SUMIFS(СВЦЭМ!$G$34:$G$777,СВЦЭМ!$A$34:$A$777,$A253,СВЦЭМ!$B$34:$B$777,W$225)+'СЕТ СН'!$F$12-'СЕТ СН'!$F$21</f>
        <v>-431.09395843999999</v>
      </c>
      <c r="X253" s="35">
        <f>SUMIFS(СВЦЭМ!$G$34:$G$777,СВЦЭМ!$A$34:$A$777,$A253,СВЦЭМ!$B$34:$B$777,X$225)+'СЕТ СН'!$F$12-'СЕТ СН'!$F$21</f>
        <v>-429.74556243000001</v>
      </c>
      <c r="Y253" s="35">
        <f>SUMIFS(СВЦЭМ!$G$34:$G$777,СВЦЭМ!$A$34:$A$777,$A253,СВЦЭМ!$B$34:$B$777,Y$225)+'СЕТ СН'!$F$12-'СЕТ СН'!$F$21</f>
        <v>-409.08183557999996</v>
      </c>
    </row>
    <row r="254" spans="1:25" ht="15.75" x14ac:dyDescent="0.2">
      <c r="A254" s="34">
        <f t="shared" si="6"/>
        <v>42915</v>
      </c>
      <c r="B254" s="35">
        <f>SUMIFS(СВЦЭМ!$G$34:$G$777,СВЦЭМ!$A$34:$A$777,$A254,СВЦЭМ!$B$34:$B$777,B$225)+'СЕТ СН'!$F$12-'СЕТ СН'!$F$21</f>
        <v>-392.96271515000001</v>
      </c>
      <c r="C254" s="35">
        <f>SUMIFS(СВЦЭМ!$G$34:$G$777,СВЦЭМ!$A$34:$A$777,$A254,СВЦЭМ!$B$34:$B$777,C$225)+'СЕТ СН'!$F$12-'СЕТ СН'!$F$21</f>
        <v>-370.33787672</v>
      </c>
      <c r="D254" s="35">
        <f>SUMIFS(СВЦЭМ!$G$34:$G$777,СВЦЭМ!$A$34:$A$777,$A254,СВЦЭМ!$B$34:$B$777,D$225)+'СЕТ СН'!$F$12-'СЕТ СН'!$F$21</f>
        <v>-363.46698703000004</v>
      </c>
      <c r="E254" s="35">
        <f>SUMIFS(СВЦЭМ!$G$34:$G$777,СВЦЭМ!$A$34:$A$777,$A254,СВЦЭМ!$B$34:$B$777,E$225)+'СЕТ СН'!$F$12-'СЕТ СН'!$F$21</f>
        <v>-358.67992833</v>
      </c>
      <c r="F254" s="35">
        <f>SUMIFS(СВЦЭМ!$G$34:$G$777,СВЦЭМ!$A$34:$A$777,$A254,СВЦЭМ!$B$34:$B$777,F$225)+'СЕТ СН'!$F$12-'СЕТ СН'!$F$21</f>
        <v>-361.43796865000002</v>
      </c>
      <c r="G254" s="35">
        <f>SUMIFS(СВЦЭМ!$G$34:$G$777,СВЦЭМ!$A$34:$A$777,$A254,СВЦЭМ!$B$34:$B$777,G$225)+'СЕТ СН'!$F$12-'СЕТ СН'!$F$21</f>
        <v>-361.02585277000003</v>
      </c>
      <c r="H254" s="35">
        <f>SUMIFS(СВЦЭМ!$G$34:$G$777,СВЦЭМ!$A$34:$A$777,$A254,СВЦЭМ!$B$34:$B$777,H$225)+'СЕТ СН'!$F$12-'СЕТ СН'!$F$21</f>
        <v>-374.09153728000001</v>
      </c>
      <c r="I254" s="35">
        <f>SUMIFS(СВЦЭМ!$G$34:$G$777,СВЦЭМ!$A$34:$A$777,$A254,СВЦЭМ!$B$34:$B$777,I$225)+'СЕТ СН'!$F$12-'СЕТ СН'!$F$21</f>
        <v>-385.34935862999998</v>
      </c>
      <c r="J254" s="35">
        <f>SUMIFS(СВЦЭМ!$G$34:$G$777,СВЦЭМ!$A$34:$A$777,$A254,СВЦЭМ!$B$34:$B$777,J$225)+'СЕТ СН'!$F$12-'СЕТ СН'!$F$21</f>
        <v>-401.91548032000003</v>
      </c>
      <c r="K254" s="35">
        <f>SUMIFS(СВЦЭМ!$G$34:$G$777,СВЦЭМ!$A$34:$A$777,$A254,СВЦЭМ!$B$34:$B$777,K$225)+'СЕТ СН'!$F$12-'СЕТ СН'!$F$21</f>
        <v>-416.72511463000001</v>
      </c>
      <c r="L254" s="35">
        <f>SUMIFS(СВЦЭМ!$G$34:$G$777,СВЦЭМ!$A$34:$A$777,$A254,СВЦЭМ!$B$34:$B$777,L$225)+'СЕТ СН'!$F$12-'СЕТ СН'!$F$21</f>
        <v>-414.85955494999996</v>
      </c>
      <c r="M254" s="35">
        <f>SUMIFS(СВЦЭМ!$G$34:$G$777,СВЦЭМ!$A$34:$A$777,$A254,СВЦЭМ!$B$34:$B$777,M$225)+'СЕТ СН'!$F$12-'СЕТ СН'!$F$21</f>
        <v>-413.16717817</v>
      </c>
      <c r="N254" s="35">
        <f>SUMIFS(СВЦЭМ!$G$34:$G$777,СВЦЭМ!$A$34:$A$777,$A254,СВЦЭМ!$B$34:$B$777,N$225)+'СЕТ СН'!$F$12-'СЕТ СН'!$F$21</f>
        <v>-413.63685716999998</v>
      </c>
      <c r="O254" s="35">
        <f>SUMIFS(СВЦЭМ!$G$34:$G$777,СВЦЭМ!$A$34:$A$777,$A254,СВЦЭМ!$B$34:$B$777,O$225)+'СЕТ СН'!$F$12-'СЕТ СН'!$F$21</f>
        <v>-414.49193696999998</v>
      </c>
      <c r="P254" s="35">
        <f>SUMIFS(СВЦЭМ!$G$34:$G$777,СВЦЭМ!$A$34:$A$777,$A254,СВЦЭМ!$B$34:$B$777,P$225)+'СЕТ СН'!$F$12-'СЕТ СН'!$F$21</f>
        <v>-413.71146010999996</v>
      </c>
      <c r="Q254" s="35">
        <f>SUMIFS(СВЦЭМ!$G$34:$G$777,СВЦЭМ!$A$34:$A$777,$A254,СВЦЭМ!$B$34:$B$777,Q$225)+'СЕТ СН'!$F$12-'СЕТ СН'!$F$21</f>
        <v>-409.42306158999997</v>
      </c>
      <c r="R254" s="35">
        <f>SUMIFS(СВЦЭМ!$G$34:$G$777,СВЦЭМ!$A$34:$A$777,$A254,СВЦЭМ!$B$34:$B$777,R$225)+'СЕТ СН'!$F$12-'СЕТ СН'!$F$21</f>
        <v>-408.25431285000002</v>
      </c>
      <c r="S254" s="35">
        <f>SUMIFS(СВЦЭМ!$G$34:$G$777,СВЦЭМ!$A$34:$A$777,$A254,СВЦЭМ!$B$34:$B$777,S$225)+'СЕТ СН'!$F$12-'СЕТ СН'!$F$21</f>
        <v>-411.89605365</v>
      </c>
      <c r="T254" s="35">
        <f>SUMIFS(СВЦЭМ!$G$34:$G$777,СВЦЭМ!$A$34:$A$777,$A254,СВЦЭМ!$B$34:$B$777,T$225)+'СЕТ СН'!$F$12-'СЕТ СН'!$F$21</f>
        <v>-413.40973281999999</v>
      </c>
      <c r="U254" s="35">
        <f>SUMIFS(СВЦЭМ!$G$34:$G$777,СВЦЭМ!$A$34:$A$777,$A254,СВЦЭМ!$B$34:$B$777,U$225)+'СЕТ СН'!$F$12-'СЕТ СН'!$F$21</f>
        <v>-415.12125450999997</v>
      </c>
      <c r="V254" s="35">
        <f>SUMIFS(СВЦЭМ!$G$34:$G$777,СВЦЭМ!$A$34:$A$777,$A254,СВЦЭМ!$B$34:$B$777,V$225)+'СЕТ СН'!$F$12-'СЕТ СН'!$F$21</f>
        <v>-413.57629283</v>
      </c>
      <c r="W254" s="35">
        <f>SUMIFS(СВЦЭМ!$G$34:$G$777,СВЦЭМ!$A$34:$A$777,$A254,СВЦЭМ!$B$34:$B$777,W$225)+'СЕТ СН'!$F$12-'СЕТ СН'!$F$21</f>
        <v>-415.59755074999998</v>
      </c>
      <c r="X254" s="35">
        <f>SUMIFS(СВЦЭМ!$G$34:$G$777,СВЦЭМ!$A$34:$A$777,$A254,СВЦЭМ!$B$34:$B$777,X$225)+'СЕТ СН'!$F$12-'СЕТ СН'!$F$21</f>
        <v>-413.38701149999997</v>
      </c>
      <c r="Y254" s="35">
        <f>SUMIFS(СВЦЭМ!$G$34:$G$777,СВЦЭМ!$A$34:$A$777,$A254,СВЦЭМ!$B$34:$B$777,Y$225)+'СЕТ СН'!$F$12-'СЕТ СН'!$F$21</f>
        <v>-402.32758665</v>
      </c>
    </row>
    <row r="255" spans="1:25" ht="15.75" x14ac:dyDescent="0.2">
      <c r="A255" s="34">
        <f t="shared" si="6"/>
        <v>42916</v>
      </c>
      <c r="B255" s="35">
        <f>SUMIFS(СВЦЭМ!$G$34:$G$777,СВЦЭМ!$A$34:$A$777,$A255,СВЦЭМ!$B$34:$B$777,B$225)+'СЕТ СН'!$F$12-'СЕТ СН'!$F$21</f>
        <v>-394.55671669000003</v>
      </c>
      <c r="C255" s="35">
        <f>SUMIFS(СВЦЭМ!$G$34:$G$777,СВЦЭМ!$A$34:$A$777,$A255,СВЦЭМ!$B$34:$B$777,C$225)+'СЕТ СН'!$F$12-'СЕТ СН'!$F$21</f>
        <v>-365.25330009999999</v>
      </c>
      <c r="D255" s="35">
        <f>SUMIFS(СВЦЭМ!$G$34:$G$777,СВЦЭМ!$A$34:$A$777,$A255,СВЦЭМ!$B$34:$B$777,D$225)+'СЕТ СН'!$F$12-'СЕТ СН'!$F$21</f>
        <v>-356.26509580000004</v>
      </c>
      <c r="E255" s="35">
        <f>SUMIFS(СВЦЭМ!$G$34:$G$777,СВЦЭМ!$A$34:$A$777,$A255,СВЦЭМ!$B$34:$B$777,E$225)+'СЕТ СН'!$F$12-'СЕТ СН'!$F$21</f>
        <v>-352.71060754999996</v>
      </c>
      <c r="F255" s="35">
        <f>SUMIFS(СВЦЭМ!$G$34:$G$777,СВЦЭМ!$A$34:$A$777,$A255,СВЦЭМ!$B$34:$B$777,F$225)+'СЕТ СН'!$F$12-'СЕТ СН'!$F$21</f>
        <v>-353.39511537999999</v>
      </c>
      <c r="G255" s="35">
        <f>SUMIFS(СВЦЭМ!$G$34:$G$777,СВЦЭМ!$A$34:$A$777,$A255,СВЦЭМ!$B$34:$B$777,G$225)+'СЕТ СН'!$F$12-'СЕТ СН'!$F$21</f>
        <v>-354.31790258000001</v>
      </c>
      <c r="H255" s="35">
        <f>SUMIFS(СВЦЭМ!$G$34:$G$777,СВЦЭМ!$A$34:$A$777,$A255,СВЦЭМ!$B$34:$B$777,H$225)+'СЕТ СН'!$F$12-'СЕТ СН'!$F$21</f>
        <v>-368.78759364999996</v>
      </c>
      <c r="I255" s="35">
        <f>SUMIFS(СВЦЭМ!$G$34:$G$777,СВЦЭМ!$A$34:$A$777,$A255,СВЦЭМ!$B$34:$B$777,I$225)+'СЕТ СН'!$F$12-'СЕТ СН'!$F$21</f>
        <v>-375.56112609000002</v>
      </c>
      <c r="J255" s="35">
        <f>SUMIFS(СВЦЭМ!$G$34:$G$777,СВЦЭМ!$A$34:$A$777,$A255,СВЦЭМ!$B$34:$B$777,J$225)+'СЕТ СН'!$F$12-'СЕТ СН'!$F$21</f>
        <v>-395.81642968</v>
      </c>
      <c r="K255" s="35">
        <f>SUMIFS(СВЦЭМ!$G$34:$G$777,СВЦЭМ!$A$34:$A$777,$A255,СВЦЭМ!$B$34:$B$777,K$225)+'СЕТ СН'!$F$12-'СЕТ СН'!$F$21</f>
        <v>-418.15798143999996</v>
      </c>
      <c r="L255" s="35">
        <f>SUMIFS(СВЦЭМ!$G$34:$G$777,СВЦЭМ!$A$34:$A$777,$A255,СВЦЭМ!$B$34:$B$777,L$225)+'СЕТ СН'!$F$12-'СЕТ СН'!$F$21</f>
        <v>-420.84133039</v>
      </c>
      <c r="M255" s="35">
        <f>SUMIFS(СВЦЭМ!$G$34:$G$777,СВЦЭМ!$A$34:$A$777,$A255,СВЦЭМ!$B$34:$B$777,M$225)+'СЕТ СН'!$F$12-'СЕТ СН'!$F$21</f>
        <v>-420.80124172000001</v>
      </c>
      <c r="N255" s="35">
        <f>SUMIFS(СВЦЭМ!$G$34:$G$777,СВЦЭМ!$A$34:$A$777,$A255,СВЦЭМ!$B$34:$B$777,N$225)+'СЕТ СН'!$F$12-'СЕТ СН'!$F$21</f>
        <v>-421.51084866999997</v>
      </c>
      <c r="O255" s="35">
        <f>SUMIFS(СВЦЭМ!$G$34:$G$777,СВЦЭМ!$A$34:$A$777,$A255,СВЦЭМ!$B$34:$B$777,O$225)+'СЕТ СН'!$F$12-'СЕТ СН'!$F$21</f>
        <v>-420.88811089000001</v>
      </c>
      <c r="P255" s="35">
        <f>SUMIFS(СВЦЭМ!$G$34:$G$777,СВЦЭМ!$A$34:$A$777,$A255,СВЦЭМ!$B$34:$B$777,P$225)+'СЕТ СН'!$F$12-'СЕТ СН'!$F$21</f>
        <v>-419.91374153000004</v>
      </c>
      <c r="Q255" s="35">
        <f>SUMIFS(СВЦЭМ!$G$34:$G$777,СВЦЭМ!$A$34:$A$777,$A255,СВЦЭМ!$B$34:$B$777,Q$225)+'СЕТ СН'!$F$12-'СЕТ СН'!$F$21</f>
        <v>-416.16206407000004</v>
      </c>
      <c r="R255" s="35">
        <f>SUMIFS(СВЦЭМ!$G$34:$G$777,СВЦЭМ!$A$34:$A$777,$A255,СВЦЭМ!$B$34:$B$777,R$225)+'СЕТ СН'!$F$12-'СЕТ СН'!$F$21</f>
        <v>-415.10460554999997</v>
      </c>
      <c r="S255" s="35">
        <f>SUMIFS(СВЦЭМ!$G$34:$G$777,СВЦЭМ!$A$34:$A$777,$A255,СВЦЭМ!$B$34:$B$777,S$225)+'СЕТ СН'!$F$12-'СЕТ СН'!$F$21</f>
        <v>-418.37608477000003</v>
      </c>
      <c r="T255" s="35">
        <f>SUMIFS(СВЦЭМ!$G$34:$G$777,СВЦЭМ!$A$34:$A$777,$A255,СВЦЭМ!$B$34:$B$777,T$225)+'СЕТ СН'!$F$12-'СЕТ СН'!$F$21</f>
        <v>-418.78128919</v>
      </c>
      <c r="U255" s="35">
        <f>SUMIFS(СВЦЭМ!$G$34:$G$777,СВЦЭМ!$A$34:$A$777,$A255,СВЦЭМ!$B$34:$B$777,U$225)+'СЕТ СН'!$F$12-'СЕТ СН'!$F$21</f>
        <v>-419.91400152</v>
      </c>
      <c r="V255" s="35">
        <f>SUMIFS(СВЦЭМ!$G$34:$G$777,СВЦЭМ!$A$34:$A$777,$A255,СВЦЭМ!$B$34:$B$777,V$225)+'СЕТ СН'!$F$12-'СЕТ СН'!$F$21</f>
        <v>-418.87245745000001</v>
      </c>
      <c r="W255" s="35">
        <f>SUMIFS(СВЦЭМ!$G$34:$G$777,СВЦЭМ!$A$34:$A$777,$A255,СВЦЭМ!$B$34:$B$777,W$225)+'СЕТ СН'!$F$12-'СЕТ СН'!$F$21</f>
        <v>-407.78125354999997</v>
      </c>
      <c r="X255" s="35">
        <f>SUMIFS(СВЦЭМ!$G$34:$G$777,СВЦЭМ!$A$34:$A$777,$A255,СВЦЭМ!$B$34:$B$777,X$225)+'СЕТ СН'!$F$12-'СЕТ СН'!$F$21</f>
        <v>-398.01193828999999</v>
      </c>
      <c r="Y255" s="35">
        <f>SUMIFS(СВЦЭМ!$G$34:$G$777,СВЦЭМ!$A$34:$A$777,$A255,СВЦЭМ!$B$34:$B$777,Y$225)+'СЕТ СН'!$F$12-'СЕТ СН'!$F$21</f>
        <v>-380.75562635</v>
      </c>
    </row>
    <row r="256" spans="1:25" ht="15.75" hidden="1" x14ac:dyDescent="0.2">
      <c r="A256" s="34">
        <f t="shared" si="6"/>
        <v>42917</v>
      </c>
      <c r="B256" s="35">
        <f>SUMIFS(СВЦЭМ!$G$34:$G$777,СВЦЭМ!$A$34:$A$777,$A256,СВЦЭМ!$B$34:$B$777,B$225)+'СЕТ СН'!$F$12-'СЕТ СН'!$F$21</f>
        <v>-578.75</v>
      </c>
      <c r="C256" s="35">
        <f>SUMIFS(СВЦЭМ!$G$34:$G$777,СВЦЭМ!$A$34:$A$777,$A256,СВЦЭМ!$B$34:$B$777,C$225)+'СЕТ СН'!$F$12-'СЕТ СН'!$F$21</f>
        <v>-578.75</v>
      </c>
      <c r="D256" s="35">
        <f>SUMIFS(СВЦЭМ!$G$34:$G$777,СВЦЭМ!$A$34:$A$777,$A256,СВЦЭМ!$B$34:$B$777,D$225)+'СЕТ СН'!$F$12-'СЕТ СН'!$F$21</f>
        <v>-578.75</v>
      </c>
      <c r="E256" s="35">
        <f>SUMIFS(СВЦЭМ!$G$34:$G$777,СВЦЭМ!$A$34:$A$777,$A256,СВЦЭМ!$B$34:$B$777,E$225)+'СЕТ СН'!$F$12-'СЕТ СН'!$F$21</f>
        <v>-578.75</v>
      </c>
      <c r="F256" s="35">
        <f>SUMIFS(СВЦЭМ!$G$34:$G$777,СВЦЭМ!$A$34:$A$777,$A256,СВЦЭМ!$B$34:$B$777,F$225)+'СЕТ СН'!$F$12-'СЕТ СН'!$F$21</f>
        <v>-578.75</v>
      </c>
      <c r="G256" s="35">
        <f>SUMIFS(СВЦЭМ!$G$34:$G$777,СВЦЭМ!$A$34:$A$777,$A256,СВЦЭМ!$B$34:$B$777,G$225)+'СЕТ СН'!$F$12-'СЕТ СН'!$F$21</f>
        <v>-578.75</v>
      </c>
      <c r="H256" s="35">
        <f>SUMIFS(СВЦЭМ!$G$34:$G$777,СВЦЭМ!$A$34:$A$777,$A256,СВЦЭМ!$B$34:$B$777,H$225)+'СЕТ СН'!$F$12-'СЕТ СН'!$F$21</f>
        <v>-578.75</v>
      </c>
      <c r="I256" s="35">
        <f>SUMIFS(СВЦЭМ!$G$34:$G$777,СВЦЭМ!$A$34:$A$777,$A256,СВЦЭМ!$B$34:$B$777,I$225)+'СЕТ СН'!$F$12-'СЕТ СН'!$F$21</f>
        <v>-578.75</v>
      </c>
      <c r="J256" s="35">
        <f>SUMIFS(СВЦЭМ!$G$34:$G$777,СВЦЭМ!$A$34:$A$777,$A256,СВЦЭМ!$B$34:$B$777,J$225)+'СЕТ СН'!$F$12-'СЕТ СН'!$F$21</f>
        <v>-578.75</v>
      </c>
      <c r="K256" s="35">
        <f>SUMIFS(СВЦЭМ!$G$34:$G$777,СВЦЭМ!$A$34:$A$777,$A256,СВЦЭМ!$B$34:$B$777,K$225)+'СЕТ СН'!$F$12-'СЕТ СН'!$F$21</f>
        <v>-578.75</v>
      </c>
      <c r="L256" s="35">
        <f>SUMIFS(СВЦЭМ!$G$34:$G$777,СВЦЭМ!$A$34:$A$777,$A256,СВЦЭМ!$B$34:$B$777,L$225)+'СЕТ СН'!$F$12-'СЕТ СН'!$F$21</f>
        <v>-578.75</v>
      </c>
      <c r="M256" s="35">
        <f>SUMIFS(СВЦЭМ!$G$34:$G$777,СВЦЭМ!$A$34:$A$777,$A256,СВЦЭМ!$B$34:$B$777,M$225)+'СЕТ СН'!$F$12-'СЕТ СН'!$F$21</f>
        <v>-578.75</v>
      </c>
      <c r="N256" s="35">
        <f>SUMIFS(СВЦЭМ!$G$34:$G$777,СВЦЭМ!$A$34:$A$777,$A256,СВЦЭМ!$B$34:$B$777,N$225)+'СЕТ СН'!$F$12-'СЕТ СН'!$F$21</f>
        <v>-578.75</v>
      </c>
      <c r="O256" s="35">
        <f>SUMIFS(СВЦЭМ!$G$34:$G$777,СВЦЭМ!$A$34:$A$777,$A256,СВЦЭМ!$B$34:$B$777,O$225)+'СЕТ СН'!$F$12-'СЕТ СН'!$F$21</f>
        <v>-578.75</v>
      </c>
      <c r="P256" s="35">
        <f>SUMIFS(СВЦЭМ!$G$34:$G$777,СВЦЭМ!$A$34:$A$777,$A256,СВЦЭМ!$B$34:$B$777,P$225)+'СЕТ СН'!$F$12-'СЕТ СН'!$F$21</f>
        <v>-578.75</v>
      </c>
      <c r="Q256" s="35">
        <f>SUMIFS(СВЦЭМ!$G$34:$G$777,СВЦЭМ!$A$34:$A$777,$A256,СВЦЭМ!$B$34:$B$777,Q$225)+'СЕТ СН'!$F$12-'СЕТ СН'!$F$21</f>
        <v>-578.75</v>
      </c>
      <c r="R256" s="35">
        <f>SUMIFS(СВЦЭМ!$G$34:$G$777,СВЦЭМ!$A$34:$A$777,$A256,СВЦЭМ!$B$34:$B$777,R$225)+'СЕТ СН'!$F$12-'СЕТ СН'!$F$21</f>
        <v>-578.75</v>
      </c>
      <c r="S256" s="35">
        <f>SUMIFS(СВЦЭМ!$G$34:$G$777,СВЦЭМ!$A$34:$A$777,$A256,СВЦЭМ!$B$34:$B$777,S$225)+'СЕТ СН'!$F$12-'СЕТ СН'!$F$21</f>
        <v>-578.75</v>
      </c>
      <c r="T256" s="35">
        <f>SUMIFS(СВЦЭМ!$G$34:$G$777,СВЦЭМ!$A$34:$A$777,$A256,СВЦЭМ!$B$34:$B$777,T$225)+'СЕТ СН'!$F$12-'СЕТ СН'!$F$21</f>
        <v>-578.75</v>
      </c>
      <c r="U256" s="35">
        <f>SUMIFS(СВЦЭМ!$G$34:$G$777,СВЦЭМ!$A$34:$A$777,$A256,СВЦЭМ!$B$34:$B$777,U$225)+'СЕТ СН'!$F$12-'СЕТ СН'!$F$21</f>
        <v>-578.75</v>
      </c>
      <c r="V256" s="35">
        <f>SUMIFS(СВЦЭМ!$G$34:$G$777,СВЦЭМ!$A$34:$A$777,$A256,СВЦЭМ!$B$34:$B$777,V$225)+'СЕТ СН'!$F$12-'СЕТ СН'!$F$21</f>
        <v>-578.75</v>
      </c>
      <c r="W256" s="35">
        <f>SUMIFS(СВЦЭМ!$G$34:$G$777,СВЦЭМ!$A$34:$A$777,$A256,СВЦЭМ!$B$34:$B$777,W$225)+'СЕТ СН'!$F$12-'СЕТ СН'!$F$21</f>
        <v>-578.75</v>
      </c>
      <c r="X256" s="35">
        <f>SUMIFS(СВЦЭМ!$G$34:$G$777,СВЦЭМ!$A$34:$A$777,$A256,СВЦЭМ!$B$34:$B$777,X$225)+'СЕТ СН'!$F$12-'СЕТ СН'!$F$21</f>
        <v>-578.75</v>
      </c>
      <c r="Y256" s="35">
        <f>SUMIFS(СВЦЭМ!$G$34:$G$777,СВЦЭМ!$A$34:$A$777,$A256,СВЦЭМ!$B$34:$B$777,Y$225)+'СЕТ СН'!$F$12-'СЕТ СН'!$F$21</f>
        <v>-578.75</v>
      </c>
    </row>
    <row r="257" spans="1:27" ht="15.75" x14ac:dyDescent="0.2">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5" customFormat="1" ht="12.75" customHeight="1" x14ac:dyDescent="0.2">
      <c r="A260" s="119"/>
      <c r="B260" s="33">
        <v>1</v>
      </c>
      <c r="C260" s="33">
        <v>2</v>
      </c>
      <c r="D260" s="33">
        <v>3</v>
      </c>
      <c r="E260" s="33">
        <v>4</v>
      </c>
      <c r="F260" s="33">
        <v>5</v>
      </c>
      <c r="G260" s="33">
        <v>6</v>
      </c>
      <c r="H260" s="33">
        <v>7</v>
      </c>
      <c r="I260" s="33">
        <v>8</v>
      </c>
      <c r="J260" s="33">
        <v>9</v>
      </c>
      <c r="K260" s="33">
        <v>10</v>
      </c>
      <c r="L260" s="33">
        <v>11</v>
      </c>
      <c r="M260" s="33">
        <v>12</v>
      </c>
      <c r="N260" s="33">
        <v>13</v>
      </c>
      <c r="O260" s="33">
        <v>14</v>
      </c>
      <c r="P260" s="33">
        <v>15</v>
      </c>
      <c r="Q260" s="33">
        <v>16</v>
      </c>
      <c r="R260" s="33">
        <v>17</v>
      </c>
      <c r="S260" s="33">
        <v>18</v>
      </c>
      <c r="T260" s="33">
        <v>19</v>
      </c>
      <c r="U260" s="33">
        <v>20</v>
      </c>
      <c r="V260" s="33">
        <v>21</v>
      </c>
      <c r="W260" s="33">
        <v>22</v>
      </c>
      <c r="X260" s="33">
        <v>23</v>
      </c>
      <c r="Y260" s="33">
        <v>24</v>
      </c>
    </row>
    <row r="261" spans="1:27" ht="15.75" customHeight="1" x14ac:dyDescent="0.2">
      <c r="A261" s="34" t="str">
        <f>A226</f>
        <v>01.06.2017</v>
      </c>
      <c r="B261" s="35">
        <f>SUMIFS(СВЦЭМ!$H$34:$H$777,СВЦЭМ!$A$34:$A$777,$A261,СВЦЭМ!$B$34:$B$777,B$260)+'СЕТ СН'!$F$12-'СЕТ СН'!$F$21</f>
        <v>-139.03418663999997</v>
      </c>
      <c r="C261" s="35">
        <f>SUMIFS(СВЦЭМ!$H$34:$H$777,СВЦЭМ!$A$34:$A$777,$A261,СВЦЭМ!$B$34:$B$777,C$260)+'СЕТ СН'!$F$12-'СЕТ СН'!$F$21</f>
        <v>-81.080855050000025</v>
      </c>
      <c r="D261" s="35">
        <f>SUMIFS(СВЦЭМ!$H$34:$H$777,СВЦЭМ!$A$34:$A$777,$A261,СВЦЭМ!$B$34:$B$777,D$260)+'СЕТ СН'!$F$12-'СЕТ СН'!$F$21</f>
        <v>-55.290464459999953</v>
      </c>
      <c r="E261" s="35">
        <f>SUMIFS(СВЦЭМ!$H$34:$H$777,СВЦЭМ!$A$34:$A$777,$A261,СВЦЭМ!$B$34:$B$777,E$260)+'СЕТ СН'!$F$12-'СЕТ СН'!$F$21</f>
        <v>-51.95465951999995</v>
      </c>
      <c r="F261" s="35">
        <f>SUMIFS(СВЦЭМ!$H$34:$H$777,СВЦЭМ!$A$34:$A$777,$A261,СВЦЭМ!$B$34:$B$777,F$260)+'СЕТ СН'!$F$12-'СЕТ СН'!$F$21</f>
        <v>-52.379198409999958</v>
      </c>
      <c r="G261" s="35">
        <f>SUMIFS(СВЦЭМ!$H$34:$H$777,СВЦЭМ!$A$34:$A$777,$A261,СВЦЭМ!$B$34:$B$777,G$260)+'СЕТ СН'!$F$12-'СЕТ СН'!$F$21</f>
        <v>-57.175549799999999</v>
      </c>
      <c r="H261" s="35">
        <f>SUMIFS(СВЦЭМ!$H$34:$H$777,СВЦЭМ!$A$34:$A$777,$A261,СВЦЭМ!$B$34:$B$777,H$260)+'СЕТ СН'!$F$12-'СЕТ СН'!$F$21</f>
        <v>-97.476173000000017</v>
      </c>
      <c r="I261" s="35">
        <f>SUMIFS(СВЦЭМ!$H$34:$H$777,СВЦЭМ!$A$34:$A$777,$A261,СВЦЭМ!$B$34:$B$777,I$260)+'СЕТ СН'!$F$12-'СЕТ СН'!$F$21</f>
        <v>-136.90196895999998</v>
      </c>
      <c r="J261" s="35">
        <f>SUMIFS(СВЦЭМ!$H$34:$H$777,СВЦЭМ!$A$34:$A$777,$A261,СВЦЭМ!$B$34:$B$777,J$260)+'СЕТ СН'!$F$12-'СЕТ СН'!$F$21</f>
        <v>-181.09451194000002</v>
      </c>
      <c r="K261" s="35">
        <f>SUMIFS(СВЦЭМ!$H$34:$H$777,СВЦЭМ!$A$34:$A$777,$A261,СВЦЭМ!$B$34:$B$777,K$260)+'СЕТ СН'!$F$12-'СЕТ СН'!$F$21</f>
        <v>-221.99393664000002</v>
      </c>
      <c r="L261" s="35">
        <f>SUMIFS(СВЦЭМ!$H$34:$H$777,СВЦЭМ!$A$34:$A$777,$A261,СВЦЭМ!$B$34:$B$777,L$260)+'СЕТ СН'!$F$12-'СЕТ СН'!$F$21</f>
        <v>-241.52050243000002</v>
      </c>
      <c r="M261" s="35">
        <f>SUMIFS(СВЦЭМ!$H$34:$H$777,СВЦЭМ!$A$34:$A$777,$A261,СВЦЭМ!$B$34:$B$777,M$260)+'СЕТ СН'!$F$12-'СЕТ СН'!$F$21</f>
        <v>-255.34956008</v>
      </c>
      <c r="N261" s="35">
        <f>SUMIFS(СВЦЭМ!$H$34:$H$777,СВЦЭМ!$A$34:$A$777,$A261,СВЦЭМ!$B$34:$B$777,N$260)+'СЕТ СН'!$F$12-'СЕТ СН'!$F$21</f>
        <v>-255.92902304</v>
      </c>
      <c r="O261" s="35">
        <f>SUMIFS(СВЦЭМ!$H$34:$H$777,СВЦЭМ!$A$34:$A$777,$A261,СВЦЭМ!$B$34:$B$777,O$260)+'СЕТ СН'!$F$12-'СЕТ СН'!$F$21</f>
        <v>-255.91333600000002</v>
      </c>
      <c r="P261" s="35">
        <f>SUMIFS(СВЦЭМ!$H$34:$H$777,СВЦЭМ!$A$34:$A$777,$A261,СВЦЭМ!$B$34:$B$777,P$260)+'СЕТ СН'!$F$12-'СЕТ СН'!$F$21</f>
        <v>-253.73792150000003</v>
      </c>
      <c r="Q261" s="35">
        <f>SUMIFS(СВЦЭМ!$H$34:$H$777,СВЦЭМ!$A$34:$A$777,$A261,СВЦЭМ!$B$34:$B$777,Q$260)+'СЕТ СН'!$F$12-'СЕТ СН'!$F$21</f>
        <v>-253.70096510000002</v>
      </c>
      <c r="R261" s="35">
        <f>SUMIFS(СВЦЭМ!$H$34:$H$777,СВЦЭМ!$A$34:$A$777,$A261,СВЦЭМ!$B$34:$B$777,R$260)+'СЕТ СН'!$F$12-'СЕТ СН'!$F$21</f>
        <v>-252.18289712000001</v>
      </c>
      <c r="S261" s="35">
        <f>SUMIFS(СВЦЭМ!$H$34:$H$777,СВЦЭМ!$A$34:$A$777,$A261,СВЦЭМ!$B$34:$B$777,S$260)+'СЕТ СН'!$F$12-'СЕТ СН'!$F$21</f>
        <v>-254.32989529000002</v>
      </c>
      <c r="T261" s="35">
        <f>SUMIFS(СВЦЭМ!$H$34:$H$777,СВЦЭМ!$A$34:$A$777,$A261,СВЦЭМ!$B$34:$B$777,T$260)+'СЕТ СН'!$F$12-'СЕТ СН'!$F$21</f>
        <v>-254.78725928</v>
      </c>
      <c r="U261" s="35">
        <f>SUMIFS(СВЦЭМ!$H$34:$H$777,СВЦЭМ!$A$34:$A$777,$A261,СВЦЭМ!$B$34:$B$777,U$260)+'СЕТ СН'!$F$12-'СЕТ СН'!$F$21</f>
        <v>-254.45515897000001</v>
      </c>
      <c r="V261" s="35">
        <f>SUMIFS(СВЦЭМ!$H$34:$H$777,СВЦЭМ!$A$34:$A$777,$A261,СВЦЭМ!$B$34:$B$777,V$260)+'СЕТ СН'!$F$12-'СЕТ СН'!$F$21</f>
        <v>-231.92745312</v>
      </c>
      <c r="W261" s="35">
        <f>SUMIFS(СВЦЭМ!$H$34:$H$777,СВЦЭМ!$A$34:$A$777,$A261,СВЦЭМ!$B$34:$B$777,W$260)+'СЕТ СН'!$F$12-'СЕТ СН'!$F$21</f>
        <v>-205.36466469999999</v>
      </c>
      <c r="X261" s="35">
        <f>SUMIFS(СВЦЭМ!$H$34:$H$777,СВЦЭМ!$A$34:$A$777,$A261,СВЦЭМ!$B$34:$B$777,X$260)+'СЕТ СН'!$F$12-'СЕТ СН'!$F$21</f>
        <v>-187.35291009999997</v>
      </c>
      <c r="Y261" s="35">
        <f>SUMIFS(СВЦЭМ!$H$34:$H$777,СВЦЭМ!$A$34:$A$777,$A261,СВЦЭМ!$B$34:$B$777,Y$260)+'СЕТ СН'!$F$12-'СЕТ СН'!$F$21</f>
        <v>-122.79875009</v>
      </c>
      <c r="AA261" s="44"/>
    </row>
    <row r="262" spans="1:27" ht="15.75" x14ac:dyDescent="0.2">
      <c r="A262" s="34">
        <f>A261+1</f>
        <v>42888</v>
      </c>
      <c r="B262" s="35">
        <f>SUMIFS(СВЦЭМ!$H$34:$H$777,СВЦЭМ!$A$34:$A$777,$A262,СВЦЭМ!$B$34:$B$777,B$260)+'СЕТ СН'!$F$12-'СЕТ СН'!$F$21</f>
        <v>-77.132778330000008</v>
      </c>
      <c r="C262" s="35">
        <f>SUMIFS(СВЦЭМ!$H$34:$H$777,СВЦЭМ!$A$34:$A$777,$A262,СВЦЭМ!$B$34:$B$777,C$260)+'СЕТ СН'!$F$12-'СЕТ СН'!$F$21</f>
        <v>-65.779996910000023</v>
      </c>
      <c r="D262" s="35">
        <f>SUMIFS(СВЦЭМ!$H$34:$H$777,СВЦЭМ!$A$34:$A$777,$A262,СВЦЭМ!$B$34:$B$777,D$260)+'СЕТ СН'!$F$12-'СЕТ СН'!$F$21</f>
        <v>-40.926928950000047</v>
      </c>
      <c r="E262" s="35">
        <f>SUMIFS(СВЦЭМ!$H$34:$H$777,СВЦЭМ!$A$34:$A$777,$A262,СВЦЭМ!$B$34:$B$777,E$260)+'СЕТ СН'!$F$12-'СЕТ СН'!$F$21</f>
        <v>-44.576910259999977</v>
      </c>
      <c r="F262" s="35">
        <f>SUMIFS(СВЦЭМ!$H$34:$H$777,СВЦЭМ!$A$34:$A$777,$A262,СВЦЭМ!$B$34:$B$777,F$260)+'СЕТ СН'!$F$12-'СЕТ СН'!$F$21</f>
        <v>-45.198564459999943</v>
      </c>
      <c r="G262" s="35">
        <f>SUMIFS(СВЦЭМ!$H$34:$H$777,СВЦЭМ!$A$34:$A$777,$A262,СВЦЭМ!$B$34:$B$777,G$260)+'СЕТ СН'!$F$12-'СЕТ СН'!$F$21</f>
        <v>-41.594076419999965</v>
      </c>
      <c r="H262" s="35">
        <f>SUMIFS(СВЦЭМ!$H$34:$H$777,СВЦЭМ!$A$34:$A$777,$A262,СВЦЭМ!$B$34:$B$777,H$260)+'СЕТ СН'!$F$12-'СЕТ СН'!$F$21</f>
        <v>-50.589128500000015</v>
      </c>
      <c r="I262" s="35">
        <f>SUMIFS(СВЦЭМ!$H$34:$H$777,СВЦЭМ!$A$34:$A$777,$A262,СВЦЭМ!$B$34:$B$777,I$260)+'СЕТ СН'!$F$12-'СЕТ СН'!$F$21</f>
        <v>-117.41311433999999</v>
      </c>
      <c r="J262" s="35">
        <f>SUMIFS(СВЦЭМ!$H$34:$H$777,СВЦЭМ!$A$34:$A$777,$A262,СВЦЭМ!$B$34:$B$777,J$260)+'СЕТ СН'!$F$12-'СЕТ СН'!$F$21</f>
        <v>-174.92936788999998</v>
      </c>
      <c r="K262" s="35">
        <f>SUMIFS(СВЦЭМ!$H$34:$H$777,СВЦЭМ!$A$34:$A$777,$A262,СВЦЭМ!$B$34:$B$777,K$260)+'СЕТ СН'!$F$12-'СЕТ СН'!$F$21</f>
        <v>-227.36056036000002</v>
      </c>
      <c r="L262" s="35">
        <f>SUMIFS(СВЦЭМ!$H$34:$H$777,СВЦЭМ!$A$34:$A$777,$A262,СВЦЭМ!$B$34:$B$777,L$260)+'СЕТ СН'!$F$12-'СЕТ СН'!$F$21</f>
        <v>-257.35565449000001</v>
      </c>
      <c r="M262" s="35">
        <f>SUMIFS(СВЦЭМ!$H$34:$H$777,СВЦЭМ!$A$34:$A$777,$A262,СВЦЭМ!$B$34:$B$777,M$260)+'СЕТ СН'!$F$12-'СЕТ СН'!$F$21</f>
        <v>-263.74434563</v>
      </c>
      <c r="N262" s="35">
        <f>SUMIFS(СВЦЭМ!$H$34:$H$777,СВЦЭМ!$A$34:$A$777,$A262,СВЦЭМ!$B$34:$B$777,N$260)+'СЕТ СН'!$F$12-'СЕТ СН'!$F$21</f>
        <v>-257.59590909999997</v>
      </c>
      <c r="O262" s="35">
        <f>SUMIFS(СВЦЭМ!$H$34:$H$777,СВЦЭМ!$A$34:$A$777,$A262,СВЦЭМ!$B$34:$B$777,O$260)+'СЕТ СН'!$F$12-'СЕТ СН'!$F$21</f>
        <v>-256.82200319999998</v>
      </c>
      <c r="P262" s="35">
        <f>SUMIFS(СВЦЭМ!$H$34:$H$777,СВЦЭМ!$A$34:$A$777,$A262,СВЦЭМ!$B$34:$B$777,P$260)+'СЕТ СН'!$F$12-'СЕТ СН'!$F$21</f>
        <v>-254.09688310000001</v>
      </c>
      <c r="Q262" s="35">
        <f>SUMIFS(СВЦЭМ!$H$34:$H$777,СВЦЭМ!$A$34:$A$777,$A262,СВЦЭМ!$B$34:$B$777,Q$260)+'СЕТ СН'!$F$12-'СЕТ СН'!$F$21</f>
        <v>-254.41694983000002</v>
      </c>
      <c r="R262" s="35">
        <f>SUMIFS(СВЦЭМ!$H$34:$H$777,СВЦЭМ!$A$34:$A$777,$A262,СВЦЭМ!$B$34:$B$777,R$260)+'СЕТ СН'!$F$12-'СЕТ СН'!$F$21</f>
        <v>-233.89281254999997</v>
      </c>
      <c r="S262" s="35">
        <f>SUMIFS(СВЦЭМ!$H$34:$H$777,СВЦЭМ!$A$34:$A$777,$A262,СВЦЭМ!$B$34:$B$777,S$260)+'СЕТ СН'!$F$12-'СЕТ СН'!$F$21</f>
        <v>-232.18034175999998</v>
      </c>
      <c r="T262" s="35">
        <f>SUMIFS(СВЦЭМ!$H$34:$H$777,СВЦЭМ!$A$34:$A$777,$A262,СВЦЭМ!$B$34:$B$777,T$260)+'СЕТ СН'!$F$12-'СЕТ СН'!$F$21</f>
        <v>-229.55085480999998</v>
      </c>
      <c r="U262" s="35">
        <f>SUMIFS(СВЦЭМ!$H$34:$H$777,СВЦЭМ!$A$34:$A$777,$A262,СВЦЭМ!$B$34:$B$777,U$260)+'СЕТ СН'!$F$12-'СЕТ СН'!$F$21</f>
        <v>-227.96409446000001</v>
      </c>
      <c r="V262" s="35">
        <f>SUMIFS(СВЦЭМ!$H$34:$H$777,СВЦЭМ!$A$34:$A$777,$A262,СВЦЭМ!$B$34:$B$777,V$260)+'СЕТ СН'!$F$12-'СЕТ СН'!$F$21</f>
        <v>-241.97548861000001</v>
      </c>
      <c r="W262" s="35">
        <f>SUMIFS(СВЦЭМ!$H$34:$H$777,СВЦЭМ!$A$34:$A$777,$A262,СВЦЭМ!$B$34:$B$777,W$260)+'СЕТ СН'!$F$12-'СЕТ СН'!$F$21</f>
        <v>-215.86305991</v>
      </c>
      <c r="X262" s="35">
        <f>SUMIFS(СВЦЭМ!$H$34:$H$777,СВЦЭМ!$A$34:$A$777,$A262,СВЦЭМ!$B$34:$B$777,X$260)+'СЕТ СН'!$F$12-'СЕТ СН'!$F$21</f>
        <v>-187.09864418000001</v>
      </c>
      <c r="Y262" s="35">
        <f>SUMIFS(СВЦЭМ!$H$34:$H$777,СВЦЭМ!$A$34:$A$777,$A262,СВЦЭМ!$B$34:$B$777,Y$260)+'СЕТ СН'!$F$12-'СЕТ СН'!$F$21</f>
        <v>-143.28694295999998</v>
      </c>
    </row>
    <row r="263" spans="1:27" ht="15.75" x14ac:dyDescent="0.2">
      <c r="A263" s="34">
        <f t="shared" ref="A263:A291" si="7">A262+1</f>
        <v>42889</v>
      </c>
      <c r="B263" s="35">
        <f>SUMIFS(СВЦЭМ!$H$34:$H$777,СВЦЭМ!$A$34:$A$777,$A263,СВЦЭМ!$B$34:$B$777,B$260)+'СЕТ СН'!$F$12-'СЕТ СН'!$F$21</f>
        <v>-123.28954729999998</v>
      </c>
      <c r="C263" s="35">
        <f>SUMIFS(СВЦЭМ!$H$34:$H$777,СВЦЭМ!$A$34:$A$777,$A263,СВЦЭМ!$B$34:$B$777,C$260)+'СЕТ СН'!$F$12-'СЕТ СН'!$F$21</f>
        <v>-99.252346639999985</v>
      </c>
      <c r="D263" s="35">
        <f>SUMIFS(СВЦЭМ!$H$34:$H$777,СВЦЭМ!$A$34:$A$777,$A263,СВЦЭМ!$B$34:$B$777,D$260)+'СЕТ СН'!$F$12-'СЕТ СН'!$F$21</f>
        <v>-42.484344439999973</v>
      </c>
      <c r="E263" s="35">
        <f>SUMIFS(СВЦЭМ!$H$34:$H$777,СВЦЭМ!$A$34:$A$777,$A263,СВЦЭМ!$B$34:$B$777,E$260)+'СЕТ СН'!$F$12-'СЕТ СН'!$F$21</f>
        <v>-43.385326309999982</v>
      </c>
      <c r="F263" s="35">
        <f>SUMIFS(СВЦЭМ!$H$34:$H$777,СВЦЭМ!$A$34:$A$777,$A263,СВЦЭМ!$B$34:$B$777,F$260)+'СЕТ СН'!$F$12-'СЕТ СН'!$F$21</f>
        <v>-44.345064930000035</v>
      </c>
      <c r="G263" s="35">
        <f>SUMIFS(СВЦЭМ!$H$34:$H$777,СВЦЭМ!$A$34:$A$777,$A263,СВЦЭМ!$B$34:$B$777,G$260)+'СЕТ СН'!$F$12-'СЕТ СН'!$F$21</f>
        <v>-42.497696430000019</v>
      </c>
      <c r="H263" s="35">
        <f>SUMIFS(СВЦЭМ!$H$34:$H$777,СВЦЭМ!$A$34:$A$777,$A263,СВЦЭМ!$B$34:$B$777,H$260)+'СЕТ СН'!$F$12-'СЕТ СН'!$F$21</f>
        <v>-60.825228089999996</v>
      </c>
      <c r="I263" s="35">
        <f>SUMIFS(СВЦЭМ!$H$34:$H$777,СВЦЭМ!$A$34:$A$777,$A263,СВЦЭМ!$B$34:$B$777,I$260)+'СЕТ СН'!$F$12-'СЕТ СН'!$F$21</f>
        <v>-125.44302453</v>
      </c>
      <c r="J263" s="35">
        <f>SUMIFS(СВЦЭМ!$H$34:$H$777,СВЦЭМ!$A$34:$A$777,$A263,СВЦЭМ!$B$34:$B$777,J$260)+'СЕТ СН'!$F$12-'СЕТ СН'!$F$21</f>
        <v>-190.99637208000001</v>
      </c>
      <c r="K263" s="35">
        <f>SUMIFS(СВЦЭМ!$H$34:$H$777,СВЦЭМ!$A$34:$A$777,$A263,СВЦЭМ!$B$34:$B$777,K$260)+'СЕТ СН'!$F$12-'СЕТ СН'!$F$21</f>
        <v>-231.18050405000002</v>
      </c>
      <c r="L263" s="35">
        <f>SUMIFS(СВЦЭМ!$H$34:$H$777,СВЦЭМ!$A$34:$A$777,$A263,СВЦЭМ!$B$34:$B$777,L$260)+'СЕТ СН'!$F$12-'СЕТ СН'!$F$21</f>
        <v>-263.80384499000002</v>
      </c>
      <c r="M263" s="35">
        <f>SUMIFS(СВЦЭМ!$H$34:$H$777,СВЦЭМ!$A$34:$A$777,$A263,СВЦЭМ!$B$34:$B$777,M$260)+'СЕТ СН'!$F$12-'СЕТ СН'!$F$21</f>
        <v>-272.69728686000002</v>
      </c>
      <c r="N263" s="35">
        <f>SUMIFS(СВЦЭМ!$H$34:$H$777,СВЦЭМ!$A$34:$A$777,$A263,СВЦЭМ!$B$34:$B$777,N$260)+'СЕТ СН'!$F$12-'СЕТ СН'!$F$21</f>
        <v>-277.37154435000002</v>
      </c>
      <c r="O263" s="35">
        <f>SUMIFS(СВЦЭМ!$H$34:$H$777,СВЦЭМ!$A$34:$A$777,$A263,СВЦЭМ!$B$34:$B$777,O$260)+'СЕТ СН'!$F$12-'СЕТ СН'!$F$21</f>
        <v>-278.4360648</v>
      </c>
      <c r="P263" s="35">
        <f>SUMIFS(СВЦЭМ!$H$34:$H$777,СВЦЭМ!$A$34:$A$777,$A263,СВЦЭМ!$B$34:$B$777,P$260)+'СЕТ СН'!$F$12-'СЕТ СН'!$F$21</f>
        <v>-278.50845495999999</v>
      </c>
      <c r="Q263" s="35">
        <f>SUMIFS(СВЦЭМ!$H$34:$H$777,СВЦЭМ!$A$34:$A$777,$A263,СВЦЭМ!$B$34:$B$777,Q$260)+'СЕТ СН'!$F$12-'СЕТ СН'!$F$21</f>
        <v>-277.78361597999998</v>
      </c>
      <c r="R263" s="35">
        <f>SUMIFS(СВЦЭМ!$H$34:$H$777,СВЦЭМ!$A$34:$A$777,$A263,СВЦЭМ!$B$34:$B$777,R$260)+'СЕТ СН'!$F$12-'СЕТ СН'!$F$21</f>
        <v>-277.27288614000003</v>
      </c>
      <c r="S263" s="35">
        <f>SUMIFS(СВЦЭМ!$H$34:$H$777,СВЦЭМ!$A$34:$A$777,$A263,СВЦЭМ!$B$34:$B$777,S$260)+'СЕТ СН'!$F$12-'СЕТ СН'!$F$21</f>
        <v>-276.73484839999998</v>
      </c>
      <c r="T263" s="35">
        <f>SUMIFS(СВЦЭМ!$H$34:$H$777,СВЦЭМ!$A$34:$A$777,$A263,СВЦЭМ!$B$34:$B$777,T$260)+'СЕТ СН'!$F$12-'СЕТ СН'!$F$21</f>
        <v>-277.27648295</v>
      </c>
      <c r="U263" s="35">
        <f>SUMIFS(СВЦЭМ!$H$34:$H$777,СВЦЭМ!$A$34:$A$777,$A263,СВЦЭМ!$B$34:$B$777,U$260)+'СЕТ СН'!$F$12-'СЕТ СН'!$F$21</f>
        <v>-278.15773295999998</v>
      </c>
      <c r="V263" s="35">
        <f>SUMIFS(СВЦЭМ!$H$34:$H$777,СВЦЭМ!$A$34:$A$777,$A263,СВЦЭМ!$B$34:$B$777,V$260)+'СЕТ СН'!$F$12-'СЕТ СН'!$F$21</f>
        <v>-269.46576906000001</v>
      </c>
      <c r="W263" s="35">
        <f>SUMIFS(СВЦЭМ!$H$34:$H$777,СВЦЭМ!$A$34:$A$777,$A263,СВЦЭМ!$B$34:$B$777,W$260)+'СЕТ СН'!$F$12-'СЕТ СН'!$F$21</f>
        <v>-251.47491530999997</v>
      </c>
      <c r="X263" s="35">
        <f>SUMIFS(СВЦЭМ!$H$34:$H$777,СВЦЭМ!$A$34:$A$777,$A263,СВЦЭМ!$B$34:$B$777,X$260)+'СЕТ СН'!$F$12-'СЕТ СН'!$F$21</f>
        <v>-222.40729304000001</v>
      </c>
      <c r="Y263" s="35">
        <f>SUMIFS(СВЦЭМ!$H$34:$H$777,СВЦЭМ!$A$34:$A$777,$A263,СВЦЭМ!$B$34:$B$777,Y$260)+'СЕТ СН'!$F$12-'СЕТ СН'!$F$21</f>
        <v>-171.81717587999998</v>
      </c>
    </row>
    <row r="264" spans="1:27" ht="15.75" x14ac:dyDescent="0.2">
      <c r="A264" s="34">
        <f t="shared" si="7"/>
        <v>42890</v>
      </c>
      <c r="B264" s="35">
        <f>SUMIFS(СВЦЭМ!$H$34:$H$777,СВЦЭМ!$A$34:$A$777,$A264,СВЦЭМ!$B$34:$B$777,B$260)+'СЕТ СН'!$F$12-'СЕТ СН'!$F$21</f>
        <v>-139.48920192000003</v>
      </c>
      <c r="C264" s="35">
        <f>SUMIFS(СВЦЭМ!$H$34:$H$777,СВЦЭМ!$A$34:$A$777,$A264,СВЦЭМ!$B$34:$B$777,C$260)+'СЕТ СН'!$F$12-'СЕТ СН'!$F$21</f>
        <v>-107.30455067000003</v>
      </c>
      <c r="D264" s="35">
        <f>SUMIFS(СВЦЭМ!$H$34:$H$777,СВЦЭМ!$A$34:$A$777,$A264,СВЦЭМ!$B$34:$B$777,D$260)+'СЕТ СН'!$F$12-'СЕТ СН'!$F$21</f>
        <v>-51.168231229999947</v>
      </c>
      <c r="E264" s="35">
        <f>SUMIFS(СВЦЭМ!$H$34:$H$777,СВЦЭМ!$A$34:$A$777,$A264,СВЦЭМ!$B$34:$B$777,E$260)+'СЕТ СН'!$F$12-'СЕТ СН'!$F$21</f>
        <v>-53.149515990000054</v>
      </c>
      <c r="F264" s="35">
        <f>SUMIFS(СВЦЭМ!$H$34:$H$777,СВЦЭМ!$A$34:$A$777,$A264,СВЦЭМ!$B$34:$B$777,F$260)+'СЕТ СН'!$F$12-'СЕТ СН'!$F$21</f>
        <v>-54.443456210000022</v>
      </c>
      <c r="G264" s="35">
        <f>SUMIFS(СВЦЭМ!$H$34:$H$777,СВЦЭМ!$A$34:$A$777,$A264,СВЦЭМ!$B$34:$B$777,G$260)+'СЕТ СН'!$F$12-'СЕТ СН'!$F$21</f>
        <v>-54.209518480000042</v>
      </c>
      <c r="H264" s="35">
        <f>SUMIFS(СВЦЭМ!$H$34:$H$777,СВЦЭМ!$A$34:$A$777,$A264,СВЦЭМ!$B$34:$B$777,H$260)+'СЕТ СН'!$F$12-'СЕТ СН'!$F$21</f>
        <v>-57.015267040000026</v>
      </c>
      <c r="I264" s="35">
        <f>SUMIFS(СВЦЭМ!$H$34:$H$777,СВЦЭМ!$A$34:$A$777,$A264,СВЦЭМ!$B$34:$B$777,I$260)+'СЕТ СН'!$F$12-'СЕТ СН'!$F$21</f>
        <v>-131.17669451</v>
      </c>
      <c r="J264" s="35">
        <f>SUMIFS(СВЦЭМ!$H$34:$H$777,СВЦЭМ!$A$34:$A$777,$A264,СВЦЭМ!$B$34:$B$777,J$260)+'СЕТ СН'!$F$12-'СЕТ СН'!$F$21</f>
        <v>-182.52406669999999</v>
      </c>
      <c r="K264" s="35">
        <f>SUMIFS(СВЦЭМ!$H$34:$H$777,СВЦЭМ!$A$34:$A$777,$A264,СВЦЭМ!$B$34:$B$777,K$260)+'СЕТ СН'!$F$12-'СЕТ СН'!$F$21</f>
        <v>-241.06554984000002</v>
      </c>
      <c r="L264" s="35">
        <f>SUMIFS(СВЦЭМ!$H$34:$H$777,СВЦЭМ!$A$34:$A$777,$A264,СВЦЭМ!$B$34:$B$777,L$260)+'СЕТ СН'!$F$12-'СЕТ СН'!$F$21</f>
        <v>-274.05287542999997</v>
      </c>
      <c r="M264" s="35">
        <f>SUMIFS(СВЦЭМ!$H$34:$H$777,СВЦЭМ!$A$34:$A$777,$A264,СВЦЭМ!$B$34:$B$777,M$260)+'СЕТ СН'!$F$12-'СЕТ СН'!$F$21</f>
        <v>-278.00662915999999</v>
      </c>
      <c r="N264" s="35">
        <f>SUMIFS(СВЦЭМ!$H$34:$H$777,СВЦЭМ!$A$34:$A$777,$A264,СВЦЭМ!$B$34:$B$777,N$260)+'СЕТ СН'!$F$12-'СЕТ СН'!$F$21</f>
        <v>-280.48479271000002</v>
      </c>
      <c r="O264" s="35">
        <f>SUMIFS(СВЦЭМ!$H$34:$H$777,СВЦЭМ!$A$34:$A$777,$A264,СВЦЭМ!$B$34:$B$777,O$260)+'СЕТ СН'!$F$12-'СЕТ СН'!$F$21</f>
        <v>-286.1048242</v>
      </c>
      <c r="P264" s="35">
        <f>SUMIFS(СВЦЭМ!$H$34:$H$777,СВЦЭМ!$A$34:$A$777,$A264,СВЦЭМ!$B$34:$B$777,P$260)+'СЕТ СН'!$F$12-'СЕТ СН'!$F$21</f>
        <v>-289.46719397999999</v>
      </c>
      <c r="Q264" s="35">
        <f>SUMIFS(СВЦЭМ!$H$34:$H$777,СВЦЭМ!$A$34:$A$777,$A264,СВЦЭМ!$B$34:$B$777,Q$260)+'СЕТ СН'!$F$12-'СЕТ СН'!$F$21</f>
        <v>-290.89131079999999</v>
      </c>
      <c r="R264" s="35">
        <f>SUMIFS(СВЦЭМ!$H$34:$H$777,СВЦЭМ!$A$34:$A$777,$A264,СВЦЭМ!$B$34:$B$777,R$260)+'СЕТ СН'!$F$12-'СЕТ СН'!$F$21</f>
        <v>-291.10875866999999</v>
      </c>
      <c r="S264" s="35">
        <f>SUMIFS(СВЦЭМ!$H$34:$H$777,СВЦЭМ!$A$34:$A$777,$A264,СВЦЭМ!$B$34:$B$777,S$260)+'СЕТ СН'!$F$12-'СЕТ СН'!$F$21</f>
        <v>-290.32149672000003</v>
      </c>
      <c r="T264" s="35">
        <f>SUMIFS(СВЦЭМ!$H$34:$H$777,СВЦЭМ!$A$34:$A$777,$A264,СВЦЭМ!$B$34:$B$777,T$260)+'СЕТ СН'!$F$12-'СЕТ СН'!$F$21</f>
        <v>-286.14355614999999</v>
      </c>
      <c r="U264" s="35">
        <f>SUMIFS(СВЦЭМ!$H$34:$H$777,СВЦЭМ!$A$34:$A$777,$A264,СВЦЭМ!$B$34:$B$777,U$260)+'СЕТ СН'!$F$12-'СЕТ СН'!$F$21</f>
        <v>-277.60584912000002</v>
      </c>
      <c r="V264" s="35">
        <f>SUMIFS(СВЦЭМ!$H$34:$H$777,СВЦЭМ!$A$34:$A$777,$A264,СВЦЭМ!$B$34:$B$777,V$260)+'СЕТ СН'!$F$12-'СЕТ СН'!$F$21</f>
        <v>-276.32181265000003</v>
      </c>
      <c r="W264" s="35">
        <f>SUMIFS(СВЦЭМ!$H$34:$H$777,СВЦЭМ!$A$34:$A$777,$A264,СВЦЭМ!$B$34:$B$777,W$260)+'СЕТ СН'!$F$12-'СЕТ СН'!$F$21</f>
        <v>-259.25391516000002</v>
      </c>
      <c r="X264" s="35">
        <f>SUMIFS(СВЦЭМ!$H$34:$H$777,СВЦЭМ!$A$34:$A$777,$A264,СВЦЭМ!$B$34:$B$777,X$260)+'СЕТ СН'!$F$12-'СЕТ СН'!$F$21</f>
        <v>-207.48282226999999</v>
      </c>
      <c r="Y264" s="35">
        <f>SUMIFS(СВЦЭМ!$H$34:$H$777,СВЦЭМ!$A$34:$A$777,$A264,СВЦЭМ!$B$34:$B$777,Y$260)+'СЕТ СН'!$F$12-'СЕТ СН'!$F$21</f>
        <v>-182.53051913000002</v>
      </c>
    </row>
    <row r="265" spans="1:27" ht="15.75" x14ac:dyDescent="0.2">
      <c r="A265" s="34">
        <f t="shared" si="7"/>
        <v>42891</v>
      </c>
      <c r="B265" s="35">
        <f>SUMIFS(СВЦЭМ!$H$34:$H$777,СВЦЭМ!$A$34:$A$777,$A265,СВЦЭМ!$B$34:$B$777,B$260)+'СЕТ СН'!$F$12-'СЕТ СН'!$F$21</f>
        <v>-103.59948352999999</v>
      </c>
      <c r="C265" s="35">
        <f>SUMIFS(СВЦЭМ!$H$34:$H$777,СВЦЭМ!$A$34:$A$777,$A265,СВЦЭМ!$B$34:$B$777,C$260)+'СЕТ СН'!$F$12-'СЕТ СН'!$F$21</f>
        <v>-78.591391799999997</v>
      </c>
      <c r="D265" s="35">
        <f>SUMIFS(СВЦЭМ!$H$34:$H$777,СВЦЭМ!$A$34:$A$777,$A265,СВЦЭМ!$B$34:$B$777,D$260)+'СЕТ СН'!$F$12-'СЕТ СН'!$F$21</f>
        <v>-60.561314280000033</v>
      </c>
      <c r="E265" s="35">
        <f>SUMIFS(СВЦЭМ!$H$34:$H$777,СВЦЭМ!$A$34:$A$777,$A265,СВЦЭМ!$B$34:$B$777,E$260)+'СЕТ СН'!$F$12-'СЕТ СН'!$F$21</f>
        <v>-64.020382599999948</v>
      </c>
      <c r="F265" s="35">
        <f>SUMIFS(СВЦЭМ!$H$34:$H$777,СВЦЭМ!$A$34:$A$777,$A265,СВЦЭМ!$B$34:$B$777,F$260)+'СЕТ СН'!$F$12-'СЕТ СН'!$F$21</f>
        <v>-63.936939130000042</v>
      </c>
      <c r="G265" s="35">
        <f>SUMIFS(СВЦЭМ!$H$34:$H$777,СВЦЭМ!$A$34:$A$777,$A265,СВЦЭМ!$B$34:$B$777,G$260)+'СЕТ СН'!$F$12-'СЕТ СН'!$F$21</f>
        <v>-60.693167030000041</v>
      </c>
      <c r="H265" s="35">
        <f>SUMIFS(СВЦЭМ!$H$34:$H$777,СВЦЭМ!$A$34:$A$777,$A265,СВЦЭМ!$B$34:$B$777,H$260)+'СЕТ СН'!$F$12-'СЕТ СН'!$F$21</f>
        <v>-94.606503470000007</v>
      </c>
      <c r="I265" s="35">
        <f>SUMIFS(СВЦЭМ!$H$34:$H$777,СВЦЭМ!$A$34:$A$777,$A265,СВЦЭМ!$B$34:$B$777,I$260)+'СЕТ СН'!$F$12-'СЕТ СН'!$F$21</f>
        <v>-161.92858231999998</v>
      </c>
      <c r="J265" s="35">
        <f>SUMIFS(СВЦЭМ!$H$34:$H$777,СВЦЭМ!$A$34:$A$777,$A265,СВЦЭМ!$B$34:$B$777,J$260)+'СЕТ СН'!$F$12-'СЕТ СН'!$F$21</f>
        <v>-206.69364898999999</v>
      </c>
      <c r="K265" s="35">
        <f>SUMIFS(СВЦЭМ!$H$34:$H$777,СВЦЭМ!$A$34:$A$777,$A265,СВЦЭМ!$B$34:$B$777,K$260)+'СЕТ СН'!$F$12-'СЕТ СН'!$F$21</f>
        <v>-253.88017796999998</v>
      </c>
      <c r="L265" s="35">
        <f>SUMIFS(СВЦЭМ!$H$34:$H$777,СВЦЭМ!$A$34:$A$777,$A265,СВЦЭМ!$B$34:$B$777,L$260)+'СЕТ СН'!$F$12-'СЕТ СН'!$F$21</f>
        <v>-269.28615453999998</v>
      </c>
      <c r="M265" s="35">
        <f>SUMIFS(СВЦЭМ!$H$34:$H$777,СВЦЭМ!$A$34:$A$777,$A265,СВЦЭМ!$B$34:$B$777,M$260)+'СЕТ СН'!$F$12-'СЕТ СН'!$F$21</f>
        <v>-268.45970438000001</v>
      </c>
      <c r="N265" s="35">
        <f>SUMIFS(СВЦЭМ!$H$34:$H$777,СВЦЭМ!$A$34:$A$777,$A265,СВЦЭМ!$B$34:$B$777,N$260)+'СЕТ СН'!$F$12-'СЕТ СН'!$F$21</f>
        <v>-288.96164027999998</v>
      </c>
      <c r="O265" s="35">
        <f>SUMIFS(СВЦЭМ!$H$34:$H$777,СВЦЭМ!$A$34:$A$777,$A265,СВЦЭМ!$B$34:$B$777,O$260)+'СЕТ СН'!$F$12-'СЕТ СН'!$F$21</f>
        <v>-280.99429248000001</v>
      </c>
      <c r="P265" s="35">
        <f>SUMIFS(СВЦЭМ!$H$34:$H$777,СВЦЭМ!$A$34:$A$777,$A265,СВЦЭМ!$B$34:$B$777,P$260)+'СЕТ СН'!$F$12-'СЕТ СН'!$F$21</f>
        <v>-276.35746856999998</v>
      </c>
      <c r="Q265" s="35">
        <f>SUMIFS(СВЦЭМ!$H$34:$H$777,СВЦЭМ!$A$34:$A$777,$A265,СВЦЭМ!$B$34:$B$777,Q$260)+'СЕТ СН'!$F$12-'СЕТ СН'!$F$21</f>
        <v>-292.87680571999999</v>
      </c>
      <c r="R265" s="35">
        <f>SUMIFS(СВЦЭМ!$H$34:$H$777,СВЦЭМ!$A$34:$A$777,$A265,СВЦЭМ!$B$34:$B$777,R$260)+'СЕТ СН'!$F$12-'СЕТ СН'!$F$21</f>
        <v>-285.47989165000001</v>
      </c>
      <c r="S265" s="35">
        <f>SUMIFS(СВЦЭМ!$H$34:$H$777,СВЦЭМ!$A$34:$A$777,$A265,СВЦЭМ!$B$34:$B$777,S$260)+'СЕТ СН'!$F$12-'СЕТ СН'!$F$21</f>
        <v>-277.73550977999997</v>
      </c>
      <c r="T265" s="35">
        <f>SUMIFS(СВЦЭМ!$H$34:$H$777,СВЦЭМ!$A$34:$A$777,$A265,СВЦЭМ!$B$34:$B$777,T$260)+'СЕТ СН'!$F$12-'СЕТ СН'!$F$21</f>
        <v>-279.67341898000001</v>
      </c>
      <c r="U265" s="35">
        <f>SUMIFS(СВЦЭМ!$H$34:$H$777,СВЦЭМ!$A$34:$A$777,$A265,СВЦЭМ!$B$34:$B$777,U$260)+'СЕТ СН'!$F$12-'СЕТ СН'!$F$21</f>
        <v>-277.05070411999998</v>
      </c>
      <c r="V265" s="35">
        <f>SUMIFS(СВЦЭМ!$H$34:$H$777,СВЦЭМ!$A$34:$A$777,$A265,СВЦЭМ!$B$34:$B$777,V$260)+'СЕТ СН'!$F$12-'СЕТ СН'!$F$21</f>
        <v>-271.57815185999999</v>
      </c>
      <c r="W265" s="35">
        <f>SUMIFS(СВЦЭМ!$H$34:$H$777,СВЦЭМ!$A$34:$A$777,$A265,СВЦЭМ!$B$34:$B$777,W$260)+'СЕТ СН'!$F$12-'СЕТ СН'!$F$21</f>
        <v>-266.40933229000001</v>
      </c>
      <c r="X265" s="35">
        <f>SUMIFS(СВЦЭМ!$H$34:$H$777,СВЦЭМ!$A$34:$A$777,$A265,СВЦЭМ!$B$34:$B$777,X$260)+'СЕТ СН'!$F$12-'СЕТ СН'!$F$21</f>
        <v>-216.73986149000001</v>
      </c>
      <c r="Y265" s="35">
        <f>SUMIFS(СВЦЭМ!$H$34:$H$777,СВЦЭМ!$A$34:$A$777,$A265,СВЦЭМ!$B$34:$B$777,Y$260)+'СЕТ СН'!$F$12-'СЕТ СН'!$F$21</f>
        <v>-146.48307001000001</v>
      </c>
    </row>
    <row r="266" spans="1:27" ht="15.75" x14ac:dyDescent="0.2">
      <c r="A266" s="34">
        <f t="shared" si="7"/>
        <v>42892</v>
      </c>
      <c r="B266" s="35">
        <f>SUMIFS(СВЦЭМ!$H$34:$H$777,СВЦЭМ!$A$34:$A$777,$A266,СВЦЭМ!$B$34:$B$777,B$260)+'СЕТ СН'!$F$12-'СЕТ СН'!$F$21</f>
        <v>-116.70898893999998</v>
      </c>
      <c r="C266" s="35">
        <f>SUMIFS(СВЦЭМ!$H$34:$H$777,СВЦЭМ!$A$34:$A$777,$A266,СВЦЭМ!$B$34:$B$777,C$260)+'СЕТ СН'!$F$12-'СЕТ СН'!$F$21</f>
        <v>-88.047153170000001</v>
      </c>
      <c r="D266" s="35">
        <f>SUMIFS(СВЦЭМ!$H$34:$H$777,СВЦЭМ!$A$34:$A$777,$A266,СВЦЭМ!$B$34:$B$777,D$260)+'СЕТ СН'!$F$12-'СЕТ СН'!$F$21</f>
        <v>-76.346468909999999</v>
      </c>
      <c r="E266" s="35">
        <f>SUMIFS(СВЦЭМ!$H$34:$H$777,СВЦЭМ!$A$34:$A$777,$A266,СВЦЭМ!$B$34:$B$777,E$260)+'СЕТ СН'!$F$12-'СЕТ СН'!$F$21</f>
        <v>-80.43894143</v>
      </c>
      <c r="F266" s="35">
        <f>SUMIFS(СВЦЭМ!$H$34:$H$777,СВЦЭМ!$A$34:$A$777,$A266,СВЦЭМ!$B$34:$B$777,F$260)+'СЕТ СН'!$F$12-'СЕТ СН'!$F$21</f>
        <v>-81.967156330000023</v>
      </c>
      <c r="G266" s="35">
        <f>SUMIFS(СВЦЭМ!$H$34:$H$777,СВЦЭМ!$A$34:$A$777,$A266,СВЦЭМ!$B$34:$B$777,G$260)+'СЕТ СН'!$F$12-'СЕТ СН'!$F$21</f>
        <v>-81.133743680000009</v>
      </c>
      <c r="H266" s="35">
        <f>SUMIFS(СВЦЭМ!$H$34:$H$777,СВЦЭМ!$A$34:$A$777,$A266,СВЦЭМ!$B$34:$B$777,H$260)+'СЕТ СН'!$F$12-'СЕТ СН'!$F$21</f>
        <v>-88.532490370000005</v>
      </c>
      <c r="I266" s="35">
        <f>SUMIFS(СВЦЭМ!$H$34:$H$777,СВЦЭМ!$A$34:$A$777,$A266,СВЦЭМ!$B$34:$B$777,I$260)+'СЕТ СН'!$F$12-'СЕТ СН'!$F$21</f>
        <v>-174.40569097000002</v>
      </c>
      <c r="J266" s="35">
        <f>SUMIFS(СВЦЭМ!$H$34:$H$777,СВЦЭМ!$A$34:$A$777,$A266,СВЦЭМ!$B$34:$B$777,J$260)+'СЕТ СН'!$F$12-'СЕТ СН'!$F$21</f>
        <v>-197.88852345999999</v>
      </c>
      <c r="K266" s="35">
        <f>SUMIFS(СВЦЭМ!$H$34:$H$777,СВЦЭМ!$A$34:$A$777,$A266,СВЦЭМ!$B$34:$B$777,K$260)+'СЕТ СН'!$F$12-'СЕТ СН'!$F$21</f>
        <v>-257.90727197000001</v>
      </c>
      <c r="L266" s="35">
        <f>SUMIFS(СВЦЭМ!$H$34:$H$777,СВЦЭМ!$A$34:$A$777,$A266,СВЦЭМ!$B$34:$B$777,L$260)+'СЕТ СН'!$F$12-'СЕТ СН'!$F$21</f>
        <v>-288.73964073000002</v>
      </c>
      <c r="M266" s="35">
        <f>SUMIFS(СВЦЭМ!$H$34:$H$777,СВЦЭМ!$A$34:$A$777,$A266,СВЦЭМ!$B$34:$B$777,M$260)+'СЕТ СН'!$F$12-'СЕТ СН'!$F$21</f>
        <v>-298.32822614999998</v>
      </c>
      <c r="N266" s="35">
        <f>SUMIFS(СВЦЭМ!$H$34:$H$777,СВЦЭМ!$A$34:$A$777,$A266,СВЦЭМ!$B$34:$B$777,N$260)+'СЕТ СН'!$F$12-'СЕТ СН'!$F$21</f>
        <v>-286.61865642999999</v>
      </c>
      <c r="O266" s="35">
        <f>SUMIFS(СВЦЭМ!$H$34:$H$777,СВЦЭМ!$A$34:$A$777,$A266,СВЦЭМ!$B$34:$B$777,O$260)+'СЕТ СН'!$F$12-'СЕТ СН'!$F$21</f>
        <v>-285.00949603999999</v>
      </c>
      <c r="P266" s="35">
        <f>SUMIFS(СВЦЭМ!$H$34:$H$777,СВЦЭМ!$A$34:$A$777,$A266,СВЦЭМ!$B$34:$B$777,P$260)+'СЕТ СН'!$F$12-'СЕТ СН'!$F$21</f>
        <v>-282.22204991000001</v>
      </c>
      <c r="Q266" s="35">
        <f>SUMIFS(СВЦЭМ!$H$34:$H$777,СВЦЭМ!$A$34:$A$777,$A266,СВЦЭМ!$B$34:$B$777,Q$260)+'СЕТ СН'!$F$12-'СЕТ СН'!$F$21</f>
        <v>-280.94863686000002</v>
      </c>
      <c r="R266" s="35">
        <f>SUMIFS(СВЦЭМ!$H$34:$H$777,СВЦЭМ!$A$34:$A$777,$A266,СВЦЭМ!$B$34:$B$777,R$260)+'СЕТ СН'!$F$12-'СЕТ СН'!$F$21</f>
        <v>-281.02405592999997</v>
      </c>
      <c r="S266" s="35">
        <f>SUMIFS(СВЦЭМ!$H$34:$H$777,СВЦЭМ!$A$34:$A$777,$A266,СВЦЭМ!$B$34:$B$777,S$260)+'СЕТ СН'!$F$12-'СЕТ СН'!$F$21</f>
        <v>-284.97482315000002</v>
      </c>
      <c r="T266" s="35">
        <f>SUMIFS(СВЦЭМ!$H$34:$H$777,СВЦЭМ!$A$34:$A$777,$A266,СВЦЭМ!$B$34:$B$777,T$260)+'СЕТ СН'!$F$12-'СЕТ СН'!$F$21</f>
        <v>-283.60687200000001</v>
      </c>
      <c r="U266" s="35">
        <f>SUMIFS(СВЦЭМ!$H$34:$H$777,СВЦЭМ!$A$34:$A$777,$A266,СВЦЭМ!$B$34:$B$777,U$260)+'СЕТ СН'!$F$12-'СЕТ СН'!$F$21</f>
        <v>-295.74467378000003</v>
      </c>
      <c r="V266" s="35">
        <f>SUMIFS(СВЦЭМ!$H$34:$H$777,СВЦЭМ!$A$34:$A$777,$A266,СВЦЭМ!$B$34:$B$777,V$260)+'СЕТ СН'!$F$12-'СЕТ СН'!$F$21</f>
        <v>-288.04085397</v>
      </c>
      <c r="W266" s="35">
        <f>SUMIFS(СВЦЭМ!$H$34:$H$777,СВЦЭМ!$A$34:$A$777,$A266,СВЦЭМ!$B$34:$B$777,W$260)+'СЕТ СН'!$F$12-'СЕТ СН'!$F$21</f>
        <v>-271.48905209999998</v>
      </c>
      <c r="X266" s="35">
        <f>SUMIFS(СВЦЭМ!$H$34:$H$777,СВЦЭМ!$A$34:$A$777,$A266,СВЦЭМ!$B$34:$B$777,X$260)+'СЕТ СН'!$F$12-'СЕТ СН'!$F$21</f>
        <v>-228.05444098999999</v>
      </c>
      <c r="Y266" s="35">
        <f>SUMIFS(СВЦЭМ!$H$34:$H$777,СВЦЭМ!$A$34:$A$777,$A266,СВЦЭМ!$B$34:$B$777,Y$260)+'СЕТ СН'!$F$12-'СЕТ СН'!$F$21</f>
        <v>-150.04831922</v>
      </c>
    </row>
    <row r="267" spans="1:27" ht="15.75" x14ac:dyDescent="0.2">
      <c r="A267" s="34">
        <f t="shared" si="7"/>
        <v>42893</v>
      </c>
      <c r="B267" s="35">
        <f>SUMIFS(СВЦЭМ!$H$34:$H$777,СВЦЭМ!$A$34:$A$777,$A267,СВЦЭМ!$B$34:$B$777,B$260)+'СЕТ СН'!$F$12-'СЕТ СН'!$F$21</f>
        <v>-139.28934056999998</v>
      </c>
      <c r="C267" s="35">
        <f>SUMIFS(СВЦЭМ!$H$34:$H$777,СВЦЭМ!$A$34:$A$777,$A267,СВЦЭМ!$B$34:$B$777,C$260)+'СЕТ СН'!$F$12-'СЕТ СН'!$F$21</f>
        <v>-96.523565270000006</v>
      </c>
      <c r="D267" s="35">
        <f>SUMIFS(СВЦЭМ!$H$34:$H$777,СВЦЭМ!$A$34:$A$777,$A267,СВЦЭМ!$B$34:$B$777,D$260)+'СЕТ СН'!$F$12-'СЕТ СН'!$F$21</f>
        <v>-63.280437209999945</v>
      </c>
      <c r="E267" s="35">
        <f>SUMIFS(СВЦЭМ!$H$34:$H$777,СВЦЭМ!$A$34:$A$777,$A267,СВЦЭМ!$B$34:$B$777,E$260)+'СЕТ СН'!$F$12-'СЕТ СН'!$F$21</f>
        <v>-65.625288660000024</v>
      </c>
      <c r="F267" s="35">
        <f>SUMIFS(СВЦЭМ!$H$34:$H$777,СВЦЭМ!$A$34:$A$777,$A267,СВЦЭМ!$B$34:$B$777,F$260)+'СЕТ СН'!$F$12-'СЕТ СН'!$F$21</f>
        <v>-59.684457950000024</v>
      </c>
      <c r="G267" s="35">
        <f>SUMIFS(СВЦЭМ!$H$34:$H$777,СВЦЭМ!$A$34:$A$777,$A267,СВЦЭМ!$B$34:$B$777,G$260)+'СЕТ СН'!$F$12-'СЕТ СН'!$F$21</f>
        <v>-62.553392430000031</v>
      </c>
      <c r="H267" s="35">
        <f>SUMIFS(СВЦЭМ!$H$34:$H$777,СВЦЭМ!$A$34:$A$777,$A267,СВЦЭМ!$B$34:$B$777,H$260)+'СЕТ СН'!$F$12-'СЕТ СН'!$F$21</f>
        <v>-60.195568230000049</v>
      </c>
      <c r="I267" s="35">
        <f>SUMIFS(СВЦЭМ!$H$34:$H$777,СВЦЭМ!$A$34:$A$777,$A267,СВЦЭМ!$B$34:$B$777,I$260)+'СЕТ СН'!$F$12-'СЕТ СН'!$F$21</f>
        <v>-114.75245840000002</v>
      </c>
      <c r="J267" s="35">
        <f>SUMIFS(СВЦЭМ!$H$34:$H$777,СВЦЭМ!$A$34:$A$777,$A267,СВЦЭМ!$B$34:$B$777,J$260)+'СЕТ СН'!$F$12-'СЕТ СН'!$F$21</f>
        <v>-189.80919146000002</v>
      </c>
      <c r="K267" s="35">
        <f>SUMIFS(СВЦЭМ!$H$34:$H$777,СВЦЭМ!$A$34:$A$777,$A267,СВЦЭМ!$B$34:$B$777,K$260)+'СЕТ СН'!$F$12-'СЕТ СН'!$F$21</f>
        <v>-242.48126697999999</v>
      </c>
      <c r="L267" s="35">
        <f>SUMIFS(СВЦЭМ!$H$34:$H$777,СВЦЭМ!$A$34:$A$777,$A267,СВЦЭМ!$B$34:$B$777,L$260)+'СЕТ СН'!$F$12-'СЕТ СН'!$F$21</f>
        <v>-277.83421206999998</v>
      </c>
      <c r="M267" s="35">
        <f>SUMIFS(СВЦЭМ!$H$34:$H$777,СВЦЭМ!$A$34:$A$777,$A267,СВЦЭМ!$B$34:$B$777,M$260)+'СЕТ СН'!$F$12-'СЕТ СН'!$F$21</f>
        <v>-282.58925497000001</v>
      </c>
      <c r="N267" s="35">
        <f>SUMIFS(СВЦЭМ!$H$34:$H$777,СВЦЭМ!$A$34:$A$777,$A267,СВЦЭМ!$B$34:$B$777,N$260)+'СЕТ СН'!$F$12-'СЕТ СН'!$F$21</f>
        <v>-282.04724336999999</v>
      </c>
      <c r="O267" s="35">
        <f>SUMIFS(СВЦЭМ!$H$34:$H$777,СВЦЭМ!$A$34:$A$777,$A267,СВЦЭМ!$B$34:$B$777,O$260)+'СЕТ СН'!$F$12-'СЕТ СН'!$F$21</f>
        <v>-281.85787161000002</v>
      </c>
      <c r="P267" s="35">
        <f>SUMIFS(СВЦЭМ!$H$34:$H$777,СВЦЭМ!$A$34:$A$777,$A267,СВЦЭМ!$B$34:$B$777,P$260)+'СЕТ СН'!$F$12-'СЕТ СН'!$F$21</f>
        <v>-281.19440221999997</v>
      </c>
      <c r="Q267" s="35">
        <f>SUMIFS(СВЦЭМ!$H$34:$H$777,СВЦЭМ!$A$34:$A$777,$A267,СВЦЭМ!$B$34:$B$777,Q$260)+'СЕТ СН'!$F$12-'СЕТ СН'!$F$21</f>
        <v>-279.97809188999997</v>
      </c>
      <c r="R267" s="35">
        <f>SUMIFS(СВЦЭМ!$H$34:$H$777,СВЦЭМ!$A$34:$A$777,$A267,СВЦЭМ!$B$34:$B$777,R$260)+'СЕТ СН'!$F$12-'СЕТ СН'!$F$21</f>
        <v>-280.98729213000001</v>
      </c>
      <c r="S267" s="35">
        <f>SUMIFS(СВЦЭМ!$H$34:$H$777,СВЦЭМ!$A$34:$A$777,$A267,СВЦЭМ!$B$34:$B$777,S$260)+'СЕТ СН'!$F$12-'СЕТ СН'!$F$21</f>
        <v>-280.580871</v>
      </c>
      <c r="T267" s="35">
        <f>SUMIFS(СВЦЭМ!$H$34:$H$777,СВЦЭМ!$A$34:$A$777,$A267,СВЦЭМ!$B$34:$B$777,T$260)+'СЕТ СН'!$F$12-'СЕТ СН'!$F$21</f>
        <v>-280.73717854</v>
      </c>
      <c r="U267" s="35">
        <f>SUMIFS(СВЦЭМ!$H$34:$H$777,СВЦЭМ!$A$34:$A$777,$A267,СВЦЭМ!$B$34:$B$777,U$260)+'СЕТ СН'!$F$12-'СЕТ СН'!$F$21</f>
        <v>-281.23422835000002</v>
      </c>
      <c r="V267" s="35">
        <f>SUMIFS(СВЦЭМ!$H$34:$H$777,СВЦЭМ!$A$34:$A$777,$A267,СВЦЭМ!$B$34:$B$777,V$260)+'СЕТ СН'!$F$12-'СЕТ СН'!$F$21</f>
        <v>-269.86271116</v>
      </c>
      <c r="W267" s="35">
        <f>SUMIFS(СВЦЭМ!$H$34:$H$777,СВЦЭМ!$A$34:$A$777,$A267,СВЦЭМ!$B$34:$B$777,W$260)+'СЕТ СН'!$F$12-'СЕТ СН'!$F$21</f>
        <v>-242.57996185000002</v>
      </c>
      <c r="X267" s="35">
        <f>SUMIFS(СВЦЭМ!$H$34:$H$777,СВЦЭМ!$A$34:$A$777,$A267,СВЦЭМ!$B$34:$B$777,X$260)+'СЕТ СН'!$F$12-'СЕТ СН'!$F$21</f>
        <v>-201.68957387</v>
      </c>
      <c r="Y267" s="35">
        <f>SUMIFS(СВЦЭМ!$H$34:$H$777,СВЦЭМ!$A$34:$A$777,$A267,СВЦЭМ!$B$34:$B$777,Y$260)+'СЕТ СН'!$F$12-'СЕТ СН'!$F$21</f>
        <v>-144.62399536999999</v>
      </c>
    </row>
    <row r="268" spans="1:27" ht="15.75" x14ac:dyDescent="0.2">
      <c r="A268" s="34">
        <f t="shared" si="7"/>
        <v>42894</v>
      </c>
      <c r="B268" s="35">
        <f>SUMIFS(СВЦЭМ!$H$34:$H$777,СВЦЭМ!$A$34:$A$777,$A268,СВЦЭМ!$B$34:$B$777,B$260)+'СЕТ СН'!$F$12-'СЕТ СН'!$F$21</f>
        <v>-114.07546595000002</v>
      </c>
      <c r="C268" s="35">
        <f>SUMIFS(СВЦЭМ!$H$34:$H$777,СВЦЭМ!$A$34:$A$777,$A268,СВЦЭМ!$B$34:$B$777,C$260)+'СЕТ СН'!$F$12-'СЕТ СН'!$F$21</f>
        <v>-82.415688550000027</v>
      </c>
      <c r="D268" s="35">
        <f>SUMIFS(СВЦЭМ!$H$34:$H$777,СВЦЭМ!$A$34:$A$777,$A268,СВЦЭМ!$B$34:$B$777,D$260)+'СЕТ СН'!$F$12-'СЕТ СН'!$F$21</f>
        <v>-44.718535240000051</v>
      </c>
      <c r="E268" s="35">
        <f>SUMIFS(СВЦЭМ!$H$34:$H$777,СВЦЭМ!$A$34:$A$777,$A268,СВЦЭМ!$B$34:$B$777,E$260)+'СЕТ СН'!$F$12-'СЕТ СН'!$F$21</f>
        <v>-41.741452439999989</v>
      </c>
      <c r="F268" s="35">
        <f>SUMIFS(СВЦЭМ!$H$34:$H$777,СВЦЭМ!$A$34:$A$777,$A268,СВЦЭМ!$B$34:$B$777,F$260)+'СЕТ СН'!$F$12-'СЕТ СН'!$F$21</f>
        <v>-42.255094180000015</v>
      </c>
      <c r="G268" s="35">
        <f>SUMIFS(СВЦЭМ!$H$34:$H$777,СВЦЭМ!$A$34:$A$777,$A268,СВЦЭМ!$B$34:$B$777,G$260)+'СЕТ СН'!$F$12-'СЕТ СН'!$F$21</f>
        <v>-47.429712119999976</v>
      </c>
      <c r="H268" s="35">
        <f>SUMIFS(СВЦЭМ!$H$34:$H$777,СВЦЭМ!$A$34:$A$777,$A268,СВЦЭМ!$B$34:$B$777,H$260)+'СЕТ СН'!$F$12-'СЕТ СН'!$F$21</f>
        <v>-40.953415100000029</v>
      </c>
      <c r="I268" s="35">
        <f>SUMIFS(СВЦЭМ!$H$34:$H$777,СВЦЭМ!$A$34:$A$777,$A268,СВЦЭМ!$B$34:$B$777,I$260)+'СЕТ СН'!$F$12-'СЕТ СН'!$F$21</f>
        <v>-106.48679591000001</v>
      </c>
      <c r="J268" s="35">
        <f>SUMIFS(СВЦЭМ!$H$34:$H$777,СВЦЭМ!$A$34:$A$777,$A268,СВЦЭМ!$B$34:$B$777,J$260)+'СЕТ СН'!$F$12-'СЕТ СН'!$F$21</f>
        <v>-167.45980302999999</v>
      </c>
      <c r="K268" s="35">
        <f>SUMIFS(СВЦЭМ!$H$34:$H$777,СВЦЭМ!$A$34:$A$777,$A268,СВЦЭМ!$B$34:$B$777,K$260)+'СЕТ СН'!$F$12-'СЕТ СН'!$F$21</f>
        <v>-228.93673465000001</v>
      </c>
      <c r="L268" s="35">
        <f>SUMIFS(СВЦЭМ!$H$34:$H$777,СВЦЭМ!$A$34:$A$777,$A268,СВЦЭМ!$B$34:$B$777,L$260)+'СЕТ СН'!$F$12-'СЕТ СН'!$F$21</f>
        <v>-264.17793268000003</v>
      </c>
      <c r="M268" s="35">
        <f>SUMIFS(СВЦЭМ!$H$34:$H$777,СВЦЭМ!$A$34:$A$777,$A268,СВЦЭМ!$B$34:$B$777,M$260)+'СЕТ СН'!$F$12-'СЕТ СН'!$F$21</f>
        <v>-263.45972112999999</v>
      </c>
      <c r="N268" s="35">
        <f>SUMIFS(СВЦЭМ!$H$34:$H$777,СВЦЭМ!$A$34:$A$777,$A268,СВЦЭМ!$B$34:$B$777,N$260)+'СЕТ СН'!$F$12-'СЕТ СН'!$F$21</f>
        <v>-261.31457704000002</v>
      </c>
      <c r="O268" s="35">
        <f>SUMIFS(СВЦЭМ!$H$34:$H$777,СВЦЭМ!$A$34:$A$777,$A268,СВЦЭМ!$B$34:$B$777,O$260)+'СЕТ СН'!$F$12-'СЕТ СН'!$F$21</f>
        <v>-259.74406277999998</v>
      </c>
      <c r="P268" s="35">
        <f>SUMIFS(СВЦЭМ!$H$34:$H$777,СВЦЭМ!$A$34:$A$777,$A268,СВЦЭМ!$B$34:$B$777,P$260)+'СЕТ СН'!$F$12-'СЕТ СН'!$F$21</f>
        <v>-259.28418310000001</v>
      </c>
      <c r="Q268" s="35">
        <f>SUMIFS(СВЦЭМ!$H$34:$H$777,СВЦЭМ!$A$34:$A$777,$A268,СВЦЭМ!$B$34:$B$777,Q$260)+'СЕТ СН'!$F$12-'СЕТ СН'!$F$21</f>
        <v>-260.25559253</v>
      </c>
      <c r="R268" s="35">
        <f>SUMIFS(СВЦЭМ!$H$34:$H$777,СВЦЭМ!$A$34:$A$777,$A268,СВЦЭМ!$B$34:$B$777,R$260)+'СЕТ СН'!$F$12-'СЕТ СН'!$F$21</f>
        <v>-260.64462867999998</v>
      </c>
      <c r="S268" s="35">
        <f>SUMIFS(СВЦЭМ!$H$34:$H$777,СВЦЭМ!$A$34:$A$777,$A268,СВЦЭМ!$B$34:$B$777,S$260)+'СЕТ СН'!$F$12-'СЕТ СН'!$F$21</f>
        <v>-260.96351281</v>
      </c>
      <c r="T268" s="35">
        <f>SUMIFS(СВЦЭМ!$H$34:$H$777,СВЦЭМ!$A$34:$A$777,$A268,СВЦЭМ!$B$34:$B$777,T$260)+'СЕТ СН'!$F$12-'СЕТ СН'!$F$21</f>
        <v>-257.25236799999999</v>
      </c>
      <c r="U268" s="35">
        <f>SUMIFS(СВЦЭМ!$H$34:$H$777,СВЦЭМ!$A$34:$A$777,$A268,СВЦЭМ!$B$34:$B$777,U$260)+'СЕТ СН'!$F$12-'СЕТ СН'!$F$21</f>
        <v>-259.66916600000002</v>
      </c>
      <c r="V268" s="35">
        <f>SUMIFS(СВЦЭМ!$H$34:$H$777,СВЦЭМ!$A$34:$A$777,$A268,СВЦЭМ!$B$34:$B$777,V$260)+'СЕТ СН'!$F$12-'СЕТ СН'!$F$21</f>
        <v>-257.69834352999999</v>
      </c>
      <c r="W268" s="35">
        <f>SUMIFS(СВЦЭМ!$H$34:$H$777,СВЦЭМ!$A$34:$A$777,$A268,СВЦЭМ!$B$34:$B$777,W$260)+'СЕТ СН'!$F$12-'СЕТ СН'!$F$21</f>
        <v>-240.97241100000002</v>
      </c>
      <c r="X268" s="35">
        <f>SUMIFS(СВЦЭМ!$H$34:$H$777,СВЦЭМ!$A$34:$A$777,$A268,СВЦЭМ!$B$34:$B$777,X$260)+'СЕТ СН'!$F$12-'СЕТ СН'!$F$21</f>
        <v>-185.77984240000001</v>
      </c>
      <c r="Y268" s="35">
        <f>SUMIFS(СВЦЭМ!$H$34:$H$777,СВЦЭМ!$A$34:$A$777,$A268,СВЦЭМ!$B$34:$B$777,Y$260)+'СЕТ СН'!$F$12-'СЕТ СН'!$F$21</f>
        <v>-161.39866771999999</v>
      </c>
    </row>
    <row r="269" spans="1:27" ht="15.75" x14ac:dyDescent="0.2">
      <c r="A269" s="34">
        <f t="shared" si="7"/>
        <v>42895</v>
      </c>
      <c r="B269" s="35">
        <f>SUMIFS(СВЦЭМ!$H$34:$H$777,СВЦЭМ!$A$34:$A$777,$A269,СВЦЭМ!$B$34:$B$777,B$260)+'СЕТ СН'!$F$12-'СЕТ СН'!$F$21</f>
        <v>-120.70121921999998</v>
      </c>
      <c r="C269" s="35">
        <f>SUMIFS(СВЦЭМ!$H$34:$H$777,СВЦЭМ!$A$34:$A$777,$A269,СВЦЭМ!$B$34:$B$777,C$260)+'СЕТ СН'!$F$12-'СЕТ СН'!$F$21</f>
        <v>-86.957202510000002</v>
      </c>
      <c r="D269" s="35">
        <f>SUMIFS(СВЦЭМ!$H$34:$H$777,СВЦЭМ!$A$34:$A$777,$A269,СВЦЭМ!$B$34:$B$777,D$260)+'СЕТ СН'!$F$12-'СЕТ СН'!$F$21</f>
        <v>-47.969785580000007</v>
      </c>
      <c r="E269" s="35">
        <f>SUMIFS(СВЦЭМ!$H$34:$H$777,СВЦЭМ!$A$34:$A$777,$A269,СВЦЭМ!$B$34:$B$777,E$260)+'СЕТ СН'!$F$12-'СЕТ СН'!$F$21</f>
        <v>-44.295501059999992</v>
      </c>
      <c r="F269" s="35">
        <f>SUMIFS(СВЦЭМ!$H$34:$H$777,СВЦЭМ!$A$34:$A$777,$A269,СВЦЭМ!$B$34:$B$777,F$260)+'СЕТ СН'!$F$12-'СЕТ СН'!$F$21</f>
        <v>-45.401461089999998</v>
      </c>
      <c r="G269" s="35">
        <f>SUMIFS(СВЦЭМ!$H$34:$H$777,СВЦЭМ!$A$34:$A$777,$A269,СВЦЭМ!$B$34:$B$777,G$260)+'СЕТ СН'!$F$12-'СЕТ СН'!$F$21</f>
        <v>-48.775037740000016</v>
      </c>
      <c r="H269" s="35">
        <f>SUMIFS(СВЦЭМ!$H$34:$H$777,СВЦЭМ!$A$34:$A$777,$A269,СВЦЭМ!$B$34:$B$777,H$260)+'СЕТ СН'!$F$12-'СЕТ СН'!$F$21</f>
        <v>-61.796811140000045</v>
      </c>
      <c r="I269" s="35">
        <f>SUMIFS(СВЦЭМ!$H$34:$H$777,СВЦЭМ!$A$34:$A$777,$A269,СВЦЭМ!$B$34:$B$777,I$260)+'СЕТ СН'!$F$12-'СЕТ СН'!$F$21</f>
        <v>-117.36125487999999</v>
      </c>
      <c r="J269" s="35">
        <f>SUMIFS(СВЦЭМ!$H$34:$H$777,СВЦЭМ!$A$34:$A$777,$A269,СВЦЭМ!$B$34:$B$777,J$260)+'СЕТ СН'!$F$12-'СЕТ СН'!$F$21</f>
        <v>-159.27815635000002</v>
      </c>
      <c r="K269" s="35">
        <f>SUMIFS(СВЦЭМ!$H$34:$H$777,СВЦЭМ!$A$34:$A$777,$A269,СВЦЭМ!$B$34:$B$777,K$260)+'СЕТ СН'!$F$12-'СЕТ СН'!$F$21</f>
        <v>-222.20792776000002</v>
      </c>
      <c r="L269" s="35">
        <f>SUMIFS(СВЦЭМ!$H$34:$H$777,СВЦЭМ!$A$34:$A$777,$A269,СВЦЭМ!$B$34:$B$777,L$260)+'СЕТ СН'!$F$12-'СЕТ СН'!$F$21</f>
        <v>-259.02645733999998</v>
      </c>
      <c r="M269" s="35">
        <f>SUMIFS(СВЦЭМ!$H$34:$H$777,СВЦЭМ!$A$34:$A$777,$A269,СВЦЭМ!$B$34:$B$777,M$260)+'СЕТ СН'!$F$12-'СЕТ СН'!$F$21</f>
        <v>-265.11752080999997</v>
      </c>
      <c r="N269" s="35">
        <f>SUMIFS(СВЦЭМ!$H$34:$H$777,СВЦЭМ!$A$34:$A$777,$A269,СВЦЭМ!$B$34:$B$777,N$260)+'СЕТ СН'!$F$12-'СЕТ СН'!$F$21</f>
        <v>-261.44934069999999</v>
      </c>
      <c r="O269" s="35">
        <f>SUMIFS(СВЦЭМ!$H$34:$H$777,СВЦЭМ!$A$34:$A$777,$A269,СВЦЭМ!$B$34:$B$777,O$260)+'СЕТ СН'!$F$12-'СЕТ СН'!$F$21</f>
        <v>-262.26441010999997</v>
      </c>
      <c r="P269" s="35">
        <f>SUMIFS(СВЦЭМ!$H$34:$H$777,СВЦЭМ!$A$34:$A$777,$A269,СВЦЭМ!$B$34:$B$777,P$260)+'СЕТ СН'!$F$12-'СЕТ СН'!$F$21</f>
        <v>-258.78886110000002</v>
      </c>
      <c r="Q269" s="35">
        <f>SUMIFS(СВЦЭМ!$H$34:$H$777,СВЦЭМ!$A$34:$A$777,$A269,СВЦЭМ!$B$34:$B$777,Q$260)+'СЕТ СН'!$F$12-'СЕТ СН'!$F$21</f>
        <v>-252.74614210999999</v>
      </c>
      <c r="R269" s="35">
        <f>SUMIFS(СВЦЭМ!$H$34:$H$777,СВЦЭМ!$A$34:$A$777,$A269,СВЦЭМ!$B$34:$B$777,R$260)+'СЕТ СН'!$F$12-'СЕТ СН'!$F$21</f>
        <v>-249.09421584</v>
      </c>
      <c r="S269" s="35">
        <f>SUMIFS(СВЦЭМ!$H$34:$H$777,СВЦЭМ!$A$34:$A$777,$A269,СВЦЭМ!$B$34:$B$777,S$260)+'СЕТ СН'!$F$12-'СЕТ СН'!$F$21</f>
        <v>-238.42826994000001</v>
      </c>
      <c r="T269" s="35">
        <f>SUMIFS(СВЦЭМ!$H$34:$H$777,СВЦЭМ!$A$34:$A$777,$A269,СВЦЭМ!$B$34:$B$777,T$260)+'СЕТ СН'!$F$12-'СЕТ СН'!$F$21</f>
        <v>-226.69862445000001</v>
      </c>
      <c r="U269" s="35">
        <f>SUMIFS(СВЦЭМ!$H$34:$H$777,СВЦЭМ!$A$34:$A$777,$A269,СВЦЭМ!$B$34:$B$777,U$260)+'СЕТ СН'!$F$12-'СЕТ СН'!$F$21</f>
        <v>-232.90796166000001</v>
      </c>
      <c r="V269" s="35">
        <f>SUMIFS(СВЦЭМ!$H$34:$H$777,СВЦЭМ!$A$34:$A$777,$A269,СВЦЭМ!$B$34:$B$777,V$260)+'СЕТ СН'!$F$12-'СЕТ СН'!$F$21</f>
        <v>-239.34833429999998</v>
      </c>
      <c r="W269" s="35">
        <f>SUMIFS(СВЦЭМ!$H$34:$H$777,СВЦЭМ!$A$34:$A$777,$A269,СВЦЭМ!$B$34:$B$777,W$260)+'СЕТ СН'!$F$12-'СЕТ СН'!$F$21</f>
        <v>-215.51725826000001</v>
      </c>
      <c r="X269" s="35">
        <f>SUMIFS(СВЦЭМ!$H$34:$H$777,СВЦЭМ!$A$34:$A$777,$A269,СВЦЭМ!$B$34:$B$777,X$260)+'СЕТ СН'!$F$12-'СЕТ СН'!$F$21</f>
        <v>-176.22818825000002</v>
      </c>
      <c r="Y269" s="35">
        <f>SUMIFS(СВЦЭМ!$H$34:$H$777,СВЦЭМ!$A$34:$A$777,$A269,СВЦЭМ!$B$34:$B$777,Y$260)+'СЕТ СН'!$F$12-'СЕТ СН'!$F$21</f>
        <v>-148.11827826000001</v>
      </c>
    </row>
    <row r="270" spans="1:27" ht="15.75" x14ac:dyDescent="0.2">
      <c r="A270" s="34">
        <f t="shared" si="7"/>
        <v>42896</v>
      </c>
      <c r="B270" s="35">
        <f>SUMIFS(СВЦЭМ!$H$34:$H$777,СВЦЭМ!$A$34:$A$777,$A270,СВЦЭМ!$B$34:$B$777,B$260)+'СЕТ СН'!$F$12-'СЕТ СН'!$F$21</f>
        <v>-132.29810474999999</v>
      </c>
      <c r="C270" s="35">
        <f>SUMIFS(СВЦЭМ!$H$34:$H$777,СВЦЭМ!$A$34:$A$777,$A270,СВЦЭМ!$B$34:$B$777,C$260)+'СЕТ СН'!$F$12-'СЕТ СН'!$F$21</f>
        <v>-99.835900700000025</v>
      </c>
      <c r="D270" s="35">
        <f>SUMIFS(СВЦЭМ!$H$34:$H$777,СВЦЭМ!$A$34:$A$777,$A270,СВЦЭМ!$B$34:$B$777,D$260)+'СЕТ СН'!$F$12-'СЕТ СН'!$F$21</f>
        <v>-45.412932579999961</v>
      </c>
      <c r="E270" s="35">
        <f>SUMIFS(СВЦЭМ!$H$34:$H$777,СВЦЭМ!$A$34:$A$777,$A270,СВЦЭМ!$B$34:$B$777,E$260)+'СЕТ СН'!$F$12-'СЕТ СН'!$F$21</f>
        <v>-40.765124760000049</v>
      </c>
      <c r="F270" s="35">
        <f>SUMIFS(СВЦЭМ!$H$34:$H$777,СВЦЭМ!$A$34:$A$777,$A270,СВЦЭМ!$B$34:$B$777,F$260)+'СЕТ СН'!$F$12-'СЕТ СН'!$F$21</f>
        <v>-40.185469430000012</v>
      </c>
      <c r="G270" s="35">
        <f>SUMIFS(СВЦЭМ!$H$34:$H$777,СВЦЭМ!$A$34:$A$777,$A270,СВЦЭМ!$B$34:$B$777,G$260)+'СЕТ СН'!$F$12-'СЕТ СН'!$F$21</f>
        <v>-45.534014520000028</v>
      </c>
      <c r="H270" s="35">
        <f>SUMIFS(СВЦЭМ!$H$34:$H$777,СВЦЭМ!$A$34:$A$777,$A270,СВЦЭМ!$B$34:$B$777,H$260)+'СЕТ СН'!$F$12-'СЕТ СН'!$F$21</f>
        <v>-42.745471520000024</v>
      </c>
      <c r="I270" s="35">
        <f>SUMIFS(СВЦЭМ!$H$34:$H$777,СВЦЭМ!$A$34:$A$777,$A270,СВЦЭМ!$B$34:$B$777,I$260)+'СЕТ СН'!$F$12-'СЕТ СН'!$F$21</f>
        <v>-115.13940766000002</v>
      </c>
      <c r="J270" s="35">
        <f>SUMIFS(СВЦЭМ!$H$34:$H$777,СВЦЭМ!$A$34:$A$777,$A270,СВЦЭМ!$B$34:$B$777,J$260)+'СЕТ СН'!$F$12-'СЕТ СН'!$F$21</f>
        <v>-178.29103990999999</v>
      </c>
      <c r="K270" s="35">
        <f>SUMIFS(СВЦЭМ!$H$34:$H$777,СВЦЭМ!$A$34:$A$777,$A270,СВЦЭМ!$B$34:$B$777,K$260)+'СЕТ СН'!$F$12-'СЕТ СН'!$F$21</f>
        <v>-216.12166941999999</v>
      </c>
      <c r="L270" s="35">
        <f>SUMIFS(СВЦЭМ!$H$34:$H$777,СВЦЭМ!$A$34:$A$777,$A270,СВЦЭМ!$B$34:$B$777,L$260)+'СЕТ СН'!$F$12-'СЕТ СН'!$F$21</f>
        <v>-249.75464475000001</v>
      </c>
      <c r="M270" s="35">
        <f>SUMIFS(СВЦЭМ!$H$34:$H$777,СВЦЭМ!$A$34:$A$777,$A270,СВЦЭМ!$B$34:$B$777,M$260)+'СЕТ СН'!$F$12-'СЕТ СН'!$F$21</f>
        <v>-266.21260330000001</v>
      </c>
      <c r="N270" s="35">
        <f>SUMIFS(СВЦЭМ!$H$34:$H$777,СВЦЭМ!$A$34:$A$777,$A270,СВЦЭМ!$B$34:$B$777,N$260)+'СЕТ СН'!$F$12-'СЕТ СН'!$F$21</f>
        <v>-266.80990515000002</v>
      </c>
      <c r="O270" s="35">
        <f>SUMIFS(СВЦЭМ!$H$34:$H$777,СВЦЭМ!$A$34:$A$777,$A270,СВЦЭМ!$B$34:$B$777,O$260)+'СЕТ СН'!$F$12-'СЕТ СН'!$F$21</f>
        <v>-262.57302809999999</v>
      </c>
      <c r="P270" s="35">
        <f>SUMIFS(СВЦЭМ!$H$34:$H$777,СВЦЭМ!$A$34:$A$777,$A270,СВЦЭМ!$B$34:$B$777,P$260)+'СЕТ СН'!$F$12-'СЕТ СН'!$F$21</f>
        <v>-258.02986358999999</v>
      </c>
      <c r="Q270" s="35">
        <f>SUMIFS(СВЦЭМ!$H$34:$H$777,СВЦЭМ!$A$34:$A$777,$A270,СВЦЭМ!$B$34:$B$777,Q$260)+'СЕТ СН'!$F$12-'СЕТ СН'!$F$21</f>
        <v>-255.46488912000001</v>
      </c>
      <c r="R270" s="35">
        <f>SUMIFS(СВЦЭМ!$H$34:$H$777,СВЦЭМ!$A$34:$A$777,$A270,СВЦЭМ!$B$34:$B$777,R$260)+'СЕТ СН'!$F$12-'СЕТ СН'!$F$21</f>
        <v>-257.57896665999999</v>
      </c>
      <c r="S270" s="35">
        <f>SUMIFS(СВЦЭМ!$H$34:$H$777,СВЦЭМ!$A$34:$A$777,$A270,СВЦЭМ!$B$34:$B$777,S$260)+'СЕТ СН'!$F$12-'СЕТ СН'!$F$21</f>
        <v>-262.36998528999999</v>
      </c>
      <c r="T270" s="35">
        <f>SUMIFS(СВЦЭМ!$H$34:$H$777,СВЦЭМ!$A$34:$A$777,$A270,СВЦЭМ!$B$34:$B$777,T$260)+'СЕТ СН'!$F$12-'СЕТ СН'!$F$21</f>
        <v>-262.29534651</v>
      </c>
      <c r="U270" s="35">
        <f>SUMIFS(СВЦЭМ!$H$34:$H$777,СВЦЭМ!$A$34:$A$777,$A270,СВЦЭМ!$B$34:$B$777,U$260)+'СЕТ СН'!$F$12-'СЕТ СН'!$F$21</f>
        <v>-261.82067090999999</v>
      </c>
      <c r="V270" s="35">
        <f>SUMIFS(СВЦЭМ!$H$34:$H$777,СВЦЭМ!$A$34:$A$777,$A270,СВЦЭМ!$B$34:$B$777,V$260)+'СЕТ СН'!$F$12-'СЕТ СН'!$F$21</f>
        <v>-252.40537124000002</v>
      </c>
      <c r="W270" s="35">
        <f>SUMIFS(СВЦЭМ!$H$34:$H$777,СВЦЭМ!$A$34:$A$777,$A270,СВЦЭМ!$B$34:$B$777,W$260)+'СЕТ СН'!$F$12-'СЕТ СН'!$F$21</f>
        <v>-236.85608542</v>
      </c>
      <c r="X270" s="35">
        <f>SUMIFS(СВЦЭМ!$H$34:$H$777,СВЦЭМ!$A$34:$A$777,$A270,СВЦЭМ!$B$34:$B$777,X$260)+'СЕТ СН'!$F$12-'СЕТ СН'!$F$21</f>
        <v>-204.02595358999997</v>
      </c>
      <c r="Y270" s="35">
        <f>SUMIFS(СВЦЭМ!$H$34:$H$777,СВЦЭМ!$A$34:$A$777,$A270,СВЦЭМ!$B$34:$B$777,Y$260)+'СЕТ СН'!$F$12-'СЕТ СН'!$F$21</f>
        <v>-148.06783849999999</v>
      </c>
    </row>
    <row r="271" spans="1:27" ht="15.75" x14ac:dyDescent="0.2">
      <c r="A271" s="34">
        <f t="shared" si="7"/>
        <v>42897</v>
      </c>
      <c r="B271" s="35">
        <f>SUMIFS(СВЦЭМ!$H$34:$H$777,СВЦЭМ!$A$34:$A$777,$A271,СВЦЭМ!$B$34:$B$777,B$260)+'СЕТ СН'!$F$12-'СЕТ СН'!$F$21</f>
        <v>-101.09006092999999</v>
      </c>
      <c r="C271" s="35">
        <f>SUMIFS(СВЦЭМ!$H$34:$H$777,СВЦЭМ!$A$34:$A$777,$A271,СВЦЭМ!$B$34:$B$777,C$260)+'СЕТ СН'!$F$12-'СЕТ СН'!$F$21</f>
        <v>-70.176339530000007</v>
      </c>
      <c r="D271" s="35">
        <f>SUMIFS(СВЦЭМ!$H$34:$H$777,СВЦЭМ!$A$34:$A$777,$A271,СВЦЭМ!$B$34:$B$777,D$260)+'СЕТ СН'!$F$12-'СЕТ СН'!$F$21</f>
        <v>-34.438957479999999</v>
      </c>
      <c r="E271" s="35">
        <f>SUMIFS(СВЦЭМ!$H$34:$H$777,СВЦЭМ!$A$34:$A$777,$A271,СВЦЭМ!$B$34:$B$777,E$260)+'СЕТ СН'!$F$12-'СЕТ СН'!$F$21</f>
        <v>-37.903948969999988</v>
      </c>
      <c r="F271" s="35">
        <f>SUMIFS(СВЦЭМ!$H$34:$H$777,СВЦЭМ!$A$34:$A$777,$A271,СВЦЭМ!$B$34:$B$777,F$260)+'СЕТ СН'!$F$12-'СЕТ СН'!$F$21</f>
        <v>-38.253258530000039</v>
      </c>
      <c r="G271" s="35">
        <f>SUMIFS(СВЦЭМ!$H$34:$H$777,СВЦЭМ!$A$34:$A$777,$A271,СВЦЭМ!$B$34:$B$777,G$260)+'СЕТ СН'!$F$12-'СЕТ СН'!$F$21</f>
        <v>-38.552305580000052</v>
      </c>
      <c r="H271" s="35">
        <f>SUMIFS(СВЦЭМ!$H$34:$H$777,СВЦЭМ!$A$34:$A$777,$A271,СВЦЭМ!$B$34:$B$777,H$260)+'СЕТ СН'!$F$12-'СЕТ СН'!$F$21</f>
        <v>-37.202783540000041</v>
      </c>
      <c r="I271" s="35">
        <f>SUMIFS(СВЦЭМ!$H$34:$H$777,СВЦЭМ!$A$34:$A$777,$A271,СВЦЭМ!$B$34:$B$777,I$260)+'СЕТ СН'!$F$12-'СЕТ СН'!$F$21</f>
        <v>-92.414420629999995</v>
      </c>
      <c r="J271" s="35">
        <f>SUMIFS(СВЦЭМ!$H$34:$H$777,СВЦЭМ!$A$34:$A$777,$A271,СВЦЭМ!$B$34:$B$777,J$260)+'СЕТ СН'!$F$12-'СЕТ СН'!$F$21</f>
        <v>-164.23642698999998</v>
      </c>
      <c r="K271" s="35">
        <f>SUMIFS(СВЦЭМ!$H$34:$H$777,СВЦЭМ!$A$34:$A$777,$A271,СВЦЭМ!$B$34:$B$777,K$260)+'СЕТ СН'!$F$12-'СЕТ СН'!$F$21</f>
        <v>-237.99801540999999</v>
      </c>
      <c r="L271" s="35">
        <f>SUMIFS(СВЦЭМ!$H$34:$H$777,СВЦЭМ!$A$34:$A$777,$A271,СВЦЭМ!$B$34:$B$777,L$260)+'СЕТ СН'!$F$12-'СЕТ СН'!$F$21</f>
        <v>-251.54017961</v>
      </c>
      <c r="M271" s="35">
        <f>SUMIFS(СВЦЭМ!$H$34:$H$777,СВЦЭМ!$A$34:$A$777,$A271,СВЦЭМ!$B$34:$B$777,M$260)+'СЕТ СН'!$F$12-'СЕТ СН'!$F$21</f>
        <v>-269.80097188000002</v>
      </c>
      <c r="N271" s="35">
        <f>SUMIFS(СВЦЭМ!$H$34:$H$777,СВЦЭМ!$A$34:$A$777,$A271,СВЦЭМ!$B$34:$B$777,N$260)+'СЕТ СН'!$F$12-'СЕТ СН'!$F$21</f>
        <v>-267.33516845000003</v>
      </c>
      <c r="O271" s="35">
        <f>SUMIFS(СВЦЭМ!$H$34:$H$777,СВЦЭМ!$A$34:$A$777,$A271,СВЦЭМ!$B$34:$B$777,O$260)+'СЕТ СН'!$F$12-'СЕТ СН'!$F$21</f>
        <v>-269.21270090000002</v>
      </c>
      <c r="P271" s="35">
        <f>SUMIFS(СВЦЭМ!$H$34:$H$777,СВЦЭМ!$A$34:$A$777,$A271,СВЦЭМ!$B$34:$B$777,P$260)+'СЕТ СН'!$F$12-'СЕТ СН'!$F$21</f>
        <v>-271.13101210999997</v>
      </c>
      <c r="Q271" s="35">
        <f>SUMIFS(СВЦЭМ!$H$34:$H$777,СВЦЭМ!$A$34:$A$777,$A271,СВЦЭМ!$B$34:$B$777,Q$260)+'СЕТ СН'!$F$12-'СЕТ СН'!$F$21</f>
        <v>-272.99103700000001</v>
      </c>
      <c r="R271" s="35">
        <f>SUMIFS(СВЦЭМ!$H$34:$H$777,СВЦЭМ!$A$34:$A$777,$A271,СВЦЭМ!$B$34:$B$777,R$260)+'СЕТ СН'!$F$12-'СЕТ СН'!$F$21</f>
        <v>-273.61048192999999</v>
      </c>
      <c r="S271" s="35">
        <f>SUMIFS(СВЦЭМ!$H$34:$H$777,СВЦЭМ!$A$34:$A$777,$A271,СВЦЭМ!$B$34:$B$777,S$260)+'СЕТ СН'!$F$12-'СЕТ СН'!$F$21</f>
        <v>-277.10719578999999</v>
      </c>
      <c r="T271" s="35">
        <f>SUMIFS(СВЦЭМ!$H$34:$H$777,СВЦЭМ!$A$34:$A$777,$A271,СВЦЭМ!$B$34:$B$777,T$260)+'СЕТ СН'!$F$12-'СЕТ СН'!$F$21</f>
        <v>-278.00051671</v>
      </c>
      <c r="U271" s="35">
        <f>SUMIFS(СВЦЭМ!$H$34:$H$777,СВЦЭМ!$A$34:$A$777,$A271,СВЦЭМ!$B$34:$B$777,U$260)+'СЕТ СН'!$F$12-'СЕТ СН'!$F$21</f>
        <v>-275.17840323000001</v>
      </c>
      <c r="V271" s="35">
        <f>SUMIFS(СВЦЭМ!$H$34:$H$777,СВЦЭМ!$A$34:$A$777,$A271,СВЦЭМ!$B$34:$B$777,V$260)+'СЕТ СН'!$F$12-'СЕТ СН'!$F$21</f>
        <v>-253.45022648999998</v>
      </c>
      <c r="W271" s="35">
        <f>SUMIFS(СВЦЭМ!$H$34:$H$777,СВЦЭМ!$A$34:$A$777,$A271,СВЦЭМ!$B$34:$B$777,W$260)+'СЕТ СН'!$F$12-'СЕТ СН'!$F$21</f>
        <v>-246.96536985</v>
      </c>
      <c r="X271" s="35">
        <f>SUMIFS(СВЦЭМ!$H$34:$H$777,СВЦЭМ!$A$34:$A$777,$A271,СВЦЭМ!$B$34:$B$777,X$260)+'СЕТ СН'!$F$12-'СЕТ СН'!$F$21</f>
        <v>-211.27430736000002</v>
      </c>
      <c r="Y271" s="35">
        <f>SUMIFS(СВЦЭМ!$H$34:$H$777,СВЦЭМ!$A$34:$A$777,$A271,СВЦЭМ!$B$34:$B$777,Y$260)+'СЕТ СН'!$F$12-'СЕТ СН'!$F$21</f>
        <v>-139.78300187999997</v>
      </c>
    </row>
    <row r="272" spans="1:27" ht="15.75" x14ac:dyDescent="0.2">
      <c r="A272" s="34">
        <f t="shared" si="7"/>
        <v>42898</v>
      </c>
      <c r="B272" s="35">
        <f>SUMIFS(СВЦЭМ!$H$34:$H$777,СВЦЭМ!$A$34:$A$777,$A272,СВЦЭМ!$B$34:$B$777,B$260)+'СЕТ СН'!$F$12-'СЕТ СН'!$F$21</f>
        <v>-112.14473099000003</v>
      </c>
      <c r="C272" s="35">
        <f>SUMIFS(СВЦЭМ!$H$34:$H$777,СВЦЭМ!$A$34:$A$777,$A272,СВЦЭМ!$B$34:$B$777,C$260)+'СЕТ СН'!$F$12-'СЕТ СН'!$F$21</f>
        <v>-74.578141189999997</v>
      </c>
      <c r="D272" s="35">
        <f>SUMIFS(СВЦЭМ!$H$34:$H$777,СВЦЭМ!$A$34:$A$777,$A272,СВЦЭМ!$B$34:$B$777,D$260)+'СЕТ СН'!$F$12-'СЕТ СН'!$F$21</f>
        <v>-46.654046079999944</v>
      </c>
      <c r="E272" s="35">
        <f>SUMIFS(СВЦЭМ!$H$34:$H$777,СВЦЭМ!$A$34:$A$777,$A272,СВЦЭМ!$B$34:$B$777,E$260)+'СЕТ СН'!$F$12-'СЕТ СН'!$F$21</f>
        <v>-45.731642400000055</v>
      </c>
      <c r="F272" s="35">
        <f>SUMIFS(СВЦЭМ!$H$34:$H$777,СВЦЭМ!$A$34:$A$777,$A272,СВЦЭМ!$B$34:$B$777,F$260)+'СЕТ СН'!$F$12-'СЕТ СН'!$F$21</f>
        <v>-47.544628149999994</v>
      </c>
      <c r="G272" s="35">
        <f>SUMIFS(СВЦЭМ!$H$34:$H$777,СВЦЭМ!$A$34:$A$777,$A272,СВЦЭМ!$B$34:$B$777,G$260)+'СЕТ СН'!$F$12-'СЕТ СН'!$F$21</f>
        <v>-44.165198349999969</v>
      </c>
      <c r="H272" s="35">
        <f>SUMIFS(СВЦЭМ!$H$34:$H$777,СВЦЭМ!$A$34:$A$777,$A272,СВЦЭМ!$B$34:$B$777,H$260)+'СЕТ СН'!$F$12-'СЕТ СН'!$F$21</f>
        <v>-53.296547759999953</v>
      </c>
      <c r="I272" s="35">
        <f>SUMIFS(СВЦЭМ!$H$34:$H$777,СВЦЭМ!$A$34:$A$777,$A272,СВЦЭМ!$B$34:$B$777,I$260)+'СЕТ СН'!$F$12-'СЕТ СН'!$F$21</f>
        <v>-117.20323329000001</v>
      </c>
      <c r="J272" s="35">
        <f>SUMIFS(СВЦЭМ!$H$34:$H$777,СВЦЭМ!$A$34:$A$777,$A272,СВЦЭМ!$B$34:$B$777,J$260)+'СЕТ СН'!$F$12-'СЕТ СН'!$F$21</f>
        <v>-172.46732601999997</v>
      </c>
      <c r="K272" s="35">
        <f>SUMIFS(СВЦЭМ!$H$34:$H$777,СВЦЭМ!$A$34:$A$777,$A272,СВЦЭМ!$B$34:$B$777,K$260)+'СЕТ СН'!$F$12-'СЕТ СН'!$F$21</f>
        <v>-237.58599903999999</v>
      </c>
      <c r="L272" s="35">
        <f>SUMIFS(СВЦЭМ!$H$34:$H$777,СВЦЭМ!$A$34:$A$777,$A272,СВЦЭМ!$B$34:$B$777,L$260)+'СЕТ СН'!$F$12-'СЕТ СН'!$F$21</f>
        <v>-263.76584423999998</v>
      </c>
      <c r="M272" s="35">
        <f>SUMIFS(СВЦЭМ!$H$34:$H$777,СВЦЭМ!$A$34:$A$777,$A272,СВЦЭМ!$B$34:$B$777,M$260)+'СЕТ СН'!$F$12-'СЕТ СН'!$F$21</f>
        <v>-272.7550354</v>
      </c>
      <c r="N272" s="35">
        <f>SUMIFS(СВЦЭМ!$H$34:$H$777,СВЦЭМ!$A$34:$A$777,$A272,СВЦЭМ!$B$34:$B$777,N$260)+'СЕТ СН'!$F$12-'СЕТ СН'!$F$21</f>
        <v>-272.23366622999998</v>
      </c>
      <c r="O272" s="35">
        <f>SUMIFS(СВЦЭМ!$H$34:$H$777,СВЦЭМ!$A$34:$A$777,$A272,СВЦЭМ!$B$34:$B$777,O$260)+'СЕТ СН'!$F$12-'СЕТ СН'!$F$21</f>
        <v>-276.00205079</v>
      </c>
      <c r="P272" s="35">
        <f>SUMIFS(СВЦЭМ!$H$34:$H$777,СВЦЭМ!$A$34:$A$777,$A272,СВЦЭМ!$B$34:$B$777,P$260)+'СЕТ СН'!$F$12-'СЕТ СН'!$F$21</f>
        <v>-280.46321429</v>
      </c>
      <c r="Q272" s="35">
        <f>SUMIFS(СВЦЭМ!$H$34:$H$777,СВЦЭМ!$A$34:$A$777,$A272,СВЦЭМ!$B$34:$B$777,Q$260)+'СЕТ СН'!$F$12-'СЕТ СН'!$F$21</f>
        <v>-282.36373877</v>
      </c>
      <c r="R272" s="35">
        <f>SUMIFS(СВЦЭМ!$H$34:$H$777,СВЦЭМ!$A$34:$A$777,$A272,СВЦЭМ!$B$34:$B$777,R$260)+'СЕТ СН'!$F$12-'СЕТ СН'!$F$21</f>
        <v>-283.39976438999997</v>
      </c>
      <c r="S272" s="35">
        <f>SUMIFS(СВЦЭМ!$H$34:$H$777,СВЦЭМ!$A$34:$A$777,$A272,СВЦЭМ!$B$34:$B$777,S$260)+'СЕТ СН'!$F$12-'СЕТ СН'!$F$21</f>
        <v>-282.64505337999998</v>
      </c>
      <c r="T272" s="35">
        <f>SUMIFS(СВЦЭМ!$H$34:$H$777,СВЦЭМ!$A$34:$A$777,$A272,СВЦЭМ!$B$34:$B$777,T$260)+'СЕТ СН'!$F$12-'СЕТ СН'!$F$21</f>
        <v>-285.17790188999999</v>
      </c>
      <c r="U272" s="35">
        <f>SUMIFS(СВЦЭМ!$H$34:$H$777,СВЦЭМ!$A$34:$A$777,$A272,СВЦЭМ!$B$34:$B$777,U$260)+'СЕТ СН'!$F$12-'СЕТ СН'!$F$21</f>
        <v>-286.15754838999999</v>
      </c>
      <c r="V272" s="35">
        <f>SUMIFS(СВЦЭМ!$H$34:$H$777,СВЦЭМ!$A$34:$A$777,$A272,СВЦЭМ!$B$34:$B$777,V$260)+'СЕТ СН'!$F$12-'СЕТ СН'!$F$21</f>
        <v>-265.67200802999997</v>
      </c>
      <c r="W272" s="35">
        <f>SUMIFS(СВЦЭМ!$H$34:$H$777,СВЦЭМ!$A$34:$A$777,$A272,СВЦЭМ!$B$34:$B$777,W$260)+'СЕТ СН'!$F$12-'СЕТ СН'!$F$21</f>
        <v>-235.81060825999998</v>
      </c>
      <c r="X272" s="35">
        <f>SUMIFS(СВЦЭМ!$H$34:$H$777,СВЦЭМ!$A$34:$A$777,$A272,СВЦЭМ!$B$34:$B$777,X$260)+'СЕТ СН'!$F$12-'СЕТ СН'!$F$21</f>
        <v>-202.18909073999998</v>
      </c>
      <c r="Y272" s="35">
        <f>SUMIFS(СВЦЭМ!$H$34:$H$777,СВЦЭМ!$A$34:$A$777,$A272,СВЦЭМ!$B$34:$B$777,Y$260)+'СЕТ СН'!$F$12-'СЕТ СН'!$F$21</f>
        <v>-154.53497439</v>
      </c>
    </row>
    <row r="273" spans="1:25" ht="15.75" x14ac:dyDescent="0.2">
      <c r="A273" s="34">
        <f t="shared" si="7"/>
        <v>42899</v>
      </c>
      <c r="B273" s="35">
        <f>SUMIFS(СВЦЭМ!$H$34:$H$777,СВЦЭМ!$A$34:$A$777,$A273,СВЦЭМ!$B$34:$B$777,B$260)+'СЕТ СН'!$F$12-'СЕТ СН'!$F$21</f>
        <v>-162.80422367</v>
      </c>
      <c r="C273" s="35">
        <f>SUMIFS(СВЦЭМ!$H$34:$H$777,СВЦЭМ!$A$34:$A$777,$A273,СВЦЭМ!$B$34:$B$777,C$260)+'СЕТ СН'!$F$12-'СЕТ СН'!$F$21</f>
        <v>-133.60161878000002</v>
      </c>
      <c r="D273" s="35">
        <f>SUMIFS(СВЦЭМ!$H$34:$H$777,СВЦЭМ!$A$34:$A$777,$A273,СВЦЭМ!$B$34:$B$777,D$260)+'СЕТ СН'!$F$12-'СЕТ СН'!$F$21</f>
        <v>-72.14723256000002</v>
      </c>
      <c r="E273" s="35">
        <f>SUMIFS(СВЦЭМ!$H$34:$H$777,СВЦЭМ!$A$34:$A$777,$A273,СВЦЭМ!$B$34:$B$777,E$260)+'СЕТ СН'!$F$12-'СЕТ СН'!$F$21</f>
        <v>-64.117913899999962</v>
      </c>
      <c r="F273" s="35">
        <f>SUMIFS(СВЦЭМ!$H$34:$H$777,СВЦЭМ!$A$34:$A$777,$A273,СВЦЭМ!$B$34:$B$777,F$260)+'СЕТ СН'!$F$12-'СЕТ СН'!$F$21</f>
        <v>-59.294107189999977</v>
      </c>
      <c r="G273" s="35">
        <f>SUMIFS(СВЦЭМ!$H$34:$H$777,СВЦЭМ!$A$34:$A$777,$A273,СВЦЭМ!$B$34:$B$777,G$260)+'СЕТ СН'!$F$12-'СЕТ СН'!$F$21</f>
        <v>-62.139995219999946</v>
      </c>
      <c r="H273" s="35">
        <f>SUMIFS(СВЦЭМ!$H$34:$H$777,СВЦЭМ!$A$34:$A$777,$A273,СВЦЭМ!$B$34:$B$777,H$260)+'СЕТ СН'!$F$12-'СЕТ СН'!$F$21</f>
        <v>-98.523306629999979</v>
      </c>
      <c r="I273" s="35">
        <f>SUMIFS(СВЦЭМ!$H$34:$H$777,СВЦЭМ!$A$34:$A$777,$A273,СВЦЭМ!$B$34:$B$777,I$260)+'СЕТ СН'!$F$12-'СЕТ СН'!$F$21</f>
        <v>-177.53856459000002</v>
      </c>
      <c r="J273" s="35">
        <f>SUMIFS(СВЦЭМ!$H$34:$H$777,СВЦЭМ!$A$34:$A$777,$A273,СВЦЭМ!$B$34:$B$777,J$260)+'СЕТ СН'!$F$12-'СЕТ СН'!$F$21</f>
        <v>-233.94191719000003</v>
      </c>
      <c r="K273" s="35">
        <f>SUMIFS(СВЦЭМ!$H$34:$H$777,СВЦЭМ!$A$34:$A$777,$A273,СВЦЭМ!$B$34:$B$777,K$260)+'СЕТ СН'!$F$12-'СЕТ СН'!$F$21</f>
        <v>-280.79470485000002</v>
      </c>
      <c r="L273" s="35">
        <f>SUMIFS(СВЦЭМ!$H$34:$H$777,СВЦЭМ!$A$34:$A$777,$A273,СВЦЭМ!$B$34:$B$777,L$260)+'СЕТ СН'!$F$12-'СЕТ СН'!$F$21</f>
        <v>-275.98304841999999</v>
      </c>
      <c r="M273" s="35">
        <f>SUMIFS(СВЦЭМ!$H$34:$H$777,СВЦЭМ!$A$34:$A$777,$A273,СВЦЭМ!$B$34:$B$777,M$260)+'СЕТ СН'!$F$12-'СЕТ СН'!$F$21</f>
        <v>-261.72607249999999</v>
      </c>
      <c r="N273" s="35">
        <f>SUMIFS(СВЦЭМ!$H$34:$H$777,СВЦЭМ!$A$34:$A$777,$A273,СВЦЭМ!$B$34:$B$777,N$260)+'СЕТ СН'!$F$12-'СЕТ СН'!$F$21</f>
        <v>-261.76558757999999</v>
      </c>
      <c r="O273" s="35">
        <f>SUMIFS(СВЦЭМ!$H$34:$H$777,СВЦЭМ!$A$34:$A$777,$A273,СВЦЭМ!$B$34:$B$777,O$260)+'СЕТ СН'!$F$12-'СЕТ СН'!$F$21</f>
        <v>-262.48348031</v>
      </c>
      <c r="P273" s="35">
        <f>SUMIFS(СВЦЭМ!$H$34:$H$777,СВЦЭМ!$A$34:$A$777,$A273,СВЦЭМ!$B$34:$B$777,P$260)+'СЕТ СН'!$F$12-'СЕТ СН'!$F$21</f>
        <v>-261.92902323999999</v>
      </c>
      <c r="Q273" s="35">
        <f>SUMIFS(СВЦЭМ!$H$34:$H$777,СВЦЭМ!$A$34:$A$777,$A273,СВЦЭМ!$B$34:$B$777,Q$260)+'СЕТ СН'!$F$12-'СЕТ СН'!$F$21</f>
        <v>-258.74360899999999</v>
      </c>
      <c r="R273" s="35">
        <f>SUMIFS(СВЦЭМ!$H$34:$H$777,СВЦЭМ!$A$34:$A$777,$A273,СВЦЭМ!$B$34:$B$777,R$260)+'СЕТ СН'!$F$12-'СЕТ СН'!$F$21</f>
        <v>-259.19750834000001</v>
      </c>
      <c r="S273" s="35">
        <f>SUMIFS(СВЦЭМ!$H$34:$H$777,СВЦЭМ!$A$34:$A$777,$A273,СВЦЭМ!$B$34:$B$777,S$260)+'СЕТ СН'!$F$12-'СЕТ СН'!$F$21</f>
        <v>-258.83119455999997</v>
      </c>
      <c r="T273" s="35">
        <f>SUMIFS(СВЦЭМ!$H$34:$H$777,СВЦЭМ!$A$34:$A$777,$A273,СВЦЭМ!$B$34:$B$777,T$260)+'СЕТ СН'!$F$12-'СЕТ СН'!$F$21</f>
        <v>-263.14490798000003</v>
      </c>
      <c r="U273" s="35">
        <f>SUMIFS(СВЦЭМ!$H$34:$H$777,СВЦЭМ!$A$34:$A$777,$A273,СВЦЭМ!$B$34:$B$777,U$260)+'СЕТ СН'!$F$12-'СЕТ СН'!$F$21</f>
        <v>-262.59975465000002</v>
      </c>
      <c r="V273" s="35">
        <f>SUMIFS(СВЦЭМ!$H$34:$H$777,СВЦЭМ!$A$34:$A$777,$A273,СВЦЭМ!$B$34:$B$777,V$260)+'СЕТ СН'!$F$12-'СЕТ СН'!$F$21</f>
        <v>-277.06949421000002</v>
      </c>
      <c r="W273" s="35">
        <f>SUMIFS(СВЦЭМ!$H$34:$H$777,СВЦЭМ!$A$34:$A$777,$A273,СВЦЭМ!$B$34:$B$777,W$260)+'СЕТ СН'!$F$12-'СЕТ СН'!$F$21</f>
        <v>-281.11633354999998</v>
      </c>
      <c r="X273" s="35">
        <f>SUMIFS(СВЦЭМ!$H$34:$H$777,СВЦЭМ!$A$34:$A$777,$A273,СВЦЭМ!$B$34:$B$777,X$260)+'СЕТ СН'!$F$12-'СЕТ СН'!$F$21</f>
        <v>-257.66025495999997</v>
      </c>
      <c r="Y273" s="35">
        <f>SUMIFS(СВЦЭМ!$H$34:$H$777,СВЦЭМ!$A$34:$A$777,$A273,СВЦЭМ!$B$34:$B$777,Y$260)+'СЕТ СН'!$F$12-'СЕТ СН'!$F$21</f>
        <v>-201.05168605</v>
      </c>
    </row>
    <row r="274" spans="1:25" ht="15.75" x14ac:dyDescent="0.2">
      <c r="A274" s="34">
        <f t="shared" si="7"/>
        <v>42900</v>
      </c>
      <c r="B274" s="35">
        <f>SUMIFS(СВЦЭМ!$H$34:$H$777,СВЦЭМ!$A$34:$A$777,$A274,СВЦЭМ!$B$34:$B$777,B$260)+'СЕТ СН'!$F$12-'СЕТ СН'!$F$21</f>
        <v>-96.896160769999994</v>
      </c>
      <c r="C274" s="35">
        <f>SUMIFS(СВЦЭМ!$H$34:$H$777,СВЦЭМ!$A$34:$A$777,$A274,СВЦЭМ!$B$34:$B$777,C$260)+'СЕТ СН'!$F$12-'СЕТ СН'!$F$21</f>
        <v>-80.315369200000021</v>
      </c>
      <c r="D274" s="35">
        <f>SUMIFS(СВЦЭМ!$H$34:$H$777,СВЦЭМ!$A$34:$A$777,$A274,СВЦЭМ!$B$34:$B$777,D$260)+'СЕТ СН'!$F$12-'СЕТ СН'!$F$21</f>
        <v>-68.777083960000027</v>
      </c>
      <c r="E274" s="35">
        <f>SUMIFS(СВЦЭМ!$H$34:$H$777,СВЦЭМ!$A$34:$A$777,$A274,СВЦЭМ!$B$34:$B$777,E$260)+'СЕТ СН'!$F$12-'СЕТ СН'!$F$21</f>
        <v>-65.656833509999956</v>
      </c>
      <c r="F274" s="35">
        <f>SUMIFS(СВЦЭМ!$H$34:$H$777,СВЦЭМ!$A$34:$A$777,$A274,СВЦЭМ!$B$34:$B$777,F$260)+'СЕТ СН'!$F$12-'СЕТ СН'!$F$21</f>
        <v>-63.727700509999977</v>
      </c>
      <c r="G274" s="35">
        <f>SUMIFS(СВЦЭМ!$H$34:$H$777,СВЦЭМ!$A$34:$A$777,$A274,СВЦЭМ!$B$34:$B$777,G$260)+'СЕТ СН'!$F$12-'СЕТ СН'!$F$21</f>
        <v>-75.332639560000018</v>
      </c>
      <c r="H274" s="35">
        <f>SUMIFS(СВЦЭМ!$H$34:$H$777,СВЦЭМ!$A$34:$A$777,$A274,СВЦЭМ!$B$34:$B$777,H$260)+'СЕТ СН'!$F$12-'СЕТ СН'!$F$21</f>
        <v>-115.21746891999999</v>
      </c>
      <c r="I274" s="35">
        <f>SUMIFS(СВЦЭМ!$H$34:$H$777,СВЦЭМ!$A$34:$A$777,$A274,СВЦЭМ!$B$34:$B$777,I$260)+'СЕТ СН'!$F$12-'СЕТ СН'!$F$21</f>
        <v>-177.89000363999997</v>
      </c>
      <c r="J274" s="35">
        <f>SUMIFS(СВЦЭМ!$H$34:$H$777,СВЦЭМ!$A$34:$A$777,$A274,СВЦЭМ!$B$34:$B$777,J$260)+'СЕТ СН'!$F$12-'СЕТ СН'!$F$21</f>
        <v>-194.84224202000001</v>
      </c>
      <c r="K274" s="35">
        <f>SUMIFS(СВЦЭМ!$H$34:$H$777,СВЦЭМ!$A$34:$A$777,$A274,СВЦЭМ!$B$34:$B$777,K$260)+'СЕТ СН'!$F$12-'СЕТ СН'!$F$21</f>
        <v>-248.24133977999998</v>
      </c>
      <c r="L274" s="35">
        <f>SUMIFS(СВЦЭМ!$H$34:$H$777,СВЦЭМ!$A$34:$A$777,$A274,СВЦЭМ!$B$34:$B$777,L$260)+'СЕТ СН'!$F$12-'СЕТ СН'!$F$21</f>
        <v>-282.00816407999997</v>
      </c>
      <c r="M274" s="35">
        <f>SUMIFS(СВЦЭМ!$H$34:$H$777,СВЦЭМ!$A$34:$A$777,$A274,СВЦЭМ!$B$34:$B$777,M$260)+'СЕТ СН'!$F$12-'СЕТ СН'!$F$21</f>
        <v>-286.89366711000002</v>
      </c>
      <c r="N274" s="35">
        <f>SUMIFS(СВЦЭМ!$H$34:$H$777,СВЦЭМ!$A$34:$A$777,$A274,СВЦЭМ!$B$34:$B$777,N$260)+'СЕТ СН'!$F$12-'СЕТ СН'!$F$21</f>
        <v>-282.16590044999998</v>
      </c>
      <c r="O274" s="35">
        <f>SUMIFS(СВЦЭМ!$H$34:$H$777,СВЦЭМ!$A$34:$A$777,$A274,СВЦЭМ!$B$34:$B$777,O$260)+'СЕТ СН'!$F$12-'СЕТ СН'!$F$21</f>
        <v>-286.66214746999998</v>
      </c>
      <c r="P274" s="35">
        <f>SUMIFS(СВЦЭМ!$H$34:$H$777,СВЦЭМ!$A$34:$A$777,$A274,СВЦЭМ!$B$34:$B$777,P$260)+'СЕТ СН'!$F$12-'СЕТ СН'!$F$21</f>
        <v>-279.89847536000002</v>
      </c>
      <c r="Q274" s="35">
        <f>SUMIFS(СВЦЭМ!$H$34:$H$777,СВЦЭМ!$A$34:$A$777,$A274,СВЦЭМ!$B$34:$B$777,Q$260)+'СЕТ СН'!$F$12-'СЕТ СН'!$F$21</f>
        <v>-279.74797332999998</v>
      </c>
      <c r="R274" s="35">
        <f>SUMIFS(СВЦЭМ!$H$34:$H$777,СВЦЭМ!$A$34:$A$777,$A274,СВЦЭМ!$B$34:$B$777,R$260)+'СЕТ СН'!$F$12-'СЕТ СН'!$F$21</f>
        <v>-277.00823100000002</v>
      </c>
      <c r="S274" s="35">
        <f>SUMIFS(СВЦЭМ!$H$34:$H$777,СВЦЭМ!$A$34:$A$777,$A274,СВЦЭМ!$B$34:$B$777,S$260)+'СЕТ СН'!$F$12-'СЕТ СН'!$F$21</f>
        <v>-277.34958110000002</v>
      </c>
      <c r="T274" s="35">
        <f>SUMIFS(СВЦЭМ!$H$34:$H$777,СВЦЭМ!$A$34:$A$777,$A274,СВЦЭМ!$B$34:$B$777,T$260)+'СЕТ СН'!$F$12-'СЕТ СН'!$F$21</f>
        <v>-278.83724647000003</v>
      </c>
      <c r="U274" s="35">
        <f>SUMIFS(СВЦЭМ!$H$34:$H$777,СВЦЭМ!$A$34:$A$777,$A274,СВЦЭМ!$B$34:$B$777,U$260)+'СЕТ СН'!$F$12-'СЕТ СН'!$F$21</f>
        <v>-287.88883422999999</v>
      </c>
      <c r="V274" s="35">
        <f>SUMIFS(СВЦЭМ!$H$34:$H$777,СВЦЭМ!$A$34:$A$777,$A274,СВЦЭМ!$B$34:$B$777,V$260)+'СЕТ СН'!$F$12-'СЕТ СН'!$F$21</f>
        <v>-280.99829129</v>
      </c>
      <c r="W274" s="35">
        <f>SUMIFS(СВЦЭМ!$H$34:$H$777,СВЦЭМ!$A$34:$A$777,$A274,СВЦЭМ!$B$34:$B$777,W$260)+'СЕТ СН'!$F$12-'СЕТ СН'!$F$21</f>
        <v>-258.03348198999998</v>
      </c>
      <c r="X274" s="35">
        <f>SUMIFS(СВЦЭМ!$H$34:$H$777,СВЦЭМ!$A$34:$A$777,$A274,СВЦЭМ!$B$34:$B$777,X$260)+'СЕТ СН'!$F$12-'СЕТ СН'!$F$21</f>
        <v>-212.10657349000002</v>
      </c>
      <c r="Y274" s="35">
        <f>SUMIFS(СВЦЭМ!$H$34:$H$777,СВЦЭМ!$A$34:$A$777,$A274,СВЦЭМ!$B$34:$B$777,Y$260)+'СЕТ СН'!$F$12-'СЕТ СН'!$F$21</f>
        <v>-166.53624990999998</v>
      </c>
    </row>
    <row r="275" spans="1:25" ht="15.75" x14ac:dyDescent="0.2">
      <c r="A275" s="34">
        <f t="shared" si="7"/>
        <v>42901</v>
      </c>
      <c r="B275" s="35">
        <f>SUMIFS(СВЦЭМ!$H$34:$H$777,СВЦЭМ!$A$34:$A$777,$A275,СВЦЭМ!$B$34:$B$777,B$260)+'СЕТ СН'!$F$12-'СЕТ СН'!$F$21</f>
        <v>-114.62077419000002</v>
      </c>
      <c r="C275" s="35">
        <f>SUMIFS(СВЦЭМ!$H$34:$H$777,СВЦЭМ!$A$34:$A$777,$A275,СВЦЭМ!$B$34:$B$777,C$260)+'СЕТ СН'!$F$12-'СЕТ СН'!$F$21</f>
        <v>-75.129552269999976</v>
      </c>
      <c r="D275" s="35">
        <f>SUMIFS(СВЦЭМ!$H$34:$H$777,СВЦЭМ!$A$34:$A$777,$A275,СВЦЭМ!$B$34:$B$777,D$260)+'СЕТ СН'!$F$12-'СЕТ СН'!$F$21</f>
        <v>-58.431914600000027</v>
      </c>
      <c r="E275" s="35">
        <f>SUMIFS(СВЦЭМ!$H$34:$H$777,СВЦЭМ!$A$34:$A$777,$A275,СВЦЭМ!$B$34:$B$777,E$260)+'СЕТ СН'!$F$12-'СЕТ СН'!$F$21</f>
        <v>-61.463976620000039</v>
      </c>
      <c r="F275" s="35">
        <f>SUMIFS(СВЦЭМ!$H$34:$H$777,СВЦЭМ!$A$34:$A$777,$A275,СВЦЭМ!$B$34:$B$777,F$260)+'СЕТ СН'!$F$12-'СЕТ СН'!$F$21</f>
        <v>-63.685883940000053</v>
      </c>
      <c r="G275" s="35">
        <f>SUMIFS(СВЦЭМ!$H$34:$H$777,СВЦЭМ!$A$34:$A$777,$A275,СВЦЭМ!$B$34:$B$777,G$260)+'СЕТ СН'!$F$12-'СЕТ СН'!$F$21</f>
        <v>-61.133029960000044</v>
      </c>
      <c r="H275" s="35">
        <f>SUMIFS(СВЦЭМ!$H$34:$H$777,СВЦЭМ!$A$34:$A$777,$A275,СВЦЭМ!$B$34:$B$777,H$260)+'СЕТ СН'!$F$12-'СЕТ СН'!$F$21</f>
        <v>-55.294999579999967</v>
      </c>
      <c r="I275" s="35">
        <f>SUMIFS(СВЦЭМ!$H$34:$H$777,СВЦЭМ!$A$34:$A$777,$A275,СВЦЭМ!$B$34:$B$777,I$260)+'СЕТ СН'!$F$12-'СЕТ СН'!$F$21</f>
        <v>-122.73023101000001</v>
      </c>
      <c r="J275" s="35">
        <f>SUMIFS(СВЦЭМ!$H$34:$H$777,СВЦЭМ!$A$34:$A$777,$A275,СВЦЭМ!$B$34:$B$777,J$260)+'СЕТ СН'!$F$12-'СЕТ СН'!$F$21</f>
        <v>-183.08623396000002</v>
      </c>
      <c r="K275" s="35">
        <f>SUMIFS(СВЦЭМ!$H$34:$H$777,СВЦЭМ!$A$34:$A$777,$A275,СВЦЭМ!$B$34:$B$777,K$260)+'СЕТ СН'!$F$12-'СЕТ СН'!$F$21</f>
        <v>-230.54864543000002</v>
      </c>
      <c r="L275" s="35">
        <f>SUMIFS(СВЦЭМ!$H$34:$H$777,СВЦЭМ!$A$34:$A$777,$A275,СВЦЭМ!$B$34:$B$777,L$260)+'СЕТ СН'!$F$12-'СЕТ СН'!$F$21</f>
        <v>-272.48101463</v>
      </c>
      <c r="M275" s="35">
        <f>SUMIFS(СВЦЭМ!$H$34:$H$777,СВЦЭМ!$A$34:$A$777,$A275,СВЦЭМ!$B$34:$B$777,M$260)+'СЕТ СН'!$F$12-'СЕТ СН'!$F$21</f>
        <v>-283.12026321000002</v>
      </c>
      <c r="N275" s="35">
        <f>SUMIFS(СВЦЭМ!$H$34:$H$777,СВЦЭМ!$A$34:$A$777,$A275,СВЦЭМ!$B$34:$B$777,N$260)+'СЕТ СН'!$F$12-'СЕТ СН'!$F$21</f>
        <v>-288.13184555999999</v>
      </c>
      <c r="O275" s="35">
        <f>SUMIFS(СВЦЭМ!$H$34:$H$777,СВЦЭМ!$A$34:$A$777,$A275,СВЦЭМ!$B$34:$B$777,O$260)+'СЕТ СН'!$F$12-'СЕТ СН'!$F$21</f>
        <v>-288.40069672999999</v>
      </c>
      <c r="P275" s="35">
        <f>SUMIFS(СВЦЭМ!$H$34:$H$777,СВЦЭМ!$A$34:$A$777,$A275,СВЦЭМ!$B$34:$B$777,P$260)+'СЕТ СН'!$F$12-'СЕТ СН'!$F$21</f>
        <v>-287.17559878999998</v>
      </c>
      <c r="Q275" s="35">
        <f>SUMIFS(СВЦЭМ!$H$34:$H$777,СВЦЭМ!$A$34:$A$777,$A275,СВЦЭМ!$B$34:$B$777,Q$260)+'СЕТ СН'!$F$12-'СЕТ СН'!$F$21</f>
        <v>-286.56171334999999</v>
      </c>
      <c r="R275" s="35">
        <f>SUMIFS(СВЦЭМ!$H$34:$H$777,СВЦЭМ!$A$34:$A$777,$A275,СВЦЭМ!$B$34:$B$777,R$260)+'СЕТ СН'!$F$12-'СЕТ СН'!$F$21</f>
        <v>-284.42256845000003</v>
      </c>
      <c r="S275" s="35">
        <f>SUMIFS(СВЦЭМ!$H$34:$H$777,СВЦЭМ!$A$34:$A$777,$A275,СВЦЭМ!$B$34:$B$777,S$260)+'СЕТ СН'!$F$12-'СЕТ СН'!$F$21</f>
        <v>-282.52644967999998</v>
      </c>
      <c r="T275" s="35">
        <f>SUMIFS(СВЦЭМ!$H$34:$H$777,СВЦЭМ!$A$34:$A$777,$A275,СВЦЭМ!$B$34:$B$777,T$260)+'СЕТ СН'!$F$12-'СЕТ СН'!$F$21</f>
        <v>-279.70689264999999</v>
      </c>
      <c r="U275" s="35">
        <f>SUMIFS(СВЦЭМ!$H$34:$H$777,СВЦЭМ!$A$34:$A$777,$A275,СВЦЭМ!$B$34:$B$777,U$260)+'СЕТ СН'!$F$12-'СЕТ СН'!$F$21</f>
        <v>-277.17875542000002</v>
      </c>
      <c r="V275" s="35">
        <f>SUMIFS(СВЦЭМ!$H$34:$H$777,СВЦЭМ!$A$34:$A$777,$A275,СВЦЭМ!$B$34:$B$777,V$260)+'СЕТ СН'!$F$12-'СЕТ СН'!$F$21</f>
        <v>-278.02111521</v>
      </c>
      <c r="W275" s="35">
        <f>SUMIFS(СВЦЭМ!$H$34:$H$777,СВЦЭМ!$A$34:$A$777,$A275,СВЦЭМ!$B$34:$B$777,W$260)+'СЕТ СН'!$F$12-'СЕТ СН'!$F$21</f>
        <v>-250.94791521000002</v>
      </c>
      <c r="X275" s="35">
        <f>SUMIFS(СВЦЭМ!$H$34:$H$777,СВЦЭМ!$A$34:$A$777,$A275,СВЦЭМ!$B$34:$B$777,X$260)+'СЕТ СН'!$F$12-'СЕТ СН'!$F$21</f>
        <v>-206.94235519</v>
      </c>
      <c r="Y275" s="35">
        <f>SUMIFS(СВЦЭМ!$H$34:$H$777,СВЦЭМ!$A$34:$A$777,$A275,СВЦЭМ!$B$34:$B$777,Y$260)+'СЕТ СН'!$F$12-'СЕТ СН'!$F$21</f>
        <v>-154.45982003</v>
      </c>
    </row>
    <row r="276" spans="1:25" ht="15.75" x14ac:dyDescent="0.2">
      <c r="A276" s="34">
        <f t="shared" si="7"/>
        <v>42902</v>
      </c>
      <c r="B276" s="35">
        <f>SUMIFS(СВЦЭМ!$H$34:$H$777,СВЦЭМ!$A$34:$A$777,$A276,СВЦЭМ!$B$34:$B$777,B$260)+'СЕТ СН'!$F$12-'СЕТ СН'!$F$21</f>
        <v>-119.08904465000001</v>
      </c>
      <c r="C276" s="35">
        <f>SUMIFS(СВЦЭМ!$H$34:$H$777,СВЦЭМ!$A$34:$A$777,$A276,СВЦЭМ!$B$34:$B$777,C$260)+'СЕТ СН'!$F$12-'СЕТ СН'!$F$21</f>
        <v>-83.616676250000012</v>
      </c>
      <c r="D276" s="35">
        <f>SUMIFS(СВЦЭМ!$H$34:$H$777,СВЦЭМ!$A$34:$A$777,$A276,СВЦЭМ!$B$34:$B$777,D$260)+'СЕТ СН'!$F$12-'СЕТ СН'!$F$21</f>
        <v>-65.415611259999991</v>
      </c>
      <c r="E276" s="35">
        <f>SUMIFS(СВЦЭМ!$H$34:$H$777,СВЦЭМ!$A$34:$A$777,$A276,СВЦЭМ!$B$34:$B$777,E$260)+'СЕТ СН'!$F$12-'СЕТ СН'!$F$21</f>
        <v>-49.674742039999956</v>
      </c>
      <c r="F276" s="35">
        <f>SUMIFS(СВЦЭМ!$H$34:$H$777,СВЦЭМ!$A$34:$A$777,$A276,СВЦЭМ!$B$34:$B$777,F$260)+'СЕТ СН'!$F$12-'СЕТ СН'!$F$21</f>
        <v>-50.577137210000046</v>
      </c>
      <c r="G276" s="35">
        <f>SUMIFS(СВЦЭМ!$H$34:$H$777,СВЦЭМ!$A$34:$A$777,$A276,СВЦЭМ!$B$34:$B$777,G$260)+'СЕТ СН'!$F$12-'СЕТ СН'!$F$21</f>
        <v>-48.85474800999998</v>
      </c>
      <c r="H276" s="35">
        <f>SUMIFS(СВЦЭМ!$H$34:$H$777,СВЦЭМ!$A$34:$A$777,$A276,СВЦЭМ!$B$34:$B$777,H$260)+'СЕТ СН'!$F$12-'СЕТ СН'!$F$21</f>
        <v>-46.185761419999949</v>
      </c>
      <c r="I276" s="35">
        <f>SUMIFS(СВЦЭМ!$H$34:$H$777,СВЦЭМ!$A$34:$A$777,$A276,СВЦЭМ!$B$34:$B$777,I$260)+'СЕТ СН'!$F$12-'СЕТ СН'!$F$21</f>
        <v>-112.91243300999997</v>
      </c>
      <c r="J276" s="35">
        <f>SUMIFS(СВЦЭМ!$H$34:$H$777,СВЦЭМ!$A$34:$A$777,$A276,СВЦЭМ!$B$34:$B$777,J$260)+'СЕТ СН'!$F$12-'СЕТ СН'!$F$21</f>
        <v>-171.58768658000002</v>
      </c>
      <c r="K276" s="35">
        <f>SUMIFS(СВЦЭМ!$H$34:$H$777,СВЦЭМ!$A$34:$A$777,$A276,СВЦЭМ!$B$34:$B$777,K$260)+'СЕТ СН'!$F$12-'СЕТ СН'!$F$21</f>
        <v>-237.68648619999999</v>
      </c>
      <c r="L276" s="35">
        <f>SUMIFS(СВЦЭМ!$H$34:$H$777,СВЦЭМ!$A$34:$A$777,$A276,СВЦЭМ!$B$34:$B$777,L$260)+'СЕТ СН'!$F$12-'СЕТ СН'!$F$21</f>
        <v>-264.44116595999998</v>
      </c>
      <c r="M276" s="35">
        <f>SUMIFS(СВЦЭМ!$H$34:$H$777,СВЦЭМ!$A$34:$A$777,$A276,СВЦЭМ!$B$34:$B$777,M$260)+'СЕТ СН'!$F$12-'СЕТ СН'!$F$21</f>
        <v>-275.43010489</v>
      </c>
      <c r="N276" s="35">
        <f>SUMIFS(СВЦЭМ!$H$34:$H$777,СВЦЭМ!$A$34:$A$777,$A276,СВЦЭМ!$B$34:$B$777,N$260)+'СЕТ СН'!$F$12-'СЕТ СН'!$F$21</f>
        <v>-271.67381468999997</v>
      </c>
      <c r="O276" s="35">
        <f>SUMIFS(СВЦЭМ!$H$34:$H$777,СВЦЭМ!$A$34:$A$777,$A276,СВЦЭМ!$B$34:$B$777,O$260)+'СЕТ СН'!$F$12-'СЕТ СН'!$F$21</f>
        <v>-275.69842991000002</v>
      </c>
      <c r="P276" s="35">
        <f>SUMIFS(СВЦЭМ!$H$34:$H$777,СВЦЭМ!$A$34:$A$777,$A276,СВЦЭМ!$B$34:$B$777,P$260)+'СЕТ СН'!$F$12-'СЕТ СН'!$F$21</f>
        <v>-286.37192512000001</v>
      </c>
      <c r="Q276" s="35">
        <f>SUMIFS(СВЦЭМ!$H$34:$H$777,СВЦЭМ!$A$34:$A$777,$A276,СВЦЭМ!$B$34:$B$777,Q$260)+'СЕТ СН'!$F$12-'СЕТ СН'!$F$21</f>
        <v>-278.39301703000001</v>
      </c>
      <c r="R276" s="35">
        <f>SUMIFS(СВЦЭМ!$H$34:$H$777,СВЦЭМ!$A$34:$A$777,$A276,СВЦЭМ!$B$34:$B$777,R$260)+'СЕТ СН'!$F$12-'СЕТ СН'!$F$21</f>
        <v>-275.76646757999998</v>
      </c>
      <c r="S276" s="35">
        <f>SUMIFS(СВЦЭМ!$H$34:$H$777,СВЦЭМ!$A$34:$A$777,$A276,СВЦЭМ!$B$34:$B$777,S$260)+'СЕТ СН'!$F$12-'СЕТ СН'!$F$21</f>
        <v>-268.52557354999999</v>
      </c>
      <c r="T276" s="35">
        <f>SUMIFS(СВЦЭМ!$H$34:$H$777,СВЦЭМ!$A$34:$A$777,$A276,СВЦЭМ!$B$34:$B$777,T$260)+'СЕТ СН'!$F$12-'СЕТ СН'!$F$21</f>
        <v>-270.42739992999998</v>
      </c>
      <c r="U276" s="35">
        <f>SUMIFS(СВЦЭМ!$H$34:$H$777,СВЦЭМ!$A$34:$A$777,$A276,СВЦЭМ!$B$34:$B$777,U$260)+'СЕТ СН'!$F$12-'СЕТ СН'!$F$21</f>
        <v>-275.32843484</v>
      </c>
      <c r="V276" s="35">
        <f>SUMIFS(СВЦЭМ!$H$34:$H$777,СВЦЭМ!$A$34:$A$777,$A276,СВЦЭМ!$B$34:$B$777,V$260)+'СЕТ СН'!$F$12-'СЕТ СН'!$F$21</f>
        <v>-267.48682402999998</v>
      </c>
      <c r="W276" s="35">
        <f>SUMIFS(СВЦЭМ!$H$34:$H$777,СВЦЭМ!$A$34:$A$777,$A276,СВЦЭМ!$B$34:$B$777,W$260)+'СЕТ СН'!$F$12-'СЕТ СН'!$F$21</f>
        <v>-231.55011388000003</v>
      </c>
      <c r="X276" s="35">
        <f>SUMIFS(СВЦЭМ!$H$34:$H$777,СВЦЭМ!$A$34:$A$777,$A276,СВЦЭМ!$B$34:$B$777,X$260)+'СЕТ СН'!$F$12-'СЕТ СН'!$F$21</f>
        <v>-240.12879760999999</v>
      </c>
      <c r="Y276" s="35">
        <f>SUMIFS(СВЦЭМ!$H$34:$H$777,СВЦЭМ!$A$34:$A$777,$A276,СВЦЭМ!$B$34:$B$777,Y$260)+'СЕТ СН'!$F$12-'СЕТ СН'!$F$21</f>
        <v>-230.00768334999998</v>
      </c>
    </row>
    <row r="277" spans="1:25" ht="15.75" x14ac:dyDescent="0.2">
      <c r="A277" s="34">
        <f t="shared" si="7"/>
        <v>42903</v>
      </c>
      <c r="B277" s="35">
        <f>SUMIFS(СВЦЭМ!$H$34:$H$777,СВЦЭМ!$A$34:$A$777,$A277,СВЦЭМ!$B$34:$B$777,B$260)+'СЕТ СН'!$F$12-'СЕТ СН'!$F$21</f>
        <v>-166.54958855000001</v>
      </c>
      <c r="C277" s="35">
        <f>SUMIFS(СВЦЭМ!$H$34:$H$777,СВЦЭМ!$A$34:$A$777,$A277,СВЦЭМ!$B$34:$B$777,C$260)+'СЕТ СН'!$F$12-'СЕТ СН'!$F$21</f>
        <v>-139.87797950999999</v>
      </c>
      <c r="D277" s="35">
        <f>SUMIFS(СВЦЭМ!$H$34:$H$777,СВЦЭМ!$A$34:$A$777,$A277,СВЦЭМ!$B$34:$B$777,D$260)+'СЕТ СН'!$F$12-'СЕТ СН'!$F$21</f>
        <v>-70.676526319999994</v>
      </c>
      <c r="E277" s="35">
        <f>SUMIFS(СВЦЭМ!$H$34:$H$777,СВЦЭМ!$A$34:$A$777,$A277,СВЦЭМ!$B$34:$B$777,E$260)+'СЕТ СН'!$F$12-'СЕТ СН'!$F$21</f>
        <v>-63.626529160000018</v>
      </c>
      <c r="F277" s="35">
        <f>SUMIFS(СВЦЭМ!$H$34:$H$777,СВЦЭМ!$A$34:$A$777,$A277,СВЦЭМ!$B$34:$B$777,F$260)+'СЕТ СН'!$F$12-'СЕТ СН'!$F$21</f>
        <v>-52.578130460000011</v>
      </c>
      <c r="G277" s="35">
        <f>SUMIFS(СВЦЭМ!$H$34:$H$777,СВЦЭМ!$A$34:$A$777,$A277,СВЦЭМ!$B$34:$B$777,G$260)+'СЕТ СН'!$F$12-'СЕТ СН'!$F$21</f>
        <v>-54.443548530000044</v>
      </c>
      <c r="H277" s="35">
        <f>SUMIFS(СВЦЭМ!$H$34:$H$777,СВЦЭМ!$A$34:$A$777,$A277,СВЦЭМ!$B$34:$B$777,H$260)+'СЕТ СН'!$F$12-'СЕТ СН'!$F$21</f>
        <v>-69.846798669999998</v>
      </c>
      <c r="I277" s="35">
        <f>SUMIFS(СВЦЭМ!$H$34:$H$777,СВЦЭМ!$A$34:$A$777,$A277,СВЦЭМ!$B$34:$B$777,I$260)+'СЕТ СН'!$F$12-'СЕТ СН'!$F$21</f>
        <v>-140.69521534</v>
      </c>
      <c r="J277" s="35">
        <f>SUMIFS(СВЦЭМ!$H$34:$H$777,СВЦЭМ!$A$34:$A$777,$A277,СВЦЭМ!$B$34:$B$777,J$260)+'СЕТ СН'!$F$12-'СЕТ СН'!$F$21</f>
        <v>-197.50471693999998</v>
      </c>
      <c r="K277" s="35">
        <f>SUMIFS(СВЦЭМ!$H$34:$H$777,СВЦЭМ!$A$34:$A$777,$A277,СВЦЭМ!$B$34:$B$777,K$260)+'СЕТ СН'!$F$12-'СЕТ СН'!$F$21</f>
        <v>-241.70497076999999</v>
      </c>
      <c r="L277" s="35">
        <f>SUMIFS(СВЦЭМ!$H$34:$H$777,СВЦЭМ!$A$34:$A$777,$A277,СВЦЭМ!$B$34:$B$777,L$260)+'СЕТ СН'!$F$12-'СЕТ СН'!$F$21</f>
        <v>-268.33210105000001</v>
      </c>
      <c r="M277" s="35">
        <f>SUMIFS(СВЦЭМ!$H$34:$H$777,СВЦЭМ!$A$34:$A$777,$A277,СВЦЭМ!$B$34:$B$777,M$260)+'СЕТ СН'!$F$12-'СЕТ СН'!$F$21</f>
        <v>-268.18110507</v>
      </c>
      <c r="N277" s="35">
        <f>SUMIFS(СВЦЭМ!$H$34:$H$777,СВЦЭМ!$A$34:$A$777,$A277,СВЦЭМ!$B$34:$B$777,N$260)+'СЕТ СН'!$F$12-'СЕТ СН'!$F$21</f>
        <v>-268.50709275999998</v>
      </c>
      <c r="O277" s="35">
        <f>SUMIFS(СВЦЭМ!$H$34:$H$777,СВЦЭМ!$A$34:$A$777,$A277,СВЦЭМ!$B$34:$B$777,O$260)+'СЕТ СН'!$F$12-'СЕТ СН'!$F$21</f>
        <v>-270.29066432000002</v>
      </c>
      <c r="P277" s="35">
        <f>SUMIFS(СВЦЭМ!$H$34:$H$777,СВЦЭМ!$A$34:$A$777,$A277,СВЦЭМ!$B$34:$B$777,P$260)+'СЕТ СН'!$F$12-'СЕТ СН'!$F$21</f>
        <v>-270.53229582</v>
      </c>
      <c r="Q277" s="35">
        <f>SUMIFS(СВЦЭМ!$H$34:$H$777,СВЦЭМ!$A$34:$A$777,$A277,СВЦЭМ!$B$34:$B$777,Q$260)+'СЕТ СН'!$F$12-'СЕТ СН'!$F$21</f>
        <v>-267.00567003999998</v>
      </c>
      <c r="R277" s="35">
        <f>SUMIFS(СВЦЭМ!$H$34:$H$777,СВЦЭМ!$A$34:$A$777,$A277,СВЦЭМ!$B$34:$B$777,R$260)+'СЕТ СН'!$F$12-'СЕТ СН'!$F$21</f>
        <v>-264.77895131999998</v>
      </c>
      <c r="S277" s="35">
        <f>SUMIFS(СВЦЭМ!$H$34:$H$777,СВЦЭМ!$A$34:$A$777,$A277,СВЦЭМ!$B$34:$B$777,S$260)+'СЕТ СН'!$F$12-'СЕТ СН'!$F$21</f>
        <v>-265.59737894</v>
      </c>
      <c r="T277" s="35">
        <f>SUMIFS(СВЦЭМ!$H$34:$H$777,СВЦЭМ!$A$34:$A$777,$A277,СВЦЭМ!$B$34:$B$777,T$260)+'СЕТ СН'!$F$12-'СЕТ СН'!$F$21</f>
        <v>-267.74359967999999</v>
      </c>
      <c r="U277" s="35">
        <f>SUMIFS(СВЦЭМ!$H$34:$H$777,СВЦЭМ!$A$34:$A$777,$A277,СВЦЭМ!$B$34:$B$777,U$260)+'СЕТ СН'!$F$12-'СЕТ СН'!$F$21</f>
        <v>-270.85644841999999</v>
      </c>
      <c r="V277" s="35">
        <f>SUMIFS(СВЦЭМ!$H$34:$H$777,СВЦЭМ!$A$34:$A$777,$A277,СВЦЭМ!$B$34:$B$777,V$260)+'СЕТ СН'!$F$12-'СЕТ СН'!$F$21</f>
        <v>-263.04725381999998</v>
      </c>
      <c r="W277" s="35">
        <f>SUMIFS(СВЦЭМ!$H$34:$H$777,СВЦЭМ!$A$34:$A$777,$A277,СВЦЭМ!$B$34:$B$777,W$260)+'СЕТ СН'!$F$12-'СЕТ СН'!$F$21</f>
        <v>-249.52541144000003</v>
      </c>
      <c r="X277" s="35">
        <f>SUMIFS(СВЦЭМ!$H$34:$H$777,СВЦЭМ!$A$34:$A$777,$A277,СВЦЭМ!$B$34:$B$777,X$260)+'СЕТ СН'!$F$12-'СЕТ СН'!$F$21</f>
        <v>-235.29914886</v>
      </c>
      <c r="Y277" s="35">
        <f>SUMIFS(СВЦЭМ!$H$34:$H$777,СВЦЭМ!$A$34:$A$777,$A277,СВЦЭМ!$B$34:$B$777,Y$260)+'СЕТ СН'!$F$12-'СЕТ СН'!$F$21</f>
        <v>-170.69708437000003</v>
      </c>
    </row>
    <row r="278" spans="1:25" ht="15.75" x14ac:dyDescent="0.2">
      <c r="A278" s="34">
        <f t="shared" si="7"/>
        <v>42904</v>
      </c>
      <c r="B278" s="35">
        <f>SUMIFS(СВЦЭМ!$H$34:$H$777,СВЦЭМ!$A$34:$A$777,$A278,СВЦЭМ!$B$34:$B$777,B$260)+'СЕТ СН'!$F$12-'СЕТ СН'!$F$21</f>
        <v>-120.17291761000001</v>
      </c>
      <c r="C278" s="35">
        <f>SUMIFS(СВЦЭМ!$H$34:$H$777,СВЦЭМ!$A$34:$A$777,$A278,СВЦЭМ!$B$34:$B$777,C$260)+'СЕТ СН'!$F$12-'СЕТ СН'!$F$21</f>
        <v>-95.122639289999995</v>
      </c>
      <c r="D278" s="35">
        <f>SUMIFS(СВЦЭМ!$H$34:$H$777,СВЦЭМ!$A$34:$A$777,$A278,СВЦЭМ!$B$34:$B$777,D$260)+'СЕТ СН'!$F$12-'СЕТ СН'!$F$21</f>
        <v>-60.930593870000052</v>
      </c>
      <c r="E278" s="35">
        <f>SUMIFS(СВЦЭМ!$H$34:$H$777,СВЦЭМ!$A$34:$A$777,$A278,СВЦЭМ!$B$34:$B$777,E$260)+'СЕТ СН'!$F$12-'СЕТ СН'!$F$21</f>
        <v>-54.558071489999975</v>
      </c>
      <c r="F278" s="35">
        <f>SUMIFS(СВЦЭМ!$H$34:$H$777,СВЦЭМ!$A$34:$A$777,$A278,СВЦЭМ!$B$34:$B$777,F$260)+'СЕТ СН'!$F$12-'СЕТ СН'!$F$21</f>
        <v>-48.232146039999975</v>
      </c>
      <c r="G278" s="35">
        <f>SUMIFS(СВЦЭМ!$H$34:$H$777,СВЦЭМ!$A$34:$A$777,$A278,СВЦЭМ!$B$34:$B$777,G$260)+'СЕТ СН'!$F$12-'СЕТ СН'!$F$21</f>
        <v>-50.010543490000032</v>
      </c>
      <c r="H278" s="35">
        <f>SUMIFS(СВЦЭМ!$H$34:$H$777,СВЦЭМ!$A$34:$A$777,$A278,СВЦЭМ!$B$34:$B$777,H$260)+'СЕТ СН'!$F$12-'СЕТ СН'!$F$21</f>
        <v>-61.465456040000049</v>
      </c>
      <c r="I278" s="35">
        <f>SUMIFS(СВЦЭМ!$H$34:$H$777,СВЦЭМ!$A$34:$A$777,$A278,СВЦЭМ!$B$34:$B$777,I$260)+'СЕТ СН'!$F$12-'СЕТ СН'!$F$21</f>
        <v>-134.51478293999998</v>
      </c>
      <c r="J278" s="35">
        <f>SUMIFS(СВЦЭМ!$H$34:$H$777,СВЦЭМ!$A$34:$A$777,$A278,СВЦЭМ!$B$34:$B$777,J$260)+'СЕТ СН'!$F$12-'СЕТ СН'!$F$21</f>
        <v>-205.34211678000003</v>
      </c>
      <c r="K278" s="35">
        <f>SUMIFS(СВЦЭМ!$H$34:$H$777,СВЦЭМ!$A$34:$A$777,$A278,СВЦЭМ!$B$34:$B$777,K$260)+'СЕТ СН'!$F$12-'СЕТ СН'!$F$21</f>
        <v>-262.57379086999998</v>
      </c>
      <c r="L278" s="35">
        <f>SUMIFS(СВЦЭМ!$H$34:$H$777,СВЦЭМ!$A$34:$A$777,$A278,СВЦЭМ!$B$34:$B$777,L$260)+'СЕТ СН'!$F$12-'СЕТ СН'!$F$21</f>
        <v>-280.77763506999997</v>
      </c>
      <c r="M278" s="35">
        <f>SUMIFS(СВЦЭМ!$H$34:$H$777,СВЦЭМ!$A$34:$A$777,$A278,СВЦЭМ!$B$34:$B$777,M$260)+'СЕТ СН'!$F$12-'СЕТ СН'!$F$21</f>
        <v>-269.94609886000001</v>
      </c>
      <c r="N278" s="35">
        <f>SUMIFS(СВЦЭМ!$H$34:$H$777,СВЦЭМ!$A$34:$A$777,$A278,СВЦЭМ!$B$34:$B$777,N$260)+'СЕТ СН'!$F$12-'СЕТ СН'!$F$21</f>
        <v>-269.11250381000002</v>
      </c>
      <c r="O278" s="35">
        <f>SUMIFS(СВЦЭМ!$H$34:$H$777,СВЦЭМ!$A$34:$A$777,$A278,СВЦЭМ!$B$34:$B$777,O$260)+'СЕТ СН'!$F$12-'СЕТ СН'!$F$21</f>
        <v>-269.50655011999999</v>
      </c>
      <c r="P278" s="35">
        <f>SUMIFS(СВЦЭМ!$H$34:$H$777,СВЦЭМ!$A$34:$A$777,$A278,СВЦЭМ!$B$34:$B$777,P$260)+'СЕТ СН'!$F$12-'СЕТ СН'!$F$21</f>
        <v>-270.46464880000002</v>
      </c>
      <c r="Q278" s="35">
        <f>SUMIFS(СВЦЭМ!$H$34:$H$777,СВЦЭМ!$A$34:$A$777,$A278,СВЦЭМ!$B$34:$B$777,Q$260)+'СЕТ СН'!$F$12-'СЕТ СН'!$F$21</f>
        <v>-266.58033361999998</v>
      </c>
      <c r="R278" s="35">
        <f>SUMIFS(СВЦЭМ!$H$34:$H$777,СВЦЭМ!$A$34:$A$777,$A278,СВЦЭМ!$B$34:$B$777,R$260)+'СЕТ СН'!$F$12-'СЕТ СН'!$F$21</f>
        <v>-262.8172434</v>
      </c>
      <c r="S278" s="35">
        <f>SUMIFS(СВЦЭМ!$H$34:$H$777,СВЦЭМ!$A$34:$A$777,$A278,СВЦЭМ!$B$34:$B$777,S$260)+'СЕТ СН'!$F$12-'СЕТ СН'!$F$21</f>
        <v>-263.02664591000001</v>
      </c>
      <c r="T278" s="35">
        <f>SUMIFS(СВЦЭМ!$H$34:$H$777,СВЦЭМ!$A$34:$A$777,$A278,СВЦЭМ!$B$34:$B$777,T$260)+'СЕТ СН'!$F$12-'СЕТ СН'!$F$21</f>
        <v>-267.42327318999997</v>
      </c>
      <c r="U278" s="35">
        <f>SUMIFS(СВЦЭМ!$H$34:$H$777,СВЦЭМ!$A$34:$A$777,$A278,СВЦЭМ!$B$34:$B$777,U$260)+'СЕТ СН'!$F$12-'СЕТ СН'!$F$21</f>
        <v>-269.49056393000001</v>
      </c>
      <c r="V278" s="35">
        <f>SUMIFS(СВЦЭМ!$H$34:$H$777,СВЦЭМ!$A$34:$A$777,$A278,СВЦЭМ!$B$34:$B$777,V$260)+'СЕТ СН'!$F$12-'СЕТ СН'!$F$21</f>
        <v>-273.93403849999999</v>
      </c>
      <c r="W278" s="35">
        <f>SUMIFS(СВЦЭМ!$H$34:$H$777,СВЦЭМ!$A$34:$A$777,$A278,СВЦЭМ!$B$34:$B$777,W$260)+'СЕТ СН'!$F$12-'СЕТ СН'!$F$21</f>
        <v>-264.04901307</v>
      </c>
      <c r="X278" s="35">
        <f>SUMIFS(СВЦЭМ!$H$34:$H$777,СВЦЭМ!$A$34:$A$777,$A278,СВЦЭМ!$B$34:$B$777,X$260)+'СЕТ СН'!$F$12-'СЕТ СН'!$F$21</f>
        <v>-236.61576403999999</v>
      </c>
      <c r="Y278" s="35">
        <f>SUMIFS(СВЦЭМ!$H$34:$H$777,СВЦЭМ!$A$34:$A$777,$A278,СВЦЭМ!$B$34:$B$777,Y$260)+'СЕТ СН'!$F$12-'СЕТ СН'!$F$21</f>
        <v>-203.80778891</v>
      </c>
    </row>
    <row r="279" spans="1:25" ht="15.75" x14ac:dyDescent="0.2">
      <c r="A279" s="34">
        <f t="shared" si="7"/>
        <v>42905</v>
      </c>
      <c r="B279" s="35">
        <f>SUMIFS(СВЦЭМ!$H$34:$H$777,СВЦЭМ!$A$34:$A$777,$A279,СВЦЭМ!$B$34:$B$777,B$260)+'СЕТ СН'!$F$12-'СЕТ СН'!$F$21</f>
        <v>-178.08359763999999</v>
      </c>
      <c r="C279" s="35">
        <f>SUMIFS(СВЦЭМ!$H$34:$H$777,СВЦЭМ!$A$34:$A$777,$A279,СВЦЭМ!$B$34:$B$777,C$260)+'СЕТ СН'!$F$12-'СЕТ СН'!$F$21</f>
        <v>-154.31027121</v>
      </c>
      <c r="D279" s="35">
        <f>SUMIFS(СВЦЭМ!$H$34:$H$777,СВЦЭМ!$A$34:$A$777,$A279,СВЦЭМ!$B$34:$B$777,D$260)+'СЕТ СН'!$F$12-'СЕТ СН'!$F$21</f>
        <v>-88.695344690000013</v>
      </c>
      <c r="E279" s="35">
        <f>SUMIFS(СВЦЭМ!$H$34:$H$777,СВЦЭМ!$A$34:$A$777,$A279,СВЦЭМ!$B$34:$B$777,E$260)+'СЕТ СН'!$F$12-'СЕТ СН'!$F$21</f>
        <v>-84.418594750000011</v>
      </c>
      <c r="F279" s="35">
        <f>SUMIFS(СВЦЭМ!$H$34:$H$777,СВЦЭМ!$A$34:$A$777,$A279,СВЦЭМ!$B$34:$B$777,F$260)+'СЕТ СН'!$F$12-'СЕТ СН'!$F$21</f>
        <v>-82.648172939999995</v>
      </c>
      <c r="G279" s="35">
        <f>SUMIFS(СВЦЭМ!$H$34:$H$777,СВЦЭМ!$A$34:$A$777,$A279,СВЦЭМ!$B$34:$B$777,G$260)+'СЕТ СН'!$F$12-'СЕТ СН'!$F$21</f>
        <v>-80.365043259999993</v>
      </c>
      <c r="H279" s="35">
        <f>SUMIFS(СВЦЭМ!$H$34:$H$777,СВЦЭМ!$A$34:$A$777,$A279,СВЦЭМ!$B$34:$B$777,H$260)+'СЕТ СН'!$F$12-'СЕТ СН'!$F$21</f>
        <v>-140.21366595000001</v>
      </c>
      <c r="I279" s="35">
        <f>SUMIFS(СВЦЭМ!$H$34:$H$777,СВЦЭМ!$A$34:$A$777,$A279,СВЦЭМ!$B$34:$B$777,I$260)+'СЕТ СН'!$F$12-'СЕТ СН'!$F$21</f>
        <v>-201.32707286999999</v>
      </c>
      <c r="J279" s="35">
        <f>SUMIFS(СВЦЭМ!$H$34:$H$777,СВЦЭМ!$A$34:$A$777,$A279,СВЦЭМ!$B$34:$B$777,J$260)+'СЕТ СН'!$F$12-'СЕТ СН'!$F$21</f>
        <v>-258.50992500000001</v>
      </c>
      <c r="K279" s="35">
        <f>SUMIFS(СВЦЭМ!$H$34:$H$777,СВЦЭМ!$A$34:$A$777,$A279,СВЦЭМ!$B$34:$B$777,K$260)+'СЕТ СН'!$F$12-'СЕТ СН'!$F$21</f>
        <v>-241.4662252</v>
      </c>
      <c r="L279" s="35">
        <f>SUMIFS(СВЦЭМ!$H$34:$H$777,СВЦЭМ!$A$34:$A$777,$A279,СВЦЭМ!$B$34:$B$777,L$260)+'СЕТ СН'!$F$12-'СЕТ СН'!$F$21</f>
        <v>-251.87215512</v>
      </c>
      <c r="M279" s="35">
        <f>SUMIFS(СВЦЭМ!$H$34:$H$777,СВЦЭМ!$A$34:$A$777,$A279,СВЦЭМ!$B$34:$B$777,M$260)+'СЕТ СН'!$F$12-'СЕТ СН'!$F$21</f>
        <v>-248.70132969999997</v>
      </c>
      <c r="N279" s="35">
        <f>SUMIFS(СВЦЭМ!$H$34:$H$777,СВЦЭМ!$A$34:$A$777,$A279,СВЦЭМ!$B$34:$B$777,N$260)+'СЕТ СН'!$F$12-'СЕТ СН'!$F$21</f>
        <v>-250.09784948999999</v>
      </c>
      <c r="O279" s="35">
        <f>SUMIFS(СВЦЭМ!$H$34:$H$777,СВЦЭМ!$A$34:$A$777,$A279,СВЦЭМ!$B$34:$B$777,O$260)+'СЕТ СН'!$F$12-'СЕТ СН'!$F$21</f>
        <v>-254.88709938</v>
      </c>
      <c r="P279" s="35">
        <f>SUMIFS(СВЦЭМ!$H$34:$H$777,СВЦЭМ!$A$34:$A$777,$A279,СВЦЭМ!$B$34:$B$777,P$260)+'СЕТ СН'!$F$12-'СЕТ СН'!$F$21</f>
        <v>-262.77331647</v>
      </c>
      <c r="Q279" s="35">
        <f>SUMIFS(СВЦЭМ!$H$34:$H$777,СВЦЭМ!$A$34:$A$777,$A279,СВЦЭМ!$B$34:$B$777,Q$260)+'СЕТ СН'!$F$12-'СЕТ СН'!$F$21</f>
        <v>-250.5094148</v>
      </c>
      <c r="R279" s="35">
        <f>SUMIFS(СВЦЭМ!$H$34:$H$777,СВЦЭМ!$A$34:$A$777,$A279,СВЦЭМ!$B$34:$B$777,R$260)+'СЕТ СН'!$F$12-'СЕТ СН'!$F$21</f>
        <v>-253.40323282000003</v>
      </c>
      <c r="S279" s="35">
        <f>SUMIFS(СВЦЭМ!$H$34:$H$777,СВЦЭМ!$A$34:$A$777,$A279,СВЦЭМ!$B$34:$B$777,S$260)+'СЕТ СН'!$F$12-'СЕТ СН'!$F$21</f>
        <v>-254.57674967999998</v>
      </c>
      <c r="T279" s="35">
        <f>SUMIFS(СВЦЭМ!$H$34:$H$777,СВЦЭМ!$A$34:$A$777,$A279,СВЦЭМ!$B$34:$B$777,T$260)+'СЕТ СН'!$F$12-'СЕТ СН'!$F$21</f>
        <v>-234.80837925999998</v>
      </c>
      <c r="U279" s="35">
        <f>SUMIFS(СВЦЭМ!$H$34:$H$777,СВЦЭМ!$A$34:$A$777,$A279,СВЦЭМ!$B$34:$B$777,U$260)+'СЕТ СН'!$F$12-'СЕТ СН'!$F$21</f>
        <v>-215.99825797</v>
      </c>
      <c r="V279" s="35">
        <f>SUMIFS(СВЦЭМ!$H$34:$H$777,СВЦЭМ!$A$34:$A$777,$A279,СВЦЭМ!$B$34:$B$777,V$260)+'СЕТ СН'!$F$12-'СЕТ СН'!$F$21</f>
        <v>-213.81877766000002</v>
      </c>
      <c r="W279" s="35">
        <f>SUMIFS(СВЦЭМ!$H$34:$H$777,СВЦЭМ!$A$34:$A$777,$A279,СВЦЭМ!$B$34:$B$777,W$260)+'СЕТ СН'!$F$12-'СЕТ СН'!$F$21</f>
        <v>-210.92193660999999</v>
      </c>
      <c r="X279" s="35">
        <f>SUMIFS(СВЦЭМ!$H$34:$H$777,СВЦЭМ!$A$34:$A$777,$A279,СВЦЭМ!$B$34:$B$777,X$260)+'СЕТ СН'!$F$12-'СЕТ СН'!$F$21</f>
        <v>-239.34759644000002</v>
      </c>
      <c r="Y279" s="35">
        <f>SUMIFS(СВЦЭМ!$H$34:$H$777,СВЦЭМ!$A$34:$A$777,$A279,СВЦЭМ!$B$34:$B$777,Y$260)+'СЕТ СН'!$F$12-'СЕТ СН'!$F$21</f>
        <v>-215.22238607000003</v>
      </c>
    </row>
    <row r="280" spans="1:25" ht="15.75" x14ac:dyDescent="0.2">
      <c r="A280" s="34">
        <f t="shared" si="7"/>
        <v>42906</v>
      </c>
      <c r="B280" s="35">
        <f>SUMIFS(СВЦЭМ!$H$34:$H$777,СВЦЭМ!$A$34:$A$777,$A280,СВЦЭМ!$B$34:$B$777,B$260)+'СЕТ СН'!$F$12-'СЕТ СН'!$F$21</f>
        <v>-84.84700853999999</v>
      </c>
      <c r="C280" s="35">
        <f>SUMIFS(СВЦЭМ!$H$34:$H$777,СВЦЭМ!$A$34:$A$777,$A280,СВЦЭМ!$B$34:$B$777,C$260)+'СЕТ СН'!$F$12-'СЕТ СН'!$F$21</f>
        <v>-121.40989150000001</v>
      </c>
      <c r="D280" s="35">
        <f>SUMIFS(СВЦЭМ!$H$34:$H$777,СВЦЭМ!$A$34:$A$777,$A280,СВЦЭМ!$B$34:$B$777,D$260)+'СЕТ СН'!$F$12-'СЕТ СН'!$F$21</f>
        <v>-34.704257640000037</v>
      </c>
      <c r="E280" s="35">
        <f>SUMIFS(СВЦЭМ!$H$34:$H$777,СВЦЭМ!$A$34:$A$777,$A280,СВЦЭМ!$B$34:$B$777,E$260)+'СЕТ СН'!$F$12-'СЕТ СН'!$F$21</f>
        <v>-37.712230399999953</v>
      </c>
      <c r="F280" s="35">
        <f>SUMIFS(СВЦЭМ!$H$34:$H$777,СВЦЭМ!$A$34:$A$777,$A280,СВЦЭМ!$B$34:$B$777,F$260)+'СЕТ СН'!$F$12-'СЕТ СН'!$F$21</f>
        <v>-39.813725960000056</v>
      </c>
      <c r="G280" s="35">
        <f>SUMIFS(СВЦЭМ!$H$34:$H$777,СВЦЭМ!$A$34:$A$777,$A280,СВЦЭМ!$B$34:$B$777,G$260)+'СЕТ СН'!$F$12-'СЕТ СН'!$F$21</f>
        <v>-37.874802670000008</v>
      </c>
      <c r="H280" s="35">
        <f>SUMIFS(СВЦЭМ!$H$34:$H$777,СВЦЭМ!$A$34:$A$777,$A280,СВЦЭМ!$B$34:$B$777,H$260)+'СЕТ СН'!$F$12-'СЕТ СН'!$F$21</f>
        <v>-37.074303999999984</v>
      </c>
      <c r="I280" s="35">
        <f>SUMIFS(СВЦЭМ!$H$34:$H$777,СВЦЭМ!$A$34:$A$777,$A280,СВЦЭМ!$B$34:$B$777,I$260)+'СЕТ СН'!$F$12-'СЕТ СН'!$F$21</f>
        <v>-130.64258875000002</v>
      </c>
      <c r="J280" s="35">
        <f>SUMIFS(СВЦЭМ!$H$34:$H$777,СВЦЭМ!$A$34:$A$777,$A280,СВЦЭМ!$B$34:$B$777,J$260)+'СЕТ СН'!$F$12-'СЕТ СН'!$F$21</f>
        <v>-188.89130845</v>
      </c>
      <c r="K280" s="35">
        <f>SUMIFS(СВЦЭМ!$H$34:$H$777,СВЦЭМ!$A$34:$A$777,$A280,СВЦЭМ!$B$34:$B$777,K$260)+'СЕТ СН'!$F$12-'СЕТ СН'!$F$21</f>
        <v>-226.47636274000001</v>
      </c>
      <c r="L280" s="35">
        <f>SUMIFS(СВЦЭМ!$H$34:$H$777,СВЦЭМ!$A$34:$A$777,$A280,СВЦЭМ!$B$34:$B$777,L$260)+'СЕТ СН'!$F$12-'СЕТ СН'!$F$21</f>
        <v>-249.70949997000002</v>
      </c>
      <c r="M280" s="35">
        <f>SUMIFS(СВЦЭМ!$H$34:$H$777,СВЦЭМ!$A$34:$A$777,$A280,СВЦЭМ!$B$34:$B$777,M$260)+'СЕТ СН'!$F$12-'СЕТ СН'!$F$21</f>
        <v>-260.96813636000002</v>
      </c>
      <c r="N280" s="35">
        <f>SUMIFS(СВЦЭМ!$H$34:$H$777,СВЦЭМ!$A$34:$A$777,$A280,СВЦЭМ!$B$34:$B$777,N$260)+'СЕТ СН'!$F$12-'СЕТ СН'!$F$21</f>
        <v>-258.10736323999998</v>
      </c>
      <c r="O280" s="35">
        <f>SUMIFS(СВЦЭМ!$H$34:$H$777,СВЦЭМ!$A$34:$A$777,$A280,СВЦЭМ!$B$34:$B$777,O$260)+'СЕТ СН'!$F$12-'СЕТ СН'!$F$21</f>
        <v>-256.79350331000001</v>
      </c>
      <c r="P280" s="35">
        <f>SUMIFS(СВЦЭМ!$H$34:$H$777,СВЦЭМ!$A$34:$A$777,$A280,СВЦЭМ!$B$34:$B$777,P$260)+'СЕТ СН'!$F$12-'СЕТ СН'!$F$21</f>
        <v>-253.73526000999999</v>
      </c>
      <c r="Q280" s="35">
        <f>SUMIFS(СВЦЭМ!$H$34:$H$777,СВЦЭМ!$A$34:$A$777,$A280,СВЦЭМ!$B$34:$B$777,Q$260)+'СЕТ СН'!$F$12-'СЕТ СН'!$F$21</f>
        <v>-256.38186000000002</v>
      </c>
      <c r="R280" s="35">
        <f>SUMIFS(СВЦЭМ!$H$34:$H$777,СВЦЭМ!$A$34:$A$777,$A280,СВЦЭМ!$B$34:$B$777,R$260)+'СЕТ СН'!$F$12-'СЕТ СН'!$F$21</f>
        <v>-260.60305800999998</v>
      </c>
      <c r="S280" s="35">
        <f>SUMIFS(СВЦЭМ!$H$34:$H$777,СВЦЭМ!$A$34:$A$777,$A280,СВЦЭМ!$B$34:$B$777,S$260)+'СЕТ СН'!$F$12-'СЕТ СН'!$F$21</f>
        <v>-259.71015339000002</v>
      </c>
      <c r="T280" s="35">
        <f>SUMIFS(СВЦЭМ!$H$34:$H$777,СВЦЭМ!$A$34:$A$777,$A280,СВЦЭМ!$B$34:$B$777,T$260)+'СЕТ СН'!$F$12-'СЕТ СН'!$F$21</f>
        <v>-259.29759430000001</v>
      </c>
      <c r="U280" s="35">
        <f>SUMIFS(СВЦЭМ!$H$34:$H$777,СВЦЭМ!$A$34:$A$777,$A280,СВЦЭМ!$B$34:$B$777,U$260)+'СЕТ СН'!$F$12-'СЕТ СН'!$F$21</f>
        <v>-259.09929906999997</v>
      </c>
      <c r="V280" s="35">
        <f>SUMIFS(СВЦЭМ!$H$34:$H$777,СВЦЭМ!$A$34:$A$777,$A280,СВЦЭМ!$B$34:$B$777,V$260)+'СЕТ СН'!$F$12-'СЕТ СН'!$F$21</f>
        <v>-248.84107954000001</v>
      </c>
      <c r="W280" s="35">
        <f>SUMIFS(СВЦЭМ!$H$34:$H$777,СВЦЭМ!$A$34:$A$777,$A280,СВЦЭМ!$B$34:$B$777,W$260)+'СЕТ СН'!$F$12-'СЕТ СН'!$F$21</f>
        <v>-240.28465948000002</v>
      </c>
      <c r="X280" s="35">
        <f>SUMIFS(СВЦЭМ!$H$34:$H$777,СВЦЭМ!$A$34:$A$777,$A280,СВЦЭМ!$B$34:$B$777,X$260)+'СЕТ СН'!$F$12-'СЕТ СН'!$F$21</f>
        <v>-204.62537990999999</v>
      </c>
      <c r="Y280" s="35">
        <f>SUMIFS(СВЦЭМ!$H$34:$H$777,СВЦЭМ!$A$34:$A$777,$A280,СВЦЭМ!$B$34:$B$777,Y$260)+'СЕТ СН'!$F$12-'СЕТ СН'!$F$21</f>
        <v>-164.64600632999998</v>
      </c>
    </row>
    <row r="281" spans="1:25" ht="15.75" x14ac:dyDescent="0.2">
      <c r="A281" s="34">
        <f t="shared" si="7"/>
        <v>42907</v>
      </c>
      <c r="B281" s="35">
        <f>SUMIFS(СВЦЭМ!$H$34:$H$777,СВЦЭМ!$A$34:$A$777,$A281,СВЦЭМ!$B$34:$B$777,B$260)+'СЕТ СН'!$F$12-'СЕТ СН'!$F$21</f>
        <v>-73.465271789999974</v>
      </c>
      <c r="C281" s="35">
        <f>SUMIFS(СВЦЭМ!$H$34:$H$777,СВЦЭМ!$A$34:$A$777,$A281,СВЦЭМ!$B$34:$B$777,C$260)+'СЕТ СН'!$F$12-'СЕТ СН'!$F$21</f>
        <v>-74.166228520000004</v>
      </c>
      <c r="D281" s="35">
        <f>SUMIFS(СВЦЭМ!$H$34:$H$777,СВЦЭМ!$A$34:$A$777,$A281,СВЦЭМ!$B$34:$B$777,D$260)+'СЕТ СН'!$F$12-'СЕТ СН'!$F$21</f>
        <v>-44.169268719999991</v>
      </c>
      <c r="E281" s="35">
        <f>SUMIFS(СВЦЭМ!$H$34:$H$777,СВЦЭМ!$A$34:$A$777,$A281,СВЦЭМ!$B$34:$B$777,E$260)+'СЕТ СН'!$F$12-'СЕТ СН'!$F$21</f>
        <v>-48.884655429999953</v>
      </c>
      <c r="F281" s="35">
        <f>SUMIFS(СВЦЭМ!$H$34:$H$777,СВЦЭМ!$A$34:$A$777,$A281,СВЦЭМ!$B$34:$B$777,F$260)+'СЕТ СН'!$F$12-'СЕТ СН'!$F$21</f>
        <v>-50.597690029999967</v>
      </c>
      <c r="G281" s="35">
        <f>SUMIFS(СВЦЭМ!$H$34:$H$777,СВЦЭМ!$A$34:$A$777,$A281,СВЦЭМ!$B$34:$B$777,G$260)+'СЕТ СН'!$F$12-'СЕТ СН'!$F$21</f>
        <v>-47.608273110000027</v>
      </c>
      <c r="H281" s="35">
        <f>SUMIFS(СВЦЭМ!$H$34:$H$777,СВЦЭМ!$A$34:$A$777,$A281,СВЦЭМ!$B$34:$B$777,H$260)+'СЕТ СН'!$F$12-'СЕТ СН'!$F$21</f>
        <v>-40.102717760000019</v>
      </c>
      <c r="I281" s="35">
        <f>SUMIFS(СВЦЭМ!$H$34:$H$777,СВЦЭМ!$A$34:$A$777,$A281,СВЦЭМ!$B$34:$B$777,I$260)+'СЕТ СН'!$F$12-'СЕТ СН'!$F$21</f>
        <v>-122.50894661000001</v>
      </c>
      <c r="J281" s="35">
        <f>SUMIFS(СВЦЭМ!$H$34:$H$777,СВЦЭМ!$A$34:$A$777,$A281,СВЦЭМ!$B$34:$B$777,J$260)+'СЕТ СН'!$F$12-'СЕТ СН'!$F$21</f>
        <v>-199.85417674000001</v>
      </c>
      <c r="K281" s="35">
        <f>SUMIFS(СВЦЭМ!$H$34:$H$777,СВЦЭМ!$A$34:$A$777,$A281,СВЦЭМ!$B$34:$B$777,K$260)+'СЕТ СН'!$F$12-'СЕТ СН'!$F$21</f>
        <v>-235.37370131</v>
      </c>
      <c r="L281" s="35">
        <f>SUMIFS(СВЦЭМ!$H$34:$H$777,СВЦЭМ!$A$34:$A$777,$A281,СВЦЭМ!$B$34:$B$777,L$260)+'СЕТ СН'!$F$12-'СЕТ СН'!$F$21</f>
        <v>-263.10527390999999</v>
      </c>
      <c r="M281" s="35">
        <f>SUMIFS(СВЦЭМ!$H$34:$H$777,СВЦЭМ!$A$34:$A$777,$A281,СВЦЭМ!$B$34:$B$777,M$260)+'СЕТ СН'!$F$12-'СЕТ СН'!$F$21</f>
        <v>-275.16440619999997</v>
      </c>
      <c r="N281" s="35">
        <f>SUMIFS(СВЦЭМ!$H$34:$H$777,СВЦЭМ!$A$34:$A$777,$A281,СВЦЭМ!$B$34:$B$777,N$260)+'СЕТ СН'!$F$12-'СЕТ СН'!$F$21</f>
        <v>-272.54189864</v>
      </c>
      <c r="O281" s="35">
        <f>SUMIFS(СВЦЭМ!$H$34:$H$777,СВЦЭМ!$A$34:$A$777,$A281,СВЦЭМ!$B$34:$B$777,O$260)+'СЕТ СН'!$F$12-'СЕТ СН'!$F$21</f>
        <v>-272.22503784999998</v>
      </c>
      <c r="P281" s="35">
        <f>SUMIFS(СВЦЭМ!$H$34:$H$777,СВЦЭМ!$A$34:$A$777,$A281,СВЦЭМ!$B$34:$B$777,P$260)+'СЕТ СН'!$F$12-'СЕТ СН'!$F$21</f>
        <v>-268.85120955000002</v>
      </c>
      <c r="Q281" s="35">
        <f>SUMIFS(СВЦЭМ!$H$34:$H$777,СВЦЭМ!$A$34:$A$777,$A281,СВЦЭМ!$B$34:$B$777,Q$260)+'СЕТ СН'!$F$12-'СЕТ СН'!$F$21</f>
        <v>-271.65726267000002</v>
      </c>
      <c r="R281" s="35">
        <f>SUMIFS(СВЦЭМ!$H$34:$H$777,СВЦЭМ!$A$34:$A$777,$A281,СВЦЭМ!$B$34:$B$777,R$260)+'СЕТ СН'!$F$12-'СЕТ СН'!$F$21</f>
        <v>-273.86182671</v>
      </c>
      <c r="S281" s="35">
        <f>SUMIFS(СВЦЭМ!$H$34:$H$777,СВЦЭМ!$A$34:$A$777,$A281,СВЦЭМ!$B$34:$B$777,S$260)+'СЕТ СН'!$F$12-'СЕТ СН'!$F$21</f>
        <v>-274.90393670999998</v>
      </c>
      <c r="T281" s="35">
        <f>SUMIFS(СВЦЭМ!$H$34:$H$777,СВЦЭМ!$A$34:$A$777,$A281,СВЦЭМ!$B$34:$B$777,T$260)+'СЕТ СН'!$F$12-'СЕТ СН'!$F$21</f>
        <v>-272.38340787999999</v>
      </c>
      <c r="U281" s="35">
        <f>SUMIFS(СВЦЭМ!$H$34:$H$777,СВЦЭМ!$A$34:$A$777,$A281,СВЦЭМ!$B$34:$B$777,U$260)+'СЕТ СН'!$F$12-'СЕТ СН'!$F$21</f>
        <v>-273.56629995999998</v>
      </c>
      <c r="V281" s="35">
        <f>SUMIFS(СВЦЭМ!$H$34:$H$777,СВЦЭМ!$A$34:$A$777,$A281,СВЦЭМ!$B$34:$B$777,V$260)+'СЕТ СН'!$F$12-'СЕТ СН'!$F$21</f>
        <v>-261.73858372000001</v>
      </c>
      <c r="W281" s="35">
        <f>SUMIFS(СВЦЭМ!$H$34:$H$777,СВЦЭМ!$A$34:$A$777,$A281,СВЦЭМ!$B$34:$B$777,W$260)+'СЕТ СН'!$F$12-'СЕТ СН'!$F$21</f>
        <v>-236.67075132999997</v>
      </c>
      <c r="X281" s="35">
        <f>SUMIFS(СВЦЭМ!$H$34:$H$777,СВЦЭМ!$A$34:$A$777,$A281,СВЦЭМ!$B$34:$B$777,X$260)+'СЕТ СН'!$F$12-'СЕТ СН'!$F$21</f>
        <v>-201.81155361999998</v>
      </c>
      <c r="Y281" s="35">
        <f>SUMIFS(СВЦЭМ!$H$34:$H$777,СВЦЭМ!$A$34:$A$777,$A281,СВЦЭМ!$B$34:$B$777,Y$260)+'СЕТ СН'!$F$12-'СЕТ СН'!$F$21</f>
        <v>-179.05592861999997</v>
      </c>
    </row>
    <row r="282" spans="1:25" ht="15.75" x14ac:dyDescent="0.2">
      <c r="A282" s="34">
        <f t="shared" si="7"/>
        <v>42908</v>
      </c>
      <c r="B282" s="35">
        <f>SUMIFS(СВЦЭМ!$H$34:$H$777,СВЦЭМ!$A$34:$A$777,$A282,СВЦЭМ!$B$34:$B$777,B$260)+'СЕТ СН'!$F$12-'СЕТ СН'!$F$21</f>
        <v>-153.4745532</v>
      </c>
      <c r="C282" s="35">
        <f>SUMIFS(СВЦЭМ!$H$34:$H$777,СВЦЭМ!$A$34:$A$777,$A282,СВЦЭМ!$B$34:$B$777,C$260)+'СЕТ СН'!$F$12-'СЕТ СН'!$F$21</f>
        <v>-104.69912582000001</v>
      </c>
      <c r="D282" s="35">
        <f>SUMIFS(СВЦЭМ!$H$34:$H$777,СВЦЭМ!$A$34:$A$777,$A282,СВЦЭМ!$B$34:$B$777,D$260)+'СЕТ СН'!$F$12-'СЕТ СН'!$F$21</f>
        <v>-71.039335359999995</v>
      </c>
      <c r="E282" s="35">
        <f>SUMIFS(СВЦЭМ!$H$34:$H$777,СВЦЭМ!$A$34:$A$777,$A282,СВЦЭМ!$B$34:$B$777,E$260)+'СЕТ СН'!$F$12-'СЕТ СН'!$F$21</f>
        <v>-68.467247050000026</v>
      </c>
      <c r="F282" s="35">
        <f>SUMIFS(СВЦЭМ!$H$34:$H$777,СВЦЭМ!$A$34:$A$777,$A282,СВЦЭМ!$B$34:$B$777,F$260)+'СЕТ СН'!$F$12-'СЕТ СН'!$F$21</f>
        <v>-69.456169149999994</v>
      </c>
      <c r="G282" s="35">
        <f>SUMIFS(СВЦЭМ!$H$34:$H$777,СВЦЭМ!$A$34:$A$777,$A282,СВЦЭМ!$B$34:$B$777,G$260)+'СЕТ СН'!$F$12-'СЕТ СН'!$F$21</f>
        <v>-71.427044899999999</v>
      </c>
      <c r="H282" s="35">
        <f>SUMIFS(СВЦЭМ!$H$34:$H$777,СВЦЭМ!$A$34:$A$777,$A282,СВЦЭМ!$B$34:$B$777,H$260)+'СЕТ СН'!$F$12-'СЕТ СН'!$F$21</f>
        <v>-85.879767089999973</v>
      </c>
      <c r="I282" s="35">
        <f>SUMIFS(СВЦЭМ!$H$34:$H$777,СВЦЭМ!$A$34:$A$777,$A282,СВЦЭМ!$B$34:$B$777,I$260)+'СЕТ СН'!$F$12-'СЕТ СН'!$F$21</f>
        <v>-165.52275646999999</v>
      </c>
      <c r="J282" s="35">
        <f>SUMIFS(СВЦЭМ!$H$34:$H$777,СВЦЭМ!$A$34:$A$777,$A282,СВЦЭМ!$B$34:$B$777,J$260)+'СЕТ СН'!$F$12-'СЕТ СН'!$F$21</f>
        <v>-214.11456967999999</v>
      </c>
      <c r="K282" s="35">
        <f>SUMIFS(СВЦЭМ!$H$34:$H$777,СВЦЭМ!$A$34:$A$777,$A282,СВЦЭМ!$B$34:$B$777,K$260)+'СЕТ СН'!$F$12-'СЕТ СН'!$F$21</f>
        <v>-238.99204629000002</v>
      </c>
      <c r="L282" s="35">
        <f>SUMIFS(СВЦЭМ!$H$34:$H$777,СВЦЭМ!$A$34:$A$777,$A282,СВЦЭМ!$B$34:$B$777,L$260)+'СЕТ СН'!$F$12-'СЕТ СН'!$F$21</f>
        <v>-261.72355821000002</v>
      </c>
      <c r="M282" s="35">
        <f>SUMIFS(СВЦЭМ!$H$34:$H$777,СВЦЭМ!$A$34:$A$777,$A282,СВЦЭМ!$B$34:$B$777,M$260)+'СЕТ СН'!$F$12-'СЕТ СН'!$F$21</f>
        <v>-271.80383487</v>
      </c>
      <c r="N282" s="35">
        <f>SUMIFS(СВЦЭМ!$H$34:$H$777,СВЦЭМ!$A$34:$A$777,$A282,СВЦЭМ!$B$34:$B$777,N$260)+'СЕТ СН'!$F$12-'СЕТ СН'!$F$21</f>
        <v>-267.31336056999999</v>
      </c>
      <c r="O282" s="35">
        <f>SUMIFS(СВЦЭМ!$H$34:$H$777,СВЦЭМ!$A$34:$A$777,$A282,СВЦЭМ!$B$34:$B$777,O$260)+'СЕТ СН'!$F$12-'СЕТ СН'!$F$21</f>
        <v>-266.36197250999999</v>
      </c>
      <c r="P282" s="35">
        <f>SUMIFS(СВЦЭМ!$H$34:$H$777,СВЦЭМ!$A$34:$A$777,$A282,СВЦЭМ!$B$34:$B$777,P$260)+'СЕТ СН'!$F$12-'СЕТ СН'!$F$21</f>
        <v>-260.79362825999999</v>
      </c>
      <c r="Q282" s="35">
        <f>SUMIFS(СВЦЭМ!$H$34:$H$777,СВЦЭМ!$A$34:$A$777,$A282,СВЦЭМ!$B$34:$B$777,Q$260)+'СЕТ СН'!$F$12-'СЕТ СН'!$F$21</f>
        <v>-263.28423982999999</v>
      </c>
      <c r="R282" s="35">
        <f>SUMIFS(СВЦЭМ!$H$34:$H$777,СВЦЭМ!$A$34:$A$777,$A282,СВЦЭМ!$B$34:$B$777,R$260)+'СЕТ СН'!$F$12-'СЕТ СН'!$F$21</f>
        <v>-261.20671656000002</v>
      </c>
      <c r="S282" s="35">
        <f>SUMIFS(СВЦЭМ!$H$34:$H$777,СВЦЭМ!$A$34:$A$777,$A282,СВЦЭМ!$B$34:$B$777,S$260)+'СЕТ СН'!$F$12-'СЕТ СН'!$F$21</f>
        <v>-269.00496457000003</v>
      </c>
      <c r="T282" s="35">
        <f>SUMIFS(СВЦЭМ!$H$34:$H$777,СВЦЭМ!$A$34:$A$777,$A282,СВЦЭМ!$B$34:$B$777,T$260)+'СЕТ СН'!$F$12-'СЕТ СН'!$F$21</f>
        <v>-259.90244639999997</v>
      </c>
      <c r="U282" s="35">
        <f>SUMIFS(СВЦЭМ!$H$34:$H$777,СВЦЭМ!$A$34:$A$777,$A282,СВЦЭМ!$B$34:$B$777,U$260)+'СЕТ СН'!$F$12-'СЕТ СН'!$F$21</f>
        <v>-258.1066879</v>
      </c>
      <c r="V282" s="35">
        <f>SUMIFS(СВЦЭМ!$H$34:$H$777,СВЦЭМ!$A$34:$A$777,$A282,СВЦЭМ!$B$34:$B$777,V$260)+'СЕТ СН'!$F$12-'СЕТ СН'!$F$21</f>
        <v>-246.28723600000001</v>
      </c>
      <c r="W282" s="35">
        <f>SUMIFS(СВЦЭМ!$H$34:$H$777,СВЦЭМ!$A$34:$A$777,$A282,СВЦЭМ!$B$34:$B$777,W$260)+'СЕТ СН'!$F$12-'СЕТ СН'!$F$21</f>
        <v>-246.3806591</v>
      </c>
      <c r="X282" s="35">
        <f>SUMIFS(СВЦЭМ!$H$34:$H$777,СВЦЭМ!$A$34:$A$777,$A282,СВЦЭМ!$B$34:$B$777,X$260)+'СЕТ СН'!$F$12-'СЕТ СН'!$F$21</f>
        <v>-246.45685749</v>
      </c>
      <c r="Y282" s="35">
        <f>SUMIFS(СВЦЭМ!$H$34:$H$777,СВЦЭМ!$A$34:$A$777,$A282,СВЦЭМ!$B$34:$B$777,Y$260)+'СЕТ СН'!$F$12-'СЕТ СН'!$F$21</f>
        <v>-209.04450902000002</v>
      </c>
    </row>
    <row r="283" spans="1:25" ht="15.75" x14ac:dyDescent="0.2">
      <c r="A283" s="34">
        <f t="shared" si="7"/>
        <v>42909</v>
      </c>
      <c r="B283" s="35">
        <f>SUMIFS(СВЦЭМ!$H$34:$H$777,СВЦЭМ!$A$34:$A$777,$A283,СВЦЭМ!$B$34:$B$777,B$260)+'СЕТ СН'!$F$12-'СЕТ СН'!$F$21</f>
        <v>-88.10229443999998</v>
      </c>
      <c r="C283" s="35">
        <f>SUMIFS(СВЦЭМ!$H$34:$H$777,СВЦЭМ!$A$34:$A$777,$A283,СВЦЭМ!$B$34:$B$777,C$260)+'СЕТ СН'!$F$12-'СЕТ СН'!$F$21</f>
        <v>-75.224714049999989</v>
      </c>
      <c r="D283" s="35">
        <f>SUMIFS(СВЦЭМ!$H$34:$H$777,СВЦЭМ!$A$34:$A$777,$A283,СВЦЭМ!$B$34:$B$777,D$260)+'СЕТ СН'!$F$12-'СЕТ СН'!$F$21</f>
        <v>-41.670350869999993</v>
      </c>
      <c r="E283" s="35">
        <f>SUMIFS(СВЦЭМ!$H$34:$H$777,СВЦЭМ!$A$34:$A$777,$A283,СВЦЭМ!$B$34:$B$777,E$260)+'СЕТ СН'!$F$12-'СЕТ СН'!$F$21</f>
        <v>-46.248881210000036</v>
      </c>
      <c r="F283" s="35">
        <f>SUMIFS(СВЦЭМ!$H$34:$H$777,СВЦЭМ!$A$34:$A$777,$A283,СВЦЭМ!$B$34:$B$777,F$260)+'СЕТ СН'!$F$12-'СЕТ СН'!$F$21</f>
        <v>-48.044422520000012</v>
      </c>
      <c r="G283" s="35">
        <f>SUMIFS(СВЦЭМ!$H$34:$H$777,СВЦЭМ!$A$34:$A$777,$A283,СВЦЭМ!$B$34:$B$777,G$260)+'СЕТ СН'!$F$12-'СЕТ СН'!$F$21</f>
        <v>-44.913586430000009</v>
      </c>
      <c r="H283" s="35">
        <f>SUMIFS(СВЦЭМ!$H$34:$H$777,СВЦЭМ!$A$34:$A$777,$A283,СВЦЭМ!$B$34:$B$777,H$260)+'СЕТ СН'!$F$12-'СЕТ СН'!$F$21</f>
        <v>-63.984186229999978</v>
      </c>
      <c r="I283" s="35">
        <f>SUMIFS(СВЦЭМ!$H$34:$H$777,СВЦЭМ!$A$34:$A$777,$A283,СВЦЭМ!$B$34:$B$777,I$260)+'СЕТ СН'!$F$12-'СЕТ СН'!$F$21</f>
        <v>-144.45151382</v>
      </c>
      <c r="J283" s="35">
        <f>SUMIFS(СВЦЭМ!$H$34:$H$777,СВЦЭМ!$A$34:$A$777,$A283,СВЦЭМ!$B$34:$B$777,J$260)+'СЕТ СН'!$F$12-'СЕТ СН'!$F$21</f>
        <v>-232.69927854000002</v>
      </c>
      <c r="K283" s="35">
        <f>SUMIFS(СВЦЭМ!$H$34:$H$777,СВЦЭМ!$A$34:$A$777,$A283,СВЦЭМ!$B$34:$B$777,K$260)+'СЕТ СН'!$F$12-'СЕТ СН'!$F$21</f>
        <v>-255.51024934999998</v>
      </c>
      <c r="L283" s="35">
        <f>SUMIFS(СВЦЭМ!$H$34:$H$777,СВЦЭМ!$A$34:$A$777,$A283,СВЦЭМ!$B$34:$B$777,L$260)+'СЕТ СН'!$F$12-'СЕТ СН'!$F$21</f>
        <v>-283.03477824999999</v>
      </c>
      <c r="M283" s="35">
        <f>SUMIFS(СВЦЭМ!$H$34:$H$777,СВЦЭМ!$A$34:$A$777,$A283,СВЦЭМ!$B$34:$B$777,M$260)+'СЕТ СН'!$F$12-'СЕТ СН'!$F$21</f>
        <v>-285.12745681000001</v>
      </c>
      <c r="N283" s="35">
        <f>SUMIFS(СВЦЭМ!$H$34:$H$777,СВЦЭМ!$A$34:$A$777,$A283,СВЦЭМ!$B$34:$B$777,N$260)+'СЕТ СН'!$F$12-'СЕТ СН'!$F$21</f>
        <v>-284.67696202000002</v>
      </c>
      <c r="O283" s="35">
        <f>SUMIFS(СВЦЭМ!$H$34:$H$777,СВЦЭМ!$A$34:$A$777,$A283,СВЦЭМ!$B$34:$B$777,O$260)+'СЕТ СН'!$F$12-'СЕТ СН'!$F$21</f>
        <v>-286.19556933000001</v>
      </c>
      <c r="P283" s="35">
        <f>SUMIFS(СВЦЭМ!$H$34:$H$777,СВЦЭМ!$A$34:$A$777,$A283,СВЦЭМ!$B$34:$B$777,P$260)+'СЕТ СН'!$F$12-'СЕТ СН'!$F$21</f>
        <v>-291.08087473000001</v>
      </c>
      <c r="Q283" s="35">
        <f>SUMIFS(СВЦЭМ!$H$34:$H$777,СВЦЭМ!$A$34:$A$777,$A283,СВЦЭМ!$B$34:$B$777,Q$260)+'СЕТ СН'!$F$12-'СЕТ СН'!$F$21</f>
        <v>-282.21603190000002</v>
      </c>
      <c r="R283" s="35">
        <f>SUMIFS(СВЦЭМ!$H$34:$H$777,СВЦЭМ!$A$34:$A$777,$A283,СВЦЭМ!$B$34:$B$777,R$260)+'СЕТ СН'!$F$12-'СЕТ СН'!$F$21</f>
        <v>-273.18010724999999</v>
      </c>
      <c r="S283" s="35">
        <f>SUMIFS(СВЦЭМ!$H$34:$H$777,СВЦЭМ!$A$34:$A$777,$A283,СВЦЭМ!$B$34:$B$777,S$260)+'СЕТ СН'!$F$12-'СЕТ СН'!$F$21</f>
        <v>-267.56457596000001</v>
      </c>
      <c r="T283" s="35">
        <f>SUMIFS(СВЦЭМ!$H$34:$H$777,СВЦЭМ!$A$34:$A$777,$A283,СВЦЭМ!$B$34:$B$777,T$260)+'СЕТ СН'!$F$12-'СЕТ СН'!$F$21</f>
        <v>-268.74683013999999</v>
      </c>
      <c r="U283" s="35">
        <f>SUMIFS(СВЦЭМ!$H$34:$H$777,СВЦЭМ!$A$34:$A$777,$A283,СВЦЭМ!$B$34:$B$777,U$260)+'СЕТ СН'!$F$12-'СЕТ СН'!$F$21</f>
        <v>-273.19722596000003</v>
      </c>
      <c r="V283" s="35">
        <f>SUMIFS(СВЦЭМ!$H$34:$H$777,СВЦЭМ!$A$34:$A$777,$A283,СВЦЭМ!$B$34:$B$777,V$260)+'СЕТ СН'!$F$12-'СЕТ СН'!$F$21</f>
        <v>-270.846722</v>
      </c>
      <c r="W283" s="35">
        <f>SUMIFS(СВЦЭМ!$H$34:$H$777,СВЦЭМ!$A$34:$A$777,$A283,СВЦЭМ!$B$34:$B$777,W$260)+'СЕТ СН'!$F$12-'СЕТ СН'!$F$21</f>
        <v>-241.96314497999998</v>
      </c>
      <c r="X283" s="35">
        <f>SUMIFS(СВЦЭМ!$H$34:$H$777,СВЦЭМ!$A$34:$A$777,$A283,СВЦЭМ!$B$34:$B$777,X$260)+'СЕТ СН'!$F$12-'СЕТ СН'!$F$21</f>
        <v>-223.53497340000001</v>
      </c>
      <c r="Y283" s="35">
        <f>SUMIFS(СВЦЭМ!$H$34:$H$777,СВЦЭМ!$A$34:$A$777,$A283,СВЦЭМ!$B$34:$B$777,Y$260)+'СЕТ СН'!$F$12-'СЕТ СН'!$F$21</f>
        <v>-142.97731937999998</v>
      </c>
    </row>
    <row r="284" spans="1:25" ht="15.75" x14ac:dyDescent="0.2">
      <c r="A284" s="34">
        <f t="shared" si="7"/>
        <v>42910</v>
      </c>
      <c r="B284" s="35">
        <f>SUMIFS(СВЦЭМ!$H$34:$H$777,СВЦЭМ!$A$34:$A$777,$A284,СВЦЭМ!$B$34:$B$777,B$260)+'СЕТ СН'!$F$12-'СЕТ СН'!$F$21</f>
        <v>-126.95574139000001</v>
      </c>
      <c r="C284" s="35">
        <f>SUMIFS(СВЦЭМ!$H$34:$H$777,СВЦЭМ!$A$34:$A$777,$A284,СВЦЭМ!$B$34:$B$777,C$260)+'СЕТ СН'!$F$12-'СЕТ СН'!$F$21</f>
        <v>-91.394869579999977</v>
      </c>
      <c r="D284" s="35">
        <f>SUMIFS(СВЦЭМ!$H$34:$H$777,СВЦЭМ!$A$34:$A$777,$A284,СВЦЭМ!$B$34:$B$777,D$260)+'СЕТ СН'!$F$12-'СЕТ СН'!$F$21</f>
        <v>-53.865344100000016</v>
      </c>
      <c r="E284" s="35">
        <f>SUMIFS(СВЦЭМ!$H$34:$H$777,СВЦЭМ!$A$34:$A$777,$A284,СВЦЭМ!$B$34:$B$777,E$260)+'СЕТ СН'!$F$12-'СЕТ СН'!$F$21</f>
        <v>-57.251520909999954</v>
      </c>
      <c r="F284" s="35">
        <f>SUMIFS(СВЦЭМ!$H$34:$H$777,СВЦЭМ!$A$34:$A$777,$A284,СВЦЭМ!$B$34:$B$777,F$260)+'СЕТ СН'!$F$12-'СЕТ СН'!$F$21</f>
        <v>-60.762206170000013</v>
      </c>
      <c r="G284" s="35">
        <f>SUMIFS(СВЦЭМ!$H$34:$H$777,СВЦЭМ!$A$34:$A$777,$A284,СВЦЭМ!$B$34:$B$777,G$260)+'СЕТ СН'!$F$12-'СЕТ СН'!$F$21</f>
        <v>-63.008839879999982</v>
      </c>
      <c r="H284" s="35">
        <f>SUMIFS(СВЦЭМ!$H$34:$H$777,СВЦЭМ!$A$34:$A$777,$A284,СВЦЭМ!$B$34:$B$777,H$260)+'СЕТ СН'!$F$12-'СЕТ СН'!$F$21</f>
        <v>-53.668314789999954</v>
      </c>
      <c r="I284" s="35">
        <f>SUMIFS(СВЦЭМ!$H$34:$H$777,СВЦЭМ!$A$34:$A$777,$A284,СВЦЭМ!$B$34:$B$777,I$260)+'СЕТ СН'!$F$12-'СЕТ СН'!$F$21</f>
        <v>-133.47418664000003</v>
      </c>
      <c r="J284" s="35">
        <f>SUMIFS(СВЦЭМ!$H$34:$H$777,СВЦЭМ!$A$34:$A$777,$A284,СВЦЭМ!$B$34:$B$777,J$260)+'СЕТ СН'!$F$12-'СЕТ СН'!$F$21</f>
        <v>-198.08993262000001</v>
      </c>
      <c r="K284" s="35">
        <f>SUMIFS(СВЦЭМ!$H$34:$H$777,СВЦЭМ!$A$34:$A$777,$A284,СВЦЭМ!$B$34:$B$777,K$260)+'СЕТ СН'!$F$12-'СЕТ СН'!$F$21</f>
        <v>-262.36845634000002</v>
      </c>
      <c r="L284" s="35">
        <f>SUMIFS(СВЦЭМ!$H$34:$H$777,СВЦЭМ!$A$34:$A$777,$A284,СВЦЭМ!$B$34:$B$777,L$260)+'СЕТ СН'!$F$12-'СЕТ СН'!$F$21</f>
        <v>-294.77428337999999</v>
      </c>
      <c r="M284" s="35">
        <f>SUMIFS(СВЦЭМ!$H$34:$H$777,СВЦЭМ!$A$34:$A$777,$A284,СВЦЭМ!$B$34:$B$777,M$260)+'СЕТ СН'!$F$12-'СЕТ СН'!$F$21</f>
        <v>-294.18721986999998</v>
      </c>
      <c r="N284" s="35">
        <f>SUMIFS(СВЦЭМ!$H$34:$H$777,СВЦЭМ!$A$34:$A$777,$A284,СВЦЭМ!$B$34:$B$777,N$260)+'СЕТ СН'!$F$12-'СЕТ СН'!$F$21</f>
        <v>-296.13599793999998</v>
      </c>
      <c r="O284" s="35">
        <f>SUMIFS(СВЦЭМ!$H$34:$H$777,СВЦЭМ!$A$34:$A$777,$A284,СВЦЭМ!$B$34:$B$777,O$260)+'СЕТ СН'!$F$12-'СЕТ СН'!$F$21</f>
        <v>-290.54800489000002</v>
      </c>
      <c r="P284" s="35">
        <f>SUMIFS(СВЦЭМ!$H$34:$H$777,СВЦЭМ!$A$34:$A$777,$A284,СВЦЭМ!$B$34:$B$777,P$260)+'СЕТ СН'!$F$12-'СЕТ СН'!$F$21</f>
        <v>-292.2662297</v>
      </c>
      <c r="Q284" s="35">
        <f>SUMIFS(СВЦЭМ!$H$34:$H$777,СВЦЭМ!$A$34:$A$777,$A284,СВЦЭМ!$B$34:$B$777,Q$260)+'СЕТ СН'!$F$12-'СЕТ СН'!$F$21</f>
        <v>-284.51729841999997</v>
      </c>
      <c r="R284" s="35">
        <f>SUMIFS(СВЦЭМ!$H$34:$H$777,СВЦЭМ!$A$34:$A$777,$A284,СВЦЭМ!$B$34:$B$777,R$260)+'СЕТ СН'!$F$12-'СЕТ СН'!$F$21</f>
        <v>-282.51835113999999</v>
      </c>
      <c r="S284" s="35">
        <f>SUMIFS(СВЦЭМ!$H$34:$H$777,СВЦЭМ!$A$34:$A$777,$A284,СВЦЭМ!$B$34:$B$777,S$260)+'СЕТ СН'!$F$12-'СЕТ СН'!$F$21</f>
        <v>-283.48787755000001</v>
      </c>
      <c r="T284" s="35">
        <f>SUMIFS(СВЦЭМ!$H$34:$H$777,СВЦЭМ!$A$34:$A$777,$A284,СВЦЭМ!$B$34:$B$777,T$260)+'СЕТ СН'!$F$12-'СЕТ СН'!$F$21</f>
        <v>-292.31147368000001</v>
      </c>
      <c r="U284" s="35">
        <f>SUMIFS(СВЦЭМ!$H$34:$H$777,СВЦЭМ!$A$34:$A$777,$A284,СВЦЭМ!$B$34:$B$777,U$260)+'СЕТ СН'!$F$12-'СЕТ СН'!$F$21</f>
        <v>-289.00725161000003</v>
      </c>
      <c r="V284" s="35">
        <f>SUMIFS(СВЦЭМ!$H$34:$H$777,СВЦЭМ!$A$34:$A$777,$A284,СВЦЭМ!$B$34:$B$777,V$260)+'СЕТ СН'!$F$12-'СЕТ СН'!$F$21</f>
        <v>-291.86130880000002</v>
      </c>
      <c r="W284" s="35">
        <f>SUMIFS(СВЦЭМ!$H$34:$H$777,СВЦЭМ!$A$34:$A$777,$A284,СВЦЭМ!$B$34:$B$777,W$260)+'СЕТ СН'!$F$12-'СЕТ СН'!$F$21</f>
        <v>-274.53827287000001</v>
      </c>
      <c r="X284" s="35">
        <f>SUMIFS(СВЦЭМ!$H$34:$H$777,СВЦЭМ!$A$34:$A$777,$A284,СВЦЭМ!$B$34:$B$777,X$260)+'СЕТ СН'!$F$12-'СЕТ СН'!$F$21</f>
        <v>-253.69603719000003</v>
      </c>
      <c r="Y284" s="35">
        <f>SUMIFS(СВЦЭМ!$H$34:$H$777,СВЦЭМ!$A$34:$A$777,$A284,СВЦЭМ!$B$34:$B$777,Y$260)+'СЕТ СН'!$F$12-'СЕТ СН'!$F$21</f>
        <v>-231.66171652000003</v>
      </c>
    </row>
    <row r="285" spans="1:25" ht="15.75" x14ac:dyDescent="0.2">
      <c r="A285" s="34">
        <f t="shared" si="7"/>
        <v>42911</v>
      </c>
      <c r="B285" s="35">
        <f>SUMIFS(СВЦЭМ!$H$34:$H$777,СВЦЭМ!$A$34:$A$777,$A285,СВЦЭМ!$B$34:$B$777,B$260)+'СЕТ СН'!$F$12-'СЕТ СН'!$F$21</f>
        <v>-220.73335687000002</v>
      </c>
      <c r="C285" s="35">
        <f>SUMIFS(СВЦЭМ!$H$34:$H$777,СВЦЭМ!$A$34:$A$777,$A285,СВЦЭМ!$B$34:$B$777,C$260)+'СЕТ СН'!$F$12-'СЕТ СН'!$F$21</f>
        <v>-185.33203198000001</v>
      </c>
      <c r="D285" s="35">
        <f>SUMIFS(СВЦЭМ!$H$34:$H$777,СВЦЭМ!$A$34:$A$777,$A285,СВЦЭМ!$B$34:$B$777,D$260)+'СЕТ СН'!$F$12-'СЕТ СН'!$F$21</f>
        <v>-175.11203692999999</v>
      </c>
      <c r="E285" s="35">
        <f>SUMIFS(СВЦЭМ!$H$34:$H$777,СВЦЭМ!$A$34:$A$777,$A285,СВЦЭМ!$B$34:$B$777,E$260)+'СЕТ СН'!$F$12-'СЕТ СН'!$F$21</f>
        <v>-169.24383096000003</v>
      </c>
      <c r="F285" s="35">
        <f>SUMIFS(СВЦЭМ!$H$34:$H$777,СВЦЭМ!$A$34:$A$777,$A285,СВЦЭМ!$B$34:$B$777,F$260)+'СЕТ СН'!$F$12-'СЕТ СН'!$F$21</f>
        <v>-164.77900206999999</v>
      </c>
      <c r="G285" s="35">
        <f>SUMIFS(СВЦЭМ!$H$34:$H$777,СВЦЭМ!$A$34:$A$777,$A285,СВЦЭМ!$B$34:$B$777,G$260)+'СЕТ СН'!$F$12-'СЕТ СН'!$F$21</f>
        <v>-161.45041483</v>
      </c>
      <c r="H285" s="35">
        <f>SUMIFS(СВЦЭМ!$H$34:$H$777,СВЦЭМ!$A$34:$A$777,$A285,СВЦЭМ!$B$34:$B$777,H$260)+'СЕТ СН'!$F$12-'СЕТ СН'!$F$21</f>
        <v>-175.71326589</v>
      </c>
      <c r="I285" s="35">
        <f>SUMIFS(СВЦЭМ!$H$34:$H$777,СВЦЭМ!$A$34:$A$777,$A285,СВЦЭМ!$B$34:$B$777,I$260)+'СЕТ СН'!$F$12-'СЕТ СН'!$F$21</f>
        <v>-181.59305039999998</v>
      </c>
      <c r="J285" s="35">
        <f>SUMIFS(СВЦЭМ!$H$34:$H$777,СВЦЭМ!$A$34:$A$777,$A285,СВЦЭМ!$B$34:$B$777,J$260)+'СЕТ СН'!$F$12-'СЕТ СН'!$F$21</f>
        <v>-204.65701977999998</v>
      </c>
      <c r="K285" s="35">
        <f>SUMIFS(СВЦЭМ!$H$34:$H$777,СВЦЭМ!$A$34:$A$777,$A285,СВЦЭМ!$B$34:$B$777,K$260)+'СЕТ СН'!$F$12-'СЕТ СН'!$F$21</f>
        <v>-248.30183067000002</v>
      </c>
      <c r="L285" s="35">
        <f>SUMIFS(СВЦЭМ!$H$34:$H$777,СВЦЭМ!$A$34:$A$777,$A285,СВЦЭМ!$B$34:$B$777,L$260)+'СЕТ СН'!$F$12-'СЕТ СН'!$F$21</f>
        <v>-262.08615343999998</v>
      </c>
      <c r="M285" s="35">
        <f>SUMIFS(СВЦЭМ!$H$34:$H$777,СВЦЭМ!$A$34:$A$777,$A285,СВЦЭМ!$B$34:$B$777,M$260)+'СЕТ СН'!$F$12-'СЕТ СН'!$F$21</f>
        <v>-264.84028760000001</v>
      </c>
      <c r="N285" s="35">
        <f>SUMIFS(СВЦЭМ!$H$34:$H$777,СВЦЭМ!$A$34:$A$777,$A285,СВЦЭМ!$B$34:$B$777,N$260)+'СЕТ СН'!$F$12-'СЕТ СН'!$F$21</f>
        <v>-266.52050517999999</v>
      </c>
      <c r="O285" s="35">
        <f>SUMIFS(СВЦЭМ!$H$34:$H$777,СВЦЭМ!$A$34:$A$777,$A285,СВЦЭМ!$B$34:$B$777,O$260)+'СЕТ СН'!$F$12-'СЕТ СН'!$F$21</f>
        <v>-259.33028453999998</v>
      </c>
      <c r="P285" s="35">
        <f>SUMIFS(СВЦЭМ!$H$34:$H$777,СВЦЭМ!$A$34:$A$777,$A285,СВЦЭМ!$B$34:$B$777,P$260)+'СЕТ СН'!$F$12-'СЕТ СН'!$F$21</f>
        <v>-256.59744647000002</v>
      </c>
      <c r="Q285" s="35">
        <f>SUMIFS(СВЦЭМ!$H$34:$H$777,СВЦЭМ!$A$34:$A$777,$A285,СВЦЭМ!$B$34:$B$777,Q$260)+'СЕТ СН'!$F$12-'СЕТ СН'!$F$21</f>
        <v>-254.66051935000002</v>
      </c>
      <c r="R285" s="35">
        <f>SUMIFS(СВЦЭМ!$H$34:$H$777,СВЦЭМ!$A$34:$A$777,$A285,СВЦЭМ!$B$34:$B$777,R$260)+'СЕТ СН'!$F$12-'СЕТ СН'!$F$21</f>
        <v>-253.50228000999999</v>
      </c>
      <c r="S285" s="35">
        <f>SUMIFS(СВЦЭМ!$H$34:$H$777,СВЦЭМ!$A$34:$A$777,$A285,СВЦЭМ!$B$34:$B$777,S$260)+'СЕТ СН'!$F$12-'СЕТ СН'!$F$21</f>
        <v>-254.41319700999998</v>
      </c>
      <c r="T285" s="35">
        <f>SUMIFS(СВЦЭМ!$H$34:$H$777,СВЦЭМ!$A$34:$A$777,$A285,СВЦЭМ!$B$34:$B$777,T$260)+'СЕТ СН'!$F$12-'СЕТ СН'!$F$21</f>
        <v>-254.44427669999999</v>
      </c>
      <c r="U285" s="35">
        <f>SUMIFS(СВЦЭМ!$H$34:$H$777,СВЦЭМ!$A$34:$A$777,$A285,СВЦЭМ!$B$34:$B$777,U$260)+'СЕТ СН'!$F$12-'СЕТ СН'!$F$21</f>
        <v>-256.24518503000002</v>
      </c>
      <c r="V285" s="35">
        <f>SUMIFS(СВЦЭМ!$H$34:$H$777,СВЦЭМ!$A$34:$A$777,$A285,СВЦЭМ!$B$34:$B$777,V$260)+'СЕТ СН'!$F$12-'СЕТ СН'!$F$21</f>
        <v>-255.85532056</v>
      </c>
      <c r="W285" s="35">
        <f>SUMIFS(СВЦЭМ!$H$34:$H$777,СВЦЭМ!$A$34:$A$777,$A285,СВЦЭМ!$B$34:$B$777,W$260)+'СЕТ СН'!$F$12-'СЕТ СН'!$F$21</f>
        <v>-256.24870301999999</v>
      </c>
      <c r="X285" s="35">
        <f>SUMIFS(СВЦЭМ!$H$34:$H$777,СВЦЭМ!$A$34:$A$777,$A285,СВЦЭМ!$B$34:$B$777,X$260)+'СЕТ СН'!$F$12-'СЕТ СН'!$F$21</f>
        <v>-249.09081781999998</v>
      </c>
      <c r="Y285" s="35">
        <f>SUMIFS(СВЦЭМ!$H$34:$H$777,СВЦЭМ!$A$34:$A$777,$A285,СВЦЭМ!$B$34:$B$777,Y$260)+'СЕТ СН'!$F$12-'СЕТ СН'!$F$21</f>
        <v>-202.8216448</v>
      </c>
    </row>
    <row r="286" spans="1:25" ht="15.75" x14ac:dyDescent="0.2">
      <c r="A286" s="34">
        <f t="shared" si="7"/>
        <v>42912</v>
      </c>
      <c r="B286" s="35">
        <f>SUMIFS(СВЦЭМ!$H$34:$H$777,СВЦЭМ!$A$34:$A$777,$A286,СВЦЭМ!$B$34:$B$777,B$260)+'СЕТ СН'!$F$12-'СЕТ СН'!$F$21</f>
        <v>-201.55112910999998</v>
      </c>
      <c r="C286" s="35">
        <f>SUMIFS(СВЦЭМ!$H$34:$H$777,СВЦЭМ!$A$34:$A$777,$A286,СВЦЭМ!$B$34:$B$777,C$260)+'СЕТ СН'!$F$12-'СЕТ СН'!$F$21</f>
        <v>-170.46847973000001</v>
      </c>
      <c r="D286" s="35">
        <f>SUMIFS(СВЦЭМ!$H$34:$H$777,СВЦЭМ!$A$34:$A$777,$A286,СВЦЭМ!$B$34:$B$777,D$260)+'СЕТ СН'!$F$12-'СЕТ СН'!$F$21</f>
        <v>-169.20435780000003</v>
      </c>
      <c r="E286" s="35">
        <f>SUMIFS(СВЦЭМ!$H$34:$H$777,СВЦЭМ!$A$34:$A$777,$A286,СВЦЭМ!$B$34:$B$777,E$260)+'СЕТ СН'!$F$12-'СЕТ СН'!$F$21</f>
        <v>-162.48122216000002</v>
      </c>
      <c r="F286" s="35">
        <f>SUMIFS(СВЦЭМ!$H$34:$H$777,СВЦЭМ!$A$34:$A$777,$A286,СВЦЭМ!$B$34:$B$777,F$260)+'СЕТ СН'!$F$12-'СЕТ СН'!$F$21</f>
        <v>-165.48286718000003</v>
      </c>
      <c r="G286" s="35">
        <f>SUMIFS(СВЦЭМ!$H$34:$H$777,СВЦЭМ!$A$34:$A$777,$A286,СВЦЭМ!$B$34:$B$777,G$260)+'СЕТ СН'!$F$12-'СЕТ СН'!$F$21</f>
        <v>-162.11450023999998</v>
      </c>
      <c r="H286" s="35">
        <f>SUMIFS(СВЦЭМ!$H$34:$H$777,СВЦЭМ!$A$34:$A$777,$A286,СВЦЭМ!$B$34:$B$777,H$260)+'СЕТ СН'!$F$12-'СЕТ СН'!$F$21</f>
        <v>-149.26606205000002</v>
      </c>
      <c r="I286" s="35">
        <f>SUMIFS(СВЦЭМ!$H$34:$H$777,СВЦЭМ!$A$34:$A$777,$A286,СВЦЭМ!$B$34:$B$777,I$260)+'СЕТ СН'!$F$12-'СЕТ СН'!$F$21</f>
        <v>-173.26542886999999</v>
      </c>
      <c r="J286" s="35">
        <f>SUMIFS(СВЦЭМ!$H$34:$H$777,СВЦЭМ!$A$34:$A$777,$A286,СВЦЭМ!$B$34:$B$777,J$260)+'СЕТ СН'!$F$12-'СЕТ СН'!$F$21</f>
        <v>-201.25541836999997</v>
      </c>
      <c r="K286" s="35">
        <f>SUMIFS(СВЦЭМ!$H$34:$H$777,СВЦЭМ!$A$34:$A$777,$A286,СВЦЭМ!$B$34:$B$777,K$260)+'СЕТ СН'!$F$12-'СЕТ СН'!$F$21</f>
        <v>-242.13238758</v>
      </c>
      <c r="L286" s="35">
        <f>SUMIFS(СВЦЭМ!$H$34:$H$777,СВЦЭМ!$A$34:$A$777,$A286,СВЦЭМ!$B$34:$B$777,L$260)+'СЕТ СН'!$F$12-'СЕТ СН'!$F$21</f>
        <v>-242.81272568000003</v>
      </c>
      <c r="M286" s="35">
        <f>SUMIFS(СВЦЭМ!$H$34:$H$777,СВЦЭМ!$A$34:$A$777,$A286,СВЦЭМ!$B$34:$B$777,M$260)+'СЕТ СН'!$F$12-'СЕТ СН'!$F$21</f>
        <v>-244.66681863000002</v>
      </c>
      <c r="N286" s="35">
        <f>SUMIFS(СВЦЭМ!$H$34:$H$777,СВЦЭМ!$A$34:$A$777,$A286,СВЦЭМ!$B$34:$B$777,N$260)+'СЕТ СН'!$F$12-'СЕТ СН'!$F$21</f>
        <v>-246.99248703000001</v>
      </c>
      <c r="O286" s="35">
        <f>SUMIFS(СВЦЭМ!$H$34:$H$777,СВЦЭМ!$A$34:$A$777,$A286,СВЦЭМ!$B$34:$B$777,O$260)+'СЕТ СН'!$F$12-'СЕТ СН'!$F$21</f>
        <v>-248.84400069999998</v>
      </c>
      <c r="P286" s="35">
        <f>SUMIFS(СВЦЭМ!$H$34:$H$777,СВЦЭМ!$A$34:$A$777,$A286,СВЦЭМ!$B$34:$B$777,P$260)+'СЕТ СН'!$F$12-'СЕТ СН'!$F$21</f>
        <v>-248.21958702000001</v>
      </c>
      <c r="Q286" s="35">
        <f>SUMIFS(СВЦЭМ!$H$34:$H$777,СВЦЭМ!$A$34:$A$777,$A286,СВЦЭМ!$B$34:$B$777,Q$260)+'СЕТ СН'!$F$12-'СЕТ СН'!$F$21</f>
        <v>-237.62273703</v>
      </c>
      <c r="R286" s="35">
        <f>SUMIFS(СВЦЭМ!$H$34:$H$777,СВЦЭМ!$A$34:$A$777,$A286,СВЦЭМ!$B$34:$B$777,R$260)+'СЕТ СН'!$F$12-'СЕТ СН'!$F$21</f>
        <v>-239.63324456999999</v>
      </c>
      <c r="S286" s="35">
        <f>SUMIFS(СВЦЭМ!$H$34:$H$777,СВЦЭМ!$A$34:$A$777,$A286,СВЦЭМ!$B$34:$B$777,S$260)+'СЕТ СН'!$F$12-'СЕТ СН'!$F$21</f>
        <v>-247.79128084000001</v>
      </c>
      <c r="T286" s="35">
        <f>SUMIFS(СВЦЭМ!$H$34:$H$777,СВЦЭМ!$A$34:$A$777,$A286,СВЦЭМ!$B$34:$B$777,T$260)+'СЕТ СН'!$F$12-'СЕТ СН'!$F$21</f>
        <v>-249.71421242999998</v>
      </c>
      <c r="U286" s="35">
        <f>SUMIFS(СВЦЭМ!$H$34:$H$777,СВЦЭМ!$A$34:$A$777,$A286,СВЦЭМ!$B$34:$B$777,U$260)+'СЕТ СН'!$F$12-'СЕТ СН'!$F$21</f>
        <v>-248.89686462999998</v>
      </c>
      <c r="V286" s="35">
        <f>SUMIFS(СВЦЭМ!$H$34:$H$777,СВЦЭМ!$A$34:$A$777,$A286,СВЦЭМ!$B$34:$B$777,V$260)+'СЕТ СН'!$F$12-'СЕТ СН'!$F$21</f>
        <v>-245.89690553999998</v>
      </c>
      <c r="W286" s="35">
        <f>SUMIFS(СВЦЭМ!$H$34:$H$777,СВЦЭМ!$A$34:$A$777,$A286,СВЦЭМ!$B$34:$B$777,W$260)+'СЕТ СН'!$F$12-'СЕТ СН'!$F$21</f>
        <v>-252.13336142000003</v>
      </c>
      <c r="X286" s="35">
        <f>SUMIFS(СВЦЭМ!$H$34:$H$777,СВЦЭМ!$A$34:$A$777,$A286,СВЦЭМ!$B$34:$B$777,X$260)+'СЕТ СН'!$F$12-'СЕТ СН'!$F$21</f>
        <v>-249.21454282000002</v>
      </c>
      <c r="Y286" s="35">
        <f>SUMIFS(СВЦЭМ!$H$34:$H$777,СВЦЭМ!$A$34:$A$777,$A286,СВЦЭМ!$B$34:$B$777,Y$260)+'СЕТ СН'!$F$12-'СЕТ СН'!$F$21</f>
        <v>-199.61715391000001</v>
      </c>
    </row>
    <row r="287" spans="1:25" ht="15.75" x14ac:dyDescent="0.2">
      <c r="A287" s="34">
        <f t="shared" si="7"/>
        <v>42913</v>
      </c>
      <c r="B287" s="35">
        <f>SUMIFS(СВЦЭМ!$H$34:$H$777,СВЦЭМ!$A$34:$A$777,$A287,СВЦЭМ!$B$34:$B$777,B$260)+'СЕТ СН'!$F$12-'СЕТ СН'!$F$21</f>
        <v>-182.28213770999997</v>
      </c>
      <c r="C287" s="35">
        <f>SUMIFS(СВЦЭМ!$H$34:$H$777,СВЦЭМ!$A$34:$A$777,$A287,СВЦЭМ!$B$34:$B$777,C$260)+'СЕТ СН'!$F$12-'СЕТ СН'!$F$21</f>
        <v>-158.03071390999997</v>
      </c>
      <c r="D287" s="35">
        <f>SUMIFS(СВЦЭМ!$H$34:$H$777,СВЦЭМ!$A$34:$A$777,$A287,СВЦЭМ!$B$34:$B$777,D$260)+'СЕТ СН'!$F$12-'СЕТ СН'!$F$21</f>
        <v>-155.24586871000002</v>
      </c>
      <c r="E287" s="35">
        <f>SUMIFS(СВЦЭМ!$H$34:$H$777,СВЦЭМ!$A$34:$A$777,$A287,СВЦЭМ!$B$34:$B$777,E$260)+'СЕТ СН'!$F$12-'СЕТ СН'!$F$21</f>
        <v>-156.43608784999998</v>
      </c>
      <c r="F287" s="35">
        <f>SUMIFS(СВЦЭМ!$H$34:$H$777,СВЦЭМ!$A$34:$A$777,$A287,СВЦЭМ!$B$34:$B$777,F$260)+'СЕТ СН'!$F$12-'СЕТ СН'!$F$21</f>
        <v>-162.02765184999998</v>
      </c>
      <c r="G287" s="35">
        <f>SUMIFS(СВЦЭМ!$H$34:$H$777,СВЦЭМ!$A$34:$A$777,$A287,СВЦЭМ!$B$34:$B$777,G$260)+'СЕТ СН'!$F$12-'СЕТ СН'!$F$21</f>
        <v>-159.09456710000001</v>
      </c>
      <c r="H287" s="35">
        <f>SUMIFS(СВЦЭМ!$H$34:$H$777,СВЦЭМ!$A$34:$A$777,$A287,СВЦЭМ!$B$34:$B$777,H$260)+'СЕТ СН'!$F$12-'СЕТ СН'!$F$21</f>
        <v>-158.7534369</v>
      </c>
      <c r="I287" s="35">
        <f>SUMIFS(СВЦЭМ!$H$34:$H$777,СВЦЭМ!$A$34:$A$777,$A287,СВЦЭМ!$B$34:$B$777,I$260)+'СЕТ СН'!$F$12-'СЕТ СН'!$F$21</f>
        <v>-175.15283240999997</v>
      </c>
      <c r="J287" s="35">
        <f>SUMIFS(СВЦЭМ!$H$34:$H$777,СВЦЭМ!$A$34:$A$777,$A287,СВЦЭМ!$B$34:$B$777,J$260)+'СЕТ СН'!$F$12-'СЕТ СН'!$F$21</f>
        <v>-213.02993758999997</v>
      </c>
      <c r="K287" s="35">
        <f>SUMIFS(СВЦЭМ!$H$34:$H$777,СВЦЭМ!$A$34:$A$777,$A287,СВЦЭМ!$B$34:$B$777,K$260)+'СЕТ СН'!$F$12-'СЕТ СН'!$F$21</f>
        <v>-249.62750678999998</v>
      </c>
      <c r="L287" s="35">
        <f>SUMIFS(СВЦЭМ!$H$34:$H$777,СВЦЭМ!$A$34:$A$777,$A287,СВЦЭМ!$B$34:$B$777,L$260)+'СЕТ СН'!$F$12-'СЕТ СН'!$F$21</f>
        <v>-255.47442547000003</v>
      </c>
      <c r="M287" s="35">
        <f>SUMIFS(СВЦЭМ!$H$34:$H$777,СВЦЭМ!$A$34:$A$777,$A287,СВЦЭМ!$B$34:$B$777,M$260)+'СЕТ СН'!$F$12-'СЕТ СН'!$F$21</f>
        <v>-254.37099189000003</v>
      </c>
      <c r="N287" s="35">
        <f>SUMIFS(СВЦЭМ!$H$34:$H$777,СВЦЭМ!$A$34:$A$777,$A287,СВЦЭМ!$B$34:$B$777,N$260)+'СЕТ СН'!$F$12-'СЕТ СН'!$F$21</f>
        <v>-258.15072601999998</v>
      </c>
      <c r="O287" s="35">
        <f>SUMIFS(СВЦЭМ!$H$34:$H$777,СВЦЭМ!$A$34:$A$777,$A287,СВЦЭМ!$B$34:$B$777,O$260)+'СЕТ СН'!$F$12-'СЕТ СН'!$F$21</f>
        <v>-258.82882663999999</v>
      </c>
      <c r="P287" s="35">
        <f>SUMIFS(СВЦЭМ!$H$34:$H$777,СВЦЭМ!$A$34:$A$777,$A287,СВЦЭМ!$B$34:$B$777,P$260)+'СЕТ СН'!$F$12-'СЕТ СН'!$F$21</f>
        <v>-267.95865149999997</v>
      </c>
      <c r="Q287" s="35">
        <f>SUMIFS(СВЦЭМ!$H$34:$H$777,СВЦЭМ!$A$34:$A$777,$A287,СВЦЭМ!$B$34:$B$777,Q$260)+'СЕТ СН'!$F$12-'СЕТ СН'!$F$21</f>
        <v>-254.69743383000002</v>
      </c>
      <c r="R287" s="35">
        <f>SUMIFS(СВЦЭМ!$H$34:$H$777,СВЦЭМ!$A$34:$A$777,$A287,СВЦЭМ!$B$34:$B$777,R$260)+'СЕТ СН'!$F$12-'СЕТ СН'!$F$21</f>
        <v>-249.8990829</v>
      </c>
      <c r="S287" s="35">
        <f>SUMIFS(СВЦЭМ!$H$34:$H$777,СВЦЭМ!$A$34:$A$777,$A287,СВЦЭМ!$B$34:$B$777,S$260)+'СЕТ СН'!$F$12-'СЕТ СН'!$F$21</f>
        <v>-255.93116885000001</v>
      </c>
      <c r="T287" s="35">
        <f>SUMIFS(СВЦЭМ!$H$34:$H$777,СВЦЭМ!$A$34:$A$777,$A287,СВЦЭМ!$B$34:$B$777,T$260)+'СЕТ СН'!$F$12-'СЕТ СН'!$F$21</f>
        <v>-258.79652131</v>
      </c>
      <c r="U287" s="35">
        <f>SUMIFS(СВЦЭМ!$H$34:$H$777,СВЦЭМ!$A$34:$A$777,$A287,СВЦЭМ!$B$34:$B$777,U$260)+'СЕТ СН'!$F$12-'СЕТ СН'!$F$21</f>
        <v>-259.91837251999999</v>
      </c>
      <c r="V287" s="35">
        <f>SUMIFS(СВЦЭМ!$H$34:$H$777,СВЦЭМ!$A$34:$A$777,$A287,СВЦЭМ!$B$34:$B$777,V$260)+'СЕТ СН'!$F$12-'СЕТ СН'!$F$21</f>
        <v>-258.42220808000002</v>
      </c>
      <c r="W287" s="35">
        <f>SUMIFS(СВЦЭМ!$H$34:$H$777,СВЦЭМ!$A$34:$A$777,$A287,СВЦЭМ!$B$34:$B$777,W$260)+'СЕТ СН'!$F$12-'СЕТ СН'!$F$21</f>
        <v>-263.13545114999999</v>
      </c>
      <c r="X287" s="35">
        <f>SUMIFS(СВЦЭМ!$H$34:$H$777,СВЦЭМ!$A$34:$A$777,$A287,СВЦЭМ!$B$34:$B$777,X$260)+'СЕТ СН'!$F$12-'СЕТ СН'!$F$21</f>
        <v>-260.25329892000002</v>
      </c>
      <c r="Y287" s="35">
        <f>SUMIFS(СВЦЭМ!$H$34:$H$777,СВЦЭМ!$A$34:$A$777,$A287,СВЦЭМ!$B$34:$B$777,Y$260)+'СЕТ СН'!$F$12-'СЕТ СН'!$F$21</f>
        <v>-209.69984419000002</v>
      </c>
    </row>
    <row r="288" spans="1:25" ht="15.75" x14ac:dyDescent="0.2">
      <c r="A288" s="34">
        <f t="shared" si="7"/>
        <v>42914</v>
      </c>
      <c r="B288" s="35">
        <f>SUMIFS(СВЦЭМ!$H$34:$H$777,СВЦЭМ!$A$34:$A$777,$A288,СВЦЭМ!$B$34:$B$777,B$260)+'СЕТ СН'!$F$12-'СЕТ СН'!$F$21</f>
        <v>-164.26542331000002</v>
      </c>
      <c r="C288" s="35">
        <f>SUMIFS(СВЦЭМ!$H$34:$H$777,СВЦЭМ!$A$34:$A$777,$A288,СВЦЭМ!$B$34:$B$777,C$260)+'СЕТ СН'!$F$12-'СЕТ СН'!$F$21</f>
        <v>-148.72198062000001</v>
      </c>
      <c r="D288" s="35">
        <f>SUMIFS(СВЦЭМ!$H$34:$H$777,СВЦЭМ!$A$34:$A$777,$A288,СВЦЭМ!$B$34:$B$777,D$260)+'СЕТ СН'!$F$12-'СЕТ СН'!$F$21</f>
        <v>-133.67052696000002</v>
      </c>
      <c r="E288" s="35">
        <f>SUMIFS(СВЦЭМ!$H$34:$H$777,СВЦЭМ!$A$34:$A$777,$A288,СВЦЭМ!$B$34:$B$777,E$260)+'СЕТ СН'!$F$12-'СЕТ СН'!$F$21</f>
        <v>-117.57498090000001</v>
      </c>
      <c r="F288" s="35">
        <f>SUMIFS(СВЦЭМ!$H$34:$H$777,СВЦЭМ!$A$34:$A$777,$A288,СВЦЭМ!$B$34:$B$777,F$260)+'СЕТ СН'!$F$12-'СЕТ СН'!$F$21</f>
        <v>-111.45216956000002</v>
      </c>
      <c r="G288" s="35">
        <f>SUMIFS(СВЦЭМ!$H$34:$H$777,СВЦЭМ!$A$34:$A$777,$A288,СВЦЭМ!$B$34:$B$777,G$260)+'СЕТ СН'!$F$12-'СЕТ СН'!$F$21</f>
        <v>-110.82574389000001</v>
      </c>
      <c r="H288" s="35">
        <f>SUMIFS(СВЦЭМ!$H$34:$H$777,СВЦЭМ!$A$34:$A$777,$A288,СВЦЭМ!$B$34:$B$777,H$260)+'СЕТ СН'!$F$12-'СЕТ СН'!$F$21</f>
        <v>-141.77794005999999</v>
      </c>
      <c r="I288" s="35">
        <f>SUMIFS(СВЦЭМ!$H$34:$H$777,СВЦЭМ!$A$34:$A$777,$A288,СВЦЭМ!$B$34:$B$777,I$260)+'СЕТ СН'!$F$12-'СЕТ СН'!$F$21</f>
        <v>-172.41388482999997</v>
      </c>
      <c r="J288" s="35">
        <f>SUMIFS(СВЦЭМ!$H$34:$H$777,СВЦЭМ!$A$34:$A$777,$A288,СВЦЭМ!$B$34:$B$777,J$260)+'СЕТ СН'!$F$12-'СЕТ СН'!$F$21</f>
        <v>-210.77206748999998</v>
      </c>
      <c r="K288" s="35">
        <f>SUMIFS(СВЦЭМ!$H$34:$H$777,СВЦЭМ!$A$34:$A$777,$A288,СВЦЭМ!$B$34:$B$777,K$260)+'СЕТ СН'!$F$12-'СЕТ СН'!$F$21</f>
        <v>-258.26456779</v>
      </c>
      <c r="L288" s="35">
        <f>SUMIFS(СВЦЭМ!$H$34:$H$777,СВЦЭМ!$A$34:$A$777,$A288,СВЦЭМ!$B$34:$B$777,L$260)+'СЕТ СН'!$F$12-'СЕТ СН'!$F$21</f>
        <v>-262.38415658999998</v>
      </c>
      <c r="M288" s="35">
        <f>SUMIFS(СВЦЭМ!$H$34:$H$777,СВЦЭМ!$A$34:$A$777,$A288,СВЦЭМ!$B$34:$B$777,M$260)+'СЕТ СН'!$F$12-'СЕТ СН'!$F$21</f>
        <v>-262.31681106000002</v>
      </c>
      <c r="N288" s="35">
        <f>SUMIFS(СВЦЭМ!$H$34:$H$777,СВЦЭМ!$A$34:$A$777,$A288,СВЦЭМ!$B$34:$B$777,N$260)+'СЕТ СН'!$F$12-'СЕТ СН'!$F$21</f>
        <v>-282.50350028000003</v>
      </c>
      <c r="O288" s="35">
        <f>SUMIFS(СВЦЭМ!$H$34:$H$777,СВЦЭМ!$A$34:$A$777,$A288,СВЦЭМ!$B$34:$B$777,O$260)+'СЕТ СН'!$F$12-'СЕТ СН'!$F$21</f>
        <v>-285.86396511999999</v>
      </c>
      <c r="P288" s="35">
        <f>SUMIFS(СВЦЭМ!$H$34:$H$777,СВЦЭМ!$A$34:$A$777,$A288,СВЦЭМ!$B$34:$B$777,P$260)+'СЕТ СН'!$F$12-'СЕТ СН'!$F$21</f>
        <v>-285.60539316000001</v>
      </c>
      <c r="Q288" s="35">
        <f>SUMIFS(СВЦЭМ!$H$34:$H$777,СВЦЭМ!$A$34:$A$777,$A288,СВЦЭМ!$B$34:$B$777,Q$260)+'СЕТ СН'!$F$12-'СЕТ СН'!$F$21</f>
        <v>-274.29588595000001</v>
      </c>
      <c r="R288" s="35">
        <f>SUMIFS(СВЦЭМ!$H$34:$H$777,СВЦЭМ!$A$34:$A$777,$A288,СВЦЭМ!$B$34:$B$777,R$260)+'СЕТ СН'!$F$12-'СЕТ СН'!$F$21</f>
        <v>-271.24712489000001</v>
      </c>
      <c r="S288" s="35">
        <f>SUMIFS(СВЦЭМ!$H$34:$H$777,СВЦЭМ!$A$34:$A$777,$A288,СВЦЭМ!$B$34:$B$777,S$260)+'СЕТ СН'!$F$12-'СЕТ СН'!$F$21</f>
        <v>-278.71930044999999</v>
      </c>
      <c r="T288" s="35">
        <f>SUMIFS(СВЦЭМ!$H$34:$H$777,СВЦЭМ!$A$34:$A$777,$A288,СВЦЭМ!$B$34:$B$777,T$260)+'СЕТ СН'!$F$12-'СЕТ СН'!$F$21</f>
        <v>-280.75204273999998</v>
      </c>
      <c r="U288" s="35">
        <f>SUMIFS(СВЦЭМ!$H$34:$H$777,СВЦЭМ!$A$34:$A$777,$A288,СВЦЭМ!$B$34:$B$777,U$260)+'СЕТ СН'!$F$12-'СЕТ СН'!$F$21</f>
        <v>-282.75745583999998</v>
      </c>
      <c r="V288" s="35">
        <f>SUMIFS(СВЦЭМ!$H$34:$H$777,СВЦЭМ!$A$34:$A$777,$A288,СВЦЭМ!$B$34:$B$777,V$260)+'СЕТ СН'!$F$12-'СЕТ СН'!$F$21</f>
        <v>-278.34109672</v>
      </c>
      <c r="W288" s="35">
        <f>SUMIFS(СВЦЭМ!$H$34:$H$777,СВЦЭМ!$A$34:$A$777,$A288,СВЦЭМ!$B$34:$B$777,W$260)+'СЕТ СН'!$F$12-'СЕТ СН'!$F$21</f>
        <v>-283.43791686999998</v>
      </c>
      <c r="X288" s="35">
        <f>SUMIFS(СВЦЭМ!$H$34:$H$777,СВЦЭМ!$A$34:$A$777,$A288,СВЦЭМ!$B$34:$B$777,X$260)+'СЕТ СН'!$F$12-'СЕТ СН'!$F$21</f>
        <v>-280.74112486000001</v>
      </c>
      <c r="Y288" s="35">
        <f>SUMIFS(СВЦЭМ!$H$34:$H$777,СВЦЭМ!$A$34:$A$777,$A288,СВЦЭМ!$B$34:$B$777,Y$260)+'СЕТ СН'!$F$12-'СЕТ СН'!$F$21</f>
        <v>-239.41367116999999</v>
      </c>
    </row>
    <row r="289" spans="1:27" ht="15.75" x14ac:dyDescent="0.2">
      <c r="A289" s="34">
        <f t="shared" si="7"/>
        <v>42915</v>
      </c>
      <c r="B289" s="35">
        <f>SUMIFS(СВЦЭМ!$H$34:$H$777,СВЦЭМ!$A$34:$A$777,$A289,СВЦЭМ!$B$34:$B$777,B$260)+'СЕТ СН'!$F$12-'СЕТ СН'!$F$21</f>
        <v>-207.17543030000002</v>
      </c>
      <c r="C289" s="35">
        <f>SUMIFS(СВЦЭМ!$H$34:$H$777,СВЦЭМ!$A$34:$A$777,$A289,СВЦЭМ!$B$34:$B$777,C$260)+'СЕТ СН'!$F$12-'СЕТ СН'!$F$21</f>
        <v>-161.92575343999999</v>
      </c>
      <c r="D289" s="35">
        <f>SUMIFS(СВЦЭМ!$H$34:$H$777,СВЦЭМ!$A$34:$A$777,$A289,СВЦЭМ!$B$34:$B$777,D$260)+'СЕТ СН'!$F$12-'СЕТ СН'!$F$21</f>
        <v>-148.18397406999998</v>
      </c>
      <c r="E289" s="35">
        <f>SUMIFS(СВЦЭМ!$H$34:$H$777,СВЦЭМ!$A$34:$A$777,$A289,СВЦЭМ!$B$34:$B$777,E$260)+'СЕТ СН'!$F$12-'СЕТ СН'!$F$21</f>
        <v>-138.60985664999998</v>
      </c>
      <c r="F289" s="35">
        <f>SUMIFS(СВЦЭМ!$H$34:$H$777,СВЦЭМ!$A$34:$A$777,$A289,СВЦЭМ!$B$34:$B$777,F$260)+'СЕТ СН'!$F$12-'СЕТ СН'!$F$21</f>
        <v>-144.12593729999998</v>
      </c>
      <c r="G289" s="35">
        <f>SUMIFS(СВЦЭМ!$H$34:$H$777,СВЦЭМ!$A$34:$A$777,$A289,СВЦЭМ!$B$34:$B$777,G$260)+'СЕТ СН'!$F$12-'СЕТ СН'!$F$21</f>
        <v>-143.30170555000001</v>
      </c>
      <c r="H289" s="35">
        <f>SUMIFS(СВЦЭМ!$H$34:$H$777,СВЦЭМ!$A$34:$A$777,$A289,СВЦЭМ!$B$34:$B$777,H$260)+'СЕТ СН'!$F$12-'СЕТ СН'!$F$21</f>
        <v>-169.43307456999997</v>
      </c>
      <c r="I289" s="35">
        <f>SUMIFS(СВЦЭМ!$H$34:$H$777,СВЦЭМ!$A$34:$A$777,$A289,СВЦЭМ!$B$34:$B$777,I$260)+'СЕТ СН'!$F$12-'СЕТ СН'!$F$21</f>
        <v>-191.94871725000002</v>
      </c>
      <c r="J289" s="35">
        <f>SUMIFS(СВЦЭМ!$H$34:$H$777,СВЦЭМ!$A$34:$A$777,$A289,СВЦЭМ!$B$34:$B$777,J$260)+'СЕТ СН'!$F$12-'СЕТ СН'!$F$21</f>
        <v>-225.08096064</v>
      </c>
      <c r="K289" s="35">
        <f>SUMIFS(СВЦЭМ!$H$34:$H$777,СВЦЭМ!$A$34:$A$777,$A289,СВЦЭМ!$B$34:$B$777,K$260)+'СЕТ СН'!$F$12-'СЕТ СН'!$F$21</f>
        <v>-254.70022927000002</v>
      </c>
      <c r="L289" s="35">
        <f>SUMIFS(СВЦЭМ!$H$34:$H$777,СВЦЭМ!$A$34:$A$777,$A289,СВЦЭМ!$B$34:$B$777,L$260)+'СЕТ СН'!$F$12-'СЕТ СН'!$F$21</f>
        <v>-250.96910989999998</v>
      </c>
      <c r="M289" s="35">
        <f>SUMIFS(СВЦЭМ!$H$34:$H$777,СВЦЭМ!$A$34:$A$777,$A289,СВЦЭМ!$B$34:$B$777,M$260)+'СЕТ СН'!$F$12-'СЕТ СН'!$F$21</f>
        <v>-247.58435634</v>
      </c>
      <c r="N289" s="35">
        <f>SUMIFS(СВЦЭМ!$H$34:$H$777,СВЦЭМ!$A$34:$A$777,$A289,СВЦЭМ!$B$34:$B$777,N$260)+'СЕТ СН'!$F$12-'СЕТ СН'!$F$21</f>
        <v>-248.52371434999998</v>
      </c>
      <c r="O289" s="35">
        <f>SUMIFS(СВЦЭМ!$H$34:$H$777,СВЦЭМ!$A$34:$A$777,$A289,СВЦЭМ!$B$34:$B$777,O$260)+'СЕТ СН'!$F$12-'СЕТ СН'!$F$21</f>
        <v>-250.23387394999997</v>
      </c>
      <c r="P289" s="35">
        <f>SUMIFS(СВЦЭМ!$H$34:$H$777,СВЦЭМ!$A$34:$A$777,$A289,СВЦЭМ!$B$34:$B$777,P$260)+'СЕТ СН'!$F$12-'СЕТ СН'!$F$21</f>
        <v>-248.67292020999997</v>
      </c>
      <c r="Q289" s="35">
        <f>SUMIFS(СВЦЭМ!$H$34:$H$777,СВЦЭМ!$A$34:$A$777,$A289,СВЦЭМ!$B$34:$B$777,Q$260)+'СЕТ СН'!$F$12-'СЕТ СН'!$F$21</f>
        <v>-240.09612319000001</v>
      </c>
      <c r="R289" s="35">
        <f>SUMIFS(СВЦЭМ!$H$34:$H$777,СВЦЭМ!$A$34:$A$777,$A289,СВЦЭМ!$B$34:$B$777,R$260)+'СЕТ СН'!$F$12-'СЕТ СН'!$F$21</f>
        <v>-237.75862570999999</v>
      </c>
      <c r="S289" s="35">
        <f>SUMIFS(СВЦЭМ!$H$34:$H$777,СВЦЭМ!$A$34:$A$777,$A289,СВЦЭМ!$B$34:$B$777,S$260)+'СЕТ СН'!$F$12-'СЕТ СН'!$F$21</f>
        <v>-245.0421073</v>
      </c>
      <c r="T289" s="35">
        <f>SUMIFS(СВЦЭМ!$H$34:$H$777,СВЦЭМ!$A$34:$A$777,$A289,СВЦЭМ!$B$34:$B$777,T$260)+'СЕТ СН'!$F$12-'СЕТ СН'!$F$21</f>
        <v>-248.06946563999998</v>
      </c>
      <c r="U289" s="35">
        <f>SUMIFS(СВЦЭМ!$H$34:$H$777,СВЦЭМ!$A$34:$A$777,$A289,СВЦЭМ!$B$34:$B$777,U$260)+'СЕТ СН'!$F$12-'СЕТ СН'!$F$21</f>
        <v>-251.49250902</v>
      </c>
      <c r="V289" s="35">
        <f>SUMIFS(СВЦЭМ!$H$34:$H$777,СВЦЭМ!$A$34:$A$777,$A289,СВЦЭМ!$B$34:$B$777,V$260)+'СЕТ СН'!$F$12-'СЕТ СН'!$F$21</f>
        <v>-248.40258566</v>
      </c>
      <c r="W289" s="35">
        <f>SUMIFS(СВЦЭМ!$H$34:$H$777,СВЦЭМ!$A$34:$A$777,$A289,СВЦЭМ!$B$34:$B$777,W$260)+'СЕТ СН'!$F$12-'СЕТ СН'!$F$21</f>
        <v>-252.44510150000002</v>
      </c>
      <c r="X289" s="35">
        <f>SUMIFS(СВЦЭМ!$H$34:$H$777,СВЦЭМ!$A$34:$A$777,$A289,СВЦЭМ!$B$34:$B$777,X$260)+'СЕТ СН'!$F$12-'СЕТ СН'!$F$21</f>
        <v>-248.024023</v>
      </c>
      <c r="Y289" s="35">
        <f>SUMIFS(СВЦЭМ!$H$34:$H$777,СВЦЭМ!$A$34:$A$777,$A289,СВЦЭМ!$B$34:$B$777,Y$260)+'СЕТ СН'!$F$12-'СЕТ СН'!$F$21</f>
        <v>-225.90517328999999</v>
      </c>
    </row>
    <row r="290" spans="1:27" ht="15.75" x14ac:dyDescent="0.2">
      <c r="A290" s="34">
        <f t="shared" si="7"/>
        <v>42916</v>
      </c>
      <c r="B290" s="35">
        <f>SUMIFS(СВЦЭМ!$H$34:$H$777,СВЦЭМ!$A$34:$A$777,$A290,СВЦЭМ!$B$34:$B$777,B$260)+'СЕТ СН'!$F$12-'СЕТ СН'!$F$21</f>
        <v>-210.36343338</v>
      </c>
      <c r="C290" s="35">
        <f>SUMIFS(СВЦЭМ!$H$34:$H$777,СВЦЭМ!$A$34:$A$777,$A290,СВЦЭМ!$B$34:$B$777,C$260)+'СЕТ СН'!$F$12-'СЕТ СН'!$F$21</f>
        <v>-151.75660019999998</v>
      </c>
      <c r="D290" s="35">
        <f>SUMIFS(СВЦЭМ!$H$34:$H$777,СВЦЭМ!$A$34:$A$777,$A290,СВЦЭМ!$B$34:$B$777,D$260)+'СЕТ СН'!$F$12-'СЕТ СН'!$F$21</f>
        <v>-133.78019160000002</v>
      </c>
      <c r="E290" s="35">
        <f>SUMIFS(СВЦЭМ!$H$34:$H$777,СВЦЭМ!$A$34:$A$777,$A290,СВЦЭМ!$B$34:$B$777,E$260)+'СЕТ СН'!$F$12-'СЕТ СН'!$F$21</f>
        <v>-126.67121509999998</v>
      </c>
      <c r="F290" s="35">
        <f>SUMIFS(СВЦЭМ!$H$34:$H$777,СВЦЭМ!$A$34:$A$777,$A290,СВЦЭМ!$B$34:$B$777,F$260)+'СЕТ СН'!$F$12-'СЕТ СН'!$F$21</f>
        <v>-128.04023076999999</v>
      </c>
      <c r="G290" s="35">
        <f>SUMIFS(СВЦЭМ!$H$34:$H$777,СВЦЭМ!$A$34:$A$777,$A290,СВЦЭМ!$B$34:$B$777,G$260)+'СЕТ СН'!$F$12-'СЕТ СН'!$F$21</f>
        <v>-129.88580516000002</v>
      </c>
      <c r="H290" s="35">
        <f>SUMIFS(СВЦЭМ!$H$34:$H$777,СВЦЭМ!$A$34:$A$777,$A290,СВЦЭМ!$B$34:$B$777,H$260)+'СЕТ СН'!$F$12-'СЕТ СН'!$F$21</f>
        <v>-158.82518729999998</v>
      </c>
      <c r="I290" s="35">
        <f>SUMIFS(СВЦЭМ!$H$34:$H$777,СВЦЭМ!$A$34:$A$777,$A290,СВЦЭМ!$B$34:$B$777,I$260)+'СЕТ СН'!$F$12-'СЕТ СН'!$F$21</f>
        <v>-172.37225217999998</v>
      </c>
      <c r="J290" s="35">
        <f>SUMIFS(СВЦЭМ!$H$34:$H$777,СВЦЭМ!$A$34:$A$777,$A290,СВЦЭМ!$B$34:$B$777,J$260)+'СЕТ СН'!$F$12-'СЕТ СН'!$F$21</f>
        <v>-212.88285936</v>
      </c>
      <c r="K290" s="35">
        <f>SUMIFS(СВЦЭМ!$H$34:$H$777,СВЦЭМ!$A$34:$A$777,$A290,СВЦЭМ!$B$34:$B$777,K$260)+'СЕТ СН'!$F$12-'СЕТ СН'!$F$21</f>
        <v>-257.56596287000002</v>
      </c>
      <c r="L290" s="35">
        <f>SUMIFS(СВЦЭМ!$H$34:$H$777,СВЦЭМ!$A$34:$A$777,$A290,СВЦЭМ!$B$34:$B$777,L$260)+'СЕТ СН'!$F$12-'СЕТ СН'!$F$21</f>
        <v>-262.93266076999998</v>
      </c>
      <c r="M290" s="35">
        <f>SUMIFS(СВЦЭМ!$H$34:$H$777,СВЦЭМ!$A$34:$A$777,$A290,СВЦЭМ!$B$34:$B$777,M$260)+'СЕТ СН'!$F$12-'СЕТ СН'!$F$21</f>
        <v>-262.85248345000002</v>
      </c>
      <c r="N290" s="35">
        <f>SUMIFS(СВЦЭМ!$H$34:$H$777,СВЦЭМ!$A$34:$A$777,$A290,СВЦЭМ!$B$34:$B$777,N$260)+'СЕТ СН'!$F$12-'СЕТ СН'!$F$21</f>
        <v>-264.27169734</v>
      </c>
      <c r="O290" s="35">
        <f>SUMIFS(СВЦЭМ!$H$34:$H$777,СВЦЭМ!$A$34:$A$777,$A290,СВЦЭМ!$B$34:$B$777,O$260)+'СЕТ СН'!$F$12-'СЕТ СН'!$F$21</f>
        <v>-263.02622179000002</v>
      </c>
      <c r="P290" s="35">
        <f>SUMIFS(СВЦЭМ!$H$34:$H$777,СВЦЭМ!$A$34:$A$777,$A290,СВЦЭМ!$B$34:$B$777,P$260)+'СЕТ СН'!$F$12-'СЕТ СН'!$F$21</f>
        <v>-261.07748307000003</v>
      </c>
      <c r="Q290" s="35">
        <f>SUMIFS(СВЦЭМ!$H$34:$H$777,СВЦЭМ!$A$34:$A$777,$A290,СВЦЭМ!$B$34:$B$777,Q$260)+'СЕТ СН'!$F$12-'СЕТ СН'!$F$21</f>
        <v>-253.57412814000003</v>
      </c>
      <c r="R290" s="35">
        <f>SUMIFS(СВЦЭМ!$H$34:$H$777,СВЦЭМ!$A$34:$A$777,$A290,СВЦЭМ!$B$34:$B$777,R$260)+'СЕТ СН'!$F$12-'СЕТ СН'!$F$21</f>
        <v>-251.45921109</v>
      </c>
      <c r="S290" s="35">
        <f>SUMIFS(СВЦЭМ!$H$34:$H$777,СВЦЭМ!$A$34:$A$777,$A290,СВЦЭМ!$B$34:$B$777,S$260)+'СЕТ СН'!$F$12-'СЕТ СН'!$F$21</f>
        <v>-258.00216954000001</v>
      </c>
      <c r="T290" s="35">
        <f>SUMIFS(СВЦЭМ!$H$34:$H$777,СВЦЭМ!$A$34:$A$777,$A290,СВЦЭМ!$B$34:$B$777,T$260)+'СЕТ СН'!$F$12-'СЕТ СН'!$F$21</f>
        <v>-258.81257837999999</v>
      </c>
      <c r="U290" s="35">
        <f>SUMIFS(СВЦЭМ!$H$34:$H$777,СВЦЭМ!$A$34:$A$777,$A290,СВЦЭМ!$B$34:$B$777,U$260)+'СЕТ СН'!$F$12-'СЕТ СН'!$F$21</f>
        <v>-261.07800304</v>
      </c>
      <c r="V290" s="35">
        <f>SUMIFS(СВЦЭМ!$H$34:$H$777,СВЦЭМ!$A$34:$A$777,$A290,СВЦЭМ!$B$34:$B$777,V$260)+'СЕТ СН'!$F$12-'СЕТ СН'!$F$21</f>
        <v>-258.99491489000002</v>
      </c>
      <c r="W290" s="35">
        <f>SUMIFS(СВЦЭМ!$H$34:$H$777,СВЦЭМ!$A$34:$A$777,$A290,СВЦЭМ!$B$34:$B$777,W$260)+'СЕТ СН'!$F$12-'СЕТ СН'!$F$21</f>
        <v>-236.8125071</v>
      </c>
      <c r="X290" s="35">
        <f>SUMIFS(СВЦЭМ!$H$34:$H$777,СВЦЭМ!$A$34:$A$777,$A290,СВЦЭМ!$B$34:$B$777,X$260)+'СЕТ СН'!$F$12-'СЕТ СН'!$F$21</f>
        <v>-217.27387657999998</v>
      </c>
      <c r="Y290" s="35">
        <f>SUMIFS(СВЦЭМ!$H$34:$H$777,СВЦЭМ!$A$34:$A$777,$A290,СВЦЭМ!$B$34:$B$777,Y$260)+'СЕТ СН'!$F$12-'СЕТ СН'!$F$21</f>
        <v>-182.7612527</v>
      </c>
    </row>
    <row r="291" spans="1:27" ht="15.75" hidden="1" x14ac:dyDescent="0.2">
      <c r="A291" s="34">
        <f t="shared" si="7"/>
        <v>42917</v>
      </c>
      <c r="B291" s="35">
        <f>SUMIFS(СВЦЭМ!$H$34:$H$777,СВЦЭМ!$A$34:$A$777,$A291,СВЦЭМ!$B$34:$B$777,B$260)+'СЕТ СН'!$F$12-'СЕТ СН'!$F$21</f>
        <v>-578.75</v>
      </c>
      <c r="C291" s="35">
        <f>SUMIFS(СВЦЭМ!$H$34:$H$777,СВЦЭМ!$A$34:$A$777,$A291,СВЦЭМ!$B$34:$B$777,C$260)+'СЕТ СН'!$F$12-'СЕТ СН'!$F$21</f>
        <v>-578.75</v>
      </c>
      <c r="D291" s="35">
        <f>SUMIFS(СВЦЭМ!$H$34:$H$777,СВЦЭМ!$A$34:$A$777,$A291,СВЦЭМ!$B$34:$B$777,D$260)+'СЕТ СН'!$F$12-'СЕТ СН'!$F$21</f>
        <v>-578.75</v>
      </c>
      <c r="E291" s="35">
        <f>SUMIFS(СВЦЭМ!$H$34:$H$777,СВЦЭМ!$A$34:$A$777,$A291,СВЦЭМ!$B$34:$B$777,E$260)+'СЕТ СН'!$F$12-'СЕТ СН'!$F$21</f>
        <v>-578.75</v>
      </c>
      <c r="F291" s="35">
        <f>SUMIFS(СВЦЭМ!$H$34:$H$777,СВЦЭМ!$A$34:$A$777,$A291,СВЦЭМ!$B$34:$B$777,F$260)+'СЕТ СН'!$F$12-'СЕТ СН'!$F$21</f>
        <v>-578.75</v>
      </c>
      <c r="G291" s="35">
        <f>SUMIFS(СВЦЭМ!$H$34:$H$777,СВЦЭМ!$A$34:$A$777,$A291,СВЦЭМ!$B$34:$B$777,G$260)+'СЕТ СН'!$F$12-'СЕТ СН'!$F$21</f>
        <v>-578.75</v>
      </c>
      <c r="H291" s="35">
        <f>SUMIFS(СВЦЭМ!$H$34:$H$777,СВЦЭМ!$A$34:$A$777,$A291,СВЦЭМ!$B$34:$B$777,H$260)+'СЕТ СН'!$F$12-'СЕТ СН'!$F$21</f>
        <v>-578.75</v>
      </c>
      <c r="I291" s="35">
        <f>SUMIFS(СВЦЭМ!$H$34:$H$777,СВЦЭМ!$A$34:$A$777,$A291,СВЦЭМ!$B$34:$B$777,I$260)+'СЕТ СН'!$F$12-'СЕТ СН'!$F$21</f>
        <v>-578.75</v>
      </c>
      <c r="J291" s="35">
        <f>SUMIFS(СВЦЭМ!$H$34:$H$777,СВЦЭМ!$A$34:$A$777,$A291,СВЦЭМ!$B$34:$B$777,J$260)+'СЕТ СН'!$F$12-'СЕТ СН'!$F$21</f>
        <v>-578.75</v>
      </c>
      <c r="K291" s="35">
        <f>SUMIFS(СВЦЭМ!$H$34:$H$777,СВЦЭМ!$A$34:$A$777,$A291,СВЦЭМ!$B$34:$B$777,K$260)+'СЕТ СН'!$F$12-'СЕТ СН'!$F$21</f>
        <v>-578.75</v>
      </c>
      <c r="L291" s="35">
        <f>SUMIFS(СВЦЭМ!$H$34:$H$777,СВЦЭМ!$A$34:$A$777,$A291,СВЦЭМ!$B$34:$B$777,L$260)+'СЕТ СН'!$F$12-'СЕТ СН'!$F$21</f>
        <v>-578.75</v>
      </c>
      <c r="M291" s="35">
        <f>SUMIFS(СВЦЭМ!$H$34:$H$777,СВЦЭМ!$A$34:$A$777,$A291,СВЦЭМ!$B$34:$B$777,M$260)+'СЕТ СН'!$F$12-'СЕТ СН'!$F$21</f>
        <v>-578.75</v>
      </c>
      <c r="N291" s="35">
        <f>SUMIFS(СВЦЭМ!$H$34:$H$777,СВЦЭМ!$A$34:$A$777,$A291,СВЦЭМ!$B$34:$B$777,N$260)+'СЕТ СН'!$F$12-'СЕТ СН'!$F$21</f>
        <v>-578.75</v>
      </c>
      <c r="O291" s="35">
        <f>SUMIFS(СВЦЭМ!$H$34:$H$777,СВЦЭМ!$A$34:$A$777,$A291,СВЦЭМ!$B$34:$B$777,O$260)+'СЕТ СН'!$F$12-'СЕТ СН'!$F$21</f>
        <v>-578.75</v>
      </c>
      <c r="P291" s="35">
        <f>SUMIFS(СВЦЭМ!$H$34:$H$777,СВЦЭМ!$A$34:$A$777,$A291,СВЦЭМ!$B$34:$B$777,P$260)+'СЕТ СН'!$F$12-'СЕТ СН'!$F$21</f>
        <v>-578.75</v>
      </c>
      <c r="Q291" s="35">
        <f>SUMIFS(СВЦЭМ!$H$34:$H$777,СВЦЭМ!$A$34:$A$777,$A291,СВЦЭМ!$B$34:$B$777,Q$260)+'СЕТ СН'!$F$12-'СЕТ СН'!$F$21</f>
        <v>-578.75</v>
      </c>
      <c r="R291" s="35">
        <f>SUMIFS(СВЦЭМ!$H$34:$H$777,СВЦЭМ!$A$34:$A$777,$A291,СВЦЭМ!$B$34:$B$777,R$260)+'СЕТ СН'!$F$12-'СЕТ СН'!$F$21</f>
        <v>-578.75</v>
      </c>
      <c r="S291" s="35">
        <f>SUMIFS(СВЦЭМ!$H$34:$H$777,СВЦЭМ!$A$34:$A$777,$A291,СВЦЭМ!$B$34:$B$777,S$260)+'СЕТ СН'!$F$12-'СЕТ СН'!$F$21</f>
        <v>-578.75</v>
      </c>
      <c r="T291" s="35">
        <f>SUMIFS(СВЦЭМ!$H$34:$H$777,СВЦЭМ!$A$34:$A$777,$A291,СВЦЭМ!$B$34:$B$777,T$260)+'СЕТ СН'!$F$12-'СЕТ СН'!$F$21</f>
        <v>-578.75</v>
      </c>
      <c r="U291" s="35">
        <f>SUMIFS(СВЦЭМ!$H$34:$H$777,СВЦЭМ!$A$34:$A$777,$A291,СВЦЭМ!$B$34:$B$777,U$260)+'СЕТ СН'!$F$12-'СЕТ СН'!$F$21</f>
        <v>-578.75</v>
      </c>
      <c r="V291" s="35">
        <f>SUMIFS(СВЦЭМ!$H$34:$H$777,СВЦЭМ!$A$34:$A$777,$A291,СВЦЭМ!$B$34:$B$777,V$260)+'СЕТ СН'!$F$12-'СЕТ СН'!$F$21</f>
        <v>-578.75</v>
      </c>
      <c r="W291" s="35">
        <f>SUMIFS(СВЦЭМ!$H$34:$H$777,СВЦЭМ!$A$34:$A$777,$A291,СВЦЭМ!$B$34:$B$777,W$260)+'СЕТ СН'!$F$12-'СЕТ СН'!$F$21</f>
        <v>-578.75</v>
      </c>
      <c r="X291" s="35">
        <f>SUMIFS(СВЦЭМ!$H$34:$H$777,СВЦЭМ!$A$34:$A$777,$A291,СВЦЭМ!$B$34:$B$777,X$260)+'СЕТ СН'!$F$12-'СЕТ СН'!$F$21</f>
        <v>-578.75</v>
      </c>
      <c r="Y291" s="35">
        <f>SUMIFS(СВЦЭМ!$H$34:$H$777,СВЦЭМ!$A$34:$A$777,$A291,СВЦЭМ!$B$34:$B$777,Y$260)+'СЕТ СН'!$F$12-'СЕТ СН'!$F$21</f>
        <v>-578.75</v>
      </c>
    </row>
    <row r="292" spans="1:27" ht="15.75"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row>
    <row r="293" spans="1:27" ht="15.75"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5" customFormat="1" ht="12.75" customHeight="1" x14ac:dyDescent="0.2">
      <c r="A296" s="119"/>
      <c r="B296" s="33">
        <v>1</v>
      </c>
      <c r="C296" s="33">
        <v>2</v>
      </c>
      <c r="D296" s="33">
        <v>3</v>
      </c>
      <c r="E296" s="33">
        <v>4</v>
      </c>
      <c r="F296" s="33">
        <v>5</v>
      </c>
      <c r="G296" s="33">
        <v>6</v>
      </c>
      <c r="H296" s="33">
        <v>7</v>
      </c>
      <c r="I296" s="33">
        <v>8</v>
      </c>
      <c r="J296" s="33">
        <v>9</v>
      </c>
      <c r="K296" s="33">
        <v>10</v>
      </c>
      <c r="L296" s="33">
        <v>11</v>
      </c>
      <c r="M296" s="33">
        <v>12</v>
      </c>
      <c r="N296" s="33">
        <v>13</v>
      </c>
      <c r="O296" s="33">
        <v>14</v>
      </c>
      <c r="P296" s="33">
        <v>15</v>
      </c>
      <c r="Q296" s="33">
        <v>16</v>
      </c>
      <c r="R296" s="33">
        <v>17</v>
      </c>
      <c r="S296" s="33">
        <v>18</v>
      </c>
      <c r="T296" s="33">
        <v>19</v>
      </c>
      <c r="U296" s="33">
        <v>20</v>
      </c>
      <c r="V296" s="33">
        <v>21</v>
      </c>
      <c r="W296" s="33">
        <v>22</v>
      </c>
      <c r="X296" s="33">
        <v>23</v>
      </c>
      <c r="Y296" s="33">
        <v>24</v>
      </c>
    </row>
    <row r="297" spans="1:27" ht="15.75" customHeight="1" x14ac:dyDescent="0.2">
      <c r="A297" s="34" t="str">
        <f>A261</f>
        <v>01.06.2017</v>
      </c>
      <c r="B297" s="35">
        <f>SUMIFS(СВЦЭМ!$I$34:$I$777,СВЦЭМ!$A$34:$A$777,$A297,СВЦЭМ!$B$34:$B$777,B$296)+'СЕТ СН'!$F$13-'СЕТ СН'!$F$21</f>
        <v>-578.75</v>
      </c>
      <c r="C297" s="35">
        <f>SUMIFS(СВЦЭМ!$I$34:$I$777,СВЦЭМ!$A$34:$A$777,$A297,СВЦЭМ!$B$34:$B$777,C$296)+'СЕТ СН'!$F$13-'СЕТ СН'!$F$21</f>
        <v>-578.75</v>
      </c>
      <c r="D297" s="35">
        <f>SUMIFS(СВЦЭМ!$I$34:$I$777,СВЦЭМ!$A$34:$A$777,$A297,СВЦЭМ!$B$34:$B$777,D$296)+'СЕТ СН'!$F$13-'СЕТ СН'!$F$21</f>
        <v>-578.75</v>
      </c>
      <c r="E297" s="35">
        <f>SUMIFS(СВЦЭМ!$I$34:$I$777,СВЦЭМ!$A$34:$A$777,$A297,СВЦЭМ!$B$34:$B$777,E$296)+'СЕТ СН'!$F$13-'СЕТ СН'!$F$21</f>
        <v>-578.75</v>
      </c>
      <c r="F297" s="35">
        <f>SUMIFS(СВЦЭМ!$I$34:$I$777,СВЦЭМ!$A$34:$A$777,$A297,СВЦЭМ!$B$34:$B$777,F$296)+'СЕТ СН'!$F$13-'СЕТ СН'!$F$21</f>
        <v>-578.75</v>
      </c>
      <c r="G297" s="35">
        <f>SUMIFS(СВЦЭМ!$I$34:$I$777,СВЦЭМ!$A$34:$A$777,$A297,СВЦЭМ!$B$34:$B$777,G$296)+'СЕТ СН'!$F$13-'СЕТ СН'!$F$21</f>
        <v>-578.75</v>
      </c>
      <c r="H297" s="35">
        <f>SUMIFS(СВЦЭМ!$I$34:$I$777,СВЦЭМ!$A$34:$A$777,$A297,СВЦЭМ!$B$34:$B$777,H$296)+'СЕТ СН'!$F$13-'СЕТ СН'!$F$21</f>
        <v>-578.75</v>
      </c>
      <c r="I297" s="35">
        <f>SUMIFS(СВЦЭМ!$I$34:$I$777,СВЦЭМ!$A$34:$A$777,$A297,СВЦЭМ!$B$34:$B$777,I$296)+'СЕТ СН'!$F$13-'СЕТ СН'!$F$21</f>
        <v>-578.75</v>
      </c>
      <c r="J297" s="35">
        <f>SUMIFS(СВЦЭМ!$I$34:$I$777,СВЦЭМ!$A$34:$A$777,$A297,СВЦЭМ!$B$34:$B$777,J$296)+'СЕТ СН'!$F$13-'СЕТ СН'!$F$21</f>
        <v>-578.75</v>
      </c>
      <c r="K297" s="35">
        <f>SUMIFS(СВЦЭМ!$I$34:$I$777,СВЦЭМ!$A$34:$A$777,$A297,СВЦЭМ!$B$34:$B$777,K$296)+'СЕТ СН'!$F$13-'СЕТ СН'!$F$21</f>
        <v>-578.75</v>
      </c>
      <c r="L297" s="35">
        <f>SUMIFS(СВЦЭМ!$I$34:$I$777,СВЦЭМ!$A$34:$A$777,$A297,СВЦЭМ!$B$34:$B$777,L$296)+'СЕТ СН'!$F$13-'СЕТ СН'!$F$21</f>
        <v>-578.75</v>
      </c>
      <c r="M297" s="35">
        <f>SUMIFS(СВЦЭМ!$I$34:$I$777,СВЦЭМ!$A$34:$A$777,$A297,СВЦЭМ!$B$34:$B$777,M$296)+'СЕТ СН'!$F$13-'СЕТ СН'!$F$21</f>
        <v>-578.75</v>
      </c>
      <c r="N297" s="35">
        <f>SUMIFS(СВЦЭМ!$I$34:$I$777,СВЦЭМ!$A$34:$A$777,$A297,СВЦЭМ!$B$34:$B$777,N$296)+'СЕТ СН'!$F$13-'СЕТ СН'!$F$21</f>
        <v>-578.75</v>
      </c>
      <c r="O297" s="35">
        <f>SUMIFS(СВЦЭМ!$I$34:$I$777,СВЦЭМ!$A$34:$A$777,$A297,СВЦЭМ!$B$34:$B$777,O$296)+'СЕТ СН'!$F$13-'СЕТ СН'!$F$21</f>
        <v>-578.75</v>
      </c>
      <c r="P297" s="35">
        <f>SUMIFS(СВЦЭМ!$I$34:$I$777,СВЦЭМ!$A$34:$A$777,$A297,СВЦЭМ!$B$34:$B$777,P$296)+'СЕТ СН'!$F$13-'СЕТ СН'!$F$21</f>
        <v>-578.75</v>
      </c>
      <c r="Q297" s="35">
        <f>SUMIFS(СВЦЭМ!$I$34:$I$777,СВЦЭМ!$A$34:$A$777,$A297,СВЦЭМ!$B$34:$B$777,Q$296)+'СЕТ СН'!$F$13-'СЕТ СН'!$F$21</f>
        <v>-578.75</v>
      </c>
      <c r="R297" s="35">
        <f>SUMIFS(СВЦЭМ!$I$34:$I$777,СВЦЭМ!$A$34:$A$777,$A297,СВЦЭМ!$B$34:$B$777,R$296)+'СЕТ СН'!$F$13-'СЕТ СН'!$F$21</f>
        <v>-578.75</v>
      </c>
      <c r="S297" s="35">
        <f>SUMIFS(СВЦЭМ!$I$34:$I$777,СВЦЭМ!$A$34:$A$777,$A297,СВЦЭМ!$B$34:$B$777,S$296)+'СЕТ СН'!$F$13-'СЕТ СН'!$F$21</f>
        <v>-578.75</v>
      </c>
      <c r="T297" s="35">
        <f>SUMIFS(СВЦЭМ!$I$34:$I$777,СВЦЭМ!$A$34:$A$777,$A297,СВЦЭМ!$B$34:$B$777,T$296)+'СЕТ СН'!$F$13-'СЕТ СН'!$F$21</f>
        <v>-578.75</v>
      </c>
      <c r="U297" s="35">
        <f>SUMIFS(СВЦЭМ!$I$34:$I$777,СВЦЭМ!$A$34:$A$777,$A297,СВЦЭМ!$B$34:$B$777,U$296)+'СЕТ СН'!$F$13-'СЕТ СН'!$F$21</f>
        <v>-578.75</v>
      </c>
      <c r="V297" s="35">
        <f>SUMIFS(СВЦЭМ!$I$34:$I$777,СВЦЭМ!$A$34:$A$777,$A297,СВЦЭМ!$B$34:$B$777,V$296)+'СЕТ СН'!$F$13-'СЕТ СН'!$F$21</f>
        <v>-578.75</v>
      </c>
      <c r="W297" s="35">
        <f>SUMIFS(СВЦЭМ!$I$34:$I$777,СВЦЭМ!$A$34:$A$777,$A297,СВЦЭМ!$B$34:$B$777,W$296)+'СЕТ СН'!$F$13-'СЕТ СН'!$F$21</f>
        <v>-578.75</v>
      </c>
      <c r="X297" s="35">
        <f>SUMIFS(СВЦЭМ!$I$34:$I$777,СВЦЭМ!$A$34:$A$777,$A297,СВЦЭМ!$B$34:$B$777,X$296)+'СЕТ СН'!$F$13-'СЕТ СН'!$F$21</f>
        <v>-578.75</v>
      </c>
      <c r="Y297" s="35">
        <f>SUMIFS(СВЦЭМ!$I$34:$I$777,СВЦЭМ!$A$34:$A$777,$A297,СВЦЭМ!$B$34:$B$777,Y$296)+'СЕТ СН'!$F$13-'СЕТ СН'!$F$21</f>
        <v>-578.75</v>
      </c>
      <c r="AA297" s="44"/>
    </row>
    <row r="298" spans="1:27" ht="15.75" x14ac:dyDescent="0.2">
      <c r="A298" s="34">
        <f>A297+1</f>
        <v>42888</v>
      </c>
      <c r="B298" s="35">
        <f>SUMIFS(СВЦЭМ!$I$34:$I$777,СВЦЭМ!$A$34:$A$777,$A298,СВЦЭМ!$B$34:$B$777,B$296)+'СЕТ СН'!$F$13-'СЕТ СН'!$F$21</f>
        <v>-578.75</v>
      </c>
      <c r="C298" s="35">
        <f>SUMIFS(СВЦЭМ!$I$34:$I$777,СВЦЭМ!$A$34:$A$777,$A298,СВЦЭМ!$B$34:$B$777,C$296)+'СЕТ СН'!$F$13-'СЕТ СН'!$F$21</f>
        <v>-578.75</v>
      </c>
      <c r="D298" s="35">
        <f>SUMIFS(СВЦЭМ!$I$34:$I$777,СВЦЭМ!$A$34:$A$777,$A298,СВЦЭМ!$B$34:$B$777,D$296)+'СЕТ СН'!$F$13-'СЕТ СН'!$F$21</f>
        <v>-578.75</v>
      </c>
      <c r="E298" s="35">
        <f>SUMIFS(СВЦЭМ!$I$34:$I$777,СВЦЭМ!$A$34:$A$777,$A298,СВЦЭМ!$B$34:$B$777,E$296)+'СЕТ СН'!$F$13-'СЕТ СН'!$F$21</f>
        <v>-578.75</v>
      </c>
      <c r="F298" s="35">
        <f>SUMIFS(СВЦЭМ!$I$34:$I$777,СВЦЭМ!$A$34:$A$777,$A298,СВЦЭМ!$B$34:$B$777,F$296)+'СЕТ СН'!$F$13-'СЕТ СН'!$F$21</f>
        <v>-578.75</v>
      </c>
      <c r="G298" s="35">
        <f>SUMIFS(СВЦЭМ!$I$34:$I$777,СВЦЭМ!$A$34:$A$777,$A298,СВЦЭМ!$B$34:$B$777,G$296)+'СЕТ СН'!$F$13-'СЕТ СН'!$F$21</f>
        <v>-578.75</v>
      </c>
      <c r="H298" s="35">
        <f>SUMIFS(СВЦЭМ!$I$34:$I$777,СВЦЭМ!$A$34:$A$777,$A298,СВЦЭМ!$B$34:$B$777,H$296)+'СЕТ СН'!$F$13-'СЕТ СН'!$F$21</f>
        <v>-578.75</v>
      </c>
      <c r="I298" s="35">
        <f>SUMIFS(СВЦЭМ!$I$34:$I$777,СВЦЭМ!$A$34:$A$777,$A298,СВЦЭМ!$B$34:$B$777,I$296)+'СЕТ СН'!$F$13-'СЕТ СН'!$F$21</f>
        <v>-578.75</v>
      </c>
      <c r="J298" s="35">
        <f>SUMIFS(СВЦЭМ!$I$34:$I$777,СВЦЭМ!$A$34:$A$777,$A298,СВЦЭМ!$B$34:$B$777,J$296)+'СЕТ СН'!$F$13-'СЕТ СН'!$F$21</f>
        <v>-578.75</v>
      </c>
      <c r="K298" s="35">
        <f>SUMIFS(СВЦЭМ!$I$34:$I$777,СВЦЭМ!$A$34:$A$777,$A298,СВЦЭМ!$B$34:$B$777,K$296)+'СЕТ СН'!$F$13-'СЕТ СН'!$F$21</f>
        <v>-578.75</v>
      </c>
      <c r="L298" s="35">
        <f>SUMIFS(СВЦЭМ!$I$34:$I$777,СВЦЭМ!$A$34:$A$777,$A298,СВЦЭМ!$B$34:$B$777,L$296)+'СЕТ СН'!$F$13-'СЕТ СН'!$F$21</f>
        <v>-578.75</v>
      </c>
      <c r="M298" s="35">
        <f>SUMIFS(СВЦЭМ!$I$34:$I$777,СВЦЭМ!$A$34:$A$777,$A298,СВЦЭМ!$B$34:$B$777,M$296)+'СЕТ СН'!$F$13-'СЕТ СН'!$F$21</f>
        <v>-578.75</v>
      </c>
      <c r="N298" s="35">
        <f>SUMIFS(СВЦЭМ!$I$34:$I$777,СВЦЭМ!$A$34:$A$777,$A298,СВЦЭМ!$B$34:$B$777,N$296)+'СЕТ СН'!$F$13-'СЕТ СН'!$F$21</f>
        <v>-578.75</v>
      </c>
      <c r="O298" s="35">
        <f>SUMIFS(СВЦЭМ!$I$34:$I$777,СВЦЭМ!$A$34:$A$777,$A298,СВЦЭМ!$B$34:$B$777,O$296)+'СЕТ СН'!$F$13-'СЕТ СН'!$F$21</f>
        <v>-578.75</v>
      </c>
      <c r="P298" s="35">
        <f>SUMIFS(СВЦЭМ!$I$34:$I$777,СВЦЭМ!$A$34:$A$777,$A298,СВЦЭМ!$B$34:$B$777,P$296)+'СЕТ СН'!$F$13-'СЕТ СН'!$F$21</f>
        <v>-578.75</v>
      </c>
      <c r="Q298" s="35">
        <f>SUMIFS(СВЦЭМ!$I$34:$I$777,СВЦЭМ!$A$34:$A$777,$A298,СВЦЭМ!$B$34:$B$777,Q$296)+'СЕТ СН'!$F$13-'СЕТ СН'!$F$21</f>
        <v>-578.75</v>
      </c>
      <c r="R298" s="35">
        <f>SUMIFS(СВЦЭМ!$I$34:$I$777,СВЦЭМ!$A$34:$A$777,$A298,СВЦЭМ!$B$34:$B$777,R$296)+'СЕТ СН'!$F$13-'СЕТ СН'!$F$21</f>
        <v>-578.75</v>
      </c>
      <c r="S298" s="35">
        <f>SUMIFS(СВЦЭМ!$I$34:$I$777,СВЦЭМ!$A$34:$A$777,$A298,СВЦЭМ!$B$34:$B$777,S$296)+'СЕТ СН'!$F$13-'СЕТ СН'!$F$21</f>
        <v>-578.75</v>
      </c>
      <c r="T298" s="35">
        <f>SUMIFS(СВЦЭМ!$I$34:$I$777,СВЦЭМ!$A$34:$A$777,$A298,СВЦЭМ!$B$34:$B$777,T$296)+'СЕТ СН'!$F$13-'СЕТ СН'!$F$21</f>
        <v>-578.75</v>
      </c>
      <c r="U298" s="35">
        <f>SUMIFS(СВЦЭМ!$I$34:$I$777,СВЦЭМ!$A$34:$A$777,$A298,СВЦЭМ!$B$34:$B$777,U$296)+'СЕТ СН'!$F$13-'СЕТ СН'!$F$21</f>
        <v>-578.75</v>
      </c>
      <c r="V298" s="35">
        <f>SUMIFS(СВЦЭМ!$I$34:$I$777,СВЦЭМ!$A$34:$A$777,$A298,СВЦЭМ!$B$34:$B$777,V$296)+'СЕТ СН'!$F$13-'СЕТ СН'!$F$21</f>
        <v>-578.75</v>
      </c>
      <c r="W298" s="35">
        <f>SUMIFS(СВЦЭМ!$I$34:$I$777,СВЦЭМ!$A$34:$A$777,$A298,СВЦЭМ!$B$34:$B$777,W$296)+'СЕТ СН'!$F$13-'СЕТ СН'!$F$21</f>
        <v>-578.75</v>
      </c>
      <c r="X298" s="35">
        <f>SUMIFS(СВЦЭМ!$I$34:$I$777,СВЦЭМ!$A$34:$A$777,$A298,СВЦЭМ!$B$34:$B$777,X$296)+'СЕТ СН'!$F$13-'СЕТ СН'!$F$21</f>
        <v>-578.75</v>
      </c>
      <c r="Y298" s="35">
        <f>SUMIFS(СВЦЭМ!$I$34:$I$777,СВЦЭМ!$A$34:$A$777,$A298,СВЦЭМ!$B$34:$B$777,Y$296)+'СЕТ СН'!$F$13-'СЕТ СН'!$F$21</f>
        <v>-578.75</v>
      </c>
    </row>
    <row r="299" spans="1:27" ht="15.75" x14ac:dyDescent="0.2">
      <c r="A299" s="34">
        <f t="shared" ref="A299:A327" si="8">A298+1</f>
        <v>42889</v>
      </c>
      <c r="B299" s="35">
        <f>SUMIFS(СВЦЭМ!$I$34:$I$777,СВЦЭМ!$A$34:$A$777,$A299,СВЦЭМ!$B$34:$B$777,B$296)+'СЕТ СН'!$F$13-'СЕТ СН'!$F$21</f>
        <v>-578.75</v>
      </c>
      <c r="C299" s="35">
        <f>SUMIFS(СВЦЭМ!$I$34:$I$777,СВЦЭМ!$A$34:$A$777,$A299,СВЦЭМ!$B$34:$B$777,C$296)+'СЕТ СН'!$F$13-'СЕТ СН'!$F$21</f>
        <v>-578.75</v>
      </c>
      <c r="D299" s="35">
        <f>SUMIFS(СВЦЭМ!$I$34:$I$777,СВЦЭМ!$A$34:$A$777,$A299,СВЦЭМ!$B$34:$B$777,D$296)+'СЕТ СН'!$F$13-'СЕТ СН'!$F$21</f>
        <v>-578.75</v>
      </c>
      <c r="E299" s="35">
        <f>SUMIFS(СВЦЭМ!$I$34:$I$777,СВЦЭМ!$A$34:$A$777,$A299,СВЦЭМ!$B$34:$B$777,E$296)+'СЕТ СН'!$F$13-'СЕТ СН'!$F$21</f>
        <v>-578.75</v>
      </c>
      <c r="F299" s="35">
        <f>SUMIFS(СВЦЭМ!$I$34:$I$777,СВЦЭМ!$A$34:$A$777,$A299,СВЦЭМ!$B$34:$B$777,F$296)+'СЕТ СН'!$F$13-'СЕТ СН'!$F$21</f>
        <v>-578.75</v>
      </c>
      <c r="G299" s="35">
        <f>SUMIFS(СВЦЭМ!$I$34:$I$777,СВЦЭМ!$A$34:$A$777,$A299,СВЦЭМ!$B$34:$B$777,G$296)+'СЕТ СН'!$F$13-'СЕТ СН'!$F$21</f>
        <v>-578.75</v>
      </c>
      <c r="H299" s="35">
        <f>SUMIFS(СВЦЭМ!$I$34:$I$777,СВЦЭМ!$A$34:$A$777,$A299,СВЦЭМ!$B$34:$B$777,H$296)+'СЕТ СН'!$F$13-'СЕТ СН'!$F$21</f>
        <v>-578.75</v>
      </c>
      <c r="I299" s="35">
        <f>SUMIFS(СВЦЭМ!$I$34:$I$777,СВЦЭМ!$A$34:$A$777,$A299,СВЦЭМ!$B$34:$B$777,I$296)+'СЕТ СН'!$F$13-'СЕТ СН'!$F$21</f>
        <v>-578.75</v>
      </c>
      <c r="J299" s="35">
        <f>SUMIFS(СВЦЭМ!$I$34:$I$777,СВЦЭМ!$A$34:$A$777,$A299,СВЦЭМ!$B$34:$B$777,J$296)+'СЕТ СН'!$F$13-'СЕТ СН'!$F$21</f>
        <v>-578.75</v>
      </c>
      <c r="K299" s="35">
        <f>SUMIFS(СВЦЭМ!$I$34:$I$777,СВЦЭМ!$A$34:$A$777,$A299,СВЦЭМ!$B$34:$B$777,K$296)+'СЕТ СН'!$F$13-'СЕТ СН'!$F$21</f>
        <v>-578.75</v>
      </c>
      <c r="L299" s="35">
        <f>SUMIFS(СВЦЭМ!$I$34:$I$777,СВЦЭМ!$A$34:$A$777,$A299,СВЦЭМ!$B$34:$B$777,L$296)+'СЕТ СН'!$F$13-'СЕТ СН'!$F$21</f>
        <v>-578.75</v>
      </c>
      <c r="M299" s="35">
        <f>SUMIFS(СВЦЭМ!$I$34:$I$777,СВЦЭМ!$A$34:$A$777,$A299,СВЦЭМ!$B$34:$B$777,M$296)+'СЕТ СН'!$F$13-'СЕТ СН'!$F$21</f>
        <v>-578.75</v>
      </c>
      <c r="N299" s="35">
        <f>SUMIFS(СВЦЭМ!$I$34:$I$777,СВЦЭМ!$A$34:$A$777,$A299,СВЦЭМ!$B$34:$B$777,N$296)+'СЕТ СН'!$F$13-'СЕТ СН'!$F$21</f>
        <v>-578.75</v>
      </c>
      <c r="O299" s="35">
        <f>SUMIFS(СВЦЭМ!$I$34:$I$777,СВЦЭМ!$A$34:$A$777,$A299,СВЦЭМ!$B$34:$B$777,O$296)+'СЕТ СН'!$F$13-'СЕТ СН'!$F$21</f>
        <v>-578.75</v>
      </c>
      <c r="P299" s="35">
        <f>SUMIFS(СВЦЭМ!$I$34:$I$777,СВЦЭМ!$A$34:$A$777,$A299,СВЦЭМ!$B$34:$B$777,P$296)+'СЕТ СН'!$F$13-'СЕТ СН'!$F$21</f>
        <v>-578.75</v>
      </c>
      <c r="Q299" s="35">
        <f>SUMIFS(СВЦЭМ!$I$34:$I$777,СВЦЭМ!$A$34:$A$777,$A299,СВЦЭМ!$B$34:$B$777,Q$296)+'СЕТ СН'!$F$13-'СЕТ СН'!$F$21</f>
        <v>-578.75</v>
      </c>
      <c r="R299" s="35">
        <f>SUMIFS(СВЦЭМ!$I$34:$I$777,СВЦЭМ!$A$34:$A$777,$A299,СВЦЭМ!$B$34:$B$777,R$296)+'СЕТ СН'!$F$13-'СЕТ СН'!$F$21</f>
        <v>-578.75</v>
      </c>
      <c r="S299" s="35">
        <f>SUMIFS(СВЦЭМ!$I$34:$I$777,СВЦЭМ!$A$34:$A$777,$A299,СВЦЭМ!$B$34:$B$777,S$296)+'СЕТ СН'!$F$13-'СЕТ СН'!$F$21</f>
        <v>-578.75</v>
      </c>
      <c r="T299" s="35">
        <f>SUMIFS(СВЦЭМ!$I$34:$I$777,СВЦЭМ!$A$34:$A$777,$A299,СВЦЭМ!$B$34:$B$777,T$296)+'СЕТ СН'!$F$13-'СЕТ СН'!$F$21</f>
        <v>-578.75</v>
      </c>
      <c r="U299" s="35">
        <f>SUMIFS(СВЦЭМ!$I$34:$I$777,СВЦЭМ!$A$34:$A$777,$A299,СВЦЭМ!$B$34:$B$777,U$296)+'СЕТ СН'!$F$13-'СЕТ СН'!$F$21</f>
        <v>-578.75</v>
      </c>
      <c r="V299" s="35">
        <f>SUMIFS(СВЦЭМ!$I$34:$I$777,СВЦЭМ!$A$34:$A$777,$A299,СВЦЭМ!$B$34:$B$777,V$296)+'СЕТ СН'!$F$13-'СЕТ СН'!$F$21</f>
        <v>-578.75</v>
      </c>
      <c r="W299" s="35">
        <f>SUMIFS(СВЦЭМ!$I$34:$I$777,СВЦЭМ!$A$34:$A$777,$A299,СВЦЭМ!$B$34:$B$777,W$296)+'СЕТ СН'!$F$13-'СЕТ СН'!$F$21</f>
        <v>-578.75</v>
      </c>
      <c r="X299" s="35">
        <f>SUMIFS(СВЦЭМ!$I$34:$I$777,СВЦЭМ!$A$34:$A$777,$A299,СВЦЭМ!$B$34:$B$777,X$296)+'СЕТ СН'!$F$13-'СЕТ СН'!$F$21</f>
        <v>-578.75</v>
      </c>
      <c r="Y299" s="35">
        <f>SUMIFS(СВЦЭМ!$I$34:$I$777,СВЦЭМ!$A$34:$A$777,$A299,СВЦЭМ!$B$34:$B$777,Y$296)+'СЕТ СН'!$F$13-'СЕТ СН'!$F$21</f>
        <v>-578.75</v>
      </c>
    </row>
    <row r="300" spans="1:27" ht="15.75" x14ac:dyDescent="0.2">
      <c r="A300" s="34">
        <f t="shared" si="8"/>
        <v>42890</v>
      </c>
      <c r="B300" s="35">
        <f>SUMIFS(СВЦЭМ!$I$34:$I$777,СВЦЭМ!$A$34:$A$777,$A300,СВЦЭМ!$B$34:$B$777,B$296)+'СЕТ СН'!$F$13-'СЕТ СН'!$F$21</f>
        <v>-578.75</v>
      </c>
      <c r="C300" s="35">
        <f>SUMIFS(СВЦЭМ!$I$34:$I$777,СВЦЭМ!$A$34:$A$777,$A300,СВЦЭМ!$B$34:$B$777,C$296)+'СЕТ СН'!$F$13-'СЕТ СН'!$F$21</f>
        <v>-578.75</v>
      </c>
      <c r="D300" s="35">
        <f>SUMIFS(СВЦЭМ!$I$34:$I$777,СВЦЭМ!$A$34:$A$777,$A300,СВЦЭМ!$B$34:$B$777,D$296)+'СЕТ СН'!$F$13-'СЕТ СН'!$F$21</f>
        <v>-578.75</v>
      </c>
      <c r="E300" s="35">
        <f>SUMIFS(СВЦЭМ!$I$34:$I$777,СВЦЭМ!$A$34:$A$777,$A300,СВЦЭМ!$B$34:$B$777,E$296)+'СЕТ СН'!$F$13-'СЕТ СН'!$F$21</f>
        <v>-578.75</v>
      </c>
      <c r="F300" s="35">
        <f>SUMIFS(СВЦЭМ!$I$34:$I$777,СВЦЭМ!$A$34:$A$777,$A300,СВЦЭМ!$B$34:$B$777,F$296)+'СЕТ СН'!$F$13-'СЕТ СН'!$F$21</f>
        <v>-578.75</v>
      </c>
      <c r="G300" s="35">
        <f>SUMIFS(СВЦЭМ!$I$34:$I$777,СВЦЭМ!$A$34:$A$777,$A300,СВЦЭМ!$B$34:$B$777,G$296)+'СЕТ СН'!$F$13-'СЕТ СН'!$F$21</f>
        <v>-578.75</v>
      </c>
      <c r="H300" s="35">
        <f>SUMIFS(СВЦЭМ!$I$34:$I$777,СВЦЭМ!$A$34:$A$777,$A300,СВЦЭМ!$B$34:$B$777,H$296)+'СЕТ СН'!$F$13-'СЕТ СН'!$F$21</f>
        <v>-578.75</v>
      </c>
      <c r="I300" s="35">
        <f>SUMIFS(СВЦЭМ!$I$34:$I$777,СВЦЭМ!$A$34:$A$777,$A300,СВЦЭМ!$B$34:$B$777,I$296)+'СЕТ СН'!$F$13-'СЕТ СН'!$F$21</f>
        <v>-578.75</v>
      </c>
      <c r="J300" s="35">
        <f>SUMIFS(СВЦЭМ!$I$34:$I$777,СВЦЭМ!$A$34:$A$777,$A300,СВЦЭМ!$B$34:$B$777,J$296)+'СЕТ СН'!$F$13-'СЕТ СН'!$F$21</f>
        <v>-578.75</v>
      </c>
      <c r="K300" s="35">
        <f>SUMIFS(СВЦЭМ!$I$34:$I$777,СВЦЭМ!$A$34:$A$777,$A300,СВЦЭМ!$B$34:$B$777,K$296)+'СЕТ СН'!$F$13-'СЕТ СН'!$F$21</f>
        <v>-578.75</v>
      </c>
      <c r="L300" s="35">
        <f>SUMIFS(СВЦЭМ!$I$34:$I$777,СВЦЭМ!$A$34:$A$777,$A300,СВЦЭМ!$B$34:$B$777,L$296)+'СЕТ СН'!$F$13-'СЕТ СН'!$F$21</f>
        <v>-578.75</v>
      </c>
      <c r="M300" s="35">
        <f>SUMIFS(СВЦЭМ!$I$34:$I$777,СВЦЭМ!$A$34:$A$777,$A300,СВЦЭМ!$B$34:$B$777,M$296)+'СЕТ СН'!$F$13-'СЕТ СН'!$F$21</f>
        <v>-578.75</v>
      </c>
      <c r="N300" s="35">
        <f>SUMIFS(СВЦЭМ!$I$34:$I$777,СВЦЭМ!$A$34:$A$777,$A300,СВЦЭМ!$B$34:$B$777,N$296)+'СЕТ СН'!$F$13-'СЕТ СН'!$F$21</f>
        <v>-578.75</v>
      </c>
      <c r="O300" s="35">
        <f>SUMIFS(СВЦЭМ!$I$34:$I$777,СВЦЭМ!$A$34:$A$777,$A300,СВЦЭМ!$B$34:$B$777,O$296)+'СЕТ СН'!$F$13-'СЕТ СН'!$F$21</f>
        <v>-578.75</v>
      </c>
      <c r="P300" s="35">
        <f>SUMIFS(СВЦЭМ!$I$34:$I$777,СВЦЭМ!$A$34:$A$777,$A300,СВЦЭМ!$B$34:$B$777,P$296)+'СЕТ СН'!$F$13-'СЕТ СН'!$F$21</f>
        <v>-578.75</v>
      </c>
      <c r="Q300" s="35">
        <f>SUMIFS(СВЦЭМ!$I$34:$I$777,СВЦЭМ!$A$34:$A$777,$A300,СВЦЭМ!$B$34:$B$777,Q$296)+'СЕТ СН'!$F$13-'СЕТ СН'!$F$21</f>
        <v>-578.75</v>
      </c>
      <c r="R300" s="35">
        <f>SUMIFS(СВЦЭМ!$I$34:$I$777,СВЦЭМ!$A$34:$A$777,$A300,СВЦЭМ!$B$34:$B$777,R$296)+'СЕТ СН'!$F$13-'СЕТ СН'!$F$21</f>
        <v>-578.75</v>
      </c>
      <c r="S300" s="35">
        <f>SUMIFS(СВЦЭМ!$I$34:$I$777,СВЦЭМ!$A$34:$A$777,$A300,СВЦЭМ!$B$34:$B$777,S$296)+'СЕТ СН'!$F$13-'СЕТ СН'!$F$21</f>
        <v>-578.75</v>
      </c>
      <c r="T300" s="35">
        <f>SUMIFS(СВЦЭМ!$I$34:$I$777,СВЦЭМ!$A$34:$A$777,$A300,СВЦЭМ!$B$34:$B$777,T$296)+'СЕТ СН'!$F$13-'СЕТ СН'!$F$21</f>
        <v>-578.75</v>
      </c>
      <c r="U300" s="35">
        <f>SUMIFS(СВЦЭМ!$I$34:$I$777,СВЦЭМ!$A$34:$A$777,$A300,СВЦЭМ!$B$34:$B$777,U$296)+'СЕТ СН'!$F$13-'СЕТ СН'!$F$21</f>
        <v>-578.75</v>
      </c>
      <c r="V300" s="35">
        <f>SUMIFS(СВЦЭМ!$I$34:$I$777,СВЦЭМ!$A$34:$A$777,$A300,СВЦЭМ!$B$34:$B$777,V$296)+'СЕТ СН'!$F$13-'СЕТ СН'!$F$21</f>
        <v>-578.75</v>
      </c>
      <c r="W300" s="35">
        <f>SUMIFS(СВЦЭМ!$I$34:$I$777,СВЦЭМ!$A$34:$A$777,$A300,СВЦЭМ!$B$34:$B$777,W$296)+'СЕТ СН'!$F$13-'СЕТ СН'!$F$21</f>
        <v>-578.75</v>
      </c>
      <c r="X300" s="35">
        <f>SUMIFS(СВЦЭМ!$I$34:$I$777,СВЦЭМ!$A$34:$A$777,$A300,СВЦЭМ!$B$34:$B$777,X$296)+'СЕТ СН'!$F$13-'СЕТ СН'!$F$21</f>
        <v>-578.75</v>
      </c>
      <c r="Y300" s="35">
        <f>SUMIFS(СВЦЭМ!$I$34:$I$777,СВЦЭМ!$A$34:$A$777,$A300,СВЦЭМ!$B$34:$B$777,Y$296)+'СЕТ СН'!$F$13-'СЕТ СН'!$F$21</f>
        <v>-578.75</v>
      </c>
    </row>
    <row r="301" spans="1:27" ht="15.75" x14ac:dyDescent="0.2">
      <c r="A301" s="34">
        <f t="shared" si="8"/>
        <v>42891</v>
      </c>
      <c r="B301" s="35">
        <f>SUMIFS(СВЦЭМ!$I$34:$I$777,СВЦЭМ!$A$34:$A$777,$A301,СВЦЭМ!$B$34:$B$777,B$296)+'СЕТ СН'!$F$13-'СЕТ СН'!$F$21</f>
        <v>-578.75</v>
      </c>
      <c r="C301" s="35">
        <f>SUMIFS(СВЦЭМ!$I$34:$I$777,СВЦЭМ!$A$34:$A$777,$A301,СВЦЭМ!$B$34:$B$777,C$296)+'СЕТ СН'!$F$13-'СЕТ СН'!$F$21</f>
        <v>-578.75</v>
      </c>
      <c r="D301" s="35">
        <f>SUMIFS(СВЦЭМ!$I$34:$I$777,СВЦЭМ!$A$34:$A$777,$A301,СВЦЭМ!$B$34:$B$777,D$296)+'СЕТ СН'!$F$13-'СЕТ СН'!$F$21</f>
        <v>-578.75</v>
      </c>
      <c r="E301" s="35">
        <f>SUMIFS(СВЦЭМ!$I$34:$I$777,СВЦЭМ!$A$34:$A$777,$A301,СВЦЭМ!$B$34:$B$777,E$296)+'СЕТ СН'!$F$13-'СЕТ СН'!$F$21</f>
        <v>-578.75</v>
      </c>
      <c r="F301" s="35">
        <f>SUMIFS(СВЦЭМ!$I$34:$I$777,СВЦЭМ!$A$34:$A$777,$A301,СВЦЭМ!$B$34:$B$777,F$296)+'СЕТ СН'!$F$13-'СЕТ СН'!$F$21</f>
        <v>-578.75</v>
      </c>
      <c r="G301" s="35">
        <f>SUMIFS(СВЦЭМ!$I$34:$I$777,СВЦЭМ!$A$34:$A$777,$A301,СВЦЭМ!$B$34:$B$777,G$296)+'СЕТ СН'!$F$13-'СЕТ СН'!$F$21</f>
        <v>-578.75</v>
      </c>
      <c r="H301" s="35">
        <f>SUMIFS(СВЦЭМ!$I$34:$I$777,СВЦЭМ!$A$34:$A$777,$A301,СВЦЭМ!$B$34:$B$777,H$296)+'СЕТ СН'!$F$13-'СЕТ СН'!$F$21</f>
        <v>-578.75</v>
      </c>
      <c r="I301" s="35">
        <f>SUMIFS(СВЦЭМ!$I$34:$I$777,СВЦЭМ!$A$34:$A$777,$A301,СВЦЭМ!$B$34:$B$777,I$296)+'СЕТ СН'!$F$13-'СЕТ СН'!$F$21</f>
        <v>-578.75</v>
      </c>
      <c r="J301" s="35">
        <f>SUMIFS(СВЦЭМ!$I$34:$I$777,СВЦЭМ!$A$34:$A$777,$A301,СВЦЭМ!$B$34:$B$777,J$296)+'СЕТ СН'!$F$13-'СЕТ СН'!$F$21</f>
        <v>-578.75</v>
      </c>
      <c r="K301" s="35">
        <f>SUMIFS(СВЦЭМ!$I$34:$I$777,СВЦЭМ!$A$34:$A$777,$A301,СВЦЭМ!$B$34:$B$777,K$296)+'СЕТ СН'!$F$13-'СЕТ СН'!$F$21</f>
        <v>-578.75</v>
      </c>
      <c r="L301" s="35">
        <f>SUMIFS(СВЦЭМ!$I$34:$I$777,СВЦЭМ!$A$34:$A$777,$A301,СВЦЭМ!$B$34:$B$777,L$296)+'СЕТ СН'!$F$13-'СЕТ СН'!$F$21</f>
        <v>-578.75</v>
      </c>
      <c r="M301" s="35">
        <f>SUMIFS(СВЦЭМ!$I$34:$I$777,СВЦЭМ!$A$34:$A$777,$A301,СВЦЭМ!$B$34:$B$777,M$296)+'СЕТ СН'!$F$13-'СЕТ СН'!$F$21</f>
        <v>-578.75</v>
      </c>
      <c r="N301" s="35">
        <f>SUMIFS(СВЦЭМ!$I$34:$I$777,СВЦЭМ!$A$34:$A$777,$A301,СВЦЭМ!$B$34:$B$777,N$296)+'СЕТ СН'!$F$13-'СЕТ СН'!$F$21</f>
        <v>-578.75</v>
      </c>
      <c r="O301" s="35">
        <f>SUMIFS(СВЦЭМ!$I$34:$I$777,СВЦЭМ!$A$34:$A$777,$A301,СВЦЭМ!$B$34:$B$777,O$296)+'СЕТ СН'!$F$13-'СЕТ СН'!$F$21</f>
        <v>-578.75</v>
      </c>
      <c r="P301" s="35">
        <f>SUMIFS(СВЦЭМ!$I$34:$I$777,СВЦЭМ!$A$34:$A$777,$A301,СВЦЭМ!$B$34:$B$777,P$296)+'СЕТ СН'!$F$13-'СЕТ СН'!$F$21</f>
        <v>-578.75</v>
      </c>
      <c r="Q301" s="35">
        <f>SUMIFS(СВЦЭМ!$I$34:$I$777,СВЦЭМ!$A$34:$A$777,$A301,СВЦЭМ!$B$34:$B$777,Q$296)+'СЕТ СН'!$F$13-'СЕТ СН'!$F$21</f>
        <v>-578.75</v>
      </c>
      <c r="R301" s="35">
        <f>SUMIFS(СВЦЭМ!$I$34:$I$777,СВЦЭМ!$A$34:$A$777,$A301,СВЦЭМ!$B$34:$B$777,R$296)+'СЕТ СН'!$F$13-'СЕТ СН'!$F$21</f>
        <v>-578.75</v>
      </c>
      <c r="S301" s="35">
        <f>SUMIFS(СВЦЭМ!$I$34:$I$777,СВЦЭМ!$A$34:$A$777,$A301,СВЦЭМ!$B$34:$B$777,S$296)+'СЕТ СН'!$F$13-'СЕТ СН'!$F$21</f>
        <v>-578.75</v>
      </c>
      <c r="T301" s="35">
        <f>SUMIFS(СВЦЭМ!$I$34:$I$777,СВЦЭМ!$A$34:$A$777,$A301,СВЦЭМ!$B$34:$B$777,T$296)+'СЕТ СН'!$F$13-'СЕТ СН'!$F$21</f>
        <v>-578.75</v>
      </c>
      <c r="U301" s="35">
        <f>SUMIFS(СВЦЭМ!$I$34:$I$777,СВЦЭМ!$A$34:$A$777,$A301,СВЦЭМ!$B$34:$B$777,U$296)+'СЕТ СН'!$F$13-'СЕТ СН'!$F$21</f>
        <v>-578.75</v>
      </c>
      <c r="V301" s="35">
        <f>SUMIFS(СВЦЭМ!$I$34:$I$777,СВЦЭМ!$A$34:$A$777,$A301,СВЦЭМ!$B$34:$B$777,V$296)+'СЕТ СН'!$F$13-'СЕТ СН'!$F$21</f>
        <v>-578.75</v>
      </c>
      <c r="W301" s="35">
        <f>SUMIFS(СВЦЭМ!$I$34:$I$777,СВЦЭМ!$A$34:$A$777,$A301,СВЦЭМ!$B$34:$B$777,W$296)+'СЕТ СН'!$F$13-'СЕТ СН'!$F$21</f>
        <v>-578.75</v>
      </c>
      <c r="X301" s="35">
        <f>SUMIFS(СВЦЭМ!$I$34:$I$777,СВЦЭМ!$A$34:$A$777,$A301,СВЦЭМ!$B$34:$B$777,X$296)+'СЕТ СН'!$F$13-'СЕТ СН'!$F$21</f>
        <v>-578.75</v>
      </c>
      <c r="Y301" s="35">
        <f>SUMIFS(СВЦЭМ!$I$34:$I$777,СВЦЭМ!$A$34:$A$777,$A301,СВЦЭМ!$B$34:$B$777,Y$296)+'СЕТ СН'!$F$13-'СЕТ СН'!$F$21</f>
        <v>-578.75</v>
      </c>
    </row>
    <row r="302" spans="1:27" ht="15.75" x14ac:dyDescent="0.2">
      <c r="A302" s="34">
        <f t="shared" si="8"/>
        <v>42892</v>
      </c>
      <c r="B302" s="35">
        <f>SUMIFS(СВЦЭМ!$I$34:$I$777,СВЦЭМ!$A$34:$A$777,$A302,СВЦЭМ!$B$34:$B$777,B$296)+'СЕТ СН'!$F$13-'СЕТ СН'!$F$21</f>
        <v>-578.75</v>
      </c>
      <c r="C302" s="35">
        <f>SUMIFS(СВЦЭМ!$I$34:$I$777,СВЦЭМ!$A$34:$A$777,$A302,СВЦЭМ!$B$34:$B$777,C$296)+'СЕТ СН'!$F$13-'СЕТ СН'!$F$21</f>
        <v>-578.75</v>
      </c>
      <c r="D302" s="35">
        <f>SUMIFS(СВЦЭМ!$I$34:$I$777,СВЦЭМ!$A$34:$A$777,$A302,СВЦЭМ!$B$34:$B$777,D$296)+'СЕТ СН'!$F$13-'СЕТ СН'!$F$21</f>
        <v>-578.75</v>
      </c>
      <c r="E302" s="35">
        <f>SUMIFS(СВЦЭМ!$I$34:$I$777,СВЦЭМ!$A$34:$A$777,$A302,СВЦЭМ!$B$34:$B$777,E$296)+'СЕТ СН'!$F$13-'СЕТ СН'!$F$21</f>
        <v>-578.75</v>
      </c>
      <c r="F302" s="35">
        <f>SUMIFS(СВЦЭМ!$I$34:$I$777,СВЦЭМ!$A$34:$A$777,$A302,СВЦЭМ!$B$34:$B$777,F$296)+'СЕТ СН'!$F$13-'СЕТ СН'!$F$21</f>
        <v>-578.75</v>
      </c>
      <c r="G302" s="35">
        <f>SUMIFS(СВЦЭМ!$I$34:$I$777,СВЦЭМ!$A$34:$A$777,$A302,СВЦЭМ!$B$34:$B$777,G$296)+'СЕТ СН'!$F$13-'СЕТ СН'!$F$21</f>
        <v>-578.75</v>
      </c>
      <c r="H302" s="35">
        <f>SUMIFS(СВЦЭМ!$I$34:$I$777,СВЦЭМ!$A$34:$A$777,$A302,СВЦЭМ!$B$34:$B$777,H$296)+'СЕТ СН'!$F$13-'СЕТ СН'!$F$21</f>
        <v>-578.75</v>
      </c>
      <c r="I302" s="35">
        <f>SUMIFS(СВЦЭМ!$I$34:$I$777,СВЦЭМ!$A$34:$A$777,$A302,СВЦЭМ!$B$34:$B$777,I$296)+'СЕТ СН'!$F$13-'СЕТ СН'!$F$21</f>
        <v>-578.75</v>
      </c>
      <c r="J302" s="35">
        <f>SUMIFS(СВЦЭМ!$I$34:$I$777,СВЦЭМ!$A$34:$A$777,$A302,СВЦЭМ!$B$34:$B$777,J$296)+'СЕТ СН'!$F$13-'СЕТ СН'!$F$21</f>
        <v>-578.75</v>
      </c>
      <c r="K302" s="35">
        <f>SUMIFS(СВЦЭМ!$I$34:$I$777,СВЦЭМ!$A$34:$A$777,$A302,СВЦЭМ!$B$34:$B$777,K$296)+'СЕТ СН'!$F$13-'СЕТ СН'!$F$21</f>
        <v>-578.75</v>
      </c>
      <c r="L302" s="35">
        <f>SUMIFS(СВЦЭМ!$I$34:$I$777,СВЦЭМ!$A$34:$A$777,$A302,СВЦЭМ!$B$34:$B$777,L$296)+'СЕТ СН'!$F$13-'СЕТ СН'!$F$21</f>
        <v>-578.75</v>
      </c>
      <c r="M302" s="35">
        <f>SUMIFS(СВЦЭМ!$I$34:$I$777,СВЦЭМ!$A$34:$A$777,$A302,СВЦЭМ!$B$34:$B$777,M$296)+'СЕТ СН'!$F$13-'СЕТ СН'!$F$21</f>
        <v>-578.75</v>
      </c>
      <c r="N302" s="35">
        <f>SUMIFS(СВЦЭМ!$I$34:$I$777,СВЦЭМ!$A$34:$A$777,$A302,СВЦЭМ!$B$34:$B$777,N$296)+'СЕТ СН'!$F$13-'СЕТ СН'!$F$21</f>
        <v>-578.75</v>
      </c>
      <c r="O302" s="35">
        <f>SUMIFS(СВЦЭМ!$I$34:$I$777,СВЦЭМ!$A$34:$A$777,$A302,СВЦЭМ!$B$34:$B$777,O$296)+'СЕТ СН'!$F$13-'СЕТ СН'!$F$21</f>
        <v>-578.75</v>
      </c>
      <c r="P302" s="35">
        <f>SUMIFS(СВЦЭМ!$I$34:$I$777,СВЦЭМ!$A$34:$A$777,$A302,СВЦЭМ!$B$34:$B$777,P$296)+'СЕТ СН'!$F$13-'СЕТ СН'!$F$21</f>
        <v>-578.75</v>
      </c>
      <c r="Q302" s="35">
        <f>SUMIFS(СВЦЭМ!$I$34:$I$777,СВЦЭМ!$A$34:$A$777,$A302,СВЦЭМ!$B$34:$B$777,Q$296)+'СЕТ СН'!$F$13-'СЕТ СН'!$F$21</f>
        <v>-578.75</v>
      </c>
      <c r="R302" s="35">
        <f>SUMIFS(СВЦЭМ!$I$34:$I$777,СВЦЭМ!$A$34:$A$777,$A302,СВЦЭМ!$B$34:$B$777,R$296)+'СЕТ СН'!$F$13-'СЕТ СН'!$F$21</f>
        <v>-578.75</v>
      </c>
      <c r="S302" s="35">
        <f>SUMIFS(СВЦЭМ!$I$34:$I$777,СВЦЭМ!$A$34:$A$777,$A302,СВЦЭМ!$B$34:$B$777,S$296)+'СЕТ СН'!$F$13-'СЕТ СН'!$F$21</f>
        <v>-578.75</v>
      </c>
      <c r="T302" s="35">
        <f>SUMIFS(СВЦЭМ!$I$34:$I$777,СВЦЭМ!$A$34:$A$777,$A302,СВЦЭМ!$B$34:$B$777,T$296)+'СЕТ СН'!$F$13-'СЕТ СН'!$F$21</f>
        <v>-578.75</v>
      </c>
      <c r="U302" s="35">
        <f>SUMIFS(СВЦЭМ!$I$34:$I$777,СВЦЭМ!$A$34:$A$777,$A302,СВЦЭМ!$B$34:$B$777,U$296)+'СЕТ СН'!$F$13-'СЕТ СН'!$F$21</f>
        <v>-578.75</v>
      </c>
      <c r="V302" s="35">
        <f>SUMIFS(СВЦЭМ!$I$34:$I$777,СВЦЭМ!$A$34:$A$777,$A302,СВЦЭМ!$B$34:$B$777,V$296)+'СЕТ СН'!$F$13-'СЕТ СН'!$F$21</f>
        <v>-578.75</v>
      </c>
      <c r="W302" s="35">
        <f>SUMIFS(СВЦЭМ!$I$34:$I$777,СВЦЭМ!$A$34:$A$777,$A302,СВЦЭМ!$B$34:$B$777,W$296)+'СЕТ СН'!$F$13-'СЕТ СН'!$F$21</f>
        <v>-578.75</v>
      </c>
      <c r="X302" s="35">
        <f>SUMIFS(СВЦЭМ!$I$34:$I$777,СВЦЭМ!$A$34:$A$777,$A302,СВЦЭМ!$B$34:$B$777,X$296)+'СЕТ СН'!$F$13-'СЕТ СН'!$F$21</f>
        <v>-578.75</v>
      </c>
      <c r="Y302" s="35">
        <f>SUMIFS(СВЦЭМ!$I$34:$I$777,СВЦЭМ!$A$34:$A$777,$A302,СВЦЭМ!$B$34:$B$777,Y$296)+'СЕТ СН'!$F$13-'СЕТ СН'!$F$21</f>
        <v>-578.75</v>
      </c>
    </row>
    <row r="303" spans="1:27" ht="15.75" x14ac:dyDescent="0.2">
      <c r="A303" s="34">
        <f t="shared" si="8"/>
        <v>42893</v>
      </c>
      <c r="B303" s="35">
        <f>SUMIFS(СВЦЭМ!$I$34:$I$777,СВЦЭМ!$A$34:$A$777,$A303,СВЦЭМ!$B$34:$B$777,B$296)+'СЕТ СН'!$F$13-'СЕТ СН'!$F$21</f>
        <v>-578.75</v>
      </c>
      <c r="C303" s="35">
        <f>SUMIFS(СВЦЭМ!$I$34:$I$777,СВЦЭМ!$A$34:$A$777,$A303,СВЦЭМ!$B$34:$B$777,C$296)+'СЕТ СН'!$F$13-'СЕТ СН'!$F$21</f>
        <v>-578.75</v>
      </c>
      <c r="D303" s="35">
        <f>SUMIFS(СВЦЭМ!$I$34:$I$777,СВЦЭМ!$A$34:$A$777,$A303,СВЦЭМ!$B$34:$B$777,D$296)+'СЕТ СН'!$F$13-'СЕТ СН'!$F$21</f>
        <v>-578.75</v>
      </c>
      <c r="E303" s="35">
        <f>SUMIFS(СВЦЭМ!$I$34:$I$777,СВЦЭМ!$A$34:$A$777,$A303,СВЦЭМ!$B$34:$B$777,E$296)+'СЕТ СН'!$F$13-'СЕТ СН'!$F$21</f>
        <v>-578.75</v>
      </c>
      <c r="F303" s="35">
        <f>SUMIFS(СВЦЭМ!$I$34:$I$777,СВЦЭМ!$A$34:$A$777,$A303,СВЦЭМ!$B$34:$B$777,F$296)+'СЕТ СН'!$F$13-'СЕТ СН'!$F$21</f>
        <v>-578.75</v>
      </c>
      <c r="G303" s="35">
        <f>SUMIFS(СВЦЭМ!$I$34:$I$777,СВЦЭМ!$A$34:$A$777,$A303,СВЦЭМ!$B$34:$B$777,G$296)+'СЕТ СН'!$F$13-'СЕТ СН'!$F$21</f>
        <v>-578.75</v>
      </c>
      <c r="H303" s="35">
        <f>SUMIFS(СВЦЭМ!$I$34:$I$777,СВЦЭМ!$A$34:$A$777,$A303,СВЦЭМ!$B$34:$B$777,H$296)+'СЕТ СН'!$F$13-'СЕТ СН'!$F$21</f>
        <v>-578.75</v>
      </c>
      <c r="I303" s="35">
        <f>SUMIFS(СВЦЭМ!$I$34:$I$777,СВЦЭМ!$A$34:$A$777,$A303,СВЦЭМ!$B$34:$B$777,I$296)+'СЕТ СН'!$F$13-'СЕТ СН'!$F$21</f>
        <v>-578.75</v>
      </c>
      <c r="J303" s="35">
        <f>SUMIFS(СВЦЭМ!$I$34:$I$777,СВЦЭМ!$A$34:$A$777,$A303,СВЦЭМ!$B$34:$B$777,J$296)+'СЕТ СН'!$F$13-'СЕТ СН'!$F$21</f>
        <v>-578.75</v>
      </c>
      <c r="K303" s="35">
        <f>SUMIFS(СВЦЭМ!$I$34:$I$777,СВЦЭМ!$A$34:$A$777,$A303,СВЦЭМ!$B$34:$B$777,K$296)+'СЕТ СН'!$F$13-'СЕТ СН'!$F$21</f>
        <v>-578.75</v>
      </c>
      <c r="L303" s="35">
        <f>SUMIFS(СВЦЭМ!$I$34:$I$777,СВЦЭМ!$A$34:$A$777,$A303,СВЦЭМ!$B$34:$B$777,L$296)+'СЕТ СН'!$F$13-'СЕТ СН'!$F$21</f>
        <v>-578.75</v>
      </c>
      <c r="M303" s="35">
        <f>SUMIFS(СВЦЭМ!$I$34:$I$777,СВЦЭМ!$A$34:$A$777,$A303,СВЦЭМ!$B$34:$B$777,M$296)+'СЕТ СН'!$F$13-'СЕТ СН'!$F$21</f>
        <v>-578.75</v>
      </c>
      <c r="N303" s="35">
        <f>SUMIFS(СВЦЭМ!$I$34:$I$777,СВЦЭМ!$A$34:$A$777,$A303,СВЦЭМ!$B$34:$B$777,N$296)+'СЕТ СН'!$F$13-'СЕТ СН'!$F$21</f>
        <v>-578.75</v>
      </c>
      <c r="O303" s="35">
        <f>SUMIFS(СВЦЭМ!$I$34:$I$777,СВЦЭМ!$A$34:$A$777,$A303,СВЦЭМ!$B$34:$B$777,O$296)+'СЕТ СН'!$F$13-'СЕТ СН'!$F$21</f>
        <v>-578.75</v>
      </c>
      <c r="P303" s="35">
        <f>SUMIFS(СВЦЭМ!$I$34:$I$777,СВЦЭМ!$A$34:$A$777,$A303,СВЦЭМ!$B$34:$B$777,P$296)+'СЕТ СН'!$F$13-'СЕТ СН'!$F$21</f>
        <v>-578.75</v>
      </c>
      <c r="Q303" s="35">
        <f>SUMIFS(СВЦЭМ!$I$34:$I$777,СВЦЭМ!$A$34:$A$777,$A303,СВЦЭМ!$B$34:$B$777,Q$296)+'СЕТ СН'!$F$13-'СЕТ СН'!$F$21</f>
        <v>-578.75</v>
      </c>
      <c r="R303" s="35">
        <f>SUMIFS(СВЦЭМ!$I$34:$I$777,СВЦЭМ!$A$34:$A$777,$A303,СВЦЭМ!$B$34:$B$777,R$296)+'СЕТ СН'!$F$13-'СЕТ СН'!$F$21</f>
        <v>-578.75</v>
      </c>
      <c r="S303" s="35">
        <f>SUMIFS(СВЦЭМ!$I$34:$I$777,СВЦЭМ!$A$34:$A$777,$A303,СВЦЭМ!$B$34:$B$777,S$296)+'СЕТ СН'!$F$13-'СЕТ СН'!$F$21</f>
        <v>-578.75</v>
      </c>
      <c r="T303" s="35">
        <f>SUMIFS(СВЦЭМ!$I$34:$I$777,СВЦЭМ!$A$34:$A$777,$A303,СВЦЭМ!$B$34:$B$777,T$296)+'СЕТ СН'!$F$13-'СЕТ СН'!$F$21</f>
        <v>-578.75</v>
      </c>
      <c r="U303" s="35">
        <f>SUMIFS(СВЦЭМ!$I$34:$I$777,СВЦЭМ!$A$34:$A$777,$A303,СВЦЭМ!$B$34:$B$777,U$296)+'СЕТ СН'!$F$13-'СЕТ СН'!$F$21</f>
        <v>-578.75</v>
      </c>
      <c r="V303" s="35">
        <f>SUMIFS(СВЦЭМ!$I$34:$I$777,СВЦЭМ!$A$34:$A$777,$A303,СВЦЭМ!$B$34:$B$777,V$296)+'СЕТ СН'!$F$13-'СЕТ СН'!$F$21</f>
        <v>-578.75</v>
      </c>
      <c r="W303" s="35">
        <f>SUMIFS(СВЦЭМ!$I$34:$I$777,СВЦЭМ!$A$34:$A$777,$A303,СВЦЭМ!$B$34:$B$777,W$296)+'СЕТ СН'!$F$13-'СЕТ СН'!$F$21</f>
        <v>-578.75</v>
      </c>
      <c r="X303" s="35">
        <f>SUMIFS(СВЦЭМ!$I$34:$I$777,СВЦЭМ!$A$34:$A$777,$A303,СВЦЭМ!$B$34:$B$777,X$296)+'СЕТ СН'!$F$13-'СЕТ СН'!$F$21</f>
        <v>-578.75</v>
      </c>
      <c r="Y303" s="35">
        <f>SUMIFS(СВЦЭМ!$I$34:$I$777,СВЦЭМ!$A$34:$A$777,$A303,СВЦЭМ!$B$34:$B$777,Y$296)+'СЕТ СН'!$F$13-'СЕТ СН'!$F$21</f>
        <v>-578.75</v>
      </c>
    </row>
    <row r="304" spans="1:27" ht="15.75" x14ac:dyDescent="0.2">
      <c r="A304" s="34">
        <f t="shared" si="8"/>
        <v>42894</v>
      </c>
      <c r="B304" s="35">
        <f>SUMIFS(СВЦЭМ!$I$34:$I$777,СВЦЭМ!$A$34:$A$777,$A304,СВЦЭМ!$B$34:$B$777,B$296)+'СЕТ СН'!$F$13-'СЕТ СН'!$F$21</f>
        <v>-578.75</v>
      </c>
      <c r="C304" s="35">
        <f>SUMIFS(СВЦЭМ!$I$34:$I$777,СВЦЭМ!$A$34:$A$777,$A304,СВЦЭМ!$B$34:$B$777,C$296)+'СЕТ СН'!$F$13-'СЕТ СН'!$F$21</f>
        <v>-578.75</v>
      </c>
      <c r="D304" s="35">
        <f>SUMIFS(СВЦЭМ!$I$34:$I$777,СВЦЭМ!$A$34:$A$777,$A304,СВЦЭМ!$B$34:$B$777,D$296)+'СЕТ СН'!$F$13-'СЕТ СН'!$F$21</f>
        <v>-578.75</v>
      </c>
      <c r="E304" s="35">
        <f>SUMIFS(СВЦЭМ!$I$34:$I$777,СВЦЭМ!$A$34:$A$777,$A304,СВЦЭМ!$B$34:$B$777,E$296)+'СЕТ СН'!$F$13-'СЕТ СН'!$F$21</f>
        <v>-578.75</v>
      </c>
      <c r="F304" s="35">
        <f>SUMIFS(СВЦЭМ!$I$34:$I$777,СВЦЭМ!$A$34:$A$777,$A304,СВЦЭМ!$B$34:$B$777,F$296)+'СЕТ СН'!$F$13-'СЕТ СН'!$F$21</f>
        <v>-578.75</v>
      </c>
      <c r="G304" s="35">
        <f>SUMIFS(СВЦЭМ!$I$34:$I$777,СВЦЭМ!$A$34:$A$777,$A304,СВЦЭМ!$B$34:$B$777,G$296)+'СЕТ СН'!$F$13-'СЕТ СН'!$F$21</f>
        <v>-578.75</v>
      </c>
      <c r="H304" s="35">
        <f>SUMIFS(СВЦЭМ!$I$34:$I$777,СВЦЭМ!$A$34:$A$777,$A304,СВЦЭМ!$B$34:$B$777,H$296)+'СЕТ СН'!$F$13-'СЕТ СН'!$F$21</f>
        <v>-578.75</v>
      </c>
      <c r="I304" s="35">
        <f>SUMIFS(СВЦЭМ!$I$34:$I$777,СВЦЭМ!$A$34:$A$777,$A304,СВЦЭМ!$B$34:$B$777,I$296)+'СЕТ СН'!$F$13-'СЕТ СН'!$F$21</f>
        <v>-578.75</v>
      </c>
      <c r="J304" s="35">
        <f>SUMIFS(СВЦЭМ!$I$34:$I$777,СВЦЭМ!$A$34:$A$777,$A304,СВЦЭМ!$B$34:$B$777,J$296)+'СЕТ СН'!$F$13-'СЕТ СН'!$F$21</f>
        <v>-578.75</v>
      </c>
      <c r="K304" s="35">
        <f>SUMIFS(СВЦЭМ!$I$34:$I$777,СВЦЭМ!$A$34:$A$777,$A304,СВЦЭМ!$B$34:$B$777,K$296)+'СЕТ СН'!$F$13-'СЕТ СН'!$F$21</f>
        <v>-578.75</v>
      </c>
      <c r="L304" s="35">
        <f>SUMIFS(СВЦЭМ!$I$34:$I$777,СВЦЭМ!$A$34:$A$777,$A304,СВЦЭМ!$B$34:$B$777,L$296)+'СЕТ СН'!$F$13-'СЕТ СН'!$F$21</f>
        <v>-578.75</v>
      </c>
      <c r="M304" s="35">
        <f>SUMIFS(СВЦЭМ!$I$34:$I$777,СВЦЭМ!$A$34:$A$777,$A304,СВЦЭМ!$B$34:$B$777,M$296)+'СЕТ СН'!$F$13-'СЕТ СН'!$F$21</f>
        <v>-578.75</v>
      </c>
      <c r="N304" s="35">
        <f>SUMIFS(СВЦЭМ!$I$34:$I$777,СВЦЭМ!$A$34:$A$777,$A304,СВЦЭМ!$B$34:$B$777,N$296)+'СЕТ СН'!$F$13-'СЕТ СН'!$F$21</f>
        <v>-578.75</v>
      </c>
      <c r="O304" s="35">
        <f>SUMIFS(СВЦЭМ!$I$34:$I$777,СВЦЭМ!$A$34:$A$777,$A304,СВЦЭМ!$B$34:$B$777,O$296)+'СЕТ СН'!$F$13-'СЕТ СН'!$F$21</f>
        <v>-578.75</v>
      </c>
      <c r="P304" s="35">
        <f>SUMIFS(СВЦЭМ!$I$34:$I$777,СВЦЭМ!$A$34:$A$777,$A304,СВЦЭМ!$B$34:$B$777,P$296)+'СЕТ СН'!$F$13-'СЕТ СН'!$F$21</f>
        <v>-578.75</v>
      </c>
      <c r="Q304" s="35">
        <f>SUMIFS(СВЦЭМ!$I$34:$I$777,СВЦЭМ!$A$34:$A$777,$A304,СВЦЭМ!$B$34:$B$777,Q$296)+'СЕТ СН'!$F$13-'СЕТ СН'!$F$21</f>
        <v>-578.75</v>
      </c>
      <c r="R304" s="35">
        <f>SUMIFS(СВЦЭМ!$I$34:$I$777,СВЦЭМ!$A$34:$A$777,$A304,СВЦЭМ!$B$34:$B$777,R$296)+'СЕТ СН'!$F$13-'СЕТ СН'!$F$21</f>
        <v>-578.75</v>
      </c>
      <c r="S304" s="35">
        <f>SUMIFS(СВЦЭМ!$I$34:$I$777,СВЦЭМ!$A$34:$A$777,$A304,СВЦЭМ!$B$34:$B$777,S$296)+'СЕТ СН'!$F$13-'СЕТ СН'!$F$21</f>
        <v>-578.75</v>
      </c>
      <c r="T304" s="35">
        <f>SUMIFS(СВЦЭМ!$I$34:$I$777,СВЦЭМ!$A$34:$A$777,$A304,СВЦЭМ!$B$34:$B$777,T$296)+'СЕТ СН'!$F$13-'СЕТ СН'!$F$21</f>
        <v>-578.75</v>
      </c>
      <c r="U304" s="35">
        <f>SUMIFS(СВЦЭМ!$I$34:$I$777,СВЦЭМ!$A$34:$A$777,$A304,СВЦЭМ!$B$34:$B$777,U$296)+'СЕТ СН'!$F$13-'СЕТ СН'!$F$21</f>
        <v>-578.75</v>
      </c>
      <c r="V304" s="35">
        <f>SUMIFS(СВЦЭМ!$I$34:$I$777,СВЦЭМ!$A$34:$A$777,$A304,СВЦЭМ!$B$34:$B$777,V$296)+'СЕТ СН'!$F$13-'СЕТ СН'!$F$21</f>
        <v>-578.75</v>
      </c>
      <c r="W304" s="35">
        <f>SUMIFS(СВЦЭМ!$I$34:$I$777,СВЦЭМ!$A$34:$A$777,$A304,СВЦЭМ!$B$34:$B$777,W$296)+'СЕТ СН'!$F$13-'СЕТ СН'!$F$21</f>
        <v>-578.75</v>
      </c>
      <c r="X304" s="35">
        <f>SUMIFS(СВЦЭМ!$I$34:$I$777,СВЦЭМ!$A$34:$A$777,$A304,СВЦЭМ!$B$34:$B$777,X$296)+'СЕТ СН'!$F$13-'СЕТ СН'!$F$21</f>
        <v>-578.75</v>
      </c>
      <c r="Y304" s="35">
        <f>SUMIFS(СВЦЭМ!$I$34:$I$777,СВЦЭМ!$A$34:$A$777,$A304,СВЦЭМ!$B$34:$B$777,Y$296)+'СЕТ СН'!$F$13-'СЕТ СН'!$F$21</f>
        <v>-578.75</v>
      </c>
    </row>
    <row r="305" spans="1:25" ht="15.75" x14ac:dyDescent="0.2">
      <c r="A305" s="34">
        <f t="shared" si="8"/>
        <v>42895</v>
      </c>
      <c r="B305" s="35">
        <f>SUMIFS(СВЦЭМ!$I$34:$I$777,СВЦЭМ!$A$34:$A$777,$A305,СВЦЭМ!$B$34:$B$777,B$296)+'СЕТ СН'!$F$13-'СЕТ СН'!$F$21</f>
        <v>-578.75</v>
      </c>
      <c r="C305" s="35">
        <f>SUMIFS(СВЦЭМ!$I$34:$I$777,СВЦЭМ!$A$34:$A$777,$A305,СВЦЭМ!$B$34:$B$777,C$296)+'СЕТ СН'!$F$13-'СЕТ СН'!$F$21</f>
        <v>-578.75</v>
      </c>
      <c r="D305" s="35">
        <f>SUMIFS(СВЦЭМ!$I$34:$I$777,СВЦЭМ!$A$34:$A$777,$A305,СВЦЭМ!$B$34:$B$777,D$296)+'СЕТ СН'!$F$13-'СЕТ СН'!$F$21</f>
        <v>-578.75</v>
      </c>
      <c r="E305" s="35">
        <f>SUMIFS(СВЦЭМ!$I$34:$I$777,СВЦЭМ!$A$34:$A$777,$A305,СВЦЭМ!$B$34:$B$777,E$296)+'СЕТ СН'!$F$13-'СЕТ СН'!$F$21</f>
        <v>-578.75</v>
      </c>
      <c r="F305" s="35">
        <f>SUMIFS(СВЦЭМ!$I$34:$I$777,СВЦЭМ!$A$34:$A$777,$A305,СВЦЭМ!$B$34:$B$777,F$296)+'СЕТ СН'!$F$13-'СЕТ СН'!$F$21</f>
        <v>-578.75</v>
      </c>
      <c r="G305" s="35">
        <f>SUMIFS(СВЦЭМ!$I$34:$I$777,СВЦЭМ!$A$34:$A$777,$A305,СВЦЭМ!$B$34:$B$777,G$296)+'СЕТ СН'!$F$13-'СЕТ СН'!$F$21</f>
        <v>-578.75</v>
      </c>
      <c r="H305" s="35">
        <f>SUMIFS(СВЦЭМ!$I$34:$I$777,СВЦЭМ!$A$34:$A$777,$A305,СВЦЭМ!$B$34:$B$777,H$296)+'СЕТ СН'!$F$13-'СЕТ СН'!$F$21</f>
        <v>-578.75</v>
      </c>
      <c r="I305" s="35">
        <f>SUMIFS(СВЦЭМ!$I$34:$I$777,СВЦЭМ!$A$34:$A$777,$A305,СВЦЭМ!$B$34:$B$777,I$296)+'СЕТ СН'!$F$13-'СЕТ СН'!$F$21</f>
        <v>-578.75</v>
      </c>
      <c r="J305" s="35">
        <f>SUMIFS(СВЦЭМ!$I$34:$I$777,СВЦЭМ!$A$34:$A$777,$A305,СВЦЭМ!$B$34:$B$777,J$296)+'СЕТ СН'!$F$13-'СЕТ СН'!$F$21</f>
        <v>-578.75</v>
      </c>
      <c r="K305" s="35">
        <f>SUMIFS(СВЦЭМ!$I$34:$I$777,СВЦЭМ!$A$34:$A$777,$A305,СВЦЭМ!$B$34:$B$777,K$296)+'СЕТ СН'!$F$13-'СЕТ СН'!$F$21</f>
        <v>-578.75</v>
      </c>
      <c r="L305" s="35">
        <f>SUMIFS(СВЦЭМ!$I$34:$I$777,СВЦЭМ!$A$34:$A$777,$A305,СВЦЭМ!$B$34:$B$777,L$296)+'СЕТ СН'!$F$13-'СЕТ СН'!$F$21</f>
        <v>-578.75</v>
      </c>
      <c r="M305" s="35">
        <f>SUMIFS(СВЦЭМ!$I$34:$I$777,СВЦЭМ!$A$34:$A$777,$A305,СВЦЭМ!$B$34:$B$777,M$296)+'СЕТ СН'!$F$13-'СЕТ СН'!$F$21</f>
        <v>-578.75</v>
      </c>
      <c r="N305" s="35">
        <f>SUMIFS(СВЦЭМ!$I$34:$I$777,СВЦЭМ!$A$34:$A$777,$A305,СВЦЭМ!$B$34:$B$777,N$296)+'СЕТ СН'!$F$13-'СЕТ СН'!$F$21</f>
        <v>-578.75</v>
      </c>
      <c r="O305" s="35">
        <f>SUMIFS(СВЦЭМ!$I$34:$I$777,СВЦЭМ!$A$34:$A$777,$A305,СВЦЭМ!$B$34:$B$777,O$296)+'СЕТ СН'!$F$13-'СЕТ СН'!$F$21</f>
        <v>-578.75</v>
      </c>
      <c r="P305" s="35">
        <f>SUMIFS(СВЦЭМ!$I$34:$I$777,СВЦЭМ!$A$34:$A$777,$A305,СВЦЭМ!$B$34:$B$777,P$296)+'СЕТ СН'!$F$13-'СЕТ СН'!$F$21</f>
        <v>-578.75</v>
      </c>
      <c r="Q305" s="35">
        <f>SUMIFS(СВЦЭМ!$I$34:$I$777,СВЦЭМ!$A$34:$A$777,$A305,СВЦЭМ!$B$34:$B$777,Q$296)+'СЕТ СН'!$F$13-'СЕТ СН'!$F$21</f>
        <v>-578.75</v>
      </c>
      <c r="R305" s="35">
        <f>SUMIFS(СВЦЭМ!$I$34:$I$777,СВЦЭМ!$A$34:$A$777,$A305,СВЦЭМ!$B$34:$B$777,R$296)+'СЕТ СН'!$F$13-'СЕТ СН'!$F$21</f>
        <v>-578.75</v>
      </c>
      <c r="S305" s="35">
        <f>SUMIFS(СВЦЭМ!$I$34:$I$777,СВЦЭМ!$A$34:$A$777,$A305,СВЦЭМ!$B$34:$B$777,S$296)+'СЕТ СН'!$F$13-'СЕТ СН'!$F$21</f>
        <v>-578.75</v>
      </c>
      <c r="T305" s="35">
        <f>SUMIFS(СВЦЭМ!$I$34:$I$777,СВЦЭМ!$A$34:$A$777,$A305,СВЦЭМ!$B$34:$B$777,T$296)+'СЕТ СН'!$F$13-'СЕТ СН'!$F$21</f>
        <v>-578.75</v>
      </c>
      <c r="U305" s="35">
        <f>SUMIFS(СВЦЭМ!$I$34:$I$777,СВЦЭМ!$A$34:$A$777,$A305,СВЦЭМ!$B$34:$B$777,U$296)+'СЕТ СН'!$F$13-'СЕТ СН'!$F$21</f>
        <v>-578.75</v>
      </c>
      <c r="V305" s="35">
        <f>SUMIFS(СВЦЭМ!$I$34:$I$777,СВЦЭМ!$A$34:$A$777,$A305,СВЦЭМ!$B$34:$B$777,V$296)+'СЕТ СН'!$F$13-'СЕТ СН'!$F$21</f>
        <v>-578.75</v>
      </c>
      <c r="W305" s="35">
        <f>SUMIFS(СВЦЭМ!$I$34:$I$777,СВЦЭМ!$A$34:$A$777,$A305,СВЦЭМ!$B$34:$B$777,W$296)+'СЕТ СН'!$F$13-'СЕТ СН'!$F$21</f>
        <v>-578.75</v>
      </c>
      <c r="X305" s="35">
        <f>SUMIFS(СВЦЭМ!$I$34:$I$777,СВЦЭМ!$A$34:$A$777,$A305,СВЦЭМ!$B$34:$B$777,X$296)+'СЕТ СН'!$F$13-'СЕТ СН'!$F$21</f>
        <v>-578.75</v>
      </c>
      <c r="Y305" s="35">
        <f>SUMIFS(СВЦЭМ!$I$34:$I$777,СВЦЭМ!$A$34:$A$777,$A305,СВЦЭМ!$B$34:$B$777,Y$296)+'СЕТ СН'!$F$13-'СЕТ СН'!$F$21</f>
        <v>-578.75</v>
      </c>
    </row>
    <row r="306" spans="1:25" ht="15.75" x14ac:dyDescent="0.2">
      <c r="A306" s="34">
        <f t="shared" si="8"/>
        <v>42896</v>
      </c>
      <c r="B306" s="35">
        <f>SUMIFS(СВЦЭМ!$I$34:$I$777,СВЦЭМ!$A$34:$A$777,$A306,СВЦЭМ!$B$34:$B$777,B$296)+'СЕТ СН'!$F$13-'СЕТ СН'!$F$21</f>
        <v>-578.75</v>
      </c>
      <c r="C306" s="35">
        <f>SUMIFS(СВЦЭМ!$I$34:$I$777,СВЦЭМ!$A$34:$A$777,$A306,СВЦЭМ!$B$34:$B$777,C$296)+'СЕТ СН'!$F$13-'СЕТ СН'!$F$21</f>
        <v>-578.75</v>
      </c>
      <c r="D306" s="35">
        <f>SUMIFS(СВЦЭМ!$I$34:$I$777,СВЦЭМ!$A$34:$A$777,$A306,СВЦЭМ!$B$34:$B$777,D$296)+'СЕТ СН'!$F$13-'СЕТ СН'!$F$21</f>
        <v>-578.75</v>
      </c>
      <c r="E306" s="35">
        <f>SUMIFS(СВЦЭМ!$I$34:$I$777,СВЦЭМ!$A$34:$A$777,$A306,СВЦЭМ!$B$34:$B$777,E$296)+'СЕТ СН'!$F$13-'СЕТ СН'!$F$21</f>
        <v>-578.75</v>
      </c>
      <c r="F306" s="35">
        <f>SUMIFS(СВЦЭМ!$I$34:$I$777,СВЦЭМ!$A$34:$A$777,$A306,СВЦЭМ!$B$34:$B$777,F$296)+'СЕТ СН'!$F$13-'СЕТ СН'!$F$21</f>
        <v>-578.75</v>
      </c>
      <c r="G306" s="35">
        <f>SUMIFS(СВЦЭМ!$I$34:$I$777,СВЦЭМ!$A$34:$A$777,$A306,СВЦЭМ!$B$34:$B$777,G$296)+'СЕТ СН'!$F$13-'СЕТ СН'!$F$21</f>
        <v>-578.75</v>
      </c>
      <c r="H306" s="35">
        <f>SUMIFS(СВЦЭМ!$I$34:$I$777,СВЦЭМ!$A$34:$A$777,$A306,СВЦЭМ!$B$34:$B$777,H$296)+'СЕТ СН'!$F$13-'СЕТ СН'!$F$21</f>
        <v>-578.75</v>
      </c>
      <c r="I306" s="35">
        <f>SUMIFS(СВЦЭМ!$I$34:$I$777,СВЦЭМ!$A$34:$A$777,$A306,СВЦЭМ!$B$34:$B$777,I$296)+'СЕТ СН'!$F$13-'СЕТ СН'!$F$21</f>
        <v>-578.75</v>
      </c>
      <c r="J306" s="35">
        <f>SUMIFS(СВЦЭМ!$I$34:$I$777,СВЦЭМ!$A$34:$A$777,$A306,СВЦЭМ!$B$34:$B$777,J$296)+'СЕТ СН'!$F$13-'СЕТ СН'!$F$21</f>
        <v>-578.75</v>
      </c>
      <c r="K306" s="35">
        <f>SUMIFS(СВЦЭМ!$I$34:$I$777,СВЦЭМ!$A$34:$A$777,$A306,СВЦЭМ!$B$34:$B$777,K$296)+'СЕТ СН'!$F$13-'СЕТ СН'!$F$21</f>
        <v>-578.75</v>
      </c>
      <c r="L306" s="35">
        <f>SUMIFS(СВЦЭМ!$I$34:$I$777,СВЦЭМ!$A$34:$A$777,$A306,СВЦЭМ!$B$34:$B$777,L$296)+'СЕТ СН'!$F$13-'СЕТ СН'!$F$21</f>
        <v>-578.75</v>
      </c>
      <c r="M306" s="35">
        <f>SUMIFS(СВЦЭМ!$I$34:$I$777,СВЦЭМ!$A$34:$A$777,$A306,СВЦЭМ!$B$34:$B$777,M$296)+'СЕТ СН'!$F$13-'СЕТ СН'!$F$21</f>
        <v>-578.75</v>
      </c>
      <c r="N306" s="35">
        <f>SUMIFS(СВЦЭМ!$I$34:$I$777,СВЦЭМ!$A$34:$A$777,$A306,СВЦЭМ!$B$34:$B$777,N$296)+'СЕТ СН'!$F$13-'СЕТ СН'!$F$21</f>
        <v>-578.75</v>
      </c>
      <c r="O306" s="35">
        <f>SUMIFS(СВЦЭМ!$I$34:$I$777,СВЦЭМ!$A$34:$A$777,$A306,СВЦЭМ!$B$34:$B$777,O$296)+'СЕТ СН'!$F$13-'СЕТ СН'!$F$21</f>
        <v>-578.75</v>
      </c>
      <c r="P306" s="35">
        <f>SUMIFS(СВЦЭМ!$I$34:$I$777,СВЦЭМ!$A$34:$A$777,$A306,СВЦЭМ!$B$34:$B$777,P$296)+'СЕТ СН'!$F$13-'СЕТ СН'!$F$21</f>
        <v>-578.75</v>
      </c>
      <c r="Q306" s="35">
        <f>SUMIFS(СВЦЭМ!$I$34:$I$777,СВЦЭМ!$A$34:$A$777,$A306,СВЦЭМ!$B$34:$B$777,Q$296)+'СЕТ СН'!$F$13-'СЕТ СН'!$F$21</f>
        <v>-578.75</v>
      </c>
      <c r="R306" s="35">
        <f>SUMIFS(СВЦЭМ!$I$34:$I$777,СВЦЭМ!$A$34:$A$777,$A306,СВЦЭМ!$B$34:$B$777,R$296)+'СЕТ СН'!$F$13-'СЕТ СН'!$F$21</f>
        <v>-578.75</v>
      </c>
      <c r="S306" s="35">
        <f>SUMIFS(СВЦЭМ!$I$34:$I$777,СВЦЭМ!$A$34:$A$777,$A306,СВЦЭМ!$B$34:$B$777,S$296)+'СЕТ СН'!$F$13-'СЕТ СН'!$F$21</f>
        <v>-578.75</v>
      </c>
      <c r="T306" s="35">
        <f>SUMIFS(СВЦЭМ!$I$34:$I$777,СВЦЭМ!$A$34:$A$777,$A306,СВЦЭМ!$B$34:$B$777,T$296)+'СЕТ СН'!$F$13-'СЕТ СН'!$F$21</f>
        <v>-578.75</v>
      </c>
      <c r="U306" s="35">
        <f>SUMIFS(СВЦЭМ!$I$34:$I$777,СВЦЭМ!$A$34:$A$777,$A306,СВЦЭМ!$B$34:$B$777,U$296)+'СЕТ СН'!$F$13-'СЕТ СН'!$F$21</f>
        <v>-578.75</v>
      </c>
      <c r="V306" s="35">
        <f>SUMIFS(СВЦЭМ!$I$34:$I$777,СВЦЭМ!$A$34:$A$777,$A306,СВЦЭМ!$B$34:$B$777,V$296)+'СЕТ СН'!$F$13-'СЕТ СН'!$F$21</f>
        <v>-578.75</v>
      </c>
      <c r="W306" s="35">
        <f>SUMIFS(СВЦЭМ!$I$34:$I$777,СВЦЭМ!$A$34:$A$777,$A306,СВЦЭМ!$B$34:$B$777,W$296)+'СЕТ СН'!$F$13-'СЕТ СН'!$F$21</f>
        <v>-578.75</v>
      </c>
      <c r="X306" s="35">
        <f>SUMIFS(СВЦЭМ!$I$34:$I$777,СВЦЭМ!$A$34:$A$777,$A306,СВЦЭМ!$B$34:$B$777,X$296)+'СЕТ СН'!$F$13-'СЕТ СН'!$F$21</f>
        <v>-578.75</v>
      </c>
      <c r="Y306" s="35">
        <f>SUMIFS(СВЦЭМ!$I$34:$I$777,СВЦЭМ!$A$34:$A$777,$A306,СВЦЭМ!$B$34:$B$777,Y$296)+'СЕТ СН'!$F$13-'СЕТ СН'!$F$21</f>
        <v>-578.75</v>
      </c>
    </row>
    <row r="307" spans="1:25" ht="15.75" x14ac:dyDescent="0.2">
      <c r="A307" s="34">
        <f t="shared" si="8"/>
        <v>42897</v>
      </c>
      <c r="B307" s="35">
        <f>SUMIFS(СВЦЭМ!$I$34:$I$777,СВЦЭМ!$A$34:$A$777,$A307,СВЦЭМ!$B$34:$B$777,B$296)+'СЕТ СН'!$F$13-'СЕТ СН'!$F$21</f>
        <v>-578.75</v>
      </c>
      <c r="C307" s="35">
        <f>SUMIFS(СВЦЭМ!$I$34:$I$777,СВЦЭМ!$A$34:$A$777,$A307,СВЦЭМ!$B$34:$B$777,C$296)+'СЕТ СН'!$F$13-'СЕТ СН'!$F$21</f>
        <v>-578.75</v>
      </c>
      <c r="D307" s="35">
        <f>SUMIFS(СВЦЭМ!$I$34:$I$777,СВЦЭМ!$A$34:$A$777,$A307,СВЦЭМ!$B$34:$B$777,D$296)+'СЕТ СН'!$F$13-'СЕТ СН'!$F$21</f>
        <v>-578.75</v>
      </c>
      <c r="E307" s="35">
        <f>SUMIFS(СВЦЭМ!$I$34:$I$777,СВЦЭМ!$A$34:$A$777,$A307,СВЦЭМ!$B$34:$B$777,E$296)+'СЕТ СН'!$F$13-'СЕТ СН'!$F$21</f>
        <v>-578.75</v>
      </c>
      <c r="F307" s="35">
        <f>SUMIFS(СВЦЭМ!$I$34:$I$777,СВЦЭМ!$A$34:$A$777,$A307,СВЦЭМ!$B$34:$B$777,F$296)+'СЕТ СН'!$F$13-'СЕТ СН'!$F$21</f>
        <v>-578.75</v>
      </c>
      <c r="G307" s="35">
        <f>SUMIFS(СВЦЭМ!$I$34:$I$777,СВЦЭМ!$A$34:$A$777,$A307,СВЦЭМ!$B$34:$B$777,G$296)+'СЕТ СН'!$F$13-'СЕТ СН'!$F$21</f>
        <v>-578.75</v>
      </c>
      <c r="H307" s="35">
        <f>SUMIFS(СВЦЭМ!$I$34:$I$777,СВЦЭМ!$A$34:$A$777,$A307,СВЦЭМ!$B$34:$B$777,H$296)+'СЕТ СН'!$F$13-'СЕТ СН'!$F$21</f>
        <v>-578.75</v>
      </c>
      <c r="I307" s="35">
        <f>SUMIFS(СВЦЭМ!$I$34:$I$777,СВЦЭМ!$A$34:$A$777,$A307,СВЦЭМ!$B$34:$B$777,I$296)+'СЕТ СН'!$F$13-'СЕТ СН'!$F$21</f>
        <v>-578.75</v>
      </c>
      <c r="J307" s="35">
        <f>SUMIFS(СВЦЭМ!$I$34:$I$777,СВЦЭМ!$A$34:$A$777,$A307,СВЦЭМ!$B$34:$B$777,J$296)+'СЕТ СН'!$F$13-'СЕТ СН'!$F$21</f>
        <v>-578.75</v>
      </c>
      <c r="K307" s="35">
        <f>SUMIFS(СВЦЭМ!$I$34:$I$777,СВЦЭМ!$A$34:$A$777,$A307,СВЦЭМ!$B$34:$B$777,K$296)+'СЕТ СН'!$F$13-'СЕТ СН'!$F$21</f>
        <v>-578.75</v>
      </c>
      <c r="L307" s="35">
        <f>SUMIFS(СВЦЭМ!$I$34:$I$777,СВЦЭМ!$A$34:$A$777,$A307,СВЦЭМ!$B$34:$B$777,L$296)+'СЕТ СН'!$F$13-'СЕТ СН'!$F$21</f>
        <v>-578.75</v>
      </c>
      <c r="M307" s="35">
        <f>SUMIFS(СВЦЭМ!$I$34:$I$777,СВЦЭМ!$A$34:$A$777,$A307,СВЦЭМ!$B$34:$B$777,M$296)+'СЕТ СН'!$F$13-'СЕТ СН'!$F$21</f>
        <v>-578.75</v>
      </c>
      <c r="N307" s="35">
        <f>SUMIFS(СВЦЭМ!$I$34:$I$777,СВЦЭМ!$A$34:$A$777,$A307,СВЦЭМ!$B$34:$B$777,N$296)+'СЕТ СН'!$F$13-'СЕТ СН'!$F$21</f>
        <v>-578.75</v>
      </c>
      <c r="O307" s="35">
        <f>SUMIFS(СВЦЭМ!$I$34:$I$777,СВЦЭМ!$A$34:$A$777,$A307,СВЦЭМ!$B$34:$B$777,O$296)+'СЕТ СН'!$F$13-'СЕТ СН'!$F$21</f>
        <v>-578.75</v>
      </c>
      <c r="P307" s="35">
        <f>SUMIFS(СВЦЭМ!$I$34:$I$777,СВЦЭМ!$A$34:$A$777,$A307,СВЦЭМ!$B$34:$B$777,P$296)+'СЕТ СН'!$F$13-'СЕТ СН'!$F$21</f>
        <v>-578.75</v>
      </c>
      <c r="Q307" s="35">
        <f>SUMIFS(СВЦЭМ!$I$34:$I$777,СВЦЭМ!$A$34:$A$777,$A307,СВЦЭМ!$B$34:$B$777,Q$296)+'СЕТ СН'!$F$13-'СЕТ СН'!$F$21</f>
        <v>-578.75</v>
      </c>
      <c r="R307" s="35">
        <f>SUMIFS(СВЦЭМ!$I$34:$I$777,СВЦЭМ!$A$34:$A$777,$A307,СВЦЭМ!$B$34:$B$777,R$296)+'СЕТ СН'!$F$13-'СЕТ СН'!$F$21</f>
        <v>-578.75</v>
      </c>
      <c r="S307" s="35">
        <f>SUMIFS(СВЦЭМ!$I$34:$I$777,СВЦЭМ!$A$34:$A$777,$A307,СВЦЭМ!$B$34:$B$777,S$296)+'СЕТ СН'!$F$13-'СЕТ СН'!$F$21</f>
        <v>-578.75</v>
      </c>
      <c r="T307" s="35">
        <f>SUMIFS(СВЦЭМ!$I$34:$I$777,СВЦЭМ!$A$34:$A$777,$A307,СВЦЭМ!$B$34:$B$777,T$296)+'СЕТ СН'!$F$13-'СЕТ СН'!$F$21</f>
        <v>-578.75</v>
      </c>
      <c r="U307" s="35">
        <f>SUMIFS(СВЦЭМ!$I$34:$I$777,СВЦЭМ!$A$34:$A$777,$A307,СВЦЭМ!$B$34:$B$777,U$296)+'СЕТ СН'!$F$13-'СЕТ СН'!$F$21</f>
        <v>-578.75</v>
      </c>
      <c r="V307" s="35">
        <f>SUMIFS(СВЦЭМ!$I$34:$I$777,СВЦЭМ!$A$34:$A$777,$A307,СВЦЭМ!$B$34:$B$777,V$296)+'СЕТ СН'!$F$13-'СЕТ СН'!$F$21</f>
        <v>-578.75</v>
      </c>
      <c r="W307" s="35">
        <f>SUMIFS(СВЦЭМ!$I$34:$I$777,СВЦЭМ!$A$34:$A$777,$A307,СВЦЭМ!$B$34:$B$777,W$296)+'СЕТ СН'!$F$13-'СЕТ СН'!$F$21</f>
        <v>-578.75</v>
      </c>
      <c r="X307" s="35">
        <f>SUMIFS(СВЦЭМ!$I$34:$I$777,СВЦЭМ!$A$34:$A$777,$A307,СВЦЭМ!$B$34:$B$777,X$296)+'СЕТ СН'!$F$13-'СЕТ СН'!$F$21</f>
        <v>-578.75</v>
      </c>
      <c r="Y307" s="35">
        <f>SUMIFS(СВЦЭМ!$I$34:$I$777,СВЦЭМ!$A$34:$A$777,$A307,СВЦЭМ!$B$34:$B$777,Y$296)+'СЕТ СН'!$F$13-'СЕТ СН'!$F$21</f>
        <v>-578.75</v>
      </c>
    </row>
    <row r="308" spans="1:25" ht="15.75" x14ac:dyDescent="0.2">
      <c r="A308" s="34">
        <f t="shared" si="8"/>
        <v>42898</v>
      </c>
      <c r="B308" s="35">
        <f>SUMIFS(СВЦЭМ!$I$34:$I$777,СВЦЭМ!$A$34:$A$777,$A308,СВЦЭМ!$B$34:$B$777,B$296)+'СЕТ СН'!$F$13-'СЕТ СН'!$F$21</f>
        <v>-578.75</v>
      </c>
      <c r="C308" s="35">
        <f>SUMIFS(СВЦЭМ!$I$34:$I$777,СВЦЭМ!$A$34:$A$777,$A308,СВЦЭМ!$B$34:$B$777,C$296)+'СЕТ СН'!$F$13-'СЕТ СН'!$F$21</f>
        <v>-578.75</v>
      </c>
      <c r="D308" s="35">
        <f>SUMIFS(СВЦЭМ!$I$34:$I$777,СВЦЭМ!$A$34:$A$777,$A308,СВЦЭМ!$B$34:$B$777,D$296)+'СЕТ СН'!$F$13-'СЕТ СН'!$F$21</f>
        <v>-578.75</v>
      </c>
      <c r="E308" s="35">
        <f>SUMIFS(СВЦЭМ!$I$34:$I$777,СВЦЭМ!$A$34:$A$777,$A308,СВЦЭМ!$B$34:$B$777,E$296)+'СЕТ СН'!$F$13-'СЕТ СН'!$F$21</f>
        <v>-578.75</v>
      </c>
      <c r="F308" s="35">
        <f>SUMIFS(СВЦЭМ!$I$34:$I$777,СВЦЭМ!$A$34:$A$777,$A308,СВЦЭМ!$B$34:$B$777,F$296)+'СЕТ СН'!$F$13-'СЕТ СН'!$F$21</f>
        <v>-578.75</v>
      </c>
      <c r="G308" s="35">
        <f>SUMIFS(СВЦЭМ!$I$34:$I$777,СВЦЭМ!$A$34:$A$777,$A308,СВЦЭМ!$B$34:$B$777,G$296)+'СЕТ СН'!$F$13-'СЕТ СН'!$F$21</f>
        <v>-578.75</v>
      </c>
      <c r="H308" s="35">
        <f>SUMIFS(СВЦЭМ!$I$34:$I$777,СВЦЭМ!$A$34:$A$777,$A308,СВЦЭМ!$B$34:$B$777,H$296)+'СЕТ СН'!$F$13-'СЕТ СН'!$F$21</f>
        <v>-578.75</v>
      </c>
      <c r="I308" s="35">
        <f>SUMIFS(СВЦЭМ!$I$34:$I$777,СВЦЭМ!$A$34:$A$777,$A308,СВЦЭМ!$B$34:$B$777,I$296)+'СЕТ СН'!$F$13-'СЕТ СН'!$F$21</f>
        <v>-578.75</v>
      </c>
      <c r="J308" s="35">
        <f>SUMIFS(СВЦЭМ!$I$34:$I$777,СВЦЭМ!$A$34:$A$777,$A308,СВЦЭМ!$B$34:$B$777,J$296)+'СЕТ СН'!$F$13-'СЕТ СН'!$F$21</f>
        <v>-578.75</v>
      </c>
      <c r="K308" s="35">
        <f>SUMIFS(СВЦЭМ!$I$34:$I$777,СВЦЭМ!$A$34:$A$777,$A308,СВЦЭМ!$B$34:$B$777,K$296)+'СЕТ СН'!$F$13-'СЕТ СН'!$F$21</f>
        <v>-578.75</v>
      </c>
      <c r="L308" s="35">
        <f>SUMIFS(СВЦЭМ!$I$34:$I$777,СВЦЭМ!$A$34:$A$777,$A308,СВЦЭМ!$B$34:$B$777,L$296)+'СЕТ СН'!$F$13-'СЕТ СН'!$F$21</f>
        <v>-578.75</v>
      </c>
      <c r="M308" s="35">
        <f>SUMIFS(СВЦЭМ!$I$34:$I$777,СВЦЭМ!$A$34:$A$777,$A308,СВЦЭМ!$B$34:$B$777,M$296)+'СЕТ СН'!$F$13-'СЕТ СН'!$F$21</f>
        <v>-578.75</v>
      </c>
      <c r="N308" s="35">
        <f>SUMIFS(СВЦЭМ!$I$34:$I$777,СВЦЭМ!$A$34:$A$777,$A308,СВЦЭМ!$B$34:$B$777,N$296)+'СЕТ СН'!$F$13-'СЕТ СН'!$F$21</f>
        <v>-578.75</v>
      </c>
      <c r="O308" s="35">
        <f>SUMIFS(СВЦЭМ!$I$34:$I$777,СВЦЭМ!$A$34:$A$777,$A308,СВЦЭМ!$B$34:$B$777,O$296)+'СЕТ СН'!$F$13-'СЕТ СН'!$F$21</f>
        <v>-578.75</v>
      </c>
      <c r="P308" s="35">
        <f>SUMIFS(СВЦЭМ!$I$34:$I$777,СВЦЭМ!$A$34:$A$777,$A308,СВЦЭМ!$B$34:$B$777,P$296)+'СЕТ СН'!$F$13-'СЕТ СН'!$F$21</f>
        <v>-578.75</v>
      </c>
      <c r="Q308" s="35">
        <f>SUMIFS(СВЦЭМ!$I$34:$I$777,СВЦЭМ!$A$34:$A$777,$A308,СВЦЭМ!$B$34:$B$777,Q$296)+'СЕТ СН'!$F$13-'СЕТ СН'!$F$21</f>
        <v>-578.75</v>
      </c>
      <c r="R308" s="35">
        <f>SUMIFS(СВЦЭМ!$I$34:$I$777,СВЦЭМ!$A$34:$A$777,$A308,СВЦЭМ!$B$34:$B$777,R$296)+'СЕТ СН'!$F$13-'СЕТ СН'!$F$21</f>
        <v>-578.75</v>
      </c>
      <c r="S308" s="35">
        <f>SUMIFS(СВЦЭМ!$I$34:$I$777,СВЦЭМ!$A$34:$A$777,$A308,СВЦЭМ!$B$34:$B$777,S$296)+'СЕТ СН'!$F$13-'СЕТ СН'!$F$21</f>
        <v>-578.75</v>
      </c>
      <c r="T308" s="35">
        <f>SUMIFS(СВЦЭМ!$I$34:$I$777,СВЦЭМ!$A$34:$A$777,$A308,СВЦЭМ!$B$34:$B$777,T$296)+'СЕТ СН'!$F$13-'СЕТ СН'!$F$21</f>
        <v>-578.75</v>
      </c>
      <c r="U308" s="35">
        <f>SUMIFS(СВЦЭМ!$I$34:$I$777,СВЦЭМ!$A$34:$A$777,$A308,СВЦЭМ!$B$34:$B$777,U$296)+'СЕТ СН'!$F$13-'СЕТ СН'!$F$21</f>
        <v>-578.75</v>
      </c>
      <c r="V308" s="35">
        <f>SUMIFS(СВЦЭМ!$I$34:$I$777,СВЦЭМ!$A$34:$A$777,$A308,СВЦЭМ!$B$34:$B$777,V$296)+'СЕТ СН'!$F$13-'СЕТ СН'!$F$21</f>
        <v>-578.75</v>
      </c>
      <c r="W308" s="35">
        <f>SUMIFS(СВЦЭМ!$I$34:$I$777,СВЦЭМ!$A$34:$A$777,$A308,СВЦЭМ!$B$34:$B$777,W$296)+'СЕТ СН'!$F$13-'СЕТ СН'!$F$21</f>
        <v>-578.75</v>
      </c>
      <c r="X308" s="35">
        <f>SUMIFS(СВЦЭМ!$I$34:$I$777,СВЦЭМ!$A$34:$A$777,$A308,СВЦЭМ!$B$34:$B$777,X$296)+'СЕТ СН'!$F$13-'СЕТ СН'!$F$21</f>
        <v>-578.75</v>
      </c>
      <c r="Y308" s="35">
        <f>SUMIFS(СВЦЭМ!$I$34:$I$777,СВЦЭМ!$A$34:$A$777,$A308,СВЦЭМ!$B$34:$B$777,Y$296)+'СЕТ СН'!$F$13-'СЕТ СН'!$F$21</f>
        <v>-578.75</v>
      </c>
    </row>
    <row r="309" spans="1:25" ht="15.75" x14ac:dyDescent="0.2">
      <c r="A309" s="34">
        <f t="shared" si="8"/>
        <v>42899</v>
      </c>
      <c r="B309" s="35">
        <f>SUMIFS(СВЦЭМ!$I$34:$I$777,СВЦЭМ!$A$34:$A$777,$A309,СВЦЭМ!$B$34:$B$777,B$296)+'СЕТ СН'!$F$13-'СЕТ СН'!$F$21</f>
        <v>-578.75</v>
      </c>
      <c r="C309" s="35">
        <f>SUMIFS(СВЦЭМ!$I$34:$I$777,СВЦЭМ!$A$34:$A$777,$A309,СВЦЭМ!$B$34:$B$777,C$296)+'СЕТ СН'!$F$13-'СЕТ СН'!$F$21</f>
        <v>-578.75</v>
      </c>
      <c r="D309" s="35">
        <f>SUMIFS(СВЦЭМ!$I$34:$I$777,СВЦЭМ!$A$34:$A$777,$A309,СВЦЭМ!$B$34:$B$777,D$296)+'СЕТ СН'!$F$13-'СЕТ СН'!$F$21</f>
        <v>-578.75</v>
      </c>
      <c r="E309" s="35">
        <f>SUMIFS(СВЦЭМ!$I$34:$I$777,СВЦЭМ!$A$34:$A$777,$A309,СВЦЭМ!$B$34:$B$777,E$296)+'СЕТ СН'!$F$13-'СЕТ СН'!$F$21</f>
        <v>-578.75</v>
      </c>
      <c r="F309" s="35">
        <f>SUMIFS(СВЦЭМ!$I$34:$I$777,СВЦЭМ!$A$34:$A$777,$A309,СВЦЭМ!$B$34:$B$777,F$296)+'СЕТ СН'!$F$13-'СЕТ СН'!$F$21</f>
        <v>-578.75</v>
      </c>
      <c r="G309" s="35">
        <f>SUMIFS(СВЦЭМ!$I$34:$I$777,СВЦЭМ!$A$34:$A$777,$A309,СВЦЭМ!$B$34:$B$777,G$296)+'СЕТ СН'!$F$13-'СЕТ СН'!$F$21</f>
        <v>-578.75</v>
      </c>
      <c r="H309" s="35">
        <f>SUMIFS(СВЦЭМ!$I$34:$I$777,СВЦЭМ!$A$34:$A$777,$A309,СВЦЭМ!$B$34:$B$777,H$296)+'СЕТ СН'!$F$13-'СЕТ СН'!$F$21</f>
        <v>-578.75</v>
      </c>
      <c r="I309" s="35">
        <f>SUMIFS(СВЦЭМ!$I$34:$I$777,СВЦЭМ!$A$34:$A$777,$A309,СВЦЭМ!$B$34:$B$777,I$296)+'СЕТ СН'!$F$13-'СЕТ СН'!$F$21</f>
        <v>-578.75</v>
      </c>
      <c r="J309" s="35">
        <f>SUMIFS(СВЦЭМ!$I$34:$I$777,СВЦЭМ!$A$34:$A$777,$A309,СВЦЭМ!$B$34:$B$777,J$296)+'СЕТ СН'!$F$13-'СЕТ СН'!$F$21</f>
        <v>-578.75</v>
      </c>
      <c r="K309" s="35">
        <f>SUMIFS(СВЦЭМ!$I$34:$I$777,СВЦЭМ!$A$34:$A$777,$A309,СВЦЭМ!$B$34:$B$777,K$296)+'СЕТ СН'!$F$13-'СЕТ СН'!$F$21</f>
        <v>-578.75</v>
      </c>
      <c r="L309" s="35">
        <f>SUMIFS(СВЦЭМ!$I$34:$I$777,СВЦЭМ!$A$34:$A$777,$A309,СВЦЭМ!$B$34:$B$777,L$296)+'СЕТ СН'!$F$13-'СЕТ СН'!$F$21</f>
        <v>-578.75</v>
      </c>
      <c r="M309" s="35">
        <f>SUMIFS(СВЦЭМ!$I$34:$I$777,СВЦЭМ!$A$34:$A$777,$A309,СВЦЭМ!$B$34:$B$777,M$296)+'СЕТ СН'!$F$13-'СЕТ СН'!$F$21</f>
        <v>-578.75</v>
      </c>
      <c r="N309" s="35">
        <f>SUMIFS(СВЦЭМ!$I$34:$I$777,СВЦЭМ!$A$34:$A$777,$A309,СВЦЭМ!$B$34:$B$777,N$296)+'СЕТ СН'!$F$13-'СЕТ СН'!$F$21</f>
        <v>-578.75</v>
      </c>
      <c r="O309" s="35">
        <f>SUMIFS(СВЦЭМ!$I$34:$I$777,СВЦЭМ!$A$34:$A$777,$A309,СВЦЭМ!$B$34:$B$777,O$296)+'СЕТ СН'!$F$13-'СЕТ СН'!$F$21</f>
        <v>-578.75</v>
      </c>
      <c r="P309" s="35">
        <f>SUMIFS(СВЦЭМ!$I$34:$I$777,СВЦЭМ!$A$34:$A$777,$A309,СВЦЭМ!$B$34:$B$777,P$296)+'СЕТ СН'!$F$13-'СЕТ СН'!$F$21</f>
        <v>-578.75</v>
      </c>
      <c r="Q309" s="35">
        <f>SUMIFS(СВЦЭМ!$I$34:$I$777,СВЦЭМ!$A$34:$A$777,$A309,СВЦЭМ!$B$34:$B$777,Q$296)+'СЕТ СН'!$F$13-'СЕТ СН'!$F$21</f>
        <v>-578.75</v>
      </c>
      <c r="R309" s="35">
        <f>SUMIFS(СВЦЭМ!$I$34:$I$777,СВЦЭМ!$A$34:$A$777,$A309,СВЦЭМ!$B$34:$B$777,R$296)+'СЕТ СН'!$F$13-'СЕТ СН'!$F$21</f>
        <v>-578.75</v>
      </c>
      <c r="S309" s="35">
        <f>SUMIFS(СВЦЭМ!$I$34:$I$777,СВЦЭМ!$A$34:$A$777,$A309,СВЦЭМ!$B$34:$B$777,S$296)+'СЕТ СН'!$F$13-'СЕТ СН'!$F$21</f>
        <v>-578.75</v>
      </c>
      <c r="T309" s="35">
        <f>SUMIFS(СВЦЭМ!$I$34:$I$777,СВЦЭМ!$A$34:$A$777,$A309,СВЦЭМ!$B$34:$B$777,T$296)+'СЕТ СН'!$F$13-'СЕТ СН'!$F$21</f>
        <v>-578.75</v>
      </c>
      <c r="U309" s="35">
        <f>SUMIFS(СВЦЭМ!$I$34:$I$777,СВЦЭМ!$A$34:$A$777,$A309,СВЦЭМ!$B$34:$B$777,U$296)+'СЕТ СН'!$F$13-'СЕТ СН'!$F$21</f>
        <v>-578.75</v>
      </c>
      <c r="V309" s="35">
        <f>SUMIFS(СВЦЭМ!$I$34:$I$777,СВЦЭМ!$A$34:$A$777,$A309,СВЦЭМ!$B$34:$B$777,V$296)+'СЕТ СН'!$F$13-'СЕТ СН'!$F$21</f>
        <v>-578.75</v>
      </c>
      <c r="W309" s="35">
        <f>SUMIFS(СВЦЭМ!$I$34:$I$777,СВЦЭМ!$A$34:$A$777,$A309,СВЦЭМ!$B$34:$B$777,W$296)+'СЕТ СН'!$F$13-'СЕТ СН'!$F$21</f>
        <v>-578.75</v>
      </c>
      <c r="X309" s="35">
        <f>SUMIFS(СВЦЭМ!$I$34:$I$777,СВЦЭМ!$A$34:$A$777,$A309,СВЦЭМ!$B$34:$B$777,X$296)+'СЕТ СН'!$F$13-'СЕТ СН'!$F$21</f>
        <v>-578.75</v>
      </c>
      <c r="Y309" s="35">
        <f>SUMIFS(СВЦЭМ!$I$34:$I$777,СВЦЭМ!$A$34:$A$777,$A309,СВЦЭМ!$B$34:$B$777,Y$296)+'СЕТ СН'!$F$13-'СЕТ СН'!$F$21</f>
        <v>-578.75</v>
      </c>
    </row>
    <row r="310" spans="1:25" ht="15.75" x14ac:dyDescent="0.2">
      <c r="A310" s="34">
        <f t="shared" si="8"/>
        <v>42900</v>
      </c>
      <c r="B310" s="35">
        <f>SUMIFS(СВЦЭМ!$I$34:$I$777,СВЦЭМ!$A$34:$A$777,$A310,СВЦЭМ!$B$34:$B$777,B$296)+'СЕТ СН'!$F$13-'СЕТ СН'!$F$21</f>
        <v>-578.75</v>
      </c>
      <c r="C310" s="35">
        <f>SUMIFS(СВЦЭМ!$I$34:$I$777,СВЦЭМ!$A$34:$A$777,$A310,СВЦЭМ!$B$34:$B$777,C$296)+'СЕТ СН'!$F$13-'СЕТ СН'!$F$21</f>
        <v>-578.75</v>
      </c>
      <c r="D310" s="35">
        <f>SUMIFS(СВЦЭМ!$I$34:$I$777,СВЦЭМ!$A$34:$A$777,$A310,СВЦЭМ!$B$34:$B$777,D$296)+'СЕТ СН'!$F$13-'СЕТ СН'!$F$21</f>
        <v>-578.75</v>
      </c>
      <c r="E310" s="35">
        <f>SUMIFS(СВЦЭМ!$I$34:$I$777,СВЦЭМ!$A$34:$A$777,$A310,СВЦЭМ!$B$34:$B$777,E$296)+'СЕТ СН'!$F$13-'СЕТ СН'!$F$21</f>
        <v>-578.75</v>
      </c>
      <c r="F310" s="35">
        <f>SUMIFS(СВЦЭМ!$I$34:$I$777,СВЦЭМ!$A$34:$A$777,$A310,СВЦЭМ!$B$34:$B$777,F$296)+'СЕТ СН'!$F$13-'СЕТ СН'!$F$21</f>
        <v>-578.75</v>
      </c>
      <c r="G310" s="35">
        <f>SUMIFS(СВЦЭМ!$I$34:$I$777,СВЦЭМ!$A$34:$A$777,$A310,СВЦЭМ!$B$34:$B$777,G$296)+'СЕТ СН'!$F$13-'СЕТ СН'!$F$21</f>
        <v>-578.75</v>
      </c>
      <c r="H310" s="35">
        <f>SUMIFS(СВЦЭМ!$I$34:$I$777,СВЦЭМ!$A$34:$A$777,$A310,СВЦЭМ!$B$34:$B$777,H$296)+'СЕТ СН'!$F$13-'СЕТ СН'!$F$21</f>
        <v>-578.75</v>
      </c>
      <c r="I310" s="35">
        <f>SUMIFS(СВЦЭМ!$I$34:$I$777,СВЦЭМ!$A$34:$A$777,$A310,СВЦЭМ!$B$34:$B$777,I$296)+'СЕТ СН'!$F$13-'СЕТ СН'!$F$21</f>
        <v>-578.75</v>
      </c>
      <c r="J310" s="35">
        <f>SUMIFS(СВЦЭМ!$I$34:$I$777,СВЦЭМ!$A$34:$A$777,$A310,СВЦЭМ!$B$34:$B$777,J$296)+'СЕТ СН'!$F$13-'СЕТ СН'!$F$21</f>
        <v>-578.75</v>
      </c>
      <c r="K310" s="35">
        <f>SUMIFS(СВЦЭМ!$I$34:$I$777,СВЦЭМ!$A$34:$A$777,$A310,СВЦЭМ!$B$34:$B$777,K$296)+'СЕТ СН'!$F$13-'СЕТ СН'!$F$21</f>
        <v>-578.75</v>
      </c>
      <c r="L310" s="35">
        <f>SUMIFS(СВЦЭМ!$I$34:$I$777,СВЦЭМ!$A$34:$A$777,$A310,СВЦЭМ!$B$34:$B$777,L$296)+'СЕТ СН'!$F$13-'СЕТ СН'!$F$21</f>
        <v>-578.75</v>
      </c>
      <c r="M310" s="35">
        <f>SUMIFS(СВЦЭМ!$I$34:$I$777,СВЦЭМ!$A$34:$A$777,$A310,СВЦЭМ!$B$34:$B$777,M$296)+'СЕТ СН'!$F$13-'СЕТ СН'!$F$21</f>
        <v>-578.75</v>
      </c>
      <c r="N310" s="35">
        <f>SUMIFS(СВЦЭМ!$I$34:$I$777,СВЦЭМ!$A$34:$A$777,$A310,СВЦЭМ!$B$34:$B$777,N$296)+'СЕТ СН'!$F$13-'СЕТ СН'!$F$21</f>
        <v>-578.75</v>
      </c>
      <c r="O310" s="35">
        <f>SUMIFS(СВЦЭМ!$I$34:$I$777,СВЦЭМ!$A$34:$A$777,$A310,СВЦЭМ!$B$34:$B$777,O$296)+'СЕТ СН'!$F$13-'СЕТ СН'!$F$21</f>
        <v>-578.75</v>
      </c>
      <c r="P310" s="35">
        <f>SUMIFS(СВЦЭМ!$I$34:$I$777,СВЦЭМ!$A$34:$A$777,$A310,СВЦЭМ!$B$34:$B$777,P$296)+'СЕТ СН'!$F$13-'СЕТ СН'!$F$21</f>
        <v>-578.75</v>
      </c>
      <c r="Q310" s="35">
        <f>SUMIFS(СВЦЭМ!$I$34:$I$777,СВЦЭМ!$A$34:$A$777,$A310,СВЦЭМ!$B$34:$B$777,Q$296)+'СЕТ СН'!$F$13-'СЕТ СН'!$F$21</f>
        <v>-578.75</v>
      </c>
      <c r="R310" s="35">
        <f>SUMIFS(СВЦЭМ!$I$34:$I$777,СВЦЭМ!$A$34:$A$777,$A310,СВЦЭМ!$B$34:$B$777,R$296)+'СЕТ СН'!$F$13-'СЕТ СН'!$F$21</f>
        <v>-578.75</v>
      </c>
      <c r="S310" s="35">
        <f>SUMIFS(СВЦЭМ!$I$34:$I$777,СВЦЭМ!$A$34:$A$777,$A310,СВЦЭМ!$B$34:$B$777,S$296)+'СЕТ СН'!$F$13-'СЕТ СН'!$F$21</f>
        <v>-578.75</v>
      </c>
      <c r="T310" s="35">
        <f>SUMIFS(СВЦЭМ!$I$34:$I$777,СВЦЭМ!$A$34:$A$777,$A310,СВЦЭМ!$B$34:$B$777,T$296)+'СЕТ СН'!$F$13-'СЕТ СН'!$F$21</f>
        <v>-578.75</v>
      </c>
      <c r="U310" s="35">
        <f>SUMIFS(СВЦЭМ!$I$34:$I$777,СВЦЭМ!$A$34:$A$777,$A310,СВЦЭМ!$B$34:$B$777,U$296)+'СЕТ СН'!$F$13-'СЕТ СН'!$F$21</f>
        <v>-578.75</v>
      </c>
      <c r="V310" s="35">
        <f>SUMIFS(СВЦЭМ!$I$34:$I$777,СВЦЭМ!$A$34:$A$777,$A310,СВЦЭМ!$B$34:$B$777,V$296)+'СЕТ СН'!$F$13-'СЕТ СН'!$F$21</f>
        <v>-578.75</v>
      </c>
      <c r="W310" s="35">
        <f>SUMIFS(СВЦЭМ!$I$34:$I$777,СВЦЭМ!$A$34:$A$777,$A310,СВЦЭМ!$B$34:$B$777,W$296)+'СЕТ СН'!$F$13-'СЕТ СН'!$F$21</f>
        <v>-578.75</v>
      </c>
      <c r="X310" s="35">
        <f>SUMIFS(СВЦЭМ!$I$34:$I$777,СВЦЭМ!$A$34:$A$777,$A310,СВЦЭМ!$B$34:$B$777,X$296)+'СЕТ СН'!$F$13-'СЕТ СН'!$F$21</f>
        <v>-578.75</v>
      </c>
      <c r="Y310" s="35">
        <f>SUMIFS(СВЦЭМ!$I$34:$I$777,СВЦЭМ!$A$34:$A$777,$A310,СВЦЭМ!$B$34:$B$777,Y$296)+'СЕТ СН'!$F$13-'СЕТ СН'!$F$21</f>
        <v>-578.75</v>
      </c>
    </row>
    <row r="311" spans="1:25" ht="15.75" x14ac:dyDescent="0.2">
      <c r="A311" s="34">
        <f t="shared" si="8"/>
        <v>42901</v>
      </c>
      <c r="B311" s="35">
        <f>SUMIFS(СВЦЭМ!$I$34:$I$777,СВЦЭМ!$A$34:$A$777,$A311,СВЦЭМ!$B$34:$B$777,B$296)+'СЕТ СН'!$F$13-'СЕТ СН'!$F$21</f>
        <v>-578.75</v>
      </c>
      <c r="C311" s="35">
        <f>SUMIFS(СВЦЭМ!$I$34:$I$777,СВЦЭМ!$A$34:$A$777,$A311,СВЦЭМ!$B$34:$B$777,C$296)+'СЕТ СН'!$F$13-'СЕТ СН'!$F$21</f>
        <v>-578.75</v>
      </c>
      <c r="D311" s="35">
        <f>SUMIFS(СВЦЭМ!$I$34:$I$777,СВЦЭМ!$A$34:$A$777,$A311,СВЦЭМ!$B$34:$B$777,D$296)+'СЕТ СН'!$F$13-'СЕТ СН'!$F$21</f>
        <v>-578.75</v>
      </c>
      <c r="E311" s="35">
        <f>SUMIFS(СВЦЭМ!$I$34:$I$777,СВЦЭМ!$A$34:$A$777,$A311,СВЦЭМ!$B$34:$B$777,E$296)+'СЕТ СН'!$F$13-'СЕТ СН'!$F$21</f>
        <v>-578.75</v>
      </c>
      <c r="F311" s="35">
        <f>SUMIFS(СВЦЭМ!$I$34:$I$777,СВЦЭМ!$A$34:$A$777,$A311,СВЦЭМ!$B$34:$B$777,F$296)+'СЕТ СН'!$F$13-'СЕТ СН'!$F$21</f>
        <v>-578.75</v>
      </c>
      <c r="G311" s="35">
        <f>SUMIFS(СВЦЭМ!$I$34:$I$777,СВЦЭМ!$A$34:$A$777,$A311,СВЦЭМ!$B$34:$B$777,G$296)+'СЕТ СН'!$F$13-'СЕТ СН'!$F$21</f>
        <v>-578.75</v>
      </c>
      <c r="H311" s="35">
        <f>SUMIFS(СВЦЭМ!$I$34:$I$777,СВЦЭМ!$A$34:$A$777,$A311,СВЦЭМ!$B$34:$B$777,H$296)+'СЕТ СН'!$F$13-'СЕТ СН'!$F$21</f>
        <v>-578.75</v>
      </c>
      <c r="I311" s="35">
        <f>SUMIFS(СВЦЭМ!$I$34:$I$777,СВЦЭМ!$A$34:$A$777,$A311,СВЦЭМ!$B$34:$B$777,I$296)+'СЕТ СН'!$F$13-'СЕТ СН'!$F$21</f>
        <v>-578.75</v>
      </c>
      <c r="J311" s="35">
        <f>SUMIFS(СВЦЭМ!$I$34:$I$777,СВЦЭМ!$A$34:$A$777,$A311,СВЦЭМ!$B$34:$B$777,J$296)+'СЕТ СН'!$F$13-'СЕТ СН'!$F$21</f>
        <v>-578.75</v>
      </c>
      <c r="K311" s="35">
        <f>SUMIFS(СВЦЭМ!$I$34:$I$777,СВЦЭМ!$A$34:$A$777,$A311,СВЦЭМ!$B$34:$B$777,K$296)+'СЕТ СН'!$F$13-'СЕТ СН'!$F$21</f>
        <v>-578.75</v>
      </c>
      <c r="L311" s="35">
        <f>SUMIFS(СВЦЭМ!$I$34:$I$777,СВЦЭМ!$A$34:$A$777,$A311,СВЦЭМ!$B$34:$B$777,L$296)+'СЕТ СН'!$F$13-'СЕТ СН'!$F$21</f>
        <v>-578.75</v>
      </c>
      <c r="M311" s="35">
        <f>SUMIFS(СВЦЭМ!$I$34:$I$777,СВЦЭМ!$A$34:$A$777,$A311,СВЦЭМ!$B$34:$B$777,M$296)+'СЕТ СН'!$F$13-'СЕТ СН'!$F$21</f>
        <v>-578.75</v>
      </c>
      <c r="N311" s="35">
        <f>SUMIFS(СВЦЭМ!$I$34:$I$777,СВЦЭМ!$A$34:$A$777,$A311,СВЦЭМ!$B$34:$B$777,N$296)+'СЕТ СН'!$F$13-'СЕТ СН'!$F$21</f>
        <v>-578.75</v>
      </c>
      <c r="O311" s="35">
        <f>SUMIFS(СВЦЭМ!$I$34:$I$777,СВЦЭМ!$A$34:$A$777,$A311,СВЦЭМ!$B$34:$B$777,O$296)+'СЕТ СН'!$F$13-'СЕТ СН'!$F$21</f>
        <v>-578.75</v>
      </c>
      <c r="P311" s="35">
        <f>SUMIFS(СВЦЭМ!$I$34:$I$777,СВЦЭМ!$A$34:$A$777,$A311,СВЦЭМ!$B$34:$B$777,P$296)+'СЕТ СН'!$F$13-'СЕТ СН'!$F$21</f>
        <v>-578.75</v>
      </c>
      <c r="Q311" s="35">
        <f>SUMIFS(СВЦЭМ!$I$34:$I$777,СВЦЭМ!$A$34:$A$777,$A311,СВЦЭМ!$B$34:$B$777,Q$296)+'СЕТ СН'!$F$13-'СЕТ СН'!$F$21</f>
        <v>-578.75</v>
      </c>
      <c r="R311" s="35">
        <f>SUMIFS(СВЦЭМ!$I$34:$I$777,СВЦЭМ!$A$34:$A$777,$A311,СВЦЭМ!$B$34:$B$777,R$296)+'СЕТ СН'!$F$13-'СЕТ СН'!$F$21</f>
        <v>-578.75</v>
      </c>
      <c r="S311" s="35">
        <f>SUMIFS(СВЦЭМ!$I$34:$I$777,СВЦЭМ!$A$34:$A$777,$A311,СВЦЭМ!$B$34:$B$777,S$296)+'СЕТ СН'!$F$13-'СЕТ СН'!$F$21</f>
        <v>-578.75</v>
      </c>
      <c r="T311" s="35">
        <f>SUMIFS(СВЦЭМ!$I$34:$I$777,СВЦЭМ!$A$34:$A$777,$A311,СВЦЭМ!$B$34:$B$777,T$296)+'СЕТ СН'!$F$13-'СЕТ СН'!$F$21</f>
        <v>-578.75</v>
      </c>
      <c r="U311" s="35">
        <f>SUMIFS(СВЦЭМ!$I$34:$I$777,СВЦЭМ!$A$34:$A$777,$A311,СВЦЭМ!$B$34:$B$777,U$296)+'СЕТ СН'!$F$13-'СЕТ СН'!$F$21</f>
        <v>-578.75</v>
      </c>
      <c r="V311" s="35">
        <f>SUMIFS(СВЦЭМ!$I$34:$I$777,СВЦЭМ!$A$34:$A$777,$A311,СВЦЭМ!$B$34:$B$777,V$296)+'СЕТ СН'!$F$13-'СЕТ СН'!$F$21</f>
        <v>-578.75</v>
      </c>
      <c r="W311" s="35">
        <f>SUMIFS(СВЦЭМ!$I$34:$I$777,СВЦЭМ!$A$34:$A$777,$A311,СВЦЭМ!$B$34:$B$777,W$296)+'СЕТ СН'!$F$13-'СЕТ СН'!$F$21</f>
        <v>-578.75</v>
      </c>
      <c r="X311" s="35">
        <f>SUMIFS(СВЦЭМ!$I$34:$I$777,СВЦЭМ!$A$34:$A$777,$A311,СВЦЭМ!$B$34:$B$777,X$296)+'СЕТ СН'!$F$13-'СЕТ СН'!$F$21</f>
        <v>-578.75</v>
      </c>
      <c r="Y311" s="35">
        <f>SUMIFS(СВЦЭМ!$I$34:$I$777,СВЦЭМ!$A$34:$A$777,$A311,СВЦЭМ!$B$34:$B$777,Y$296)+'СЕТ СН'!$F$13-'СЕТ СН'!$F$21</f>
        <v>-578.75</v>
      </c>
    </row>
    <row r="312" spans="1:25" ht="15.75" x14ac:dyDescent="0.2">
      <c r="A312" s="34">
        <f t="shared" si="8"/>
        <v>42902</v>
      </c>
      <c r="B312" s="35">
        <f>SUMIFS(СВЦЭМ!$I$34:$I$777,СВЦЭМ!$A$34:$A$777,$A312,СВЦЭМ!$B$34:$B$777,B$296)+'СЕТ СН'!$F$13-'СЕТ СН'!$F$21</f>
        <v>-578.75</v>
      </c>
      <c r="C312" s="35">
        <f>SUMIFS(СВЦЭМ!$I$34:$I$777,СВЦЭМ!$A$34:$A$777,$A312,СВЦЭМ!$B$34:$B$777,C$296)+'СЕТ СН'!$F$13-'СЕТ СН'!$F$21</f>
        <v>-578.75</v>
      </c>
      <c r="D312" s="35">
        <f>SUMIFS(СВЦЭМ!$I$34:$I$777,СВЦЭМ!$A$34:$A$777,$A312,СВЦЭМ!$B$34:$B$777,D$296)+'СЕТ СН'!$F$13-'СЕТ СН'!$F$21</f>
        <v>-578.75</v>
      </c>
      <c r="E312" s="35">
        <f>SUMIFS(СВЦЭМ!$I$34:$I$777,СВЦЭМ!$A$34:$A$777,$A312,СВЦЭМ!$B$34:$B$777,E$296)+'СЕТ СН'!$F$13-'СЕТ СН'!$F$21</f>
        <v>-578.75</v>
      </c>
      <c r="F312" s="35">
        <f>SUMIFS(СВЦЭМ!$I$34:$I$777,СВЦЭМ!$A$34:$A$777,$A312,СВЦЭМ!$B$34:$B$777,F$296)+'СЕТ СН'!$F$13-'СЕТ СН'!$F$21</f>
        <v>-578.75</v>
      </c>
      <c r="G312" s="35">
        <f>SUMIFS(СВЦЭМ!$I$34:$I$777,СВЦЭМ!$A$34:$A$777,$A312,СВЦЭМ!$B$34:$B$777,G$296)+'СЕТ СН'!$F$13-'СЕТ СН'!$F$21</f>
        <v>-578.75</v>
      </c>
      <c r="H312" s="35">
        <f>SUMIFS(СВЦЭМ!$I$34:$I$777,СВЦЭМ!$A$34:$A$777,$A312,СВЦЭМ!$B$34:$B$777,H$296)+'СЕТ СН'!$F$13-'СЕТ СН'!$F$21</f>
        <v>-578.75</v>
      </c>
      <c r="I312" s="35">
        <f>SUMIFS(СВЦЭМ!$I$34:$I$777,СВЦЭМ!$A$34:$A$777,$A312,СВЦЭМ!$B$34:$B$777,I$296)+'СЕТ СН'!$F$13-'СЕТ СН'!$F$21</f>
        <v>-578.75</v>
      </c>
      <c r="J312" s="35">
        <f>SUMIFS(СВЦЭМ!$I$34:$I$777,СВЦЭМ!$A$34:$A$777,$A312,СВЦЭМ!$B$34:$B$777,J$296)+'СЕТ СН'!$F$13-'СЕТ СН'!$F$21</f>
        <v>-578.75</v>
      </c>
      <c r="K312" s="35">
        <f>SUMIFS(СВЦЭМ!$I$34:$I$777,СВЦЭМ!$A$34:$A$777,$A312,СВЦЭМ!$B$34:$B$777,K$296)+'СЕТ СН'!$F$13-'СЕТ СН'!$F$21</f>
        <v>-578.75</v>
      </c>
      <c r="L312" s="35">
        <f>SUMIFS(СВЦЭМ!$I$34:$I$777,СВЦЭМ!$A$34:$A$777,$A312,СВЦЭМ!$B$34:$B$777,L$296)+'СЕТ СН'!$F$13-'СЕТ СН'!$F$21</f>
        <v>-578.75</v>
      </c>
      <c r="M312" s="35">
        <f>SUMIFS(СВЦЭМ!$I$34:$I$777,СВЦЭМ!$A$34:$A$777,$A312,СВЦЭМ!$B$34:$B$777,M$296)+'СЕТ СН'!$F$13-'СЕТ СН'!$F$21</f>
        <v>-578.75</v>
      </c>
      <c r="N312" s="35">
        <f>SUMIFS(СВЦЭМ!$I$34:$I$777,СВЦЭМ!$A$34:$A$777,$A312,СВЦЭМ!$B$34:$B$777,N$296)+'СЕТ СН'!$F$13-'СЕТ СН'!$F$21</f>
        <v>-578.75</v>
      </c>
      <c r="O312" s="35">
        <f>SUMIFS(СВЦЭМ!$I$34:$I$777,СВЦЭМ!$A$34:$A$777,$A312,СВЦЭМ!$B$34:$B$777,O$296)+'СЕТ СН'!$F$13-'СЕТ СН'!$F$21</f>
        <v>-578.75</v>
      </c>
      <c r="P312" s="35">
        <f>SUMIFS(СВЦЭМ!$I$34:$I$777,СВЦЭМ!$A$34:$A$777,$A312,СВЦЭМ!$B$34:$B$777,P$296)+'СЕТ СН'!$F$13-'СЕТ СН'!$F$21</f>
        <v>-578.75</v>
      </c>
      <c r="Q312" s="35">
        <f>SUMIFS(СВЦЭМ!$I$34:$I$777,СВЦЭМ!$A$34:$A$777,$A312,СВЦЭМ!$B$34:$B$777,Q$296)+'СЕТ СН'!$F$13-'СЕТ СН'!$F$21</f>
        <v>-578.75</v>
      </c>
      <c r="R312" s="35">
        <f>SUMIFS(СВЦЭМ!$I$34:$I$777,СВЦЭМ!$A$34:$A$777,$A312,СВЦЭМ!$B$34:$B$777,R$296)+'СЕТ СН'!$F$13-'СЕТ СН'!$F$21</f>
        <v>-578.75</v>
      </c>
      <c r="S312" s="35">
        <f>SUMIFS(СВЦЭМ!$I$34:$I$777,СВЦЭМ!$A$34:$A$777,$A312,СВЦЭМ!$B$34:$B$777,S$296)+'СЕТ СН'!$F$13-'СЕТ СН'!$F$21</f>
        <v>-578.75</v>
      </c>
      <c r="T312" s="35">
        <f>SUMIFS(СВЦЭМ!$I$34:$I$777,СВЦЭМ!$A$34:$A$777,$A312,СВЦЭМ!$B$34:$B$777,T$296)+'СЕТ СН'!$F$13-'СЕТ СН'!$F$21</f>
        <v>-578.75</v>
      </c>
      <c r="U312" s="35">
        <f>SUMIFS(СВЦЭМ!$I$34:$I$777,СВЦЭМ!$A$34:$A$777,$A312,СВЦЭМ!$B$34:$B$777,U$296)+'СЕТ СН'!$F$13-'СЕТ СН'!$F$21</f>
        <v>-578.75</v>
      </c>
      <c r="V312" s="35">
        <f>SUMIFS(СВЦЭМ!$I$34:$I$777,СВЦЭМ!$A$34:$A$777,$A312,СВЦЭМ!$B$34:$B$777,V$296)+'СЕТ СН'!$F$13-'СЕТ СН'!$F$21</f>
        <v>-578.75</v>
      </c>
      <c r="W312" s="35">
        <f>SUMIFS(СВЦЭМ!$I$34:$I$777,СВЦЭМ!$A$34:$A$777,$A312,СВЦЭМ!$B$34:$B$777,W$296)+'СЕТ СН'!$F$13-'СЕТ СН'!$F$21</f>
        <v>-578.75</v>
      </c>
      <c r="X312" s="35">
        <f>SUMIFS(СВЦЭМ!$I$34:$I$777,СВЦЭМ!$A$34:$A$777,$A312,СВЦЭМ!$B$34:$B$777,X$296)+'СЕТ СН'!$F$13-'СЕТ СН'!$F$21</f>
        <v>-578.75</v>
      </c>
      <c r="Y312" s="35">
        <f>SUMIFS(СВЦЭМ!$I$34:$I$777,СВЦЭМ!$A$34:$A$777,$A312,СВЦЭМ!$B$34:$B$777,Y$296)+'СЕТ СН'!$F$13-'СЕТ СН'!$F$21</f>
        <v>-578.75</v>
      </c>
    </row>
    <row r="313" spans="1:25" ht="15.75" x14ac:dyDescent="0.2">
      <c r="A313" s="34">
        <f t="shared" si="8"/>
        <v>42903</v>
      </c>
      <c r="B313" s="35">
        <f>SUMIFS(СВЦЭМ!$I$34:$I$777,СВЦЭМ!$A$34:$A$777,$A313,СВЦЭМ!$B$34:$B$777,B$296)+'СЕТ СН'!$F$13-'СЕТ СН'!$F$21</f>
        <v>-578.75</v>
      </c>
      <c r="C313" s="35">
        <f>SUMIFS(СВЦЭМ!$I$34:$I$777,СВЦЭМ!$A$34:$A$777,$A313,СВЦЭМ!$B$34:$B$777,C$296)+'СЕТ СН'!$F$13-'СЕТ СН'!$F$21</f>
        <v>-578.75</v>
      </c>
      <c r="D313" s="35">
        <f>SUMIFS(СВЦЭМ!$I$34:$I$777,СВЦЭМ!$A$34:$A$777,$A313,СВЦЭМ!$B$34:$B$777,D$296)+'СЕТ СН'!$F$13-'СЕТ СН'!$F$21</f>
        <v>-578.75</v>
      </c>
      <c r="E313" s="35">
        <f>SUMIFS(СВЦЭМ!$I$34:$I$777,СВЦЭМ!$A$34:$A$777,$A313,СВЦЭМ!$B$34:$B$777,E$296)+'СЕТ СН'!$F$13-'СЕТ СН'!$F$21</f>
        <v>-578.75</v>
      </c>
      <c r="F313" s="35">
        <f>SUMIFS(СВЦЭМ!$I$34:$I$777,СВЦЭМ!$A$34:$A$777,$A313,СВЦЭМ!$B$34:$B$777,F$296)+'СЕТ СН'!$F$13-'СЕТ СН'!$F$21</f>
        <v>-578.75</v>
      </c>
      <c r="G313" s="35">
        <f>SUMIFS(СВЦЭМ!$I$34:$I$777,СВЦЭМ!$A$34:$A$777,$A313,СВЦЭМ!$B$34:$B$777,G$296)+'СЕТ СН'!$F$13-'СЕТ СН'!$F$21</f>
        <v>-578.75</v>
      </c>
      <c r="H313" s="35">
        <f>SUMIFS(СВЦЭМ!$I$34:$I$777,СВЦЭМ!$A$34:$A$777,$A313,СВЦЭМ!$B$34:$B$777,H$296)+'СЕТ СН'!$F$13-'СЕТ СН'!$F$21</f>
        <v>-578.75</v>
      </c>
      <c r="I313" s="35">
        <f>SUMIFS(СВЦЭМ!$I$34:$I$777,СВЦЭМ!$A$34:$A$777,$A313,СВЦЭМ!$B$34:$B$777,I$296)+'СЕТ СН'!$F$13-'СЕТ СН'!$F$21</f>
        <v>-578.75</v>
      </c>
      <c r="J313" s="35">
        <f>SUMIFS(СВЦЭМ!$I$34:$I$777,СВЦЭМ!$A$34:$A$777,$A313,СВЦЭМ!$B$34:$B$777,J$296)+'СЕТ СН'!$F$13-'СЕТ СН'!$F$21</f>
        <v>-578.75</v>
      </c>
      <c r="K313" s="35">
        <f>SUMIFS(СВЦЭМ!$I$34:$I$777,СВЦЭМ!$A$34:$A$777,$A313,СВЦЭМ!$B$34:$B$777,K$296)+'СЕТ СН'!$F$13-'СЕТ СН'!$F$21</f>
        <v>-578.75</v>
      </c>
      <c r="L313" s="35">
        <f>SUMIFS(СВЦЭМ!$I$34:$I$777,СВЦЭМ!$A$34:$A$777,$A313,СВЦЭМ!$B$34:$B$777,L$296)+'СЕТ СН'!$F$13-'СЕТ СН'!$F$21</f>
        <v>-578.75</v>
      </c>
      <c r="M313" s="35">
        <f>SUMIFS(СВЦЭМ!$I$34:$I$777,СВЦЭМ!$A$34:$A$777,$A313,СВЦЭМ!$B$34:$B$777,M$296)+'СЕТ СН'!$F$13-'СЕТ СН'!$F$21</f>
        <v>-578.75</v>
      </c>
      <c r="N313" s="35">
        <f>SUMIFS(СВЦЭМ!$I$34:$I$777,СВЦЭМ!$A$34:$A$777,$A313,СВЦЭМ!$B$34:$B$777,N$296)+'СЕТ СН'!$F$13-'СЕТ СН'!$F$21</f>
        <v>-578.75</v>
      </c>
      <c r="O313" s="35">
        <f>SUMIFS(СВЦЭМ!$I$34:$I$777,СВЦЭМ!$A$34:$A$777,$A313,СВЦЭМ!$B$34:$B$777,O$296)+'СЕТ СН'!$F$13-'СЕТ СН'!$F$21</f>
        <v>-578.75</v>
      </c>
      <c r="P313" s="35">
        <f>SUMIFS(СВЦЭМ!$I$34:$I$777,СВЦЭМ!$A$34:$A$777,$A313,СВЦЭМ!$B$34:$B$777,P$296)+'СЕТ СН'!$F$13-'СЕТ СН'!$F$21</f>
        <v>-578.75</v>
      </c>
      <c r="Q313" s="35">
        <f>SUMIFS(СВЦЭМ!$I$34:$I$777,СВЦЭМ!$A$34:$A$777,$A313,СВЦЭМ!$B$34:$B$777,Q$296)+'СЕТ СН'!$F$13-'СЕТ СН'!$F$21</f>
        <v>-578.75</v>
      </c>
      <c r="R313" s="35">
        <f>SUMIFS(СВЦЭМ!$I$34:$I$777,СВЦЭМ!$A$34:$A$777,$A313,СВЦЭМ!$B$34:$B$777,R$296)+'СЕТ СН'!$F$13-'СЕТ СН'!$F$21</f>
        <v>-578.75</v>
      </c>
      <c r="S313" s="35">
        <f>SUMIFS(СВЦЭМ!$I$34:$I$777,СВЦЭМ!$A$34:$A$777,$A313,СВЦЭМ!$B$34:$B$777,S$296)+'СЕТ СН'!$F$13-'СЕТ СН'!$F$21</f>
        <v>-578.75</v>
      </c>
      <c r="T313" s="35">
        <f>SUMIFS(СВЦЭМ!$I$34:$I$777,СВЦЭМ!$A$34:$A$777,$A313,СВЦЭМ!$B$34:$B$777,T$296)+'СЕТ СН'!$F$13-'СЕТ СН'!$F$21</f>
        <v>-578.75</v>
      </c>
      <c r="U313" s="35">
        <f>SUMIFS(СВЦЭМ!$I$34:$I$777,СВЦЭМ!$A$34:$A$777,$A313,СВЦЭМ!$B$34:$B$777,U$296)+'СЕТ СН'!$F$13-'СЕТ СН'!$F$21</f>
        <v>-578.75</v>
      </c>
      <c r="V313" s="35">
        <f>SUMIFS(СВЦЭМ!$I$34:$I$777,СВЦЭМ!$A$34:$A$777,$A313,СВЦЭМ!$B$34:$B$777,V$296)+'СЕТ СН'!$F$13-'СЕТ СН'!$F$21</f>
        <v>-578.75</v>
      </c>
      <c r="W313" s="35">
        <f>SUMIFS(СВЦЭМ!$I$34:$I$777,СВЦЭМ!$A$34:$A$777,$A313,СВЦЭМ!$B$34:$B$777,W$296)+'СЕТ СН'!$F$13-'СЕТ СН'!$F$21</f>
        <v>-578.75</v>
      </c>
      <c r="X313" s="35">
        <f>SUMIFS(СВЦЭМ!$I$34:$I$777,СВЦЭМ!$A$34:$A$777,$A313,СВЦЭМ!$B$34:$B$777,X$296)+'СЕТ СН'!$F$13-'СЕТ СН'!$F$21</f>
        <v>-578.75</v>
      </c>
      <c r="Y313" s="35">
        <f>SUMIFS(СВЦЭМ!$I$34:$I$777,СВЦЭМ!$A$34:$A$777,$A313,СВЦЭМ!$B$34:$B$777,Y$296)+'СЕТ СН'!$F$13-'СЕТ СН'!$F$21</f>
        <v>-578.75</v>
      </c>
    </row>
    <row r="314" spans="1:25" ht="15.75" x14ac:dyDescent="0.2">
      <c r="A314" s="34">
        <f t="shared" si="8"/>
        <v>42904</v>
      </c>
      <c r="B314" s="35">
        <f>SUMIFS(СВЦЭМ!$I$34:$I$777,СВЦЭМ!$A$34:$A$777,$A314,СВЦЭМ!$B$34:$B$777,B$296)+'СЕТ СН'!$F$13-'СЕТ СН'!$F$21</f>
        <v>-578.75</v>
      </c>
      <c r="C314" s="35">
        <f>SUMIFS(СВЦЭМ!$I$34:$I$777,СВЦЭМ!$A$34:$A$777,$A314,СВЦЭМ!$B$34:$B$777,C$296)+'СЕТ СН'!$F$13-'СЕТ СН'!$F$21</f>
        <v>-578.75</v>
      </c>
      <c r="D314" s="35">
        <f>SUMIFS(СВЦЭМ!$I$34:$I$777,СВЦЭМ!$A$34:$A$777,$A314,СВЦЭМ!$B$34:$B$777,D$296)+'СЕТ СН'!$F$13-'СЕТ СН'!$F$21</f>
        <v>-578.75</v>
      </c>
      <c r="E314" s="35">
        <f>SUMIFS(СВЦЭМ!$I$34:$I$777,СВЦЭМ!$A$34:$A$777,$A314,СВЦЭМ!$B$34:$B$777,E$296)+'СЕТ СН'!$F$13-'СЕТ СН'!$F$21</f>
        <v>-578.75</v>
      </c>
      <c r="F314" s="35">
        <f>SUMIFS(СВЦЭМ!$I$34:$I$777,СВЦЭМ!$A$34:$A$777,$A314,СВЦЭМ!$B$34:$B$777,F$296)+'СЕТ СН'!$F$13-'СЕТ СН'!$F$21</f>
        <v>-578.75</v>
      </c>
      <c r="G314" s="35">
        <f>SUMIFS(СВЦЭМ!$I$34:$I$777,СВЦЭМ!$A$34:$A$777,$A314,СВЦЭМ!$B$34:$B$777,G$296)+'СЕТ СН'!$F$13-'СЕТ СН'!$F$21</f>
        <v>-578.75</v>
      </c>
      <c r="H314" s="35">
        <f>SUMIFS(СВЦЭМ!$I$34:$I$777,СВЦЭМ!$A$34:$A$777,$A314,СВЦЭМ!$B$34:$B$777,H$296)+'СЕТ СН'!$F$13-'СЕТ СН'!$F$21</f>
        <v>-578.75</v>
      </c>
      <c r="I314" s="35">
        <f>SUMIFS(СВЦЭМ!$I$34:$I$777,СВЦЭМ!$A$34:$A$777,$A314,СВЦЭМ!$B$34:$B$777,I$296)+'СЕТ СН'!$F$13-'СЕТ СН'!$F$21</f>
        <v>-578.75</v>
      </c>
      <c r="J314" s="35">
        <f>SUMIFS(СВЦЭМ!$I$34:$I$777,СВЦЭМ!$A$34:$A$777,$A314,СВЦЭМ!$B$34:$B$777,J$296)+'СЕТ СН'!$F$13-'СЕТ СН'!$F$21</f>
        <v>-578.75</v>
      </c>
      <c r="K314" s="35">
        <f>SUMIFS(СВЦЭМ!$I$34:$I$777,СВЦЭМ!$A$34:$A$777,$A314,СВЦЭМ!$B$34:$B$777,K$296)+'СЕТ СН'!$F$13-'СЕТ СН'!$F$21</f>
        <v>-578.75</v>
      </c>
      <c r="L314" s="35">
        <f>SUMIFS(СВЦЭМ!$I$34:$I$777,СВЦЭМ!$A$34:$A$777,$A314,СВЦЭМ!$B$34:$B$777,L$296)+'СЕТ СН'!$F$13-'СЕТ СН'!$F$21</f>
        <v>-578.75</v>
      </c>
      <c r="M314" s="35">
        <f>SUMIFS(СВЦЭМ!$I$34:$I$777,СВЦЭМ!$A$34:$A$777,$A314,СВЦЭМ!$B$34:$B$777,M$296)+'СЕТ СН'!$F$13-'СЕТ СН'!$F$21</f>
        <v>-578.75</v>
      </c>
      <c r="N314" s="35">
        <f>SUMIFS(СВЦЭМ!$I$34:$I$777,СВЦЭМ!$A$34:$A$777,$A314,СВЦЭМ!$B$34:$B$777,N$296)+'СЕТ СН'!$F$13-'СЕТ СН'!$F$21</f>
        <v>-578.75</v>
      </c>
      <c r="O314" s="35">
        <f>SUMIFS(СВЦЭМ!$I$34:$I$777,СВЦЭМ!$A$34:$A$777,$A314,СВЦЭМ!$B$34:$B$777,O$296)+'СЕТ СН'!$F$13-'СЕТ СН'!$F$21</f>
        <v>-578.75</v>
      </c>
      <c r="P314" s="35">
        <f>SUMIFS(СВЦЭМ!$I$34:$I$777,СВЦЭМ!$A$34:$A$777,$A314,СВЦЭМ!$B$34:$B$777,P$296)+'СЕТ СН'!$F$13-'СЕТ СН'!$F$21</f>
        <v>-578.75</v>
      </c>
      <c r="Q314" s="35">
        <f>SUMIFS(СВЦЭМ!$I$34:$I$777,СВЦЭМ!$A$34:$A$777,$A314,СВЦЭМ!$B$34:$B$777,Q$296)+'СЕТ СН'!$F$13-'СЕТ СН'!$F$21</f>
        <v>-578.75</v>
      </c>
      <c r="R314" s="35">
        <f>SUMIFS(СВЦЭМ!$I$34:$I$777,СВЦЭМ!$A$34:$A$777,$A314,СВЦЭМ!$B$34:$B$777,R$296)+'СЕТ СН'!$F$13-'СЕТ СН'!$F$21</f>
        <v>-578.75</v>
      </c>
      <c r="S314" s="35">
        <f>SUMIFS(СВЦЭМ!$I$34:$I$777,СВЦЭМ!$A$34:$A$777,$A314,СВЦЭМ!$B$34:$B$777,S$296)+'СЕТ СН'!$F$13-'СЕТ СН'!$F$21</f>
        <v>-578.75</v>
      </c>
      <c r="T314" s="35">
        <f>SUMIFS(СВЦЭМ!$I$34:$I$777,СВЦЭМ!$A$34:$A$777,$A314,СВЦЭМ!$B$34:$B$777,T$296)+'СЕТ СН'!$F$13-'СЕТ СН'!$F$21</f>
        <v>-578.75</v>
      </c>
      <c r="U314" s="35">
        <f>SUMIFS(СВЦЭМ!$I$34:$I$777,СВЦЭМ!$A$34:$A$777,$A314,СВЦЭМ!$B$34:$B$777,U$296)+'СЕТ СН'!$F$13-'СЕТ СН'!$F$21</f>
        <v>-578.75</v>
      </c>
      <c r="V314" s="35">
        <f>SUMIFS(СВЦЭМ!$I$34:$I$777,СВЦЭМ!$A$34:$A$777,$A314,СВЦЭМ!$B$34:$B$777,V$296)+'СЕТ СН'!$F$13-'СЕТ СН'!$F$21</f>
        <v>-578.75</v>
      </c>
      <c r="W314" s="35">
        <f>SUMIFS(СВЦЭМ!$I$34:$I$777,СВЦЭМ!$A$34:$A$777,$A314,СВЦЭМ!$B$34:$B$777,W$296)+'СЕТ СН'!$F$13-'СЕТ СН'!$F$21</f>
        <v>-578.75</v>
      </c>
      <c r="X314" s="35">
        <f>SUMIFS(СВЦЭМ!$I$34:$I$777,СВЦЭМ!$A$34:$A$777,$A314,СВЦЭМ!$B$34:$B$777,X$296)+'СЕТ СН'!$F$13-'СЕТ СН'!$F$21</f>
        <v>-578.75</v>
      </c>
      <c r="Y314" s="35">
        <f>SUMIFS(СВЦЭМ!$I$34:$I$777,СВЦЭМ!$A$34:$A$777,$A314,СВЦЭМ!$B$34:$B$777,Y$296)+'СЕТ СН'!$F$13-'СЕТ СН'!$F$21</f>
        <v>-578.75</v>
      </c>
    </row>
    <row r="315" spans="1:25" ht="15.75" x14ac:dyDescent="0.2">
      <c r="A315" s="34">
        <f t="shared" si="8"/>
        <v>42905</v>
      </c>
      <c r="B315" s="35">
        <f>SUMIFS(СВЦЭМ!$I$34:$I$777,СВЦЭМ!$A$34:$A$777,$A315,СВЦЭМ!$B$34:$B$777,B$296)+'СЕТ СН'!$F$13-'СЕТ СН'!$F$21</f>
        <v>-578.75</v>
      </c>
      <c r="C315" s="35">
        <f>SUMIFS(СВЦЭМ!$I$34:$I$777,СВЦЭМ!$A$34:$A$777,$A315,СВЦЭМ!$B$34:$B$777,C$296)+'СЕТ СН'!$F$13-'СЕТ СН'!$F$21</f>
        <v>-578.75</v>
      </c>
      <c r="D315" s="35">
        <f>SUMIFS(СВЦЭМ!$I$34:$I$777,СВЦЭМ!$A$34:$A$777,$A315,СВЦЭМ!$B$34:$B$777,D$296)+'СЕТ СН'!$F$13-'СЕТ СН'!$F$21</f>
        <v>-578.75</v>
      </c>
      <c r="E315" s="35">
        <f>SUMIFS(СВЦЭМ!$I$34:$I$777,СВЦЭМ!$A$34:$A$777,$A315,СВЦЭМ!$B$34:$B$777,E$296)+'СЕТ СН'!$F$13-'СЕТ СН'!$F$21</f>
        <v>-578.75</v>
      </c>
      <c r="F315" s="35">
        <f>SUMIFS(СВЦЭМ!$I$34:$I$777,СВЦЭМ!$A$34:$A$777,$A315,СВЦЭМ!$B$34:$B$777,F$296)+'СЕТ СН'!$F$13-'СЕТ СН'!$F$21</f>
        <v>-578.75</v>
      </c>
      <c r="G315" s="35">
        <f>SUMIFS(СВЦЭМ!$I$34:$I$777,СВЦЭМ!$A$34:$A$777,$A315,СВЦЭМ!$B$34:$B$777,G$296)+'СЕТ СН'!$F$13-'СЕТ СН'!$F$21</f>
        <v>-578.75</v>
      </c>
      <c r="H315" s="35">
        <f>SUMIFS(СВЦЭМ!$I$34:$I$777,СВЦЭМ!$A$34:$A$777,$A315,СВЦЭМ!$B$34:$B$777,H$296)+'СЕТ СН'!$F$13-'СЕТ СН'!$F$21</f>
        <v>-578.75</v>
      </c>
      <c r="I315" s="35">
        <f>SUMIFS(СВЦЭМ!$I$34:$I$777,СВЦЭМ!$A$34:$A$777,$A315,СВЦЭМ!$B$34:$B$777,I$296)+'СЕТ СН'!$F$13-'СЕТ СН'!$F$21</f>
        <v>-578.75</v>
      </c>
      <c r="J315" s="35">
        <f>SUMIFS(СВЦЭМ!$I$34:$I$777,СВЦЭМ!$A$34:$A$777,$A315,СВЦЭМ!$B$34:$B$777,J$296)+'СЕТ СН'!$F$13-'СЕТ СН'!$F$21</f>
        <v>-578.75</v>
      </c>
      <c r="K315" s="35">
        <f>SUMIFS(СВЦЭМ!$I$34:$I$777,СВЦЭМ!$A$34:$A$777,$A315,СВЦЭМ!$B$34:$B$777,K$296)+'СЕТ СН'!$F$13-'СЕТ СН'!$F$21</f>
        <v>-578.75</v>
      </c>
      <c r="L315" s="35">
        <f>SUMIFS(СВЦЭМ!$I$34:$I$777,СВЦЭМ!$A$34:$A$777,$A315,СВЦЭМ!$B$34:$B$777,L$296)+'СЕТ СН'!$F$13-'СЕТ СН'!$F$21</f>
        <v>-578.75</v>
      </c>
      <c r="M315" s="35">
        <f>SUMIFS(СВЦЭМ!$I$34:$I$777,СВЦЭМ!$A$34:$A$777,$A315,СВЦЭМ!$B$34:$B$777,M$296)+'СЕТ СН'!$F$13-'СЕТ СН'!$F$21</f>
        <v>-578.75</v>
      </c>
      <c r="N315" s="35">
        <f>SUMIFS(СВЦЭМ!$I$34:$I$777,СВЦЭМ!$A$34:$A$777,$A315,СВЦЭМ!$B$34:$B$777,N$296)+'СЕТ СН'!$F$13-'СЕТ СН'!$F$21</f>
        <v>-578.75</v>
      </c>
      <c r="O315" s="35">
        <f>SUMIFS(СВЦЭМ!$I$34:$I$777,СВЦЭМ!$A$34:$A$777,$A315,СВЦЭМ!$B$34:$B$777,O$296)+'СЕТ СН'!$F$13-'СЕТ СН'!$F$21</f>
        <v>-578.75</v>
      </c>
      <c r="P315" s="35">
        <f>SUMIFS(СВЦЭМ!$I$34:$I$777,СВЦЭМ!$A$34:$A$777,$A315,СВЦЭМ!$B$34:$B$777,P$296)+'СЕТ СН'!$F$13-'СЕТ СН'!$F$21</f>
        <v>-578.75</v>
      </c>
      <c r="Q315" s="35">
        <f>SUMIFS(СВЦЭМ!$I$34:$I$777,СВЦЭМ!$A$34:$A$777,$A315,СВЦЭМ!$B$34:$B$777,Q$296)+'СЕТ СН'!$F$13-'СЕТ СН'!$F$21</f>
        <v>-578.75</v>
      </c>
      <c r="R315" s="35">
        <f>SUMIFS(СВЦЭМ!$I$34:$I$777,СВЦЭМ!$A$34:$A$777,$A315,СВЦЭМ!$B$34:$B$777,R$296)+'СЕТ СН'!$F$13-'СЕТ СН'!$F$21</f>
        <v>-578.75</v>
      </c>
      <c r="S315" s="35">
        <f>SUMIFS(СВЦЭМ!$I$34:$I$777,СВЦЭМ!$A$34:$A$777,$A315,СВЦЭМ!$B$34:$B$777,S$296)+'СЕТ СН'!$F$13-'СЕТ СН'!$F$21</f>
        <v>-578.75</v>
      </c>
      <c r="T315" s="35">
        <f>SUMIFS(СВЦЭМ!$I$34:$I$777,СВЦЭМ!$A$34:$A$777,$A315,СВЦЭМ!$B$34:$B$777,T$296)+'СЕТ СН'!$F$13-'СЕТ СН'!$F$21</f>
        <v>-578.75</v>
      </c>
      <c r="U315" s="35">
        <f>SUMIFS(СВЦЭМ!$I$34:$I$777,СВЦЭМ!$A$34:$A$777,$A315,СВЦЭМ!$B$34:$B$777,U$296)+'СЕТ СН'!$F$13-'СЕТ СН'!$F$21</f>
        <v>-578.75</v>
      </c>
      <c r="V315" s="35">
        <f>SUMIFS(СВЦЭМ!$I$34:$I$777,СВЦЭМ!$A$34:$A$777,$A315,СВЦЭМ!$B$34:$B$777,V$296)+'СЕТ СН'!$F$13-'СЕТ СН'!$F$21</f>
        <v>-578.75</v>
      </c>
      <c r="W315" s="35">
        <f>SUMIFS(СВЦЭМ!$I$34:$I$777,СВЦЭМ!$A$34:$A$777,$A315,СВЦЭМ!$B$34:$B$777,W$296)+'СЕТ СН'!$F$13-'СЕТ СН'!$F$21</f>
        <v>-578.75</v>
      </c>
      <c r="X315" s="35">
        <f>SUMIFS(СВЦЭМ!$I$34:$I$777,СВЦЭМ!$A$34:$A$777,$A315,СВЦЭМ!$B$34:$B$777,X$296)+'СЕТ СН'!$F$13-'СЕТ СН'!$F$21</f>
        <v>-578.75</v>
      </c>
      <c r="Y315" s="35">
        <f>SUMIFS(СВЦЭМ!$I$34:$I$777,СВЦЭМ!$A$34:$A$777,$A315,СВЦЭМ!$B$34:$B$777,Y$296)+'СЕТ СН'!$F$13-'СЕТ СН'!$F$21</f>
        <v>-578.75</v>
      </c>
    </row>
    <row r="316" spans="1:25" ht="15.75" x14ac:dyDescent="0.2">
      <c r="A316" s="34">
        <f t="shared" si="8"/>
        <v>42906</v>
      </c>
      <c r="B316" s="35">
        <f>SUMIFS(СВЦЭМ!$I$34:$I$777,СВЦЭМ!$A$34:$A$777,$A316,СВЦЭМ!$B$34:$B$777,B$296)+'СЕТ СН'!$F$13-'СЕТ СН'!$F$21</f>
        <v>-578.75</v>
      </c>
      <c r="C316" s="35">
        <f>SUMIFS(СВЦЭМ!$I$34:$I$777,СВЦЭМ!$A$34:$A$777,$A316,СВЦЭМ!$B$34:$B$777,C$296)+'СЕТ СН'!$F$13-'СЕТ СН'!$F$21</f>
        <v>-578.75</v>
      </c>
      <c r="D316" s="35">
        <f>SUMIFS(СВЦЭМ!$I$34:$I$777,СВЦЭМ!$A$34:$A$777,$A316,СВЦЭМ!$B$34:$B$777,D$296)+'СЕТ СН'!$F$13-'СЕТ СН'!$F$21</f>
        <v>-578.75</v>
      </c>
      <c r="E316" s="35">
        <f>SUMIFS(СВЦЭМ!$I$34:$I$777,СВЦЭМ!$A$34:$A$777,$A316,СВЦЭМ!$B$34:$B$777,E$296)+'СЕТ СН'!$F$13-'СЕТ СН'!$F$21</f>
        <v>-578.75</v>
      </c>
      <c r="F316" s="35">
        <f>SUMIFS(СВЦЭМ!$I$34:$I$777,СВЦЭМ!$A$34:$A$777,$A316,СВЦЭМ!$B$34:$B$777,F$296)+'СЕТ СН'!$F$13-'СЕТ СН'!$F$21</f>
        <v>-578.75</v>
      </c>
      <c r="G316" s="35">
        <f>SUMIFS(СВЦЭМ!$I$34:$I$777,СВЦЭМ!$A$34:$A$777,$A316,СВЦЭМ!$B$34:$B$777,G$296)+'СЕТ СН'!$F$13-'СЕТ СН'!$F$21</f>
        <v>-578.75</v>
      </c>
      <c r="H316" s="35">
        <f>SUMIFS(СВЦЭМ!$I$34:$I$777,СВЦЭМ!$A$34:$A$777,$A316,СВЦЭМ!$B$34:$B$777,H$296)+'СЕТ СН'!$F$13-'СЕТ СН'!$F$21</f>
        <v>-578.75</v>
      </c>
      <c r="I316" s="35">
        <f>SUMIFS(СВЦЭМ!$I$34:$I$777,СВЦЭМ!$A$34:$A$777,$A316,СВЦЭМ!$B$34:$B$777,I$296)+'СЕТ СН'!$F$13-'СЕТ СН'!$F$21</f>
        <v>-578.75</v>
      </c>
      <c r="J316" s="35">
        <f>SUMIFS(СВЦЭМ!$I$34:$I$777,СВЦЭМ!$A$34:$A$777,$A316,СВЦЭМ!$B$34:$B$777,J$296)+'СЕТ СН'!$F$13-'СЕТ СН'!$F$21</f>
        <v>-578.75</v>
      </c>
      <c r="K316" s="35">
        <f>SUMIFS(СВЦЭМ!$I$34:$I$777,СВЦЭМ!$A$34:$A$777,$A316,СВЦЭМ!$B$34:$B$777,K$296)+'СЕТ СН'!$F$13-'СЕТ СН'!$F$21</f>
        <v>-578.75</v>
      </c>
      <c r="L316" s="35">
        <f>SUMIFS(СВЦЭМ!$I$34:$I$777,СВЦЭМ!$A$34:$A$777,$A316,СВЦЭМ!$B$34:$B$777,L$296)+'СЕТ СН'!$F$13-'СЕТ СН'!$F$21</f>
        <v>-578.75</v>
      </c>
      <c r="M316" s="35">
        <f>SUMIFS(СВЦЭМ!$I$34:$I$777,СВЦЭМ!$A$34:$A$777,$A316,СВЦЭМ!$B$34:$B$777,M$296)+'СЕТ СН'!$F$13-'СЕТ СН'!$F$21</f>
        <v>-578.75</v>
      </c>
      <c r="N316" s="35">
        <f>SUMIFS(СВЦЭМ!$I$34:$I$777,СВЦЭМ!$A$34:$A$777,$A316,СВЦЭМ!$B$34:$B$777,N$296)+'СЕТ СН'!$F$13-'СЕТ СН'!$F$21</f>
        <v>-578.75</v>
      </c>
      <c r="O316" s="35">
        <f>SUMIFS(СВЦЭМ!$I$34:$I$777,СВЦЭМ!$A$34:$A$777,$A316,СВЦЭМ!$B$34:$B$777,O$296)+'СЕТ СН'!$F$13-'СЕТ СН'!$F$21</f>
        <v>-578.75</v>
      </c>
      <c r="P316" s="35">
        <f>SUMIFS(СВЦЭМ!$I$34:$I$777,СВЦЭМ!$A$34:$A$777,$A316,СВЦЭМ!$B$34:$B$777,P$296)+'СЕТ СН'!$F$13-'СЕТ СН'!$F$21</f>
        <v>-578.75</v>
      </c>
      <c r="Q316" s="35">
        <f>SUMIFS(СВЦЭМ!$I$34:$I$777,СВЦЭМ!$A$34:$A$777,$A316,СВЦЭМ!$B$34:$B$777,Q$296)+'СЕТ СН'!$F$13-'СЕТ СН'!$F$21</f>
        <v>-578.75</v>
      </c>
      <c r="R316" s="35">
        <f>SUMIFS(СВЦЭМ!$I$34:$I$777,СВЦЭМ!$A$34:$A$777,$A316,СВЦЭМ!$B$34:$B$777,R$296)+'СЕТ СН'!$F$13-'СЕТ СН'!$F$21</f>
        <v>-578.75</v>
      </c>
      <c r="S316" s="35">
        <f>SUMIFS(СВЦЭМ!$I$34:$I$777,СВЦЭМ!$A$34:$A$777,$A316,СВЦЭМ!$B$34:$B$777,S$296)+'СЕТ СН'!$F$13-'СЕТ СН'!$F$21</f>
        <v>-578.75</v>
      </c>
      <c r="T316" s="35">
        <f>SUMIFS(СВЦЭМ!$I$34:$I$777,СВЦЭМ!$A$34:$A$777,$A316,СВЦЭМ!$B$34:$B$777,T$296)+'СЕТ СН'!$F$13-'СЕТ СН'!$F$21</f>
        <v>-578.75</v>
      </c>
      <c r="U316" s="35">
        <f>SUMIFS(СВЦЭМ!$I$34:$I$777,СВЦЭМ!$A$34:$A$777,$A316,СВЦЭМ!$B$34:$B$777,U$296)+'СЕТ СН'!$F$13-'СЕТ СН'!$F$21</f>
        <v>-578.75</v>
      </c>
      <c r="V316" s="35">
        <f>SUMIFS(СВЦЭМ!$I$34:$I$777,СВЦЭМ!$A$34:$A$777,$A316,СВЦЭМ!$B$34:$B$777,V$296)+'СЕТ СН'!$F$13-'СЕТ СН'!$F$21</f>
        <v>-578.75</v>
      </c>
      <c r="W316" s="35">
        <f>SUMIFS(СВЦЭМ!$I$34:$I$777,СВЦЭМ!$A$34:$A$777,$A316,СВЦЭМ!$B$34:$B$777,W$296)+'СЕТ СН'!$F$13-'СЕТ СН'!$F$21</f>
        <v>-578.75</v>
      </c>
      <c r="X316" s="35">
        <f>SUMIFS(СВЦЭМ!$I$34:$I$777,СВЦЭМ!$A$34:$A$777,$A316,СВЦЭМ!$B$34:$B$777,X$296)+'СЕТ СН'!$F$13-'СЕТ СН'!$F$21</f>
        <v>-578.75</v>
      </c>
      <c r="Y316" s="35">
        <f>SUMIFS(СВЦЭМ!$I$34:$I$777,СВЦЭМ!$A$34:$A$777,$A316,СВЦЭМ!$B$34:$B$777,Y$296)+'СЕТ СН'!$F$13-'СЕТ СН'!$F$21</f>
        <v>-578.75</v>
      </c>
    </row>
    <row r="317" spans="1:25" ht="15.75" x14ac:dyDescent="0.2">
      <c r="A317" s="34">
        <f t="shared" si="8"/>
        <v>42907</v>
      </c>
      <c r="B317" s="35">
        <f>SUMIFS(СВЦЭМ!$I$34:$I$777,СВЦЭМ!$A$34:$A$777,$A317,СВЦЭМ!$B$34:$B$777,B$296)+'СЕТ СН'!$F$13-'СЕТ СН'!$F$21</f>
        <v>-578.75</v>
      </c>
      <c r="C317" s="35">
        <f>SUMIFS(СВЦЭМ!$I$34:$I$777,СВЦЭМ!$A$34:$A$777,$A317,СВЦЭМ!$B$34:$B$777,C$296)+'СЕТ СН'!$F$13-'СЕТ СН'!$F$21</f>
        <v>-578.75</v>
      </c>
      <c r="D317" s="35">
        <f>SUMIFS(СВЦЭМ!$I$34:$I$777,СВЦЭМ!$A$34:$A$777,$A317,СВЦЭМ!$B$34:$B$777,D$296)+'СЕТ СН'!$F$13-'СЕТ СН'!$F$21</f>
        <v>-578.75</v>
      </c>
      <c r="E317" s="35">
        <f>SUMIFS(СВЦЭМ!$I$34:$I$777,СВЦЭМ!$A$34:$A$777,$A317,СВЦЭМ!$B$34:$B$777,E$296)+'СЕТ СН'!$F$13-'СЕТ СН'!$F$21</f>
        <v>-578.75</v>
      </c>
      <c r="F317" s="35">
        <f>SUMIFS(СВЦЭМ!$I$34:$I$777,СВЦЭМ!$A$34:$A$777,$A317,СВЦЭМ!$B$34:$B$777,F$296)+'СЕТ СН'!$F$13-'СЕТ СН'!$F$21</f>
        <v>-578.75</v>
      </c>
      <c r="G317" s="35">
        <f>SUMIFS(СВЦЭМ!$I$34:$I$777,СВЦЭМ!$A$34:$A$777,$A317,СВЦЭМ!$B$34:$B$777,G$296)+'СЕТ СН'!$F$13-'СЕТ СН'!$F$21</f>
        <v>-578.75</v>
      </c>
      <c r="H317" s="35">
        <f>SUMIFS(СВЦЭМ!$I$34:$I$777,СВЦЭМ!$A$34:$A$777,$A317,СВЦЭМ!$B$34:$B$777,H$296)+'СЕТ СН'!$F$13-'СЕТ СН'!$F$21</f>
        <v>-578.75</v>
      </c>
      <c r="I317" s="35">
        <f>SUMIFS(СВЦЭМ!$I$34:$I$777,СВЦЭМ!$A$34:$A$777,$A317,СВЦЭМ!$B$34:$B$777,I$296)+'СЕТ СН'!$F$13-'СЕТ СН'!$F$21</f>
        <v>-578.75</v>
      </c>
      <c r="J317" s="35">
        <f>SUMIFS(СВЦЭМ!$I$34:$I$777,СВЦЭМ!$A$34:$A$777,$A317,СВЦЭМ!$B$34:$B$777,J$296)+'СЕТ СН'!$F$13-'СЕТ СН'!$F$21</f>
        <v>-578.75</v>
      </c>
      <c r="K317" s="35">
        <f>SUMIFS(СВЦЭМ!$I$34:$I$777,СВЦЭМ!$A$34:$A$777,$A317,СВЦЭМ!$B$34:$B$777,K$296)+'СЕТ СН'!$F$13-'СЕТ СН'!$F$21</f>
        <v>-578.75</v>
      </c>
      <c r="L317" s="35">
        <f>SUMIFS(СВЦЭМ!$I$34:$I$777,СВЦЭМ!$A$34:$A$777,$A317,СВЦЭМ!$B$34:$B$777,L$296)+'СЕТ СН'!$F$13-'СЕТ СН'!$F$21</f>
        <v>-578.75</v>
      </c>
      <c r="M317" s="35">
        <f>SUMIFS(СВЦЭМ!$I$34:$I$777,СВЦЭМ!$A$34:$A$777,$A317,СВЦЭМ!$B$34:$B$777,M$296)+'СЕТ СН'!$F$13-'СЕТ СН'!$F$21</f>
        <v>-578.75</v>
      </c>
      <c r="N317" s="35">
        <f>SUMIFS(СВЦЭМ!$I$34:$I$777,СВЦЭМ!$A$34:$A$777,$A317,СВЦЭМ!$B$34:$B$777,N$296)+'СЕТ СН'!$F$13-'СЕТ СН'!$F$21</f>
        <v>-578.75</v>
      </c>
      <c r="O317" s="35">
        <f>SUMIFS(СВЦЭМ!$I$34:$I$777,СВЦЭМ!$A$34:$A$777,$A317,СВЦЭМ!$B$34:$B$777,O$296)+'СЕТ СН'!$F$13-'СЕТ СН'!$F$21</f>
        <v>-578.75</v>
      </c>
      <c r="P317" s="35">
        <f>SUMIFS(СВЦЭМ!$I$34:$I$777,СВЦЭМ!$A$34:$A$777,$A317,СВЦЭМ!$B$34:$B$777,P$296)+'СЕТ СН'!$F$13-'СЕТ СН'!$F$21</f>
        <v>-578.75</v>
      </c>
      <c r="Q317" s="35">
        <f>SUMIFS(СВЦЭМ!$I$34:$I$777,СВЦЭМ!$A$34:$A$777,$A317,СВЦЭМ!$B$34:$B$777,Q$296)+'СЕТ СН'!$F$13-'СЕТ СН'!$F$21</f>
        <v>-578.75</v>
      </c>
      <c r="R317" s="35">
        <f>SUMIFS(СВЦЭМ!$I$34:$I$777,СВЦЭМ!$A$34:$A$777,$A317,СВЦЭМ!$B$34:$B$777,R$296)+'СЕТ СН'!$F$13-'СЕТ СН'!$F$21</f>
        <v>-578.75</v>
      </c>
      <c r="S317" s="35">
        <f>SUMIFS(СВЦЭМ!$I$34:$I$777,СВЦЭМ!$A$34:$A$777,$A317,СВЦЭМ!$B$34:$B$777,S$296)+'СЕТ СН'!$F$13-'СЕТ СН'!$F$21</f>
        <v>-578.75</v>
      </c>
      <c r="T317" s="35">
        <f>SUMIFS(СВЦЭМ!$I$34:$I$777,СВЦЭМ!$A$34:$A$777,$A317,СВЦЭМ!$B$34:$B$777,T$296)+'СЕТ СН'!$F$13-'СЕТ СН'!$F$21</f>
        <v>-578.75</v>
      </c>
      <c r="U317" s="35">
        <f>SUMIFS(СВЦЭМ!$I$34:$I$777,СВЦЭМ!$A$34:$A$777,$A317,СВЦЭМ!$B$34:$B$777,U$296)+'СЕТ СН'!$F$13-'СЕТ СН'!$F$21</f>
        <v>-578.75</v>
      </c>
      <c r="V317" s="35">
        <f>SUMIFS(СВЦЭМ!$I$34:$I$777,СВЦЭМ!$A$34:$A$777,$A317,СВЦЭМ!$B$34:$B$777,V$296)+'СЕТ СН'!$F$13-'СЕТ СН'!$F$21</f>
        <v>-578.75</v>
      </c>
      <c r="W317" s="35">
        <f>SUMIFS(СВЦЭМ!$I$34:$I$777,СВЦЭМ!$A$34:$A$777,$A317,СВЦЭМ!$B$34:$B$777,W$296)+'СЕТ СН'!$F$13-'СЕТ СН'!$F$21</f>
        <v>-578.75</v>
      </c>
      <c r="X317" s="35">
        <f>SUMIFS(СВЦЭМ!$I$34:$I$777,СВЦЭМ!$A$34:$A$777,$A317,СВЦЭМ!$B$34:$B$777,X$296)+'СЕТ СН'!$F$13-'СЕТ СН'!$F$21</f>
        <v>-578.75</v>
      </c>
      <c r="Y317" s="35">
        <f>SUMIFS(СВЦЭМ!$I$34:$I$777,СВЦЭМ!$A$34:$A$777,$A317,СВЦЭМ!$B$34:$B$777,Y$296)+'СЕТ СН'!$F$13-'СЕТ СН'!$F$21</f>
        <v>-578.75</v>
      </c>
    </row>
    <row r="318" spans="1:25" ht="15.75" x14ac:dyDescent="0.2">
      <c r="A318" s="34">
        <f t="shared" si="8"/>
        <v>42908</v>
      </c>
      <c r="B318" s="35">
        <f>SUMIFS(СВЦЭМ!$I$34:$I$777,СВЦЭМ!$A$34:$A$777,$A318,СВЦЭМ!$B$34:$B$777,B$296)+'СЕТ СН'!$F$13-'СЕТ СН'!$F$21</f>
        <v>-578.75</v>
      </c>
      <c r="C318" s="35">
        <f>SUMIFS(СВЦЭМ!$I$34:$I$777,СВЦЭМ!$A$34:$A$777,$A318,СВЦЭМ!$B$34:$B$777,C$296)+'СЕТ СН'!$F$13-'СЕТ СН'!$F$21</f>
        <v>-578.75</v>
      </c>
      <c r="D318" s="35">
        <f>SUMIFS(СВЦЭМ!$I$34:$I$777,СВЦЭМ!$A$34:$A$777,$A318,СВЦЭМ!$B$34:$B$777,D$296)+'СЕТ СН'!$F$13-'СЕТ СН'!$F$21</f>
        <v>-578.75</v>
      </c>
      <c r="E318" s="35">
        <f>SUMIFS(СВЦЭМ!$I$34:$I$777,СВЦЭМ!$A$34:$A$777,$A318,СВЦЭМ!$B$34:$B$777,E$296)+'СЕТ СН'!$F$13-'СЕТ СН'!$F$21</f>
        <v>-578.75</v>
      </c>
      <c r="F318" s="35">
        <f>SUMIFS(СВЦЭМ!$I$34:$I$777,СВЦЭМ!$A$34:$A$777,$A318,СВЦЭМ!$B$34:$B$777,F$296)+'СЕТ СН'!$F$13-'СЕТ СН'!$F$21</f>
        <v>-578.75</v>
      </c>
      <c r="G318" s="35">
        <f>SUMIFS(СВЦЭМ!$I$34:$I$777,СВЦЭМ!$A$34:$A$777,$A318,СВЦЭМ!$B$34:$B$777,G$296)+'СЕТ СН'!$F$13-'СЕТ СН'!$F$21</f>
        <v>-578.75</v>
      </c>
      <c r="H318" s="35">
        <f>SUMIFS(СВЦЭМ!$I$34:$I$777,СВЦЭМ!$A$34:$A$777,$A318,СВЦЭМ!$B$34:$B$777,H$296)+'СЕТ СН'!$F$13-'СЕТ СН'!$F$21</f>
        <v>-578.75</v>
      </c>
      <c r="I318" s="35">
        <f>SUMIFS(СВЦЭМ!$I$34:$I$777,СВЦЭМ!$A$34:$A$777,$A318,СВЦЭМ!$B$34:$B$777,I$296)+'СЕТ СН'!$F$13-'СЕТ СН'!$F$21</f>
        <v>-578.75</v>
      </c>
      <c r="J318" s="35">
        <f>SUMIFS(СВЦЭМ!$I$34:$I$777,СВЦЭМ!$A$34:$A$777,$A318,СВЦЭМ!$B$34:$B$777,J$296)+'СЕТ СН'!$F$13-'СЕТ СН'!$F$21</f>
        <v>-578.75</v>
      </c>
      <c r="K318" s="35">
        <f>SUMIFS(СВЦЭМ!$I$34:$I$777,СВЦЭМ!$A$34:$A$777,$A318,СВЦЭМ!$B$34:$B$777,K$296)+'СЕТ СН'!$F$13-'СЕТ СН'!$F$21</f>
        <v>-578.75</v>
      </c>
      <c r="L318" s="35">
        <f>SUMIFS(СВЦЭМ!$I$34:$I$777,СВЦЭМ!$A$34:$A$777,$A318,СВЦЭМ!$B$34:$B$777,L$296)+'СЕТ СН'!$F$13-'СЕТ СН'!$F$21</f>
        <v>-578.75</v>
      </c>
      <c r="M318" s="35">
        <f>SUMIFS(СВЦЭМ!$I$34:$I$777,СВЦЭМ!$A$34:$A$777,$A318,СВЦЭМ!$B$34:$B$777,M$296)+'СЕТ СН'!$F$13-'СЕТ СН'!$F$21</f>
        <v>-578.75</v>
      </c>
      <c r="N318" s="35">
        <f>SUMIFS(СВЦЭМ!$I$34:$I$777,СВЦЭМ!$A$34:$A$777,$A318,СВЦЭМ!$B$34:$B$777,N$296)+'СЕТ СН'!$F$13-'СЕТ СН'!$F$21</f>
        <v>-578.75</v>
      </c>
      <c r="O318" s="35">
        <f>SUMIFS(СВЦЭМ!$I$34:$I$777,СВЦЭМ!$A$34:$A$777,$A318,СВЦЭМ!$B$34:$B$777,O$296)+'СЕТ СН'!$F$13-'СЕТ СН'!$F$21</f>
        <v>-578.75</v>
      </c>
      <c r="P318" s="35">
        <f>SUMIFS(СВЦЭМ!$I$34:$I$777,СВЦЭМ!$A$34:$A$777,$A318,СВЦЭМ!$B$34:$B$777,P$296)+'СЕТ СН'!$F$13-'СЕТ СН'!$F$21</f>
        <v>-578.75</v>
      </c>
      <c r="Q318" s="35">
        <f>SUMIFS(СВЦЭМ!$I$34:$I$777,СВЦЭМ!$A$34:$A$777,$A318,СВЦЭМ!$B$34:$B$777,Q$296)+'СЕТ СН'!$F$13-'СЕТ СН'!$F$21</f>
        <v>-578.75</v>
      </c>
      <c r="R318" s="35">
        <f>SUMIFS(СВЦЭМ!$I$34:$I$777,СВЦЭМ!$A$34:$A$777,$A318,СВЦЭМ!$B$34:$B$777,R$296)+'СЕТ СН'!$F$13-'СЕТ СН'!$F$21</f>
        <v>-578.75</v>
      </c>
      <c r="S318" s="35">
        <f>SUMIFS(СВЦЭМ!$I$34:$I$777,СВЦЭМ!$A$34:$A$777,$A318,СВЦЭМ!$B$34:$B$777,S$296)+'СЕТ СН'!$F$13-'СЕТ СН'!$F$21</f>
        <v>-578.75</v>
      </c>
      <c r="T318" s="35">
        <f>SUMIFS(СВЦЭМ!$I$34:$I$777,СВЦЭМ!$A$34:$A$777,$A318,СВЦЭМ!$B$34:$B$777,T$296)+'СЕТ СН'!$F$13-'СЕТ СН'!$F$21</f>
        <v>-578.75</v>
      </c>
      <c r="U318" s="35">
        <f>SUMIFS(СВЦЭМ!$I$34:$I$777,СВЦЭМ!$A$34:$A$777,$A318,СВЦЭМ!$B$34:$B$777,U$296)+'СЕТ СН'!$F$13-'СЕТ СН'!$F$21</f>
        <v>-578.75</v>
      </c>
      <c r="V318" s="35">
        <f>SUMIFS(СВЦЭМ!$I$34:$I$777,СВЦЭМ!$A$34:$A$777,$A318,СВЦЭМ!$B$34:$B$777,V$296)+'СЕТ СН'!$F$13-'СЕТ СН'!$F$21</f>
        <v>-578.75</v>
      </c>
      <c r="W318" s="35">
        <f>SUMIFS(СВЦЭМ!$I$34:$I$777,СВЦЭМ!$A$34:$A$777,$A318,СВЦЭМ!$B$34:$B$777,W$296)+'СЕТ СН'!$F$13-'СЕТ СН'!$F$21</f>
        <v>-578.75</v>
      </c>
      <c r="X318" s="35">
        <f>SUMIFS(СВЦЭМ!$I$34:$I$777,СВЦЭМ!$A$34:$A$777,$A318,СВЦЭМ!$B$34:$B$777,X$296)+'СЕТ СН'!$F$13-'СЕТ СН'!$F$21</f>
        <v>-578.75</v>
      </c>
      <c r="Y318" s="35">
        <f>SUMIFS(СВЦЭМ!$I$34:$I$777,СВЦЭМ!$A$34:$A$777,$A318,СВЦЭМ!$B$34:$B$777,Y$296)+'СЕТ СН'!$F$13-'СЕТ СН'!$F$21</f>
        <v>-578.75</v>
      </c>
    </row>
    <row r="319" spans="1:25" ht="15.75" x14ac:dyDescent="0.2">
      <c r="A319" s="34">
        <f t="shared" si="8"/>
        <v>42909</v>
      </c>
      <c r="B319" s="35">
        <f>SUMIFS(СВЦЭМ!$I$34:$I$777,СВЦЭМ!$A$34:$A$777,$A319,СВЦЭМ!$B$34:$B$777,B$296)+'СЕТ СН'!$F$13-'СЕТ СН'!$F$21</f>
        <v>-578.75</v>
      </c>
      <c r="C319" s="35">
        <f>SUMIFS(СВЦЭМ!$I$34:$I$777,СВЦЭМ!$A$34:$A$777,$A319,СВЦЭМ!$B$34:$B$777,C$296)+'СЕТ СН'!$F$13-'СЕТ СН'!$F$21</f>
        <v>-578.75</v>
      </c>
      <c r="D319" s="35">
        <f>SUMIFS(СВЦЭМ!$I$34:$I$777,СВЦЭМ!$A$34:$A$777,$A319,СВЦЭМ!$B$34:$B$777,D$296)+'СЕТ СН'!$F$13-'СЕТ СН'!$F$21</f>
        <v>-578.75</v>
      </c>
      <c r="E319" s="35">
        <f>SUMIFS(СВЦЭМ!$I$34:$I$777,СВЦЭМ!$A$34:$A$777,$A319,СВЦЭМ!$B$34:$B$777,E$296)+'СЕТ СН'!$F$13-'СЕТ СН'!$F$21</f>
        <v>-578.75</v>
      </c>
      <c r="F319" s="35">
        <f>SUMIFS(СВЦЭМ!$I$34:$I$777,СВЦЭМ!$A$34:$A$777,$A319,СВЦЭМ!$B$34:$B$777,F$296)+'СЕТ СН'!$F$13-'СЕТ СН'!$F$21</f>
        <v>-578.75</v>
      </c>
      <c r="G319" s="35">
        <f>SUMIFS(СВЦЭМ!$I$34:$I$777,СВЦЭМ!$A$34:$A$777,$A319,СВЦЭМ!$B$34:$B$777,G$296)+'СЕТ СН'!$F$13-'СЕТ СН'!$F$21</f>
        <v>-578.75</v>
      </c>
      <c r="H319" s="35">
        <f>SUMIFS(СВЦЭМ!$I$34:$I$777,СВЦЭМ!$A$34:$A$777,$A319,СВЦЭМ!$B$34:$B$777,H$296)+'СЕТ СН'!$F$13-'СЕТ СН'!$F$21</f>
        <v>-578.75</v>
      </c>
      <c r="I319" s="35">
        <f>SUMIFS(СВЦЭМ!$I$34:$I$777,СВЦЭМ!$A$34:$A$777,$A319,СВЦЭМ!$B$34:$B$777,I$296)+'СЕТ СН'!$F$13-'СЕТ СН'!$F$21</f>
        <v>-578.75</v>
      </c>
      <c r="J319" s="35">
        <f>SUMIFS(СВЦЭМ!$I$34:$I$777,СВЦЭМ!$A$34:$A$777,$A319,СВЦЭМ!$B$34:$B$777,J$296)+'СЕТ СН'!$F$13-'СЕТ СН'!$F$21</f>
        <v>-578.75</v>
      </c>
      <c r="K319" s="35">
        <f>SUMIFS(СВЦЭМ!$I$34:$I$777,СВЦЭМ!$A$34:$A$777,$A319,СВЦЭМ!$B$34:$B$777,K$296)+'СЕТ СН'!$F$13-'СЕТ СН'!$F$21</f>
        <v>-578.75</v>
      </c>
      <c r="L319" s="35">
        <f>SUMIFS(СВЦЭМ!$I$34:$I$777,СВЦЭМ!$A$34:$A$777,$A319,СВЦЭМ!$B$34:$B$777,L$296)+'СЕТ СН'!$F$13-'СЕТ СН'!$F$21</f>
        <v>-578.75</v>
      </c>
      <c r="M319" s="35">
        <f>SUMIFS(СВЦЭМ!$I$34:$I$777,СВЦЭМ!$A$34:$A$777,$A319,СВЦЭМ!$B$34:$B$777,M$296)+'СЕТ СН'!$F$13-'СЕТ СН'!$F$21</f>
        <v>-578.75</v>
      </c>
      <c r="N319" s="35">
        <f>SUMIFS(СВЦЭМ!$I$34:$I$777,СВЦЭМ!$A$34:$A$777,$A319,СВЦЭМ!$B$34:$B$777,N$296)+'СЕТ СН'!$F$13-'СЕТ СН'!$F$21</f>
        <v>-578.75</v>
      </c>
      <c r="O319" s="35">
        <f>SUMIFS(СВЦЭМ!$I$34:$I$777,СВЦЭМ!$A$34:$A$777,$A319,СВЦЭМ!$B$34:$B$777,O$296)+'СЕТ СН'!$F$13-'СЕТ СН'!$F$21</f>
        <v>-578.75</v>
      </c>
      <c r="P319" s="35">
        <f>SUMIFS(СВЦЭМ!$I$34:$I$777,СВЦЭМ!$A$34:$A$777,$A319,СВЦЭМ!$B$34:$B$777,P$296)+'СЕТ СН'!$F$13-'СЕТ СН'!$F$21</f>
        <v>-578.75</v>
      </c>
      <c r="Q319" s="35">
        <f>SUMIFS(СВЦЭМ!$I$34:$I$777,СВЦЭМ!$A$34:$A$777,$A319,СВЦЭМ!$B$34:$B$777,Q$296)+'СЕТ СН'!$F$13-'СЕТ СН'!$F$21</f>
        <v>-578.75</v>
      </c>
      <c r="R319" s="35">
        <f>SUMIFS(СВЦЭМ!$I$34:$I$777,СВЦЭМ!$A$34:$A$777,$A319,СВЦЭМ!$B$34:$B$777,R$296)+'СЕТ СН'!$F$13-'СЕТ СН'!$F$21</f>
        <v>-578.75</v>
      </c>
      <c r="S319" s="35">
        <f>SUMIFS(СВЦЭМ!$I$34:$I$777,СВЦЭМ!$A$34:$A$777,$A319,СВЦЭМ!$B$34:$B$777,S$296)+'СЕТ СН'!$F$13-'СЕТ СН'!$F$21</f>
        <v>-578.75</v>
      </c>
      <c r="T319" s="35">
        <f>SUMIFS(СВЦЭМ!$I$34:$I$777,СВЦЭМ!$A$34:$A$777,$A319,СВЦЭМ!$B$34:$B$777,T$296)+'СЕТ СН'!$F$13-'СЕТ СН'!$F$21</f>
        <v>-578.75</v>
      </c>
      <c r="U319" s="35">
        <f>SUMIFS(СВЦЭМ!$I$34:$I$777,СВЦЭМ!$A$34:$A$777,$A319,СВЦЭМ!$B$34:$B$777,U$296)+'СЕТ СН'!$F$13-'СЕТ СН'!$F$21</f>
        <v>-578.75</v>
      </c>
      <c r="V319" s="35">
        <f>SUMIFS(СВЦЭМ!$I$34:$I$777,СВЦЭМ!$A$34:$A$777,$A319,СВЦЭМ!$B$34:$B$777,V$296)+'СЕТ СН'!$F$13-'СЕТ СН'!$F$21</f>
        <v>-578.75</v>
      </c>
      <c r="W319" s="35">
        <f>SUMIFS(СВЦЭМ!$I$34:$I$777,СВЦЭМ!$A$34:$A$777,$A319,СВЦЭМ!$B$34:$B$777,W$296)+'СЕТ СН'!$F$13-'СЕТ СН'!$F$21</f>
        <v>-578.75</v>
      </c>
      <c r="X319" s="35">
        <f>SUMIFS(СВЦЭМ!$I$34:$I$777,СВЦЭМ!$A$34:$A$777,$A319,СВЦЭМ!$B$34:$B$777,X$296)+'СЕТ СН'!$F$13-'СЕТ СН'!$F$21</f>
        <v>-578.75</v>
      </c>
      <c r="Y319" s="35">
        <f>SUMIFS(СВЦЭМ!$I$34:$I$777,СВЦЭМ!$A$34:$A$777,$A319,СВЦЭМ!$B$34:$B$777,Y$296)+'СЕТ СН'!$F$13-'СЕТ СН'!$F$21</f>
        <v>-578.75</v>
      </c>
    </row>
    <row r="320" spans="1:25" ht="15.75" x14ac:dyDescent="0.2">
      <c r="A320" s="34">
        <f t="shared" si="8"/>
        <v>42910</v>
      </c>
      <c r="B320" s="35">
        <f>SUMIFS(СВЦЭМ!$I$34:$I$777,СВЦЭМ!$A$34:$A$777,$A320,СВЦЭМ!$B$34:$B$777,B$296)+'СЕТ СН'!$F$13-'СЕТ СН'!$F$21</f>
        <v>-578.75</v>
      </c>
      <c r="C320" s="35">
        <f>SUMIFS(СВЦЭМ!$I$34:$I$777,СВЦЭМ!$A$34:$A$777,$A320,СВЦЭМ!$B$34:$B$777,C$296)+'СЕТ СН'!$F$13-'СЕТ СН'!$F$21</f>
        <v>-578.75</v>
      </c>
      <c r="D320" s="35">
        <f>SUMIFS(СВЦЭМ!$I$34:$I$777,СВЦЭМ!$A$34:$A$777,$A320,СВЦЭМ!$B$34:$B$777,D$296)+'СЕТ СН'!$F$13-'СЕТ СН'!$F$21</f>
        <v>-578.75</v>
      </c>
      <c r="E320" s="35">
        <f>SUMIFS(СВЦЭМ!$I$34:$I$777,СВЦЭМ!$A$34:$A$777,$A320,СВЦЭМ!$B$34:$B$777,E$296)+'СЕТ СН'!$F$13-'СЕТ СН'!$F$21</f>
        <v>-578.75</v>
      </c>
      <c r="F320" s="35">
        <f>SUMIFS(СВЦЭМ!$I$34:$I$777,СВЦЭМ!$A$34:$A$777,$A320,СВЦЭМ!$B$34:$B$777,F$296)+'СЕТ СН'!$F$13-'СЕТ СН'!$F$21</f>
        <v>-578.75</v>
      </c>
      <c r="G320" s="35">
        <f>SUMIFS(СВЦЭМ!$I$34:$I$777,СВЦЭМ!$A$34:$A$777,$A320,СВЦЭМ!$B$34:$B$777,G$296)+'СЕТ СН'!$F$13-'СЕТ СН'!$F$21</f>
        <v>-578.75</v>
      </c>
      <c r="H320" s="35">
        <f>SUMIFS(СВЦЭМ!$I$34:$I$777,СВЦЭМ!$A$34:$A$777,$A320,СВЦЭМ!$B$34:$B$777,H$296)+'СЕТ СН'!$F$13-'СЕТ СН'!$F$21</f>
        <v>-578.75</v>
      </c>
      <c r="I320" s="35">
        <f>SUMIFS(СВЦЭМ!$I$34:$I$777,СВЦЭМ!$A$34:$A$777,$A320,СВЦЭМ!$B$34:$B$777,I$296)+'СЕТ СН'!$F$13-'СЕТ СН'!$F$21</f>
        <v>-578.75</v>
      </c>
      <c r="J320" s="35">
        <f>SUMIFS(СВЦЭМ!$I$34:$I$777,СВЦЭМ!$A$34:$A$777,$A320,СВЦЭМ!$B$34:$B$777,J$296)+'СЕТ СН'!$F$13-'СЕТ СН'!$F$21</f>
        <v>-578.75</v>
      </c>
      <c r="K320" s="35">
        <f>SUMIFS(СВЦЭМ!$I$34:$I$777,СВЦЭМ!$A$34:$A$777,$A320,СВЦЭМ!$B$34:$B$777,K$296)+'СЕТ СН'!$F$13-'СЕТ СН'!$F$21</f>
        <v>-578.75</v>
      </c>
      <c r="L320" s="35">
        <f>SUMIFS(СВЦЭМ!$I$34:$I$777,СВЦЭМ!$A$34:$A$777,$A320,СВЦЭМ!$B$34:$B$777,L$296)+'СЕТ СН'!$F$13-'СЕТ СН'!$F$21</f>
        <v>-578.75</v>
      </c>
      <c r="M320" s="35">
        <f>SUMIFS(СВЦЭМ!$I$34:$I$777,СВЦЭМ!$A$34:$A$777,$A320,СВЦЭМ!$B$34:$B$777,M$296)+'СЕТ СН'!$F$13-'СЕТ СН'!$F$21</f>
        <v>-578.75</v>
      </c>
      <c r="N320" s="35">
        <f>SUMIFS(СВЦЭМ!$I$34:$I$777,СВЦЭМ!$A$34:$A$777,$A320,СВЦЭМ!$B$34:$B$777,N$296)+'СЕТ СН'!$F$13-'СЕТ СН'!$F$21</f>
        <v>-578.75</v>
      </c>
      <c r="O320" s="35">
        <f>SUMIFS(СВЦЭМ!$I$34:$I$777,СВЦЭМ!$A$34:$A$777,$A320,СВЦЭМ!$B$34:$B$777,O$296)+'СЕТ СН'!$F$13-'СЕТ СН'!$F$21</f>
        <v>-578.75</v>
      </c>
      <c r="P320" s="35">
        <f>SUMIFS(СВЦЭМ!$I$34:$I$777,СВЦЭМ!$A$34:$A$777,$A320,СВЦЭМ!$B$34:$B$777,P$296)+'СЕТ СН'!$F$13-'СЕТ СН'!$F$21</f>
        <v>-578.75</v>
      </c>
      <c r="Q320" s="35">
        <f>SUMIFS(СВЦЭМ!$I$34:$I$777,СВЦЭМ!$A$34:$A$777,$A320,СВЦЭМ!$B$34:$B$777,Q$296)+'СЕТ СН'!$F$13-'СЕТ СН'!$F$21</f>
        <v>-578.75</v>
      </c>
      <c r="R320" s="35">
        <f>SUMIFS(СВЦЭМ!$I$34:$I$777,СВЦЭМ!$A$34:$A$777,$A320,СВЦЭМ!$B$34:$B$777,R$296)+'СЕТ СН'!$F$13-'СЕТ СН'!$F$21</f>
        <v>-578.75</v>
      </c>
      <c r="S320" s="35">
        <f>SUMIFS(СВЦЭМ!$I$34:$I$777,СВЦЭМ!$A$34:$A$777,$A320,СВЦЭМ!$B$34:$B$777,S$296)+'СЕТ СН'!$F$13-'СЕТ СН'!$F$21</f>
        <v>-578.75</v>
      </c>
      <c r="T320" s="35">
        <f>SUMIFS(СВЦЭМ!$I$34:$I$777,СВЦЭМ!$A$34:$A$777,$A320,СВЦЭМ!$B$34:$B$777,T$296)+'СЕТ СН'!$F$13-'СЕТ СН'!$F$21</f>
        <v>-578.75</v>
      </c>
      <c r="U320" s="35">
        <f>SUMIFS(СВЦЭМ!$I$34:$I$777,СВЦЭМ!$A$34:$A$777,$A320,СВЦЭМ!$B$34:$B$777,U$296)+'СЕТ СН'!$F$13-'СЕТ СН'!$F$21</f>
        <v>-578.75</v>
      </c>
      <c r="V320" s="35">
        <f>SUMIFS(СВЦЭМ!$I$34:$I$777,СВЦЭМ!$A$34:$A$777,$A320,СВЦЭМ!$B$34:$B$777,V$296)+'СЕТ СН'!$F$13-'СЕТ СН'!$F$21</f>
        <v>-578.75</v>
      </c>
      <c r="W320" s="35">
        <f>SUMIFS(СВЦЭМ!$I$34:$I$777,СВЦЭМ!$A$34:$A$777,$A320,СВЦЭМ!$B$34:$B$777,W$296)+'СЕТ СН'!$F$13-'СЕТ СН'!$F$21</f>
        <v>-578.75</v>
      </c>
      <c r="X320" s="35">
        <f>SUMIFS(СВЦЭМ!$I$34:$I$777,СВЦЭМ!$A$34:$A$777,$A320,СВЦЭМ!$B$34:$B$777,X$296)+'СЕТ СН'!$F$13-'СЕТ СН'!$F$21</f>
        <v>-578.75</v>
      </c>
      <c r="Y320" s="35">
        <f>SUMIFS(СВЦЭМ!$I$34:$I$777,СВЦЭМ!$A$34:$A$777,$A320,СВЦЭМ!$B$34:$B$777,Y$296)+'СЕТ СН'!$F$13-'СЕТ СН'!$F$21</f>
        <v>-578.75</v>
      </c>
    </row>
    <row r="321" spans="1:27" ht="15.75" x14ac:dyDescent="0.2">
      <c r="A321" s="34">
        <f t="shared" si="8"/>
        <v>42911</v>
      </c>
      <c r="B321" s="35">
        <f>SUMIFS(СВЦЭМ!$I$34:$I$777,СВЦЭМ!$A$34:$A$777,$A321,СВЦЭМ!$B$34:$B$777,B$296)+'СЕТ СН'!$F$13-'СЕТ СН'!$F$21</f>
        <v>-578.75</v>
      </c>
      <c r="C321" s="35">
        <f>SUMIFS(СВЦЭМ!$I$34:$I$777,СВЦЭМ!$A$34:$A$777,$A321,СВЦЭМ!$B$34:$B$777,C$296)+'СЕТ СН'!$F$13-'СЕТ СН'!$F$21</f>
        <v>-578.75</v>
      </c>
      <c r="D321" s="35">
        <f>SUMIFS(СВЦЭМ!$I$34:$I$777,СВЦЭМ!$A$34:$A$777,$A321,СВЦЭМ!$B$34:$B$777,D$296)+'СЕТ СН'!$F$13-'СЕТ СН'!$F$21</f>
        <v>-578.75</v>
      </c>
      <c r="E321" s="35">
        <f>SUMIFS(СВЦЭМ!$I$34:$I$777,СВЦЭМ!$A$34:$A$777,$A321,СВЦЭМ!$B$34:$B$777,E$296)+'СЕТ СН'!$F$13-'СЕТ СН'!$F$21</f>
        <v>-578.75</v>
      </c>
      <c r="F321" s="35">
        <f>SUMIFS(СВЦЭМ!$I$34:$I$777,СВЦЭМ!$A$34:$A$777,$A321,СВЦЭМ!$B$34:$B$777,F$296)+'СЕТ СН'!$F$13-'СЕТ СН'!$F$21</f>
        <v>-578.75</v>
      </c>
      <c r="G321" s="35">
        <f>SUMIFS(СВЦЭМ!$I$34:$I$777,СВЦЭМ!$A$34:$A$777,$A321,СВЦЭМ!$B$34:$B$777,G$296)+'СЕТ СН'!$F$13-'СЕТ СН'!$F$21</f>
        <v>-578.75</v>
      </c>
      <c r="H321" s="35">
        <f>SUMIFS(СВЦЭМ!$I$34:$I$777,СВЦЭМ!$A$34:$A$777,$A321,СВЦЭМ!$B$34:$B$777,H$296)+'СЕТ СН'!$F$13-'СЕТ СН'!$F$21</f>
        <v>-578.75</v>
      </c>
      <c r="I321" s="35">
        <f>SUMIFS(СВЦЭМ!$I$34:$I$777,СВЦЭМ!$A$34:$A$777,$A321,СВЦЭМ!$B$34:$B$777,I$296)+'СЕТ СН'!$F$13-'СЕТ СН'!$F$21</f>
        <v>-578.75</v>
      </c>
      <c r="J321" s="35">
        <f>SUMIFS(СВЦЭМ!$I$34:$I$777,СВЦЭМ!$A$34:$A$777,$A321,СВЦЭМ!$B$34:$B$777,J$296)+'СЕТ СН'!$F$13-'СЕТ СН'!$F$21</f>
        <v>-578.75</v>
      </c>
      <c r="K321" s="35">
        <f>SUMIFS(СВЦЭМ!$I$34:$I$777,СВЦЭМ!$A$34:$A$777,$A321,СВЦЭМ!$B$34:$B$777,K$296)+'СЕТ СН'!$F$13-'СЕТ СН'!$F$21</f>
        <v>-578.75</v>
      </c>
      <c r="L321" s="35">
        <f>SUMIFS(СВЦЭМ!$I$34:$I$777,СВЦЭМ!$A$34:$A$777,$A321,СВЦЭМ!$B$34:$B$777,L$296)+'СЕТ СН'!$F$13-'СЕТ СН'!$F$21</f>
        <v>-578.75</v>
      </c>
      <c r="M321" s="35">
        <f>SUMIFS(СВЦЭМ!$I$34:$I$777,СВЦЭМ!$A$34:$A$777,$A321,СВЦЭМ!$B$34:$B$777,M$296)+'СЕТ СН'!$F$13-'СЕТ СН'!$F$21</f>
        <v>-578.75</v>
      </c>
      <c r="N321" s="35">
        <f>SUMIFS(СВЦЭМ!$I$34:$I$777,СВЦЭМ!$A$34:$A$777,$A321,СВЦЭМ!$B$34:$B$777,N$296)+'СЕТ СН'!$F$13-'СЕТ СН'!$F$21</f>
        <v>-578.75</v>
      </c>
      <c r="O321" s="35">
        <f>SUMIFS(СВЦЭМ!$I$34:$I$777,СВЦЭМ!$A$34:$A$777,$A321,СВЦЭМ!$B$34:$B$777,O$296)+'СЕТ СН'!$F$13-'СЕТ СН'!$F$21</f>
        <v>-578.75</v>
      </c>
      <c r="P321" s="35">
        <f>SUMIFS(СВЦЭМ!$I$34:$I$777,СВЦЭМ!$A$34:$A$777,$A321,СВЦЭМ!$B$34:$B$777,P$296)+'СЕТ СН'!$F$13-'СЕТ СН'!$F$21</f>
        <v>-578.75</v>
      </c>
      <c r="Q321" s="35">
        <f>SUMIFS(СВЦЭМ!$I$34:$I$777,СВЦЭМ!$A$34:$A$777,$A321,СВЦЭМ!$B$34:$B$777,Q$296)+'СЕТ СН'!$F$13-'СЕТ СН'!$F$21</f>
        <v>-578.75</v>
      </c>
      <c r="R321" s="35">
        <f>SUMIFS(СВЦЭМ!$I$34:$I$777,СВЦЭМ!$A$34:$A$777,$A321,СВЦЭМ!$B$34:$B$777,R$296)+'СЕТ СН'!$F$13-'СЕТ СН'!$F$21</f>
        <v>-578.75</v>
      </c>
      <c r="S321" s="35">
        <f>SUMIFS(СВЦЭМ!$I$34:$I$777,СВЦЭМ!$A$34:$A$777,$A321,СВЦЭМ!$B$34:$B$777,S$296)+'СЕТ СН'!$F$13-'СЕТ СН'!$F$21</f>
        <v>-578.75</v>
      </c>
      <c r="T321" s="35">
        <f>SUMIFS(СВЦЭМ!$I$34:$I$777,СВЦЭМ!$A$34:$A$777,$A321,СВЦЭМ!$B$34:$B$777,T$296)+'СЕТ СН'!$F$13-'СЕТ СН'!$F$21</f>
        <v>-578.75</v>
      </c>
      <c r="U321" s="35">
        <f>SUMIFS(СВЦЭМ!$I$34:$I$777,СВЦЭМ!$A$34:$A$777,$A321,СВЦЭМ!$B$34:$B$777,U$296)+'СЕТ СН'!$F$13-'СЕТ СН'!$F$21</f>
        <v>-578.75</v>
      </c>
      <c r="V321" s="35">
        <f>SUMIFS(СВЦЭМ!$I$34:$I$777,СВЦЭМ!$A$34:$A$777,$A321,СВЦЭМ!$B$34:$B$777,V$296)+'СЕТ СН'!$F$13-'СЕТ СН'!$F$21</f>
        <v>-578.75</v>
      </c>
      <c r="W321" s="35">
        <f>SUMIFS(СВЦЭМ!$I$34:$I$777,СВЦЭМ!$A$34:$A$777,$A321,СВЦЭМ!$B$34:$B$777,W$296)+'СЕТ СН'!$F$13-'СЕТ СН'!$F$21</f>
        <v>-578.75</v>
      </c>
      <c r="X321" s="35">
        <f>SUMIFS(СВЦЭМ!$I$34:$I$777,СВЦЭМ!$A$34:$A$777,$A321,СВЦЭМ!$B$34:$B$777,X$296)+'СЕТ СН'!$F$13-'СЕТ СН'!$F$21</f>
        <v>-578.75</v>
      </c>
      <c r="Y321" s="35">
        <f>SUMIFS(СВЦЭМ!$I$34:$I$777,СВЦЭМ!$A$34:$A$777,$A321,СВЦЭМ!$B$34:$B$777,Y$296)+'СЕТ СН'!$F$13-'СЕТ СН'!$F$21</f>
        <v>-578.75</v>
      </c>
    </row>
    <row r="322" spans="1:27" ht="15.75" x14ac:dyDescent="0.2">
      <c r="A322" s="34">
        <f t="shared" si="8"/>
        <v>42912</v>
      </c>
      <c r="B322" s="35">
        <f>SUMIFS(СВЦЭМ!$I$34:$I$777,СВЦЭМ!$A$34:$A$777,$A322,СВЦЭМ!$B$34:$B$777,B$296)+'СЕТ СН'!$F$13-'СЕТ СН'!$F$21</f>
        <v>-578.75</v>
      </c>
      <c r="C322" s="35">
        <f>SUMIFS(СВЦЭМ!$I$34:$I$777,СВЦЭМ!$A$34:$A$777,$A322,СВЦЭМ!$B$34:$B$777,C$296)+'СЕТ СН'!$F$13-'СЕТ СН'!$F$21</f>
        <v>-578.75</v>
      </c>
      <c r="D322" s="35">
        <f>SUMIFS(СВЦЭМ!$I$34:$I$777,СВЦЭМ!$A$34:$A$777,$A322,СВЦЭМ!$B$34:$B$777,D$296)+'СЕТ СН'!$F$13-'СЕТ СН'!$F$21</f>
        <v>-578.75</v>
      </c>
      <c r="E322" s="35">
        <f>SUMIFS(СВЦЭМ!$I$34:$I$777,СВЦЭМ!$A$34:$A$777,$A322,СВЦЭМ!$B$34:$B$777,E$296)+'СЕТ СН'!$F$13-'СЕТ СН'!$F$21</f>
        <v>-578.75</v>
      </c>
      <c r="F322" s="35">
        <f>SUMIFS(СВЦЭМ!$I$34:$I$777,СВЦЭМ!$A$34:$A$777,$A322,СВЦЭМ!$B$34:$B$777,F$296)+'СЕТ СН'!$F$13-'СЕТ СН'!$F$21</f>
        <v>-578.75</v>
      </c>
      <c r="G322" s="35">
        <f>SUMIFS(СВЦЭМ!$I$34:$I$777,СВЦЭМ!$A$34:$A$777,$A322,СВЦЭМ!$B$34:$B$777,G$296)+'СЕТ СН'!$F$13-'СЕТ СН'!$F$21</f>
        <v>-578.75</v>
      </c>
      <c r="H322" s="35">
        <f>SUMIFS(СВЦЭМ!$I$34:$I$777,СВЦЭМ!$A$34:$A$777,$A322,СВЦЭМ!$B$34:$B$777,H$296)+'СЕТ СН'!$F$13-'СЕТ СН'!$F$21</f>
        <v>-578.75</v>
      </c>
      <c r="I322" s="35">
        <f>SUMIFS(СВЦЭМ!$I$34:$I$777,СВЦЭМ!$A$34:$A$777,$A322,СВЦЭМ!$B$34:$B$777,I$296)+'СЕТ СН'!$F$13-'СЕТ СН'!$F$21</f>
        <v>-578.75</v>
      </c>
      <c r="J322" s="35">
        <f>SUMIFS(СВЦЭМ!$I$34:$I$777,СВЦЭМ!$A$34:$A$777,$A322,СВЦЭМ!$B$34:$B$777,J$296)+'СЕТ СН'!$F$13-'СЕТ СН'!$F$21</f>
        <v>-578.75</v>
      </c>
      <c r="K322" s="35">
        <f>SUMIFS(СВЦЭМ!$I$34:$I$777,СВЦЭМ!$A$34:$A$777,$A322,СВЦЭМ!$B$34:$B$777,K$296)+'СЕТ СН'!$F$13-'СЕТ СН'!$F$21</f>
        <v>-578.75</v>
      </c>
      <c r="L322" s="35">
        <f>SUMIFS(СВЦЭМ!$I$34:$I$777,СВЦЭМ!$A$34:$A$777,$A322,СВЦЭМ!$B$34:$B$777,L$296)+'СЕТ СН'!$F$13-'СЕТ СН'!$F$21</f>
        <v>-578.75</v>
      </c>
      <c r="M322" s="35">
        <f>SUMIFS(СВЦЭМ!$I$34:$I$777,СВЦЭМ!$A$34:$A$777,$A322,СВЦЭМ!$B$34:$B$777,M$296)+'СЕТ СН'!$F$13-'СЕТ СН'!$F$21</f>
        <v>-578.75</v>
      </c>
      <c r="N322" s="35">
        <f>SUMIFS(СВЦЭМ!$I$34:$I$777,СВЦЭМ!$A$34:$A$777,$A322,СВЦЭМ!$B$34:$B$777,N$296)+'СЕТ СН'!$F$13-'СЕТ СН'!$F$21</f>
        <v>-578.75</v>
      </c>
      <c r="O322" s="35">
        <f>SUMIFS(СВЦЭМ!$I$34:$I$777,СВЦЭМ!$A$34:$A$777,$A322,СВЦЭМ!$B$34:$B$777,O$296)+'СЕТ СН'!$F$13-'СЕТ СН'!$F$21</f>
        <v>-578.75</v>
      </c>
      <c r="P322" s="35">
        <f>SUMIFS(СВЦЭМ!$I$34:$I$777,СВЦЭМ!$A$34:$A$777,$A322,СВЦЭМ!$B$34:$B$777,P$296)+'СЕТ СН'!$F$13-'СЕТ СН'!$F$21</f>
        <v>-578.75</v>
      </c>
      <c r="Q322" s="35">
        <f>SUMIFS(СВЦЭМ!$I$34:$I$777,СВЦЭМ!$A$34:$A$777,$A322,СВЦЭМ!$B$34:$B$777,Q$296)+'СЕТ СН'!$F$13-'СЕТ СН'!$F$21</f>
        <v>-578.75</v>
      </c>
      <c r="R322" s="35">
        <f>SUMIFS(СВЦЭМ!$I$34:$I$777,СВЦЭМ!$A$34:$A$777,$A322,СВЦЭМ!$B$34:$B$777,R$296)+'СЕТ СН'!$F$13-'СЕТ СН'!$F$21</f>
        <v>-578.75</v>
      </c>
      <c r="S322" s="35">
        <f>SUMIFS(СВЦЭМ!$I$34:$I$777,СВЦЭМ!$A$34:$A$777,$A322,СВЦЭМ!$B$34:$B$777,S$296)+'СЕТ СН'!$F$13-'СЕТ СН'!$F$21</f>
        <v>-578.75</v>
      </c>
      <c r="T322" s="35">
        <f>SUMIFS(СВЦЭМ!$I$34:$I$777,СВЦЭМ!$A$34:$A$777,$A322,СВЦЭМ!$B$34:$B$777,T$296)+'СЕТ СН'!$F$13-'СЕТ СН'!$F$21</f>
        <v>-578.75</v>
      </c>
      <c r="U322" s="35">
        <f>SUMIFS(СВЦЭМ!$I$34:$I$777,СВЦЭМ!$A$34:$A$777,$A322,СВЦЭМ!$B$34:$B$777,U$296)+'СЕТ СН'!$F$13-'СЕТ СН'!$F$21</f>
        <v>-578.75</v>
      </c>
      <c r="V322" s="35">
        <f>SUMIFS(СВЦЭМ!$I$34:$I$777,СВЦЭМ!$A$34:$A$777,$A322,СВЦЭМ!$B$34:$B$777,V$296)+'СЕТ СН'!$F$13-'СЕТ СН'!$F$21</f>
        <v>-578.75</v>
      </c>
      <c r="W322" s="35">
        <f>SUMIFS(СВЦЭМ!$I$34:$I$777,СВЦЭМ!$A$34:$A$777,$A322,СВЦЭМ!$B$34:$B$777,W$296)+'СЕТ СН'!$F$13-'СЕТ СН'!$F$21</f>
        <v>-578.75</v>
      </c>
      <c r="X322" s="35">
        <f>SUMIFS(СВЦЭМ!$I$34:$I$777,СВЦЭМ!$A$34:$A$777,$A322,СВЦЭМ!$B$34:$B$777,X$296)+'СЕТ СН'!$F$13-'СЕТ СН'!$F$21</f>
        <v>-578.75</v>
      </c>
      <c r="Y322" s="35">
        <f>SUMIFS(СВЦЭМ!$I$34:$I$777,СВЦЭМ!$A$34:$A$777,$A322,СВЦЭМ!$B$34:$B$777,Y$296)+'СЕТ СН'!$F$13-'СЕТ СН'!$F$21</f>
        <v>-578.75</v>
      </c>
    </row>
    <row r="323" spans="1:27" ht="15.75" x14ac:dyDescent="0.2">
      <c r="A323" s="34">
        <f t="shared" si="8"/>
        <v>42913</v>
      </c>
      <c r="B323" s="35">
        <f>SUMIFS(СВЦЭМ!$I$34:$I$777,СВЦЭМ!$A$34:$A$777,$A323,СВЦЭМ!$B$34:$B$777,B$296)+'СЕТ СН'!$F$13-'СЕТ СН'!$F$21</f>
        <v>-578.75</v>
      </c>
      <c r="C323" s="35">
        <f>SUMIFS(СВЦЭМ!$I$34:$I$777,СВЦЭМ!$A$34:$A$777,$A323,СВЦЭМ!$B$34:$B$777,C$296)+'СЕТ СН'!$F$13-'СЕТ СН'!$F$21</f>
        <v>-578.75</v>
      </c>
      <c r="D323" s="35">
        <f>SUMIFS(СВЦЭМ!$I$34:$I$777,СВЦЭМ!$A$34:$A$777,$A323,СВЦЭМ!$B$34:$B$777,D$296)+'СЕТ СН'!$F$13-'СЕТ СН'!$F$21</f>
        <v>-578.75</v>
      </c>
      <c r="E323" s="35">
        <f>SUMIFS(СВЦЭМ!$I$34:$I$777,СВЦЭМ!$A$34:$A$777,$A323,СВЦЭМ!$B$34:$B$777,E$296)+'СЕТ СН'!$F$13-'СЕТ СН'!$F$21</f>
        <v>-578.75</v>
      </c>
      <c r="F323" s="35">
        <f>SUMIFS(СВЦЭМ!$I$34:$I$777,СВЦЭМ!$A$34:$A$777,$A323,СВЦЭМ!$B$34:$B$777,F$296)+'СЕТ СН'!$F$13-'СЕТ СН'!$F$21</f>
        <v>-578.75</v>
      </c>
      <c r="G323" s="35">
        <f>SUMIFS(СВЦЭМ!$I$34:$I$777,СВЦЭМ!$A$34:$A$777,$A323,СВЦЭМ!$B$34:$B$777,G$296)+'СЕТ СН'!$F$13-'СЕТ СН'!$F$21</f>
        <v>-578.75</v>
      </c>
      <c r="H323" s="35">
        <f>SUMIFS(СВЦЭМ!$I$34:$I$777,СВЦЭМ!$A$34:$A$777,$A323,СВЦЭМ!$B$34:$B$777,H$296)+'СЕТ СН'!$F$13-'СЕТ СН'!$F$21</f>
        <v>-578.75</v>
      </c>
      <c r="I323" s="35">
        <f>SUMIFS(СВЦЭМ!$I$34:$I$777,СВЦЭМ!$A$34:$A$777,$A323,СВЦЭМ!$B$34:$B$777,I$296)+'СЕТ СН'!$F$13-'СЕТ СН'!$F$21</f>
        <v>-578.75</v>
      </c>
      <c r="J323" s="35">
        <f>SUMIFS(СВЦЭМ!$I$34:$I$777,СВЦЭМ!$A$34:$A$777,$A323,СВЦЭМ!$B$34:$B$777,J$296)+'СЕТ СН'!$F$13-'СЕТ СН'!$F$21</f>
        <v>-578.75</v>
      </c>
      <c r="K323" s="35">
        <f>SUMIFS(СВЦЭМ!$I$34:$I$777,СВЦЭМ!$A$34:$A$777,$A323,СВЦЭМ!$B$34:$B$777,K$296)+'СЕТ СН'!$F$13-'СЕТ СН'!$F$21</f>
        <v>-578.75</v>
      </c>
      <c r="L323" s="35">
        <f>SUMIFS(СВЦЭМ!$I$34:$I$777,СВЦЭМ!$A$34:$A$777,$A323,СВЦЭМ!$B$34:$B$777,L$296)+'СЕТ СН'!$F$13-'СЕТ СН'!$F$21</f>
        <v>-578.75</v>
      </c>
      <c r="M323" s="35">
        <f>SUMIFS(СВЦЭМ!$I$34:$I$777,СВЦЭМ!$A$34:$A$777,$A323,СВЦЭМ!$B$34:$B$777,M$296)+'СЕТ СН'!$F$13-'СЕТ СН'!$F$21</f>
        <v>-578.75</v>
      </c>
      <c r="N323" s="35">
        <f>SUMIFS(СВЦЭМ!$I$34:$I$777,СВЦЭМ!$A$34:$A$777,$A323,СВЦЭМ!$B$34:$B$777,N$296)+'СЕТ СН'!$F$13-'СЕТ СН'!$F$21</f>
        <v>-578.75</v>
      </c>
      <c r="O323" s="35">
        <f>SUMIFS(СВЦЭМ!$I$34:$I$777,СВЦЭМ!$A$34:$A$777,$A323,СВЦЭМ!$B$34:$B$777,O$296)+'СЕТ СН'!$F$13-'СЕТ СН'!$F$21</f>
        <v>-578.75</v>
      </c>
      <c r="P323" s="35">
        <f>SUMIFS(СВЦЭМ!$I$34:$I$777,СВЦЭМ!$A$34:$A$777,$A323,СВЦЭМ!$B$34:$B$777,P$296)+'СЕТ СН'!$F$13-'СЕТ СН'!$F$21</f>
        <v>-578.75</v>
      </c>
      <c r="Q323" s="35">
        <f>SUMIFS(СВЦЭМ!$I$34:$I$777,СВЦЭМ!$A$34:$A$777,$A323,СВЦЭМ!$B$34:$B$777,Q$296)+'СЕТ СН'!$F$13-'СЕТ СН'!$F$21</f>
        <v>-578.75</v>
      </c>
      <c r="R323" s="35">
        <f>SUMIFS(СВЦЭМ!$I$34:$I$777,СВЦЭМ!$A$34:$A$777,$A323,СВЦЭМ!$B$34:$B$777,R$296)+'СЕТ СН'!$F$13-'СЕТ СН'!$F$21</f>
        <v>-578.75</v>
      </c>
      <c r="S323" s="35">
        <f>SUMIFS(СВЦЭМ!$I$34:$I$777,СВЦЭМ!$A$34:$A$777,$A323,СВЦЭМ!$B$34:$B$777,S$296)+'СЕТ СН'!$F$13-'СЕТ СН'!$F$21</f>
        <v>-578.75</v>
      </c>
      <c r="T323" s="35">
        <f>SUMIFS(СВЦЭМ!$I$34:$I$777,СВЦЭМ!$A$34:$A$777,$A323,СВЦЭМ!$B$34:$B$777,T$296)+'СЕТ СН'!$F$13-'СЕТ СН'!$F$21</f>
        <v>-578.75</v>
      </c>
      <c r="U323" s="35">
        <f>SUMIFS(СВЦЭМ!$I$34:$I$777,СВЦЭМ!$A$34:$A$777,$A323,СВЦЭМ!$B$34:$B$777,U$296)+'СЕТ СН'!$F$13-'СЕТ СН'!$F$21</f>
        <v>-578.75</v>
      </c>
      <c r="V323" s="35">
        <f>SUMIFS(СВЦЭМ!$I$34:$I$777,СВЦЭМ!$A$34:$A$777,$A323,СВЦЭМ!$B$34:$B$777,V$296)+'СЕТ СН'!$F$13-'СЕТ СН'!$F$21</f>
        <v>-578.75</v>
      </c>
      <c r="W323" s="35">
        <f>SUMIFS(СВЦЭМ!$I$34:$I$777,СВЦЭМ!$A$34:$A$777,$A323,СВЦЭМ!$B$34:$B$777,W$296)+'СЕТ СН'!$F$13-'СЕТ СН'!$F$21</f>
        <v>-578.75</v>
      </c>
      <c r="X323" s="35">
        <f>SUMIFS(СВЦЭМ!$I$34:$I$777,СВЦЭМ!$A$34:$A$777,$A323,СВЦЭМ!$B$34:$B$777,X$296)+'СЕТ СН'!$F$13-'СЕТ СН'!$F$21</f>
        <v>-578.75</v>
      </c>
      <c r="Y323" s="35">
        <f>SUMIFS(СВЦЭМ!$I$34:$I$777,СВЦЭМ!$A$34:$A$777,$A323,СВЦЭМ!$B$34:$B$777,Y$296)+'СЕТ СН'!$F$13-'СЕТ СН'!$F$21</f>
        <v>-578.75</v>
      </c>
    </row>
    <row r="324" spans="1:27" ht="15.75" x14ac:dyDescent="0.2">
      <c r="A324" s="34">
        <f t="shared" si="8"/>
        <v>42914</v>
      </c>
      <c r="B324" s="35">
        <f>SUMIFS(СВЦЭМ!$I$34:$I$777,СВЦЭМ!$A$34:$A$777,$A324,СВЦЭМ!$B$34:$B$777,B$296)+'СЕТ СН'!$F$13-'СЕТ СН'!$F$21</f>
        <v>-578.75</v>
      </c>
      <c r="C324" s="35">
        <f>SUMIFS(СВЦЭМ!$I$34:$I$777,СВЦЭМ!$A$34:$A$777,$A324,СВЦЭМ!$B$34:$B$777,C$296)+'СЕТ СН'!$F$13-'СЕТ СН'!$F$21</f>
        <v>-578.75</v>
      </c>
      <c r="D324" s="35">
        <f>SUMIFS(СВЦЭМ!$I$34:$I$777,СВЦЭМ!$A$34:$A$777,$A324,СВЦЭМ!$B$34:$B$777,D$296)+'СЕТ СН'!$F$13-'СЕТ СН'!$F$21</f>
        <v>-578.75</v>
      </c>
      <c r="E324" s="35">
        <f>SUMIFS(СВЦЭМ!$I$34:$I$777,СВЦЭМ!$A$34:$A$777,$A324,СВЦЭМ!$B$34:$B$777,E$296)+'СЕТ СН'!$F$13-'СЕТ СН'!$F$21</f>
        <v>-578.75</v>
      </c>
      <c r="F324" s="35">
        <f>SUMIFS(СВЦЭМ!$I$34:$I$777,СВЦЭМ!$A$34:$A$777,$A324,СВЦЭМ!$B$34:$B$777,F$296)+'СЕТ СН'!$F$13-'СЕТ СН'!$F$21</f>
        <v>-578.75</v>
      </c>
      <c r="G324" s="35">
        <f>SUMIFS(СВЦЭМ!$I$34:$I$777,СВЦЭМ!$A$34:$A$777,$A324,СВЦЭМ!$B$34:$B$777,G$296)+'СЕТ СН'!$F$13-'СЕТ СН'!$F$21</f>
        <v>-578.75</v>
      </c>
      <c r="H324" s="35">
        <f>SUMIFS(СВЦЭМ!$I$34:$I$777,СВЦЭМ!$A$34:$A$777,$A324,СВЦЭМ!$B$34:$B$777,H$296)+'СЕТ СН'!$F$13-'СЕТ СН'!$F$21</f>
        <v>-578.75</v>
      </c>
      <c r="I324" s="35">
        <f>SUMIFS(СВЦЭМ!$I$34:$I$777,СВЦЭМ!$A$34:$A$777,$A324,СВЦЭМ!$B$34:$B$777,I$296)+'СЕТ СН'!$F$13-'СЕТ СН'!$F$21</f>
        <v>-578.75</v>
      </c>
      <c r="J324" s="35">
        <f>SUMIFS(СВЦЭМ!$I$34:$I$777,СВЦЭМ!$A$34:$A$777,$A324,СВЦЭМ!$B$34:$B$777,J$296)+'СЕТ СН'!$F$13-'СЕТ СН'!$F$21</f>
        <v>-578.75</v>
      </c>
      <c r="K324" s="35">
        <f>SUMIFS(СВЦЭМ!$I$34:$I$777,СВЦЭМ!$A$34:$A$777,$A324,СВЦЭМ!$B$34:$B$777,K$296)+'СЕТ СН'!$F$13-'СЕТ СН'!$F$21</f>
        <v>-578.75</v>
      </c>
      <c r="L324" s="35">
        <f>SUMIFS(СВЦЭМ!$I$34:$I$777,СВЦЭМ!$A$34:$A$777,$A324,СВЦЭМ!$B$34:$B$777,L$296)+'СЕТ СН'!$F$13-'СЕТ СН'!$F$21</f>
        <v>-578.75</v>
      </c>
      <c r="M324" s="35">
        <f>SUMIFS(СВЦЭМ!$I$34:$I$777,СВЦЭМ!$A$34:$A$777,$A324,СВЦЭМ!$B$34:$B$777,M$296)+'СЕТ СН'!$F$13-'СЕТ СН'!$F$21</f>
        <v>-578.75</v>
      </c>
      <c r="N324" s="35">
        <f>SUMIFS(СВЦЭМ!$I$34:$I$777,СВЦЭМ!$A$34:$A$777,$A324,СВЦЭМ!$B$34:$B$777,N$296)+'СЕТ СН'!$F$13-'СЕТ СН'!$F$21</f>
        <v>-578.75</v>
      </c>
      <c r="O324" s="35">
        <f>SUMIFS(СВЦЭМ!$I$34:$I$777,СВЦЭМ!$A$34:$A$777,$A324,СВЦЭМ!$B$34:$B$777,O$296)+'СЕТ СН'!$F$13-'СЕТ СН'!$F$21</f>
        <v>-578.75</v>
      </c>
      <c r="P324" s="35">
        <f>SUMIFS(СВЦЭМ!$I$34:$I$777,СВЦЭМ!$A$34:$A$777,$A324,СВЦЭМ!$B$34:$B$777,P$296)+'СЕТ СН'!$F$13-'СЕТ СН'!$F$21</f>
        <v>-578.75</v>
      </c>
      <c r="Q324" s="35">
        <f>SUMIFS(СВЦЭМ!$I$34:$I$777,СВЦЭМ!$A$34:$A$777,$A324,СВЦЭМ!$B$34:$B$777,Q$296)+'СЕТ СН'!$F$13-'СЕТ СН'!$F$21</f>
        <v>-578.75</v>
      </c>
      <c r="R324" s="35">
        <f>SUMIFS(СВЦЭМ!$I$34:$I$777,СВЦЭМ!$A$34:$A$777,$A324,СВЦЭМ!$B$34:$B$777,R$296)+'СЕТ СН'!$F$13-'СЕТ СН'!$F$21</f>
        <v>-578.75</v>
      </c>
      <c r="S324" s="35">
        <f>SUMIFS(СВЦЭМ!$I$34:$I$777,СВЦЭМ!$A$34:$A$777,$A324,СВЦЭМ!$B$34:$B$777,S$296)+'СЕТ СН'!$F$13-'СЕТ СН'!$F$21</f>
        <v>-578.75</v>
      </c>
      <c r="T324" s="35">
        <f>SUMIFS(СВЦЭМ!$I$34:$I$777,СВЦЭМ!$A$34:$A$777,$A324,СВЦЭМ!$B$34:$B$777,T$296)+'СЕТ СН'!$F$13-'СЕТ СН'!$F$21</f>
        <v>-578.75</v>
      </c>
      <c r="U324" s="35">
        <f>SUMIFS(СВЦЭМ!$I$34:$I$777,СВЦЭМ!$A$34:$A$777,$A324,СВЦЭМ!$B$34:$B$777,U$296)+'СЕТ СН'!$F$13-'СЕТ СН'!$F$21</f>
        <v>-578.75</v>
      </c>
      <c r="V324" s="35">
        <f>SUMIFS(СВЦЭМ!$I$34:$I$777,СВЦЭМ!$A$34:$A$777,$A324,СВЦЭМ!$B$34:$B$777,V$296)+'СЕТ СН'!$F$13-'СЕТ СН'!$F$21</f>
        <v>-578.75</v>
      </c>
      <c r="W324" s="35">
        <f>SUMIFS(СВЦЭМ!$I$34:$I$777,СВЦЭМ!$A$34:$A$777,$A324,СВЦЭМ!$B$34:$B$777,W$296)+'СЕТ СН'!$F$13-'СЕТ СН'!$F$21</f>
        <v>-578.75</v>
      </c>
      <c r="X324" s="35">
        <f>SUMIFS(СВЦЭМ!$I$34:$I$777,СВЦЭМ!$A$34:$A$777,$A324,СВЦЭМ!$B$34:$B$777,X$296)+'СЕТ СН'!$F$13-'СЕТ СН'!$F$21</f>
        <v>-578.75</v>
      </c>
      <c r="Y324" s="35">
        <f>SUMIFS(СВЦЭМ!$I$34:$I$777,СВЦЭМ!$A$34:$A$777,$A324,СВЦЭМ!$B$34:$B$777,Y$296)+'СЕТ СН'!$F$13-'СЕТ СН'!$F$21</f>
        <v>-578.75</v>
      </c>
    </row>
    <row r="325" spans="1:27" ht="15.75" x14ac:dyDescent="0.2">
      <c r="A325" s="34">
        <f t="shared" si="8"/>
        <v>42915</v>
      </c>
      <c r="B325" s="35">
        <f>SUMIFS(СВЦЭМ!$I$34:$I$777,СВЦЭМ!$A$34:$A$777,$A325,СВЦЭМ!$B$34:$B$777,B$296)+'СЕТ СН'!$F$13-'СЕТ СН'!$F$21</f>
        <v>-578.75</v>
      </c>
      <c r="C325" s="35">
        <f>SUMIFS(СВЦЭМ!$I$34:$I$777,СВЦЭМ!$A$34:$A$777,$A325,СВЦЭМ!$B$34:$B$777,C$296)+'СЕТ СН'!$F$13-'СЕТ СН'!$F$21</f>
        <v>-578.75</v>
      </c>
      <c r="D325" s="35">
        <f>SUMIFS(СВЦЭМ!$I$34:$I$777,СВЦЭМ!$A$34:$A$777,$A325,СВЦЭМ!$B$34:$B$777,D$296)+'СЕТ СН'!$F$13-'СЕТ СН'!$F$21</f>
        <v>-578.75</v>
      </c>
      <c r="E325" s="35">
        <f>SUMIFS(СВЦЭМ!$I$34:$I$777,СВЦЭМ!$A$34:$A$777,$A325,СВЦЭМ!$B$34:$B$777,E$296)+'СЕТ СН'!$F$13-'СЕТ СН'!$F$21</f>
        <v>-578.75</v>
      </c>
      <c r="F325" s="35">
        <f>SUMIFS(СВЦЭМ!$I$34:$I$777,СВЦЭМ!$A$34:$A$777,$A325,СВЦЭМ!$B$34:$B$777,F$296)+'СЕТ СН'!$F$13-'СЕТ СН'!$F$21</f>
        <v>-578.75</v>
      </c>
      <c r="G325" s="35">
        <f>SUMIFS(СВЦЭМ!$I$34:$I$777,СВЦЭМ!$A$34:$A$777,$A325,СВЦЭМ!$B$34:$B$777,G$296)+'СЕТ СН'!$F$13-'СЕТ СН'!$F$21</f>
        <v>-578.75</v>
      </c>
      <c r="H325" s="35">
        <f>SUMIFS(СВЦЭМ!$I$34:$I$777,СВЦЭМ!$A$34:$A$777,$A325,СВЦЭМ!$B$34:$B$777,H$296)+'СЕТ СН'!$F$13-'СЕТ СН'!$F$21</f>
        <v>-578.75</v>
      </c>
      <c r="I325" s="35">
        <f>SUMIFS(СВЦЭМ!$I$34:$I$777,СВЦЭМ!$A$34:$A$777,$A325,СВЦЭМ!$B$34:$B$777,I$296)+'СЕТ СН'!$F$13-'СЕТ СН'!$F$21</f>
        <v>-578.75</v>
      </c>
      <c r="J325" s="35">
        <f>SUMIFS(СВЦЭМ!$I$34:$I$777,СВЦЭМ!$A$34:$A$777,$A325,СВЦЭМ!$B$34:$B$777,J$296)+'СЕТ СН'!$F$13-'СЕТ СН'!$F$21</f>
        <v>-578.75</v>
      </c>
      <c r="K325" s="35">
        <f>SUMIFS(СВЦЭМ!$I$34:$I$777,СВЦЭМ!$A$34:$A$777,$A325,СВЦЭМ!$B$34:$B$777,K$296)+'СЕТ СН'!$F$13-'СЕТ СН'!$F$21</f>
        <v>-578.75</v>
      </c>
      <c r="L325" s="35">
        <f>SUMIFS(СВЦЭМ!$I$34:$I$777,СВЦЭМ!$A$34:$A$777,$A325,СВЦЭМ!$B$34:$B$777,L$296)+'СЕТ СН'!$F$13-'СЕТ СН'!$F$21</f>
        <v>-578.75</v>
      </c>
      <c r="M325" s="35">
        <f>SUMIFS(СВЦЭМ!$I$34:$I$777,СВЦЭМ!$A$34:$A$777,$A325,СВЦЭМ!$B$34:$B$777,M$296)+'СЕТ СН'!$F$13-'СЕТ СН'!$F$21</f>
        <v>-578.75</v>
      </c>
      <c r="N325" s="35">
        <f>SUMIFS(СВЦЭМ!$I$34:$I$777,СВЦЭМ!$A$34:$A$777,$A325,СВЦЭМ!$B$34:$B$777,N$296)+'СЕТ СН'!$F$13-'СЕТ СН'!$F$21</f>
        <v>-578.75</v>
      </c>
      <c r="O325" s="35">
        <f>SUMIFS(СВЦЭМ!$I$34:$I$777,СВЦЭМ!$A$34:$A$777,$A325,СВЦЭМ!$B$34:$B$777,O$296)+'СЕТ СН'!$F$13-'СЕТ СН'!$F$21</f>
        <v>-578.75</v>
      </c>
      <c r="P325" s="35">
        <f>SUMIFS(СВЦЭМ!$I$34:$I$777,СВЦЭМ!$A$34:$A$777,$A325,СВЦЭМ!$B$34:$B$777,P$296)+'СЕТ СН'!$F$13-'СЕТ СН'!$F$21</f>
        <v>-578.75</v>
      </c>
      <c r="Q325" s="35">
        <f>SUMIFS(СВЦЭМ!$I$34:$I$777,СВЦЭМ!$A$34:$A$777,$A325,СВЦЭМ!$B$34:$B$777,Q$296)+'СЕТ СН'!$F$13-'СЕТ СН'!$F$21</f>
        <v>-578.75</v>
      </c>
      <c r="R325" s="35">
        <f>SUMIFS(СВЦЭМ!$I$34:$I$777,СВЦЭМ!$A$34:$A$777,$A325,СВЦЭМ!$B$34:$B$777,R$296)+'СЕТ СН'!$F$13-'СЕТ СН'!$F$21</f>
        <v>-578.75</v>
      </c>
      <c r="S325" s="35">
        <f>SUMIFS(СВЦЭМ!$I$34:$I$777,СВЦЭМ!$A$34:$A$777,$A325,СВЦЭМ!$B$34:$B$777,S$296)+'СЕТ СН'!$F$13-'СЕТ СН'!$F$21</f>
        <v>-578.75</v>
      </c>
      <c r="T325" s="35">
        <f>SUMIFS(СВЦЭМ!$I$34:$I$777,СВЦЭМ!$A$34:$A$777,$A325,СВЦЭМ!$B$34:$B$777,T$296)+'СЕТ СН'!$F$13-'СЕТ СН'!$F$21</f>
        <v>-578.75</v>
      </c>
      <c r="U325" s="35">
        <f>SUMIFS(СВЦЭМ!$I$34:$I$777,СВЦЭМ!$A$34:$A$777,$A325,СВЦЭМ!$B$34:$B$777,U$296)+'СЕТ СН'!$F$13-'СЕТ СН'!$F$21</f>
        <v>-578.75</v>
      </c>
      <c r="V325" s="35">
        <f>SUMIFS(СВЦЭМ!$I$34:$I$777,СВЦЭМ!$A$34:$A$777,$A325,СВЦЭМ!$B$34:$B$777,V$296)+'СЕТ СН'!$F$13-'СЕТ СН'!$F$21</f>
        <v>-578.75</v>
      </c>
      <c r="W325" s="35">
        <f>SUMIFS(СВЦЭМ!$I$34:$I$777,СВЦЭМ!$A$34:$A$777,$A325,СВЦЭМ!$B$34:$B$777,W$296)+'СЕТ СН'!$F$13-'СЕТ СН'!$F$21</f>
        <v>-578.75</v>
      </c>
      <c r="X325" s="35">
        <f>SUMIFS(СВЦЭМ!$I$34:$I$777,СВЦЭМ!$A$34:$A$777,$A325,СВЦЭМ!$B$34:$B$777,X$296)+'СЕТ СН'!$F$13-'СЕТ СН'!$F$21</f>
        <v>-578.75</v>
      </c>
      <c r="Y325" s="35">
        <f>SUMIFS(СВЦЭМ!$I$34:$I$777,СВЦЭМ!$A$34:$A$777,$A325,СВЦЭМ!$B$34:$B$777,Y$296)+'СЕТ СН'!$F$13-'СЕТ СН'!$F$21</f>
        <v>-578.75</v>
      </c>
    </row>
    <row r="326" spans="1:27" ht="15.75" x14ac:dyDescent="0.2">
      <c r="A326" s="34">
        <f t="shared" si="8"/>
        <v>42916</v>
      </c>
      <c r="B326" s="35">
        <f>SUMIFS(СВЦЭМ!$I$34:$I$777,СВЦЭМ!$A$34:$A$777,$A326,СВЦЭМ!$B$34:$B$777,B$296)+'СЕТ СН'!$F$13-'СЕТ СН'!$F$21</f>
        <v>-578.75</v>
      </c>
      <c r="C326" s="35">
        <f>SUMIFS(СВЦЭМ!$I$34:$I$777,СВЦЭМ!$A$34:$A$777,$A326,СВЦЭМ!$B$34:$B$777,C$296)+'СЕТ СН'!$F$13-'СЕТ СН'!$F$21</f>
        <v>-578.75</v>
      </c>
      <c r="D326" s="35">
        <f>SUMIFS(СВЦЭМ!$I$34:$I$777,СВЦЭМ!$A$34:$A$777,$A326,СВЦЭМ!$B$34:$B$777,D$296)+'СЕТ СН'!$F$13-'СЕТ СН'!$F$21</f>
        <v>-578.75</v>
      </c>
      <c r="E326" s="35">
        <f>SUMIFS(СВЦЭМ!$I$34:$I$777,СВЦЭМ!$A$34:$A$777,$A326,СВЦЭМ!$B$34:$B$777,E$296)+'СЕТ СН'!$F$13-'СЕТ СН'!$F$21</f>
        <v>-578.75</v>
      </c>
      <c r="F326" s="35">
        <f>SUMIFS(СВЦЭМ!$I$34:$I$777,СВЦЭМ!$A$34:$A$777,$A326,СВЦЭМ!$B$34:$B$777,F$296)+'СЕТ СН'!$F$13-'СЕТ СН'!$F$21</f>
        <v>-578.75</v>
      </c>
      <c r="G326" s="35">
        <f>SUMIFS(СВЦЭМ!$I$34:$I$777,СВЦЭМ!$A$34:$A$777,$A326,СВЦЭМ!$B$34:$B$777,G$296)+'СЕТ СН'!$F$13-'СЕТ СН'!$F$21</f>
        <v>-578.75</v>
      </c>
      <c r="H326" s="35">
        <f>SUMIFS(СВЦЭМ!$I$34:$I$777,СВЦЭМ!$A$34:$A$777,$A326,СВЦЭМ!$B$34:$B$777,H$296)+'СЕТ СН'!$F$13-'СЕТ СН'!$F$21</f>
        <v>-578.75</v>
      </c>
      <c r="I326" s="35">
        <f>SUMIFS(СВЦЭМ!$I$34:$I$777,СВЦЭМ!$A$34:$A$777,$A326,СВЦЭМ!$B$34:$B$777,I$296)+'СЕТ СН'!$F$13-'СЕТ СН'!$F$21</f>
        <v>-578.75</v>
      </c>
      <c r="J326" s="35">
        <f>SUMIFS(СВЦЭМ!$I$34:$I$777,СВЦЭМ!$A$34:$A$777,$A326,СВЦЭМ!$B$34:$B$777,J$296)+'СЕТ СН'!$F$13-'СЕТ СН'!$F$21</f>
        <v>-578.75</v>
      </c>
      <c r="K326" s="35">
        <f>SUMIFS(СВЦЭМ!$I$34:$I$777,СВЦЭМ!$A$34:$A$777,$A326,СВЦЭМ!$B$34:$B$777,K$296)+'СЕТ СН'!$F$13-'СЕТ СН'!$F$21</f>
        <v>-578.75</v>
      </c>
      <c r="L326" s="35">
        <f>SUMIFS(СВЦЭМ!$I$34:$I$777,СВЦЭМ!$A$34:$A$777,$A326,СВЦЭМ!$B$34:$B$777,L$296)+'СЕТ СН'!$F$13-'СЕТ СН'!$F$21</f>
        <v>-578.75</v>
      </c>
      <c r="M326" s="35">
        <f>SUMIFS(СВЦЭМ!$I$34:$I$777,СВЦЭМ!$A$34:$A$777,$A326,СВЦЭМ!$B$34:$B$777,M$296)+'СЕТ СН'!$F$13-'СЕТ СН'!$F$21</f>
        <v>-578.75</v>
      </c>
      <c r="N326" s="35">
        <f>SUMIFS(СВЦЭМ!$I$34:$I$777,СВЦЭМ!$A$34:$A$777,$A326,СВЦЭМ!$B$34:$B$777,N$296)+'СЕТ СН'!$F$13-'СЕТ СН'!$F$21</f>
        <v>-578.75</v>
      </c>
      <c r="O326" s="35">
        <f>SUMIFS(СВЦЭМ!$I$34:$I$777,СВЦЭМ!$A$34:$A$777,$A326,СВЦЭМ!$B$34:$B$777,O$296)+'СЕТ СН'!$F$13-'СЕТ СН'!$F$21</f>
        <v>-578.75</v>
      </c>
      <c r="P326" s="35">
        <f>SUMIFS(СВЦЭМ!$I$34:$I$777,СВЦЭМ!$A$34:$A$777,$A326,СВЦЭМ!$B$34:$B$777,P$296)+'СЕТ СН'!$F$13-'СЕТ СН'!$F$21</f>
        <v>-578.75</v>
      </c>
      <c r="Q326" s="35">
        <f>SUMIFS(СВЦЭМ!$I$34:$I$777,СВЦЭМ!$A$34:$A$777,$A326,СВЦЭМ!$B$34:$B$777,Q$296)+'СЕТ СН'!$F$13-'СЕТ СН'!$F$21</f>
        <v>-578.75</v>
      </c>
      <c r="R326" s="35">
        <f>SUMIFS(СВЦЭМ!$I$34:$I$777,СВЦЭМ!$A$34:$A$777,$A326,СВЦЭМ!$B$34:$B$777,R$296)+'СЕТ СН'!$F$13-'СЕТ СН'!$F$21</f>
        <v>-578.75</v>
      </c>
      <c r="S326" s="35">
        <f>SUMIFS(СВЦЭМ!$I$34:$I$777,СВЦЭМ!$A$34:$A$777,$A326,СВЦЭМ!$B$34:$B$777,S$296)+'СЕТ СН'!$F$13-'СЕТ СН'!$F$21</f>
        <v>-578.75</v>
      </c>
      <c r="T326" s="35">
        <f>SUMIFS(СВЦЭМ!$I$34:$I$777,СВЦЭМ!$A$34:$A$777,$A326,СВЦЭМ!$B$34:$B$777,T$296)+'СЕТ СН'!$F$13-'СЕТ СН'!$F$21</f>
        <v>-578.75</v>
      </c>
      <c r="U326" s="35">
        <f>SUMIFS(СВЦЭМ!$I$34:$I$777,СВЦЭМ!$A$34:$A$777,$A326,СВЦЭМ!$B$34:$B$777,U$296)+'СЕТ СН'!$F$13-'СЕТ СН'!$F$21</f>
        <v>-578.75</v>
      </c>
      <c r="V326" s="35">
        <f>SUMIFS(СВЦЭМ!$I$34:$I$777,СВЦЭМ!$A$34:$A$777,$A326,СВЦЭМ!$B$34:$B$777,V$296)+'СЕТ СН'!$F$13-'СЕТ СН'!$F$21</f>
        <v>-578.75</v>
      </c>
      <c r="W326" s="35">
        <f>SUMIFS(СВЦЭМ!$I$34:$I$777,СВЦЭМ!$A$34:$A$777,$A326,СВЦЭМ!$B$34:$B$777,W$296)+'СЕТ СН'!$F$13-'СЕТ СН'!$F$21</f>
        <v>-578.75</v>
      </c>
      <c r="X326" s="35">
        <f>SUMIFS(СВЦЭМ!$I$34:$I$777,СВЦЭМ!$A$34:$A$777,$A326,СВЦЭМ!$B$34:$B$777,X$296)+'СЕТ СН'!$F$13-'СЕТ СН'!$F$21</f>
        <v>-578.75</v>
      </c>
      <c r="Y326" s="35">
        <f>SUMIFS(СВЦЭМ!$I$34:$I$777,СВЦЭМ!$A$34:$A$777,$A326,СВЦЭМ!$B$34:$B$777,Y$296)+'СЕТ СН'!$F$13-'СЕТ СН'!$F$21</f>
        <v>-578.75</v>
      </c>
    </row>
    <row r="327" spans="1:27" ht="15.75" hidden="1" x14ac:dyDescent="0.2">
      <c r="A327" s="34">
        <f t="shared" si="8"/>
        <v>42917</v>
      </c>
      <c r="B327" s="35">
        <f>SUMIFS(СВЦЭМ!$I$34:$I$777,СВЦЭМ!$A$34:$A$777,$A327,СВЦЭМ!$B$34:$B$777,B$296)+'СЕТ СН'!$F$13-'СЕТ СН'!$F$21</f>
        <v>-578.75</v>
      </c>
      <c r="C327" s="35">
        <f>SUMIFS(СВЦЭМ!$I$34:$I$777,СВЦЭМ!$A$34:$A$777,$A327,СВЦЭМ!$B$34:$B$777,C$296)+'СЕТ СН'!$F$13-'СЕТ СН'!$F$21</f>
        <v>-578.75</v>
      </c>
      <c r="D327" s="35">
        <f>SUMIFS(СВЦЭМ!$I$34:$I$777,СВЦЭМ!$A$34:$A$777,$A327,СВЦЭМ!$B$34:$B$777,D$296)+'СЕТ СН'!$F$13-'СЕТ СН'!$F$21</f>
        <v>-578.75</v>
      </c>
      <c r="E327" s="35">
        <f>SUMIFS(СВЦЭМ!$I$34:$I$777,СВЦЭМ!$A$34:$A$777,$A327,СВЦЭМ!$B$34:$B$777,E$296)+'СЕТ СН'!$F$13-'СЕТ СН'!$F$21</f>
        <v>-578.75</v>
      </c>
      <c r="F327" s="35">
        <f>SUMIFS(СВЦЭМ!$I$34:$I$777,СВЦЭМ!$A$34:$A$777,$A327,СВЦЭМ!$B$34:$B$777,F$296)+'СЕТ СН'!$F$13-'СЕТ СН'!$F$21</f>
        <v>-578.75</v>
      </c>
      <c r="G327" s="35">
        <f>SUMIFS(СВЦЭМ!$I$34:$I$777,СВЦЭМ!$A$34:$A$777,$A327,СВЦЭМ!$B$34:$B$777,G$296)+'СЕТ СН'!$F$13-'СЕТ СН'!$F$21</f>
        <v>-578.75</v>
      </c>
      <c r="H327" s="35">
        <f>SUMIFS(СВЦЭМ!$I$34:$I$777,СВЦЭМ!$A$34:$A$777,$A327,СВЦЭМ!$B$34:$B$777,H$296)+'СЕТ СН'!$F$13-'СЕТ СН'!$F$21</f>
        <v>-578.75</v>
      </c>
      <c r="I327" s="35">
        <f>SUMIFS(СВЦЭМ!$I$34:$I$777,СВЦЭМ!$A$34:$A$777,$A327,СВЦЭМ!$B$34:$B$777,I$296)+'СЕТ СН'!$F$13-'СЕТ СН'!$F$21</f>
        <v>-578.75</v>
      </c>
      <c r="J327" s="35">
        <f>SUMIFS(СВЦЭМ!$I$34:$I$777,СВЦЭМ!$A$34:$A$777,$A327,СВЦЭМ!$B$34:$B$777,J$296)+'СЕТ СН'!$F$13-'СЕТ СН'!$F$21</f>
        <v>-578.75</v>
      </c>
      <c r="K327" s="35">
        <f>SUMIFS(СВЦЭМ!$I$34:$I$777,СВЦЭМ!$A$34:$A$777,$A327,СВЦЭМ!$B$34:$B$777,K$296)+'СЕТ СН'!$F$13-'СЕТ СН'!$F$21</f>
        <v>-578.75</v>
      </c>
      <c r="L327" s="35">
        <f>SUMIFS(СВЦЭМ!$I$34:$I$777,СВЦЭМ!$A$34:$A$777,$A327,СВЦЭМ!$B$34:$B$777,L$296)+'СЕТ СН'!$F$13-'СЕТ СН'!$F$21</f>
        <v>-578.75</v>
      </c>
      <c r="M327" s="35">
        <f>SUMIFS(СВЦЭМ!$I$34:$I$777,СВЦЭМ!$A$34:$A$777,$A327,СВЦЭМ!$B$34:$B$777,M$296)+'СЕТ СН'!$F$13-'СЕТ СН'!$F$21</f>
        <v>-578.75</v>
      </c>
      <c r="N327" s="35">
        <f>SUMIFS(СВЦЭМ!$I$34:$I$777,СВЦЭМ!$A$34:$A$777,$A327,СВЦЭМ!$B$34:$B$777,N$296)+'СЕТ СН'!$F$13-'СЕТ СН'!$F$21</f>
        <v>-578.75</v>
      </c>
      <c r="O327" s="35">
        <f>SUMIFS(СВЦЭМ!$I$34:$I$777,СВЦЭМ!$A$34:$A$777,$A327,СВЦЭМ!$B$34:$B$777,O$296)+'СЕТ СН'!$F$13-'СЕТ СН'!$F$21</f>
        <v>-578.75</v>
      </c>
      <c r="P327" s="35">
        <f>SUMIFS(СВЦЭМ!$I$34:$I$777,СВЦЭМ!$A$34:$A$777,$A327,СВЦЭМ!$B$34:$B$777,P$296)+'СЕТ СН'!$F$13-'СЕТ СН'!$F$21</f>
        <v>-578.75</v>
      </c>
      <c r="Q327" s="35">
        <f>SUMIFS(СВЦЭМ!$I$34:$I$777,СВЦЭМ!$A$34:$A$777,$A327,СВЦЭМ!$B$34:$B$777,Q$296)+'СЕТ СН'!$F$13-'СЕТ СН'!$F$21</f>
        <v>-578.75</v>
      </c>
      <c r="R327" s="35">
        <f>SUMIFS(СВЦЭМ!$I$34:$I$777,СВЦЭМ!$A$34:$A$777,$A327,СВЦЭМ!$B$34:$B$777,R$296)+'СЕТ СН'!$F$13-'СЕТ СН'!$F$21</f>
        <v>-578.75</v>
      </c>
      <c r="S327" s="35">
        <f>SUMIFS(СВЦЭМ!$I$34:$I$777,СВЦЭМ!$A$34:$A$777,$A327,СВЦЭМ!$B$34:$B$777,S$296)+'СЕТ СН'!$F$13-'СЕТ СН'!$F$21</f>
        <v>-578.75</v>
      </c>
      <c r="T327" s="35">
        <f>SUMIFS(СВЦЭМ!$I$34:$I$777,СВЦЭМ!$A$34:$A$777,$A327,СВЦЭМ!$B$34:$B$777,T$296)+'СЕТ СН'!$F$13-'СЕТ СН'!$F$21</f>
        <v>-578.75</v>
      </c>
      <c r="U327" s="35">
        <f>SUMIFS(СВЦЭМ!$I$34:$I$777,СВЦЭМ!$A$34:$A$777,$A327,СВЦЭМ!$B$34:$B$777,U$296)+'СЕТ СН'!$F$13-'СЕТ СН'!$F$21</f>
        <v>-578.75</v>
      </c>
      <c r="V327" s="35">
        <f>SUMIFS(СВЦЭМ!$I$34:$I$777,СВЦЭМ!$A$34:$A$777,$A327,СВЦЭМ!$B$34:$B$777,V$296)+'СЕТ СН'!$F$13-'СЕТ СН'!$F$21</f>
        <v>-578.75</v>
      </c>
      <c r="W327" s="35">
        <f>SUMIFS(СВЦЭМ!$I$34:$I$777,СВЦЭМ!$A$34:$A$777,$A327,СВЦЭМ!$B$34:$B$777,W$296)+'СЕТ СН'!$F$13-'СЕТ СН'!$F$21</f>
        <v>-578.75</v>
      </c>
      <c r="X327" s="35">
        <f>SUMIFS(СВЦЭМ!$I$34:$I$777,СВЦЭМ!$A$34:$A$777,$A327,СВЦЭМ!$B$34:$B$777,X$296)+'СЕТ СН'!$F$13-'СЕТ СН'!$F$21</f>
        <v>-578.75</v>
      </c>
      <c r="Y327" s="35">
        <f>SUMIFS(СВЦЭМ!$I$34:$I$777,СВЦЭМ!$A$34:$A$777,$A327,СВЦЭМ!$B$34:$B$777,Y$296)+'СЕТ СН'!$F$13-'СЕТ СН'!$F$21</f>
        <v>-578.75</v>
      </c>
    </row>
    <row r="328" spans="1:27" ht="15.75"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5" customFormat="1" ht="12.75" customHeight="1" x14ac:dyDescent="0.2">
      <c r="A331" s="119"/>
      <c r="B331" s="33">
        <v>1</v>
      </c>
      <c r="C331" s="33">
        <v>2</v>
      </c>
      <c r="D331" s="33">
        <v>3</v>
      </c>
      <c r="E331" s="33">
        <v>4</v>
      </c>
      <c r="F331" s="33">
        <v>5</v>
      </c>
      <c r="G331" s="33">
        <v>6</v>
      </c>
      <c r="H331" s="33">
        <v>7</v>
      </c>
      <c r="I331" s="33">
        <v>8</v>
      </c>
      <c r="J331" s="33">
        <v>9</v>
      </c>
      <c r="K331" s="33">
        <v>10</v>
      </c>
      <c r="L331" s="33">
        <v>11</v>
      </c>
      <c r="M331" s="33">
        <v>12</v>
      </c>
      <c r="N331" s="33">
        <v>13</v>
      </c>
      <c r="O331" s="33">
        <v>14</v>
      </c>
      <c r="P331" s="33">
        <v>15</v>
      </c>
      <c r="Q331" s="33">
        <v>16</v>
      </c>
      <c r="R331" s="33">
        <v>17</v>
      </c>
      <c r="S331" s="33">
        <v>18</v>
      </c>
      <c r="T331" s="33">
        <v>19</v>
      </c>
      <c r="U331" s="33">
        <v>20</v>
      </c>
      <c r="V331" s="33">
        <v>21</v>
      </c>
      <c r="W331" s="33">
        <v>22</v>
      </c>
      <c r="X331" s="33">
        <v>23</v>
      </c>
      <c r="Y331" s="33">
        <v>24</v>
      </c>
    </row>
    <row r="332" spans="1:27" ht="15.75" customHeight="1" x14ac:dyDescent="0.2">
      <c r="A332" s="34" t="str">
        <f>A297</f>
        <v>01.06.2017</v>
      </c>
      <c r="B332" s="35">
        <f>SUMIFS(СВЦЭМ!$J$34:$J$777,СВЦЭМ!$A$34:$A$777,$A332,СВЦЭМ!$B$34:$B$777,B$331)+'СЕТ СН'!$F$13-'СЕТ СН'!$F$21</f>
        <v>-95.062605299999973</v>
      </c>
      <c r="C332" s="35">
        <f>SUMIFS(СВЦЭМ!$J$34:$J$777,СВЦЭМ!$A$34:$A$777,$A332,СВЦЭМ!$B$34:$B$777,C$331)+'СЕТ СН'!$F$13-'СЕТ СН'!$F$21</f>
        <v>-31.313940549999984</v>
      </c>
      <c r="D332" s="35">
        <f>SUMIFS(СВЦЭМ!$J$34:$J$777,СВЦЭМ!$A$34:$A$777,$A332,СВЦЭМ!$B$34:$B$777,D$331)+'СЕТ СН'!$F$13-'СЕТ СН'!$F$21</f>
        <v>-2.9445109099999627</v>
      </c>
      <c r="E332" s="35">
        <f>SUMIFS(СВЦЭМ!$J$34:$J$777,СВЦЭМ!$A$34:$A$777,$A332,СВЦЭМ!$B$34:$B$777,E$331)+'СЕТ СН'!$F$13-'СЕТ СН'!$F$21</f>
        <v>0.72487451999995756</v>
      </c>
      <c r="F332" s="35">
        <f>SUMIFS(СВЦЭМ!$J$34:$J$777,СВЦЭМ!$A$34:$A$777,$A332,СВЦЭМ!$B$34:$B$777,F$331)+'СЕТ СН'!$F$13-'СЕТ СН'!$F$21</f>
        <v>0.25788175000002411</v>
      </c>
      <c r="G332" s="35">
        <f>SUMIFS(СВЦЭМ!$J$34:$J$777,СВЦЭМ!$A$34:$A$777,$A332,СВЦЭМ!$B$34:$B$777,G$331)+'СЕТ СН'!$F$13-'СЕТ СН'!$F$21</f>
        <v>-5.0181047900000522</v>
      </c>
      <c r="H332" s="35">
        <f>SUMIFS(СВЦЭМ!$J$34:$J$777,СВЦЭМ!$A$34:$A$777,$A332,СВЦЭМ!$B$34:$B$777,H$331)+'СЕТ СН'!$F$13-'СЕТ СН'!$F$21</f>
        <v>-49.348790310000027</v>
      </c>
      <c r="I332" s="35">
        <f>SUMIFS(СВЦЭМ!$J$34:$J$777,СВЦЭМ!$A$34:$A$777,$A332,СВЦЭМ!$B$34:$B$777,I$331)+'СЕТ СН'!$F$13-'СЕТ СН'!$F$21</f>
        <v>-92.717165860000023</v>
      </c>
      <c r="J332" s="35">
        <f>SUMIFS(СВЦЭМ!$J$34:$J$777,СВЦЭМ!$A$34:$A$777,$A332,СВЦЭМ!$B$34:$B$777,J$331)+'СЕТ СН'!$F$13-'СЕТ СН'!$F$21</f>
        <v>-141.32896312999998</v>
      </c>
      <c r="K332" s="35">
        <f>SUMIFS(СВЦЭМ!$J$34:$J$777,СВЦЭМ!$A$34:$A$777,$A332,СВЦЭМ!$B$34:$B$777,K$331)+'СЕТ СН'!$F$13-'СЕТ СН'!$F$21</f>
        <v>-186.31833031000002</v>
      </c>
      <c r="L332" s="35">
        <f>SUMIFS(СВЦЭМ!$J$34:$J$777,СВЦЭМ!$A$34:$A$777,$A332,СВЦЭМ!$B$34:$B$777,L$331)+'СЕТ СН'!$F$13-'СЕТ СН'!$F$21</f>
        <v>-207.79755267000002</v>
      </c>
      <c r="M332" s="35">
        <f>SUMIFS(СВЦЭМ!$J$34:$J$777,СВЦЭМ!$A$34:$A$777,$A332,СВЦЭМ!$B$34:$B$777,M$331)+'СЕТ СН'!$F$13-'СЕТ СН'!$F$21</f>
        <v>-223.00951608999998</v>
      </c>
      <c r="N332" s="35">
        <f>SUMIFS(СВЦЭМ!$J$34:$J$777,СВЦЭМ!$A$34:$A$777,$A332,СВЦЭМ!$B$34:$B$777,N$331)+'СЕТ СН'!$F$13-'СЕТ СН'!$F$21</f>
        <v>-223.64692534</v>
      </c>
      <c r="O332" s="35">
        <f>SUMIFS(СВЦЭМ!$J$34:$J$777,СВЦЭМ!$A$34:$A$777,$A332,СВЦЭМ!$B$34:$B$777,O$331)+'СЕТ СН'!$F$13-'СЕТ СН'!$F$21</f>
        <v>-223.6296696</v>
      </c>
      <c r="P332" s="35">
        <f>SUMIFS(СВЦЭМ!$J$34:$J$777,СВЦЭМ!$A$34:$A$777,$A332,СВЦЭМ!$B$34:$B$777,P$331)+'СЕТ СН'!$F$13-'СЕТ СН'!$F$21</f>
        <v>-221.23671365000001</v>
      </c>
      <c r="Q332" s="35">
        <f>SUMIFS(СВЦЭМ!$J$34:$J$777,СВЦЭМ!$A$34:$A$777,$A332,СВЦЭМ!$B$34:$B$777,Q$331)+'СЕТ СН'!$F$13-'СЕТ СН'!$F$21</f>
        <v>-221.19606161000002</v>
      </c>
      <c r="R332" s="35">
        <f>SUMIFS(СВЦЭМ!$J$34:$J$777,СВЦЭМ!$A$34:$A$777,$A332,СВЦЭМ!$B$34:$B$777,R$331)+'СЕТ СН'!$F$13-'СЕТ СН'!$F$21</f>
        <v>-219.52618682999997</v>
      </c>
      <c r="S332" s="35">
        <f>SUMIFS(СВЦЭМ!$J$34:$J$777,СВЦЭМ!$A$34:$A$777,$A332,СВЦЭМ!$B$34:$B$777,S$331)+'СЕТ СН'!$F$13-'СЕТ СН'!$F$21</f>
        <v>-221.88788482000001</v>
      </c>
      <c r="T332" s="35">
        <f>SUMIFS(СВЦЭМ!$J$34:$J$777,СВЦЭМ!$A$34:$A$777,$A332,СВЦЭМ!$B$34:$B$777,T$331)+'СЕТ СН'!$F$13-'СЕТ СН'!$F$21</f>
        <v>-222.39098521</v>
      </c>
      <c r="U332" s="35">
        <f>SUMIFS(СВЦЭМ!$J$34:$J$777,СВЦЭМ!$A$34:$A$777,$A332,СВЦЭМ!$B$34:$B$777,U$331)+'СЕТ СН'!$F$13-'СЕТ СН'!$F$21</f>
        <v>-222.02567486999999</v>
      </c>
      <c r="V332" s="35">
        <f>SUMIFS(СВЦЭМ!$J$34:$J$777,СВЦЭМ!$A$34:$A$777,$A332,СВЦЭМ!$B$34:$B$777,V$331)+'СЕТ СН'!$F$13-'СЕТ СН'!$F$21</f>
        <v>-197.24519844000002</v>
      </c>
      <c r="W332" s="35">
        <f>SUMIFS(СВЦЭМ!$J$34:$J$777,СВЦЭМ!$A$34:$A$777,$A332,СВЦЭМ!$B$34:$B$777,W$331)+'СЕТ СН'!$F$13-'СЕТ СН'!$F$21</f>
        <v>-168.02613116999999</v>
      </c>
      <c r="X332" s="35">
        <f>SUMIFS(СВЦЭМ!$J$34:$J$777,СВЦЭМ!$A$34:$A$777,$A332,СВЦЭМ!$B$34:$B$777,X$331)+'СЕТ СН'!$F$13-'СЕТ СН'!$F$21</f>
        <v>-148.21320111</v>
      </c>
      <c r="Y332" s="35">
        <f>SUMIFS(СВЦЭМ!$J$34:$J$777,СВЦЭМ!$A$34:$A$777,$A332,СВЦЭМ!$B$34:$B$777,Y$331)+'СЕТ СН'!$F$13-'СЕТ СН'!$F$21</f>
        <v>-77.203625100000011</v>
      </c>
      <c r="AA332" s="44"/>
    </row>
    <row r="333" spans="1:27" ht="15.75" x14ac:dyDescent="0.2">
      <c r="A333" s="34">
        <f>A332+1</f>
        <v>42888</v>
      </c>
      <c r="B333" s="35">
        <f>SUMIFS(СВЦЭМ!$J$34:$J$777,СВЦЭМ!$A$34:$A$777,$A333,СВЦЭМ!$B$34:$B$777,B$331)+'СЕТ СН'!$F$13-'СЕТ СН'!$F$21</f>
        <v>-26.971056169999997</v>
      </c>
      <c r="C333" s="35">
        <f>SUMIFS(СВЦЭМ!$J$34:$J$777,СВЦЭМ!$A$34:$A$777,$A333,СВЦЭМ!$B$34:$B$777,C$331)+'СЕТ СН'!$F$13-'СЕТ СН'!$F$21</f>
        <v>-14.482996609999987</v>
      </c>
      <c r="D333" s="35">
        <f>SUMIFS(СВЦЭМ!$J$34:$J$777,СВЦЭМ!$A$34:$A$777,$A333,СВЦЭМ!$B$34:$B$777,D$331)+'СЕТ СН'!$F$13-'СЕТ СН'!$F$21</f>
        <v>12.855378159999987</v>
      </c>
      <c r="E333" s="35">
        <f>SUMIFS(СВЦЭМ!$J$34:$J$777,СВЦЭМ!$A$34:$A$777,$A333,СВЦЭМ!$B$34:$B$777,E$331)+'СЕТ СН'!$F$13-'СЕТ СН'!$F$21</f>
        <v>8.840398710000045</v>
      </c>
      <c r="F333" s="35">
        <f>SUMIFS(СВЦЭМ!$J$34:$J$777,СВЦЭМ!$A$34:$A$777,$A333,СВЦЭМ!$B$34:$B$777,F$331)+'СЕТ СН'!$F$13-'СЕТ СН'!$F$21</f>
        <v>8.1565790900000366</v>
      </c>
      <c r="G333" s="35">
        <f>SUMIFS(СВЦЭМ!$J$34:$J$777,СВЦЭМ!$A$34:$A$777,$A333,СВЦЭМ!$B$34:$B$777,G$331)+'СЕТ СН'!$F$13-'СЕТ СН'!$F$21</f>
        <v>12.121515929999987</v>
      </c>
      <c r="H333" s="35">
        <f>SUMIFS(СВЦЭМ!$J$34:$J$777,СВЦЭМ!$A$34:$A$777,$A333,СВЦЭМ!$B$34:$B$777,H$331)+'СЕТ СН'!$F$13-'СЕТ СН'!$F$21</f>
        <v>2.2269586400000208</v>
      </c>
      <c r="I333" s="35">
        <f>SUMIFS(СВЦЭМ!$J$34:$J$777,СВЦЭМ!$A$34:$A$777,$A333,СВЦЭМ!$B$34:$B$777,I$331)+'СЕТ СН'!$F$13-'СЕТ СН'!$F$21</f>
        <v>-71.279425769999989</v>
      </c>
      <c r="J333" s="35">
        <f>SUMIFS(СВЦЭМ!$J$34:$J$777,СВЦЭМ!$A$34:$A$777,$A333,СВЦЭМ!$B$34:$B$777,J$331)+'СЕТ СН'!$F$13-'СЕТ СН'!$F$21</f>
        <v>-134.54730468000002</v>
      </c>
      <c r="K333" s="35">
        <f>SUMIFS(СВЦЭМ!$J$34:$J$777,СВЦЭМ!$A$34:$A$777,$A333,СВЦЭМ!$B$34:$B$777,K$331)+'СЕТ СН'!$F$13-'СЕТ СН'!$F$21</f>
        <v>-192.22161640000002</v>
      </c>
      <c r="L333" s="35">
        <f>SUMIFS(СВЦЭМ!$J$34:$J$777,СВЦЭМ!$A$34:$A$777,$A333,СВЦЭМ!$B$34:$B$777,L$331)+'СЕТ СН'!$F$13-'СЕТ СН'!$F$21</f>
        <v>-225.21621993999997</v>
      </c>
      <c r="M333" s="35">
        <f>SUMIFS(СВЦЭМ!$J$34:$J$777,СВЦЭМ!$A$34:$A$777,$A333,СВЦЭМ!$B$34:$B$777,M$331)+'СЕТ СН'!$F$13-'СЕТ СН'!$F$21</f>
        <v>-232.2437802</v>
      </c>
      <c r="N333" s="35">
        <f>SUMIFS(СВЦЭМ!$J$34:$J$777,СВЦЭМ!$A$34:$A$777,$A333,СВЦЭМ!$B$34:$B$777,N$331)+'СЕТ СН'!$F$13-'СЕТ СН'!$F$21</f>
        <v>-225.48050001000001</v>
      </c>
      <c r="O333" s="35">
        <f>SUMIFS(СВЦЭМ!$J$34:$J$777,СВЦЭМ!$A$34:$A$777,$A333,СВЦЭМ!$B$34:$B$777,O$331)+'СЕТ СН'!$F$13-'СЕТ СН'!$F$21</f>
        <v>-224.62920352999998</v>
      </c>
      <c r="P333" s="35">
        <f>SUMIFS(СВЦЭМ!$J$34:$J$777,СВЦЭМ!$A$34:$A$777,$A333,СВЦЭМ!$B$34:$B$777,P$331)+'СЕТ СН'!$F$13-'СЕТ СН'!$F$21</f>
        <v>-221.63157142</v>
      </c>
      <c r="Q333" s="35">
        <f>SUMIFS(СВЦЭМ!$J$34:$J$777,СВЦЭМ!$A$34:$A$777,$A333,СВЦЭМ!$B$34:$B$777,Q$331)+'СЕТ СН'!$F$13-'СЕТ СН'!$F$21</f>
        <v>-221.98364480999999</v>
      </c>
      <c r="R333" s="35">
        <f>SUMIFS(СВЦЭМ!$J$34:$J$777,СВЦЭМ!$A$34:$A$777,$A333,СВЦЭМ!$B$34:$B$777,R$331)+'СЕТ СН'!$F$13-'СЕТ СН'!$F$21</f>
        <v>-199.40709380999999</v>
      </c>
      <c r="S333" s="35">
        <f>SUMIFS(СВЦЭМ!$J$34:$J$777,СВЦЭМ!$A$34:$A$777,$A333,СВЦЭМ!$B$34:$B$777,S$331)+'СЕТ СН'!$F$13-'СЕТ СН'!$F$21</f>
        <v>-197.52337593999999</v>
      </c>
      <c r="T333" s="35">
        <f>SUMIFS(СВЦЭМ!$J$34:$J$777,СВЦЭМ!$A$34:$A$777,$A333,СВЦЭМ!$B$34:$B$777,T$331)+'СЕТ СН'!$F$13-'СЕТ СН'!$F$21</f>
        <v>-194.63094029000001</v>
      </c>
      <c r="U333" s="35">
        <f>SUMIFS(СВЦЭМ!$J$34:$J$777,СВЦЭМ!$A$34:$A$777,$A333,СВЦЭМ!$B$34:$B$777,U$331)+'СЕТ СН'!$F$13-'СЕТ СН'!$F$21</f>
        <v>-192.88550391000001</v>
      </c>
      <c r="V333" s="35">
        <f>SUMIFS(СВЦЭМ!$J$34:$J$777,СВЦЭМ!$A$34:$A$777,$A333,СВЦЭМ!$B$34:$B$777,V$331)+'СЕТ СН'!$F$13-'СЕТ СН'!$F$21</f>
        <v>-208.29803748</v>
      </c>
      <c r="W333" s="35">
        <f>SUMIFS(СВЦЭМ!$J$34:$J$777,СВЦЭМ!$A$34:$A$777,$A333,СВЦЭМ!$B$34:$B$777,W$331)+'СЕТ СН'!$F$13-'СЕТ СН'!$F$21</f>
        <v>-179.57436589999998</v>
      </c>
      <c r="X333" s="35">
        <f>SUMIFS(СВЦЭМ!$J$34:$J$777,СВЦЭМ!$A$34:$A$777,$A333,СВЦЭМ!$B$34:$B$777,X$331)+'СЕТ СН'!$F$13-'СЕТ СН'!$F$21</f>
        <v>-147.93350859999998</v>
      </c>
      <c r="Y333" s="35">
        <f>SUMIFS(СВЦЭМ!$J$34:$J$777,СВЦЭМ!$A$34:$A$777,$A333,СВЦЭМ!$B$34:$B$777,Y$331)+'СЕТ СН'!$F$13-'СЕТ СН'!$F$21</f>
        <v>-99.740637260000028</v>
      </c>
    </row>
    <row r="334" spans="1:27" ht="15.75" x14ac:dyDescent="0.2">
      <c r="A334" s="34">
        <f t="shared" ref="A334:A362" si="9">A333+1</f>
        <v>42889</v>
      </c>
      <c r="B334" s="35">
        <f>SUMIFS(СВЦЭМ!$J$34:$J$777,СВЦЭМ!$A$34:$A$777,$A334,СВЦЭМ!$B$34:$B$777,B$331)+'СЕТ СН'!$F$13-'СЕТ СН'!$F$21</f>
        <v>-77.743502030000002</v>
      </c>
      <c r="C334" s="35">
        <f>SUMIFS(СВЦЭМ!$J$34:$J$777,СВЦЭМ!$A$34:$A$777,$A334,СВЦЭМ!$B$34:$B$777,C$331)+'СЕТ СН'!$F$13-'СЕТ СН'!$F$21</f>
        <v>-51.302581310000051</v>
      </c>
      <c r="D334" s="35">
        <f>SUMIFS(СВЦЭМ!$J$34:$J$777,СВЦЭМ!$A$34:$A$777,$A334,СВЦЭМ!$B$34:$B$777,D$331)+'СЕТ СН'!$F$13-'СЕТ СН'!$F$21</f>
        <v>11.142221120000045</v>
      </c>
      <c r="E334" s="35">
        <f>SUMIFS(СВЦЭМ!$J$34:$J$777,СВЦЭМ!$A$34:$A$777,$A334,СВЦЭМ!$B$34:$B$777,E$331)+'СЕТ СН'!$F$13-'СЕТ СН'!$F$21</f>
        <v>10.151141059999986</v>
      </c>
      <c r="F334" s="35">
        <f>SUMIFS(СВЦЭМ!$J$34:$J$777,СВЦЭМ!$A$34:$A$777,$A334,СВЦЭМ!$B$34:$B$777,F$331)+'СЕТ СН'!$F$13-'СЕТ СН'!$F$21</f>
        <v>9.0954285799999752</v>
      </c>
      <c r="G334" s="35">
        <f>SUMIFS(СВЦЭМ!$J$34:$J$777,СВЦЭМ!$A$34:$A$777,$A334,СВЦЭМ!$B$34:$B$777,G$331)+'СЕТ СН'!$F$13-'СЕТ СН'!$F$21</f>
        <v>11.127533920000019</v>
      </c>
      <c r="H334" s="35">
        <f>SUMIFS(СВЦЭМ!$J$34:$J$777,СВЦЭМ!$A$34:$A$777,$A334,СВЦЭМ!$B$34:$B$777,H$331)+'СЕТ СН'!$F$13-'СЕТ СН'!$F$21</f>
        <v>-9.0327508999999964</v>
      </c>
      <c r="I334" s="35">
        <f>SUMIFS(СВЦЭМ!$J$34:$J$777,СВЦЭМ!$A$34:$A$777,$A334,СВЦЭМ!$B$34:$B$777,I$331)+'СЕТ СН'!$F$13-'СЕТ СН'!$F$21</f>
        <v>-80.112326989999985</v>
      </c>
      <c r="J334" s="35">
        <f>SUMIFS(СВЦЭМ!$J$34:$J$777,СВЦЭМ!$A$34:$A$777,$A334,СВЦЭМ!$B$34:$B$777,J$331)+'СЕТ СН'!$F$13-'СЕТ СН'!$F$21</f>
        <v>-152.22100928999998</v>
      </c>
      <c r="K334" s="35">
        <f>SUMIFS(СВЦЭМ!$J$34:$J$777,СВЦЭМ!$A$34:$A$777,$A334,СВЦЭМ!$B$34:$B$777,K$331)+'СЕТ СН'!$F$13-'СЕТ СН'!$F$21</f>
        <v>-196.42355445999999</v>
      </c>
      <c r="L334" s="35">
        <f>SUMIFS(СВЦЭМ!$J$34:$J$777,СВЦЭМ!$A$34:$A$777,$A334,СВЦЭМ!$B$34:$B$777,L$331)+'СЕТ СН'!$F$13-'СЕТ СН'!$F$21</f>
        <v>-232.30922949000001</v>
      </c>
      <c r="M334" s="35">
        <f>SUMIFS(СВЦЭМ!$J$34:$J$777,СВЦЭМ!$A$34:$A$777,$A334,СВЦЭМ!$B$34:$B$777,M$331)+'СЕТ СН'!$F$13-'СЕТ СН'!$F$21</f>
        <v>-242.09201554999999</v>
      </c>
      <c r="N334" s="35">
        <f>SUMIFS(СВЦЭМ!$J$34:$J$777,СВЦЭМ!$A$34:$A$777,$A334,СВЦЭМ!$B$34:$B$777,N$331)+'СЕТ СН'!$F$13-'СЕТ СН'!$F$21</f>
        <v>-247.23369879000001</v>
      </c>
      <c r="O334" s="35">
        <f>SUMIFS(СВЦЭМ!$J$34:$J$777,СВЦЭМ!$A$34:$A$777,$A334,СВЦЭМ!$B$34:$B$777,O$331)+'СЕТ СН'!$F$13-'СЕТ СН'!$F$21</f>
        <v>-248.40467129000001</v>
      </c>
      <c r="P334" s="35">
        <f>SUMIFS(СВЦЭМ!$J$34:$J$777,СВЦЭМ!$A$34:$A$777,$A334,СВЦЭМ!$B$34:$B$777,P$331)+'СЕТ СН'!$F$13-'СЕТ СН'!$F$21</f>
        <v>-248.48430045999999</v>
      </c>
      <c r="Q334" s="35">
        <f>SUMIFS(СВЦЭМ!$J$34:$J$777,СВЦЭМ!$A$34:$A$777,$A334,СВЦЭМ!$B$34:$B$777,Q$331)+'СЕТ СН'!$F$13-'СЕТ СН'!$F$21</f>
        <v>-247.68697758000002</v>
      </c>
      <c r="R334" s="35">
        <f>SUMIFS(СВЦЭМ!$J$34:$J$777,СВЦЭМ!$A$34:$A$777,$A334,СВЦЭМ!$B$34:$B$777,R$331)+'СЕТ СН'!$F$13-'СЕТ СН'!$F$21</f>
        <v>-247.12517475999999</v>
      </c>
      <c r="S334" s="35">
        <f>SUMIFS(СВЦЭМ!$J$34:$J$777,СВЦЭМ!$A$34:$A$777,$A334,СВЦЭМ!$B$34:$B$777,S$331)+'СЕТ СН'!$F$13-'СЕТ СН'!$F$21</f>
        <v>-246.53333325</v>
      </c>
      <c r="T334" s="35">
        <f>SUMIFS(СВЦЭМ!$J$34:$J$777,СВЦЭМ!$A$34:$A$777,$A334,СВЦЭМ!$B$34:$B$777,T$331)+'СЕТ СН'!$F$13-'СЕТ СН'!$F$21</f>
        <v>-247.12913123999999</v>
      </c>
      <c r="U334" s="35">
        <f>SUMIFS(СВЦЭМ!$J$34:$J$777,СВЦЭМ!$A$34:$A$777,$A334,СВЦЭМ!$B$34:$B$777,U$331)+'СЕТ СН'!$F$13-'СЕТ СН'!$F$21</f>
        <v>-248.09850626000002</v>
      </c>
      <c r="V334" s="35">
        <f>SUMIFS(СВЦЭМ!$J$34:$J$777,СВЦЭМ!$A$34:$A$777,$A334,СВЦЭМ!$B$34:$B$777,V$331)+'СЕТ СН'!$F$13-'СЕТ СН'!$F$21</f>
        <v>-238.53734596999999</v>
      </c>
      <c r="W334" s="35">
        <f>SUMIFS(СВЦЭМ!$J$34:$J$777,СВЦЭМ!$A$34:$A$777,$A334,СВЦЭМ!$B$34:$B$777,W$331)+'СЕТ СН'!$F$13-'СЕТ СН'!$F$21</f>
        <v>-218.74740685</v>
      </c>
      <c r="X334" s="35">
        <f>SUMIFS(СВЦЭМ!$J$34:$J$777,СВЦЭМ!$A$34:$A$777,$A334,СВЦЭМ!$B$34:$B$777,X$331)+'СЕТ СН'!$F$13-'СЕТ СН'!$F$21</f>
        <v>-186.77302235000002</v>
      </c>
      <c r="Y334" s="35">
        <f>SUMIFS(СВЦЭМ!$J$34:$J$777,СВЦЭМ!$A$34:$A$777,$A334,СВЦЭМ!$B$34:$B$777,Y$331)+'СЕТ СН'!$F$13-'СЕТ СН'!$F$21</f>
        <v>-131.12389346999998</v>
      </c>
    </row>
    <row r="335" spans="1:27" ht="15.75" x14ac:dyDescent="0.2">
      <c r="A335" s="34">
        <f t="shared" si="9"/>
        <v>42890</v>
      </c>
      <c r="B335" s="35">
        <f>SUMIFS(СВЦЭМ!$J$34:$J$777,СВЦЭМ!$A$34:$A$777,$A335,СВЦЭМ!$B$34:$B$777,B$331)+'СЕТ СН'!$F$13-'СЕТ СН'!$F$21</f>
        <v>-95.563122120000003</v>
      </c>
      <c r="C335" s="35">
        <f>SUMIFS(СВЦЭМ!$J$34:$J$777,СВЦЭМ!$A$34:$A$777,$A335,СВЦЭМ!$B$34:$B$777,C$331)+'СЕТ СН'!$F$13-'СЕТ СН'!$F$21</f>
        <v>-60.160005739999974</v>
      </c>
      <c r="D335" s="35">
        <f>SUMIFS(СВЦЭМ!$J$34:$J$777,СВЦЭМ!$A$34:$A$777,$A335,СВЦЭМ!$B$34:$B$777,D$331)+'СЕТ СН'!$F$13-'СЕТ СН'!$F$21</f>
        <v>1.5899456500000042</v>
      </c>
      <c r="E335" s="35">
        <f>SUMIFS(СВЦЭМ!$J$34:$J$777,СВЦЭМ!$A$34:$A$777,$A335,СВЦЭМ!$B$34:$B$777,E$331)+'СЕТ СН'!$F$13-'СЕТ СН'!$F$21</f>
        <v>-0.58946759000002658</v>
      </c>
      <c r="F335" s="35">
        <f>SUMIFS(СВЦЭМ!$J$34:$J$777,СВЦЭМ!$A$34:$A$777,$A335,СВЦЭМ!$B$34:$B$777,F$331)+'СЕТ СН'!$F$13-'СЕТ СН'!$F$21</f>
        <v>-2.0128018399999519</v>
      </c>
      <c r="G335" s="35">
        <f>SUMIFS(СВЦЭМ!$J$34:$J$777,СВЦЭМ!$A$34:$A$777,$A335,СВЦЭМ!$B$34:$B$777,G$331)+'СЕТ СН'!$F$13-'СЕТ СН'!$F$21</f>
        <v>-1.7554703299999801</v>
      </c>
      <c r="H335" s="35">
        <f>SUMIFS(СВЦЭМ!$J$34:$J$777,СВЦЭМ!$A$34:$A$777,$A335,СВЦЭМ!$B$34:$B$777,H$331)+'СЕТ СН'!$F$13-'СЕТ СН'!$F$21</f>
        <v>-4.8417937399999573</v>
      </c>
      <c r="I335" s="35">
        <f>SUMIFS(СВЦЭМ!$J$34:$J$777,СВЦЭМ!$A$34:$A$777,$A335,СВЦЭМ!$B$34:$B$777,I$331)+'СЕТ СН'!$F$13-'СЕТ СН'!$F$21</f>
        <v>-86.419363970000006</v>
      </c>
      <c r="J335" s="35">
        <f>SUMIFS(СВЦЭМ!$J$34:$J$777,СВЦЭМ!$A$34:$A$777,$A335,СВЦЭМ!$B$34:$B$777,J$331)+'СЕТ СН'!$F$13-'СЕТ СН'!$F$21</f>
        <v>-142.90147337000002</v>
      </c>
      <c r="K335" s="35">
        <f>SUMIFS(СВЦЭМ!$J$34:$J$777,СВЦЭМ!$A$34:$A$777,$A335,СВЦЭМ!$B$34:$B$777,K$331)+'СЕТ СН'!$F$13-'СЕТ СН'!$F$21</f>
        <v>-207.29710482000002</v>
      </c>
      <c r="L335" s="35">
        <f>SUMIFS(СВЦЭМ!$J$34:$J$777,СВЦЭМ!$A$34:$A$777,$A335,СВЦЭМ!$B$34:$B$777,L$331)+'СЕТ СН'!$F$13-'СЕТ СН'!$F$21</f>
        <v>-243.58316298</v>
      </c>
      <c r="M335" s="35">
        <f>SUMIFS(СВЦЭМ!$J$34:$J$777,СВЦЭМ!$A$34:$A$777,$A335,СВЦЭМ!$B$34:$B$777,M$331)+'СЕТ СН'!$F$13-'СЕТ СН'!$F$21</f>
        <v>-247.93229208000002</v>
      </c>
      <c r="N335" s="35">
        <f>SUMIFS(СВЦЭМ!$J$34:$J$777,СВЦЭМ!$A$34:$A$777,$A335,СВЦЭМ!$B$34:$B$777,N$331)+'СЕТ СН'!$F$13-'СЕТ СН'!$F$21</f>
        <v>-250.65827197999999</v>
      </c>
      <c r="O335" s="35">
        <f>SUMIFS(СВЦЭМ!$J$34:$J$777,СВЦЭМ!$A$34:$A$777,$A335,СВЦЭМ!$B$34:$B$777,O$331)+'СЕТ СН'!$F$13-'СЕТ СН'!$F$21</f>
        <v>-256.84030662999999</v>
      </c>
      <c r="P335" s="35">
        <f>SUMIFS(СВЦЭМ!$J$34:$J$777,СВЦЭМ!$A$34:$A$777,$A335,СВЦЭМ!$B$34:$B$777,P$331)+'СЕТ СН'!$F$13-'СЕТ СН'!$F$21</f>
        <v>-260.53891338</v>
      </c>
      <c r="Q335" s="35">
        <f>SUMIFS(СВЦЭМ!$J$34:$J$777,СВЦЭМ!$A$34:$A$777,$A335,СВЦЭМ!$B$34:$B$777,Q$331)+'СЕТ СН'!$F$13-'СЕТ СН'!$F$21</f>
        <v>-262.10544188</v>
      </c>
      <c r="R335" s="35">
        <f>SUMIFS(СВЦЭМ!$J$34:$J$777,СВЦЭМ!$A$34:$A$777,$A335,СВЦЭМ!$B$34:$B$777,R$331)+'СЕТ СН'!$F$13-'СЕТ СН'!$F$21</f>
        <v>-262.34463454000002</v>
      </c>
      <c r="S335" s="35">
        <f>SUMIFS(СВЦЭМ!$J$34:$J$777,СВЦЭМ!$A$34:$A$777,$A335,СВЦЭМ!$B$34:$B$777,S$331)+'СЕТ СН'!$F$13-'СЕТ СН'!$F$21</f>
        <v>-261.4786464</v>
      </c>
      <c r="T335" s="35">
        <f>SUMIFS(СВЦЭМ!$J$34:$J$777,СВЦЭМ!$A$34:$A$777,$A335,СВЦЭМ!$B$34:$B$777,T$331)+'СЕТ СН'!$F$13-'СЕТ СН'!$F$21</f>
        <v>-256.88291176000001</v>
      </c>
      <c r="U335" s="35">
        <f>SUMIFS(СВЦЭМ!$J$34:$J$777,СВЦЭМ!$A$34:$A$777,$A335,СВЦЭМ!$B$34:$B$777,U$331)+'СЕТ СН'!$F$13-'СЕТ СН'!$F$21</f>
        <v>-247.49143404</v>
      </c>
      <c r="V335" s="35">
        <f>SUMIFS(СВЦЭМ!$J$34:$J$777,СВЦЭМ!$A$34:$A$777,$A335,СВЦЭМ!$B$34:$B$777,V$331)+'СЕТ СН'!$F$13-'СЕТ СН'!$F$21</f>
        <v>-246.07899392000002</v>
      </c>
      <c r="W335" s="35">
        <f>SUMIFS(СВЦЭМ!$J$34:$J$777,СВЦЭМ!$A$34:$A$777,$A335,СВЦЭМ!$B$34:$B$777,W$331)+'СЕТ СН'!$F$13-'СЕТ СН'!$F$21</f>
        <v>-227.30430668000002</v>
      </c>
      <c r="X335" s="35">
        <f>SUMIFS(СВЦЭМ!$J$34:$J$777,СВЦЭМ!$A$34:$A$777,$A335,СВЦЭМ!$B$34:$B$777,X$331)+'СЕТ СН'!$F$13-'СЕТ СН'!$F$21</f>
        <v>-170.35610450000001</v>
      </c>
      <c r="Y335" s="35">
        <f>SUMIFS(СВЦЭМ!$J$34:$J$777,СВЦЭМ!$A$34:$A$777,$A335,СВЦЭМ!$B$34:$B$777,Y$331)+'СЕТ СН'!$F$13-'СЕТ СН'!$F$21</f>
        <v>-142.90857104000003</v>
      </c>
    </row>
    <row r="336" spans="1:27" ht="15.75" x14ac:dyDescent="0.2">
      <c r="A336" s="34">
        <f t="shared" si="9"/>
        <v>42891</v>
      </c>
      <c r="B336" s="35">
        <f>SUMIFS(СВЦЭМ!$J$34:$J$777,СВЦЭМ!$A$34:$A$777,$A336,СВЦЭМ!$B$34:$B$777,B$331)+'СЕТ СН'!$F$13-'СЕТ СН'!$F$21</f>
        <v>-56.084431890000019</v>
      </c>
      <c r="C336" s="35">
        <f>SUMIFS(СВЦЭМ!$J$34:$J$777,СВЦЭМ!$A$34:$A$777,$A336,СВЦЭМ!$B$34:$B$777,C$331)+'СЕТ СН'!$F$13-'СЕТ СН'!$F$21</f>
        <v>-28.575530989999947</v>
      </c>
      <c r="D336" s="35">
        <f>SUMIFS(СВЦЭМ!$J$34:$J$777,СВЦЭМ!$A$34:$A$777,$A336,СВЦЭМ!$B$34:$B$777,D$331)+'СЕТ СН'!$F$13-'СЕТ СН'!$F$21</f>
        <v>-8.7424457099999699</v>
      </c>
      <c r="E336" s="35">
        <f>SUMIFS(СВЦЭМ!$J$34:$J$777,СВЦЭМ!$A$34:$A$777,$A336,СВЦЭМ!$B$34:$B$777,E$331)+'СЕТ СН'!$F$13-'СЕТ СН'!$F$21</f>
        <v>-12.547420869999996</v>
      </c>
      <c r="F336" s="35">
        <f>SUMIFS(СВЦЭМ!$J$34:$J$777,СВЦЭМ!$A$34:$A$777,$A336,СВЦЭМ!$B$34:$B$777,F$331)+'СЕТ СН'!$F$13-'СЕТ СН'!$F$21</f>
        <v>-12.455633039999952</v>
      </c>
      <c r="G336" s="35">
        <f>SUMIFS(СВЦЭМ!$J$34:$J$777,СВЦЭМ!$A$34:$A$777,$A336,СВЦЭМ!$B$34:$B$777,G$331)+'СЕТ СН'!$F$13-'СЕТ СН'!$F$21</f>
        <v>-8.8874837299999854</v>
      </c>
      <c r="H336" s="35">
        <f>SUMIFS(СВЦЭМ!$J$34:$J$777,СВЦЭМ!$A$34:$A$777,$A336,СВЦЭМ!$B$34:$B$777,H$331)+'СЕТ СН'!$F$13-'СЕТ СН'!$F$21</f>
        <v>-46.192153820000044</v>
      </c>
      <c r="I336" s="35">
        <f>SUMIFS(СВЦЭМ!$J$34:$J$777,СВЦЭМ!$A$34:$A$777,$A336,СВЦЭМ!$B$34:$B$777,I$331)+'СЕТ СН'!$F$13-'СЕТ СН'!$F$21</f>
        <v>-120.24644056</v>
      </c>
      <c r="J336" s="35">
        <f>SUMIFS(СВЦЭМ!$J$34:$J$777,СВЦЭМ!$A$34:$A$777,$A336,СВЦЭМ!$B$34:$B$777,J$331)+'СЕТ СН'!$F$13-'СЕТ СН'!$F$21</f>
        <v>-169.48801388999999</v>
      </c>
      <c r="K336" s="35">
        <f>SUMIFS(СВЦЭМ!$J$34:$J$777,СВЦЭМ!$A$34:$A$777,$A336,СВЦЭМ!$B$34:$B$777,K$331)+'СЕТ СН'!$F$13-'СЕТ СН'!$F$21</f>
        <v>-221.39319576999998</v>
      </c>
      <c r="L336" s="35">
        <f>SUMIFS(СВЦЭМ!$J$34:$J$777,СВЦЭМ!$A$34:$A$777,$A336,СВЦЭМ!$B$34:$B$777,L$331)+'СЕТ СН'!$F$13-'СЕТ СН'!$F$21</f>
        <v>-238.33976999999999</v>
      </c>
      <c r="M336" s="35">
        <f>SUMIFS(СВЦЭМ!$J$34:$J$777,СВЦЭМ!$A$34:$A$777,$A336,СВЦЭМ!$B$34:$B$777,M$331)+'СЕТ СН'!$F$13-'СЕТ СН'!$F$21</f>
        <v>-237.43067481999998</v>
      </c>
      <c r="N336" s="35">
        <f>SUMIFS(СВЦЭМ!$J$34:$J$777,СВЦЭМ!$A$34:$A$777,$A336,СВЦЭМ!$B$34:$B$777,N$331)+'СЕТ СН'!$F$13-'СЕТ СН'!$F$21</f>
        <v>-259.98280431000001</v>
      </c>
      <c r="O336" s="35">
        <f>SUMIFS(СВЦЭМ!$J$34:$J$777,СВЦЭМ!$A$34:$A$777,$A336,СВЦЭМ!$B$34:$B$777,O$331)+'СЕТ СН'!$F$13-'СЕТ СН'!$F$21</f>
        <v>-251.21872173000003</v>
      </c>
      <c r="P336" s="35">
        <f>SUMIFS(СВЦЭМ!$J$34:$J$777,СВЦЭМ!$A$34:$A$777,$A336,СВЦЭМ!$B$34:$B$777,P$331)+'СЕТ СН'!$F$13-'СЕТ СН'!$F$21</f>
        <v>-246.11821543000002</v>
      </c>
      <c r="Q336" s="35">
        <f>SUMIFS(СВЦЭМ!$J$34:$J$777,СВЦЭМ!$A$34:$A$777,$A336,СВЦЭМ!$B$34:$B$777,Q$331)+'СЕТ СН'!$F$13-'СЕТ СН'!$F$21</f>
        <v>-264.28948629000001</v>
      </c>
      <c r="R336" s="35">
        <f>SUMIFS(СВЦЭМ!$J$34:$J$777,СВЦЭМ!$A$34:$A$777,$A336,СВЦЭМ!$B$34:$B$777,R$331)+'СЕТ СН'!$F$13-'СЕТ СН'!$F$21</f>
        <v>-256.15288082000001</v>
      </c>
      <c r="S336" s="35">
        <f>SUMIFS(СВЦЭМ!$J$34:$J$777,СВЦЭМ!$A$34:$A$777,$A336,СВЦЭМ!$B$34:$B$777,S$331)+'СЕТ СН'!$F$13-'СЕТ СН'!$F$21</f>
        <v>-247.63406076000001</v>
      </c>
      <c r="T336" s="35">
        <f>SUMIFS(СВЦЭМ!$J$34:$J$777,СВЦЭМ!$A$34:$A$777,$A336,СВЦЭМ!$B$34:$B$777,T$331)+'СЕТ СН'!$F$13-'СЕТ СН'!$F$21</f>
        <v>-249.76576088000002</v>
      </c>
      <c r="U336" s="35">
        <f>SUMIFS(СВЦЭМ!$J$34:$J$777,СВЦЭМ!$A$34:$A$777,$A336,СВЦЭМ!$B$34:$B$777,U$331)+'СЕТ СН'!$F$13-'СЕТ СН'!$F$21</f>
        <v>-246.88077453</v>
      </c>
      <c r="V336" s="35">
        <f>SUMIFS(СВЦЭМ!$J$34:$J$777,СВЦЭМ!$A$34:$A$777,$A336,СВЦЭМ!$B$34:$B$777,V$331)+'СЕТ СН'!$F$13-'СЕТ СН'!$F$21</f>
        <v>-240.86096705</v>
      </c>
      <c r="W336" s="35">
        <f>SUMIFS(СВЦЭМ!$J$34:$J$777,СВЦЭМ!$A$34:$A$777,$A336,СВЦЭМ!$B$34:$B$777,W$331)+'СЕТ СН'!$F$13-'СЕТ СН'!$F$21</f>
        <v>-235.17526551999998</v>
      </c>
      <c r="X336" s="35">
        <f>SUMIFS(СВЦЭМ!$J$34:$J$777,СВЦЭМ!$A$34:$A$777,$A336,СВЦЭМ!$B$34:$B$777,X$331)+'СЕТ СН'!$F$13-'СЕТ СН'!$F$21</f>
        <v>-180.53884763999997</v>
      </c>
      <c r="Y336" s="35">
        <f>SUMIFS(СВЦЭМ!$J$34:$J$777,СВЦЭМ!$A$34:$A$777,$A336,СВЦЭМ!$B$34:$B$777,Y$331)+'СЕТ СН'!$F$13-'СЕТ СН'!$F$21</f>
        <v>-103.25637702</v>
      </c>
    </row>
    <row r="337" spans="1:25" ht="15.75" x14ac:dyDescent="0.2">
      <c r="A337" s="34">
        <f t="shared" si="9"/>
        <v>42892</v>
      </c>
      <c r="B337" s="35">
        <f>SUMIFS(СВЦЭМ!$J$34:$J$777,СВЦЭМ!$A$34:$A$777,$A337,СВЦЭМ!$B$34:$B$777,B$331)+'СЕТ СН'!$F$13-'СЕТ СН'!$F$21</f>
        <v>-70.504887839999981</v>
      </c>
      <c r="C337" s="35">
        <f>SUMIFS(СВЦЭМ!$J$34:$J$777,СВЦЭМ!$A$34:$A$777,$A337,СВЦЭМ!$B$34:$B$777,C$331)+'СЕТ СН'!$F$13-'СЕТ СН'!$F$21</f>
        <v>-38.976868490000015</v>
      </c>
      <c r="D337" s="35">
        <f>SUMIFS(СВЦЭМ!$J$34:$J$777,СВЦЭМ!$A$34:$A$777,$A337,СВЦЭМ!$B$34:$B$777,D$331)+'СЕТ СН'!$F$13-'СЕТ СН'!$F$21</f>
        <v>-26.106115799999998</v>
      </c>
      <c r="E337" s="35">
        <f>SUMIFS(СВЦЭМ!$J$34:$J$777,СВЦЭМ!$A$34:$A$777,$A337,СВЦЭМ!$B$34:$B$777,E$331)+'СЕТ СН'!$F$13-'СЕТ СН'!$F$21</f>
        <v>-30.60783557000002</v>
      </c>
      <c r="F337" s="35">
        <f>SUMIFS(СВЦЭМ!$J$34:$J$777,СВЦЭМ!$A$34:$A$777,$A337,СВЦЭМ!$B$34:$B$777,F$331)+'СЕТ СН'!$F$13-'СЕТ СН'!$F$21</f>
        <v>-32.288871969999946</v>
      </c>
      <c r="G337" s="35">
        <f>SUMIFS(СВЦЭМ!$J$34:$J$777,СВЦЭМ!$A$34:$A$777,$A337,СВЦЭМ!$B$34:$B$777,G$331)+'СЕТ СН'!$F$13-'СЕТ СН'!$F$21</f>
        <v>-31.37211805000004</v>
      </c>
      <c r="H337" s="35">
        <f>SUMIFS(СВЦЭМ!$J$34:$J$777,СВЦЭМ!$A$34:$A$777,$A337,СВЦЭМ!$B$34:$B$777,H$331)+'СЕТ СН'!$F$13-'СЕТ СН'!$F$21</f>
        <v>-39.510739410000042</v>
      </c>
      <c r="I337" s="35">
        <f>SUMIFS(СВЦЭМ!$J$34:$J$777,СВЦЭМ!$A$34:$A$777,$A337,СВЦЭМ!$B$34:$B$777,I$331)+'СЕТ СН'!$F$13-'СЕТ СН'!$F$21</f>
        <v>-133.97126007000003</v>
      </c>
      <c r="J337" s="35">
        <f>SUMIFS(СВЦЭМ!$J$34:$J$777,СВЦЭМ!$A$34:$A$777,$A337,СВЦЭМ!$B$34:$B$777,J$331)+'СЕТ СН'!$F$13-'СЕТ СН'!$F$21</f>
        <v>-159.80237581</v>
      </c>
      <c r="K337" s="35">
        <f>SUMIFS(СВЦЭМ!$J$34:$J$777,СВЦЭМ!$A$34:$A$777,$A337,СВЦЭМ!$B$34:$B$777,K$331)+'СЕТ СН'!$F$13-'СЕТ СН'!$F$21</f>
        <v>-225.82299917</v>
      </c>
      <c r="L337" s="35">
        <f>SUMIFS(СВЦЭМ!$J$34:$J$777,СВЦЭМ!$A$34:$A$777,$A337,СВЦЭМ!$B$34:$B$777,L$331)+'СЕТ СН'!$F$13-'СЕТ СН'!$F$21</f>
        <v>-259.73860481000003</v>
      </c>
      <c r="M337" s="35">
        <f>SUMIFS(СВЦЭМ!$J$34:$J$777,СВЦЭМ!$A$34:$A$777,$A337,СВЦЭМ!$B$34:$B$777,M$331)+'СЕТ СН'!$F$13-'СЕТ СН'!$F$21</f>
        <v>-270.28604876999998</v>
      </c>
      <c r="N337" s="35">
        <f>SUMIFS(СВЦЭМ!$J$34:$J$777,СВЦЭМ!$A$34:$A$777,$A337,СВЦЭМ!$B$34:$B$777,N$331)+'СЕТ СН'!$F$13-'СЕТ СН'!$F$21</f>
        <v>-257.40552207000002</v>
      </c>
      <c r="O337" s="35">
        <f>SUMIFS(СВЦЭМ!$J$34:$J$777,СВЦЭМ!$A$34:$A$777,$A337,СВЦЭМ!$B$34:$B$777,O$331)+'СЕТ СН'!$F$13-'СЕТ СН'!$F$21</f>
        <v>-255.63544565000001</v>
      </c>
      <c r="P337" s="35">
        <f>SUMIFS(СВЦЭМ!$J$34:$J$777,СВЦЭМ!$A$34:$A$777,$A337,СВЦЭМ!$B$34:$B$777,P$331)+'СЕТ СН'!$F$13-'СЕТ СН'!$F$21</f>
        <v>-252.56925490999998</v>
      </c>
      <c r="Q337" s="35">
        <f>SUMIFS(СВЦЭМ!$J$34:$J$777,СВЦЭМ!$A$34:$A$777,$A337,СВЦЭМ!$B$34:$B$777,Q$331)+'СЕТ СН'!$F$13-'СЕТ СН'!$F$21</f>
        <v>-251.16850054999998</v>
      </c>
      <c r="R337" s="35">
        <f>SUMIFS(СВЦЭМ!$J$34:$J$777,СВЦЭМ!$A$34:$A$777,$A337,СВЦЭМ!$B$34:$B$777,R$331)+'СЕТ СН'!$F$13-'СЕТ СН'!$F$21</f>
        <v>-251.25146152000002</v>
      </c>
      <c r="S337" s="35">
        <f>SUMIFS(СВЦЭМ!$J$34:$J$777,СВЦЭМ!$A$34:$A$777,$A337,СВЦЭМ!$B$34:$B$777,S$331)+'СЕТ СН'!$F$13-'СЕТ СН'!$F$21</f>
        <v>-255.59730545999997</v>
      </c>
      <c r="T337" s="35">
        <f>SUMIFS(СВЦЭМ!$J$34:$J$777,СВЦЭМ!$A$34:$A$777,$A337,СВЦЭМ!$B$34:$B$777,T$331)+'СЕТ СН'!$F$13-'СЕТ СН'!$F$21</f>
        <v>-254.09255920999999</v>
      </c>
      <c r="U337" s="35">
        <f>SUMIFS(СВЦЭМ!$J$34:$J$777,СВЦЭМ!$A$34:$A$777,$A337,СВЦЭМ!$B$34:$B$777,U$331)+'СЕТ СН'!$F$13-'СЕТ СН'!$F$21</f>
        <v>-267.44414116000002</v>
      </c>
      <c r="V337" s="35">
        <f>SUMIFS(СВЦЭМ!$J$34:$J$777,СВЦЭМ!$A$34:$A$777,$A337,СВЦЭМ!$B$34:$B$777,V$331)+'СЕТ СН'!$F$13-'СЕТ СН'!$F$21</f>
        <v>-258.96993937000002</v>
      </c>
      <c r="W337" s="35">
        <f>SUMIFS(СВЦЭМ!$J$34:$J$777,СВЦЭМ!$A$34:$A$777,$A337,СВЦЭМ!$B$34:$B$777,W$331)+'СЕТ СН'!$F$13-'СЕТ СН'!$F$21</f>
        <v>-240.76295730999999</v>
      </c>
      <c r="X337" s="35">
        <f>SUMIFS(СВЦЭМ!$J$34:$J$777,СВЦЭМ!$A$34:$A$777,$A337,СВЦЭМ!$B$34:$B$777,X$331)+'СЕТ СН'!$F$13-'СЕТ СН'!$F$21</f>
        <v>-192.98488508999998</v>
      </c>
      <c r="Y337" s="35">
        <f>SUMIFS(СВЦЭМ!$J$34:$J$777,СВЦЭМ!$A$34:$A$777,$A337,СВЦЭМ!$B$34:$B$777,Y$331)+'СЕТ СН'!$F$13-'СЕТ СН'!$F$21</f>
        <v>-107.17815114000001</v>
      </c>
    </row>
    <row r="338" spans="1:25" ht="15.75" x14ac:dyDescent="0.2">
      <c r="A338" s="34">
        <f t="shared" si="9"/>
        <v>42893</v>
      </c>
      <c r="B338" s="35">
        <f>SUMIFS(СВЦЭМ!$J$34:$J$777,СВЦЭМ!$A$34:$A$777,$A338,СВЦЭМ!$B$34:$B$777,B$331)+'СЕТ СН'!$F$13-'СЕТ СН'!$F$21</f>
        <v>-95.343274629999996</v>
      </c>
      <c r="C338" s="35">
        <f>SUMIFS(СВЦЭМ!$J$34:$J$777,СВЦЭМ!$A$34:$A$777,$A338,СВЦЭМ!$B$34:$B$777,C$331)+'СЕТ СН'!$F$13-'СЕТ СН'!$F$21</f>
        <v>-48.300921799999969</v>
      </c>
      <c r="D338" s="35">
        <f>SUMIFS(СВЦЭМ!$J$34:$J$777,СВЦЭМ!$A$34:$A$777,$A338,СВЦЭМ!$B$34:$B$777,D$331)+'СЕТ СН'!$F$13-'СЕТ СН'!$F$21</f>
        <v>-11.733480930000042</v>
      </c>
      <c r="E338" s="35">
        <f>SUMIFS(СВЦЭМ!$J$34:$J$777,СВЦЭМ!$A$34:$A$777,$A338,СВЦЭМ!$B$34:$B$777,E$331)+'СЕТ СН'!$F$13-'СЕТ СН'!$F$21</f>
        <v>-14.312817529999961</v>
      </c>
      <c r="F338" s="35">
        <f>SUMIFS(СВЦЭМ!$J$34:$J$777,СВЦЭМ!$A$34:$A$777,$A338,СВЦЭМ!$B$34:$B$777,F$331)+'СЕТ СН'!$F$13-'СЕТ СН'!$F$21</f>
        <v>-7.7779037499999504</v>
      </c>
      <c r="G338" s="35">
        <f>SUMIFS(СВЦЭМ!$J$34:$J$777,СВЦЭМ!$A$34:$A$777,$A338,СВЦЭМ!$B$34:$B$777,G$331)+'СЕТ СН'!$F$13-'СЕТ СН'!$F$21</f>
        <v>-10.933731680000051</v>
      </c>
      <c r="H338" s="35">
        <f>SUMIFS(СВЦЭМ!$J$34:$J$777,СВЦЭМ!$A$34:$A$777,$A338,СВЦЭМ!$B$34:$B$777,H$331)+'СЕТ СН'!$F$13-'СЕТ СН'!$F$21</f>
        <v>-8.3401250599999912</v>
      </c>
      <c r="I338" s="35">
        <f>SUMIFS(СВЦЭМ!$J$34:$J$777,СВЦЭМ!$A$34:$A$777,$A338,СВЦЭМ!$B$34:$B$777,I$331)+'СЕТ СН'!$F$13-'СЕТ СН'!$F$21</f>
        <v>-68.352704249999988</v>
      </c>
      <c r="J338" s="35">
        <f>SUMIFS(СВЦЭМ!$J$34:$J$777,СВЦЭМ!$A$34:$A$777,$A338,СВЦЭМ!$B$34:$B$777,J$331)+'СЕТ СН'!$F$13-'СЕТ СН'!$F$21</f>
        <v>-150.91511061</v>
      </c>
      <c r="K338" s="35">
        <f>SUMIFS(СВЦЭМ!$J$34:$J$777,СВЦЭМ!$A$34:$A$777,$A338,СВЦЭМ!$B$34:$B$777,K$331)+'СЕТ СН'!$F$13-'СЕТ СН'!$F$21</f>
        <v>-208.85439367999999</v>
      </c>
      <c r="L338" s="35">
        <f>SUMIFS(СВЦЭМ!$J$34:$J$777,СВЦЭМ!$A$34:$A$777,$A338,СВЦЭМ!$B$34:$B$777,L$331)+'СЕТ СН'!$F$13-'СЕТ СН'!$F$21</f>
        <v>-247.74263328000001</v>
      </c>
      <c r="M338" s="35">
        <f>SUMIFS(СВЦЭМ!$J$34:$J$777,СВЦЭМ!$A$34:$A$777,$A338,СВЦЭМ!$B$34:$B$777,M$331)+'СЕТ СН'!$F$13-'СЕТ СН'!$F$21</f>
        <v>-252.97318046999999</v>
      </c>
      <c r="N338" s="35">
        <f>SUMIFS(СВЦЭМ!$J$34:$J$777,СВЦЭМ!$A$34:$A$777,$A338,СВЦЭМ!$B$34:$B$777,N$331)+'СЕТ СН'!$F$13-'СЕТ СН'!$F$21</f>
        <v>-252.37696770999997</v>
      </c>
      <c r="O338" s="35">
        <f>SUMIFS(СВЦЭМ!$J$34:$J$777,СВЦЭМ!$A$34:$A$777,$A338,СВЦЭМ!$B$34:$B$777,O$331)+'СЕТ СН'!$F$13-'СЕТ СН'!$F$21</f>
        <v>-252.16865876999998</v>
      </c>
      <c r="P338" s="35">
        <f>SUMIFS(СВЦЭМ!$J$34:$J$777,СВЦЭМ!$A$34:$A$777,$A338,СВЦЭМ!$B$34:$B$777,P$331)+'СЕТ СН'!$F$13-'СЕТ СН'!$F$21</f>
        <v>-251.43884243999997</v>
      </c>
      <c r="Q338" s="35">
        <f>SUMIFS(СВЦЭМ!$J$34:$J$777,СВЦЭМ!$A$34:$A$777,$A338,СВЦЭМ!$B$34:$B$777,Q$331)+'СЕТ СН'!$F$13-'СЕТ СН'!$F$21</f>
        <v>-250.10090108000003</v>
      </c>
      <c r="R338" s="35">
        <f>SUMIFS(СВЦЭМ!$J$34:$J$777,СВЦЭМ!$A$34:$A$777,$A338,СВЦЭМ!$B$34:$B$777,R$331)+'СЕТ СН'!$F$13-'СЕТ СН'!$F$21</f>
        <v>-251.21102135000001</v>
      </c>
      <c r="S338" s="35">
        <f>SUMIFS(СВЦЭМ!$J$34:$J$777,СВЦЭМ!$A$34:$A$777,$A338,СВЦЭМ!$B$34:$B$777,S$331)+'СЕТ СН'!$F$13-'СЕТ СН'!$F$21</f>
        <v>-250.76395810999998</v>
      </c>
      <c r="T338" s="35">
        <f>SUMIFS(СВЦЭМ!$J$34:$J$777,СВЦЭМ!$A$34:$A$777,$A338,СВЦЭМ!$B$34:$B$777,T$331)+'СЕТ СН'!$F$13-'СЕТ СН'!$F$21</f>
        <v>-250.93589638999998</v>
      </c>
      <c r="U338" s="35">
        <f>SUMIFS(СВЦЭМ!$J$34:$J$777,СВЦЭМ!$A$34:$A$777,$A338,СВЦЭМ!$B$34:$B$777,U$331)+'СЕТ СН'!$F$13-'СЕТ СН'!$F$21</f>
        <v>-251.48265119000001</v>
      </c>
      <c r="V338" s="35">
        <f>SUMIFS(СВЦЭМ!$J$34:$J$777,СВЦЭМ!$A$34:$A$777,$A338,СВЦЭМ!$B$34:$B$777,V$331)+'СЕТ СН'!$F$13-'СЕТ СН'!$F$21</f>
        <v>-238.97398227999997</v>
      </c>
      <c r="W338" s="35">
        <f>SUMIFS(СВЦЭМ!$J$34:$J$777,СВЦЭМ!$A$34:$A$777,$A338,СВЦЭМ!$B$34:$B$777,W$331)+'СЕТ СН'!$F$13-'СЕТ СН'!$F$21</f>
        <v>-208.96295802999998</v>
      </c>
      <c r="X338" s="35">
        <f>SUMIFS(СВЦЭМ!$J$34:$J$777,СВЦЭМ!$A$34:$A$777,$A338,СВЦЭМ!$B$34:$B$777,X$331)+'СЕТ СН'!$F$13-'СЕТ СН'!$F$21</f>
        <v>-163.98353126000001</v>
      </c>
      <c r="Y338" s="35">
        <f>SUMIFS(СВЦЭМ!$J$34:$J$777,СВЦЭМ!$A$34:$A$777,$A338,СВЦЭМ!$B$34:$B$777,Y$331)+'СЕТ СН'!$F$13-'СЕТ СН'!$F$21</f>
        <v>-101.21139491000002</v>
      </c>
    </row>
    <row r="339" spans="1:25" ht="15.75" x14ac:dyDescent="0.2">
      <c r="A339" s="34">
        <f t="shared" si="9"/>
        <v>42894</v>
      </c>
      <c r="B339" s="35">
        <f>SUMIFS(СВЦЭМ!$J$34:$J$777,СВЦЭМ!$A$34:$A$777,$A339,СВЦЭМ!$B$34:$B$777,B$331)+'СЕТ СН'!$F$13-'СЕТ СН'!$F$21</f>
        <v>-67.608012540000004</v>
      </c>
      <c r="C339" s="35">
        <f>SUMIFS(СВЦЭМ!$J$34:$J$777,СВЦЭМ!$A$34:$A$777,$A339,СВЦЭМ!$B$34:$B$777,C$331)+'СЕТ СН'!$F$13-'СЕТ СН'!$F$21</f>
        <v>-32.782257410000057</v>
      </c>
      <c r="D339" s="35">
        <f>SUMIFS(СВЦЭМ!$J$34:$J$777,СВЦЭМ!$A$34:$A$777,$A339,СВЦЭМ!$B$34:$B$777,D$331)+'СЕТ СН'!$F$13-'СЕТ СН'!$F$21</f>
        <v>8.6846112399999811</v>
      </c>
      <c r="E339" s="35">
        <f>SUMIFS(СВЦЭМ!$J$34:$J$777,СВЦЭМ!$A$34:$A$777,$A339,СВЦЭМ!$B$34:$B$777,E$331)+'СЕТ СН'!$F$13-'СЕТ СН'!$F$21</f>
        <v>11.959402319999981</v>
      </c>
      <c r="F339" s="35">
        <f>SUMIFS(СВЦЭМ!$J$34:$J$777,СВЦЭМ!$A$34:$A$777,$A339,СВЦЭМ!$B$34:$B$777,F$331)+'СЕТ СН'!$F$13-'СЕТ СН'!$F$21</f>
        <v>11.394396400000005</v>
      </c>
      <c r="G339" s="35">
        <f>SUMIFS(СВЦЭМ!$J$34:$J$777,СВЦЭМ!$A$34:$A$777,$A339,СВЦЭМ!$B$34:$B$777,G$331)+'СЕТ СН'!$F$13-'СЕТ СН'!$F$21</f>
        <v>5.7023166599999513</v>
      </c>
      <c r="H339" s="35">
        <f>SUMIFS(СВЦЭМ!$J$34:$J$777,СВЦЭМ!$A$34:$A$777,$A339,СВЦЭМ!$B$34:$B$777,H$331)+'СЕТ СН'!$F$13-'СЕТ СН'!$F$21</f>
        <v>12.826243380000051</v>
      </c>
      <c r="I339" s="35">
        <f>SUMIFS(СВЦЭМ!$J$34:$J$777,СВЦЭМ!$A$34:$A$777,$A339,СВЦЭМ!$B$34:$B$777,I$331)+'СЕТ СН'!$F$13-'СЕТ СН'!$F$21</f>
        <v>-59.260475499999984</v>
      </c>
      <c r="J339" s="35">
        <f>SUMIFS(СВЦЭМ!$J$34:$J$777,СВЦЭМ!$A$34:$A$777,$A339,СВЦЭМ!$B$34:$B$777,J$331)+'СЕТ СН'!$F$13-'СЕТ СН'!$F$21</f>
        <v>-126.33078333999998</v>
      </c>
      <c r="K339" s="35">
        <f>SUMIFS(СВЦЭМ!$J$34:$J$777,СВЦЭМ!$A$34:$A$777,$A339,СВЦЭМ!$B$34:$B$777,K$331)+'СЕТ СН'!$F$13-'СЕТ СН'!$F$21</f>
        <v>-193.95540812000002</v>
      </c>
      <c r="L339" s="35">
        <f>SUMIFS(СВЦЭМ!$J$34:$J$777,СВЦЭМ!$A$34:$A$777,$A339,СВЦЭМ!$B$34:$B$777,L$331)+'СЕТ СН'!$F$13-'СЕТ СН'!$F$21</f>
        <v>-232.72072594999997</v>
      </c>
      <c r="M339" s="35">
        <f>SUMIFS(СВЦЭМ!$J$34:$J$777,СВЦЭМ!$A$34:$A$777,$A339,СВЦЭМ!$B$34:$B$777,M$331)+'СЕТ СН'!$F$13-'СЕТ СН'!$F$21</f>
        <v>-231.93069324999999</v>
      </c>
      <c r="N339" s="35">
        <f>SUMIFS(СВЦЭМ!$J$34:$J$777,СВЦЭМ!$A$34:$A$777,$A339,СВЦЭМ!$B$34:$B$777,N$331)+'СЕТ СН'!$F$13-'СЕТ СН'!$F$21</f>
        <v>-229.57103474000002</v>
      </c>
      <c r="O339" s="35">
        <f>SUMIFS(СВЦЭМ!$J$34:$J$777,СВЦЭМ!$A$34:$A$777,$A339,СВЦЭМ!$B$34:$B$777,O$331)+'СЕТ СН'!$F$13-'СЕТ СН'!$F$21</f>
        <v>-227.84346906000002</v>
      </c>
      <c r="P339" s="35">
        <f>SUMIFS(СВЦЭМ!$J$34:$J$777,СВЦЭМ!$A$34:$A$777,$A339,СВЦЭМ!$B$34:$B$777,P$331)+'СЕТ СН'!$F$13-'СЕТ СН'!$F$21</f>
        <v>-227.33760140999999</v>
      </c>
      <c r="Q339" s="35">
        <f>SUMIFS(СВЦЭМ!$J$34:$J$777,СВЦЭМ!$A$34:$A$777,$A339,СВЦЭМ!$B$34:$B$777,Q$331)+'СЕТ СН'!$F$13-'СЕТ СН'!$F$21</f>
        <v>-228.40615178000002</v>
      </c>
      <c r="R339" s="35">
        <f>SUMIFS(СВЦЭМ!$J$34:$J$777,СВЦЭМ!$A$34:$A$777,$A339,СВЦЭМ!$B$34:$B$777,R$331)+'СЕТ СН'!$F$13-'СЕТ СН'!$F$21</f>
        <v>-228.83409154999998</v>
      </c>
      <c r="S339" s="35">
        <f>SUMIFS(СВЦЭМ!$J$34:$J$777,СВЦЭМ!$A$34:$A$777,$A339,СВЦЭМ!$B$34:$B$777,S$331)+'СЕТ СН'!$F$13-'СЕТ СН'!$F$21</f>
        <v>-229.18486409000002</v>
      </c>
      <c r="T339" s="35">
        <f>SUMIFS(СВЦЭМ!$J$34:$J$777,СВЦЭМ!$A$34:$A$777,$A339,СВЦЭМ!$B$34:$B$777,T$331)+'СЕТ СН'!$F$13-'СЕТ СН'!$F$21</f>
        <v>-225.10260481</v>
      </c>
      <c r="U339" s="35">
        <f>SUMIFS(СВЦЭМ!$J$34:$J$777,СВЦЭМ!$A$34:$A$777,$A339,СВЦЭМ!$B$34:$B$777,U$331)+'СЕТ СН'!$F$13-'СЕТ СН'!$F$21</f>
        <v>-227.76108260000001</v>
      </c>
      <c r="V339" s="35">
        <f>SUMIFS(СВЦЭМ!$J$34:$J$777,СВЦЭМ!$A$34:$A$777,$A339,СВЦЭМ!$B$34:$B$777,V$331)+'СЕТ СН'!$F$13-'СЕТ СН'!$F$21</f>
        <v>-225.59317787999998</v>
      </c>
      <c r="W339" s="35">
        <f>SUMIFS(СВЦЭМ!$J$34:$J$777,СВЦЭМ!$A$34:$A$777,$A339,СВЦЭМ!$B$34:$B$777,W$331)+'СЕТ СН'!$F$13-'СЕТ СН'!$F$21</f>
        <v>-207.19465210999999</v>
      </c>
      <c r="X339" s="35">
        <f>SUMIFS(СВЦЭМ!$J$34:$J$777,СВЦЭМ!$A$34:$A$777,$A339,СВЦЭМ!$B$34:$B$777,X$331)+'СЕТ СН'!$F$13-'СЕТ СН'!$F$21</f>
        <v>-146.48282663999998</v>
      </c>
      <c r="Y339" s="35">
        <f>SUMIFS(СВЦЭМ!$J$34:$J$777,СВЦЭМ!$A$34:$A$777,$A339,СВЦЭМ!$B$34:$B$777,Y$331)+'СЕТ СН'!$F$13-'СЕТ СН'!$F$21</f>
        <v>-119.66353450000003</v>
      </c>
    </row>
    <row r="340" spans="1:25" ht="15.75" x14ac:dyDescent="0.2">
      <c r="A340" s="34">
        <f t="shared" si="9"/>
        <v>42895</v>
      </c>
      <c r="B340" s="35">
        <f>SUMIFS(СВЦЭМ!$J$34:$J$777,СВЦЭМ!$A$34:$A$777,$A340,СВЦЭМ!$B$34:$B$777,B$331)+'СЕТ СН'!$F$13-'СЕТ СН'!$F$21</f>
        <v>-74.896341150000012</v>
      </c>
      <c r="C340" s="35">
        <f>SUMIFS(СВЦЭМ!$J$34:$J$777,СВЦЭМ!$A$34:$A$777,$A340,СВЦЭМ!$B$34:$B$777,C$331)+'СЕТ СН'!$F$13-'СЕТ СН'!$F$21</f>
        <v>-37.777922770000032</v>
      </c>
      <c r="D340" s="35">
        <f>SUMIFS(СВЦЭМ!$J$34:$J$777,СВЦЭМ!$A$34:$A$777,$A340,СВЦЭМ!$B$34:$B$777,D$331)+'СЕТ СН'!$F$13-'СЕТ СН'!$F$21</f>
        <v>5.1082358600000362</v>
      </c>
      <c r="E340" s="35">
        <f>SUMIFS(СВЦЭМ!$J$34:$J$777,СВЦЭМ!$A$34:$A$777,$A340,СВЦЭМ!$B$34:$B$777,E$331)+'СЕТ СН'!$F$13-'СЕТ СН'!$F$21</f>
        <v>9.1499488299999712</v>
      </c>
      <c r="F340" s="35">
        <f>SUMIFS(СВЦЭМ!$J$34:$J$777,СВЦЭМ!$A$34:$A$777,$A340,СВЦЭМ!$B$34:$B$777,F$331)+'СЕТ СН'!$F$13-'СЕТ СН'!$F$21</f>
        <v>7.9333927999999787</v>
      </c>
      <c r="G340" s="35">
        <f>SUMIFS(СВЦЭМ!$J$34:$J$777,СВЦЭМ!$A$34:$A$777,$A340,СВЦЭМ!$B$34:$B$777,G$331)+'СЕТ СН'!$F$13-'СЕТ СН'!$F$21</f>
        <v>4.2224584900000082</v>
      </c>
      <c r="H340" s="35">
        <f>SUMIFS(СВЦЭМ!$J$34:$J$777,СВЦЭМ!$A$34:$A$777,$A340,СВЦЭМ!$B$34:$B$777,H$331)+'СЕТ СН'!$F$13-'СЕТ СН'!$F$21</f>
        <v>-10.101492259999986</v>
      </c>
      <c r="I340" s="35">
        <f>SUMIFS(СВЦЭМ!$J$34:$J$777,СВЦЭМ!$A$34:$A$777,$A340,СВЦЭМ!$B$34:$B$777,I$331)+'СЕТ СН'!$F$13-'СЕТ СН'!$F$21</f>
        <v>-71.222380369999996</v>
      </c>
      <c r="J340" s="35">
        <f>SUMIFS(СВЦЭМ!$J$34:$J$777,СВЦЭМ!$A$34:$A$777,$A340,СВЦЭМ!$B$34:$B$777,J$331)+'СЕТ СН'!$F$13-'СЕТ СН'!$F$21</f>
        <v>-117.33097199000002</v>
      </c>
      <c r="K340" s="35">
        <f>SUMIFS(СВЦЭМ!$J$34:$J$777,СВЦЭМ!$A$34:$A$777,$A340,СВЦЭМ!$B$34:$B$777,K$331)+'СЕТ СН'!$F$13-'СЕТ СН'!$F$21</f>
        <v>-186.55372053999997</v>
      </c>
      <c r="L340" s="35">
        <f>SUMIFS(СВЦЭМ!$J$34:$J$777,СВЦЭМ!$A$34:$A$777,$A340,СВЦЭМ!$B$34:$B$777,L$331)+'СЕТ СН'!$F$13-'СЕТ СН'!$F$21</f>
        <v>-227.05410307</v>
      </c>
      <c r="M340" s="35">
        <f>SUMIFS(СВЦЭМ!$J$34:$J$777,СВЦЭМ!$A$34:$A$777,$A340,СВЦЭМ!$B$34:$B$777,M$331)+'СЕТ СН'!$F$13-'СЕТ СН'!$F$21</f>
        <v>-233.75427288999998</v>
      </c>
      <c r="N340" s="35">
        <f>SUMIFS(СВЦЭМ!$J$34:$J$777,СВЦЭМ!$A$34:$A$777,$A340,СВЦЭМ!$B$34:$B$777,N$331)+'СЕТ СН'!$F$13-'СЕТ СН'!$F$21</f>
        <v>-229.71927477000003</v>
      </c>
      <c r="O340" s="35">
        <f>SUMIFS(СВЦЭМ!$J$34:$J$777,СВЦЭМ!$A$34:$A$777,$A340,СВЦЭМ!$B$34:$B$777,O$331)+'СЕТ СН'!$F$13-'СЕТ СН'!$F$21</f>
        <v>-230.61585113000001</v>
      </c>
      <c r="P340" s="35">
        <f>SUMIFS(СВЦЭМ!$J$34:$J$777,СВЦЭМ!$A$34:$A$777,$A340,СВЦЭМ!$B$34:$B$777,P$331)+'СЕТ СН'!$F$13-'СЕТ СН'!$F$21</f>
        <v>-226.79274722000002</v>
      </c>
      <c r="Q340" s="35">
        <f>SUMIFS(СВЦЭМ!$J$34:$J$777,СВЦЭМ!$A$34:$A$777,$A340,СВЦЭМ!$B$34:$B$777,Q$331)+'СЕТ СН'!$F$13-'СЕТ СН'!$F$21</f>
        <v>-220.14575632999998</v>
      </c>
      <c r="R340" s="35">
        <f>SUMIFS(СВЦЭМ!$J$34:$J$777,СВЦЭМ!$A$34:$A$777,$A340,СВЦЭМ!$B$34:$B$777,R$331)+'СЕТ СН'!$F$13-'СЕТ СН'!$F$21</f>
        <v>-216.12863742000002</v>
      </c>
      <c r="S340" s="35">
        <f>SUMIFS(СВЦЭМ!$J$34:$J$777,СВЦЭМ!$A$34:$A$777,$A340,СВЦЭМ!$B$34:$B$777,S$331)+'СЕТ СН'!$F$13-'СЕТ СН'!$F$21</f>
        <v>-204.39609694000001</v>
      </c>
      <c r="T340" s="35">
        <f>SUMIFS(СВЦЭМ!$J$34:$J$777,СВЦЭМ!$A$34:$A$777,$A340,СВЦЭМ!$B$34:$B$777,T$331)+'СЕТ СН'!$F$13-'СЕТ СН'!$F$21</f>
        <v>-191.49348688999999</v>
      </c>
      <c r="U340" s="35">
        <f>SUMIFS(СВЦЭМ!$J$34:$J$777,СВЦЭМ!$A$34:$A$777,$A340,СВЦЭМ!$B$34:$B$777,U$331)+'СЕТ СН'!$F$13-'СЕТ СН'!$F$21</f>
        <v>-198.32375782999998</v>
      </c>
      <c r="V340" s="35">
        <f>SUMIFS(СВЦЭМ!$J$34:$J$777,СВЦЭМ!$A$34:$A$777,$A340,СВЦЭМ!$B$34:$B$777,V$331)+'СЕТ СН'!$F$13-'СЕТ СН'!$F$21</f>
        <v>-205.40816773</v>
      </c>
      <c r="W340" s="35">
        <f>SUMIFS(СВЦЭМ!$J$34:$J$777,СВЦЭМ!$A$34:$A$777,$A340,СВЦЭМ!$B$34:$B$777,W$331)+'СЕТ СН'!$F$13-'СЕТ СН'!$F$21</f>
        <v>-179.19398409000001</v>
      </c>
      <c r="X340" s="35">
        <f>SUMIFS(СВЦЭМ!$J$34:$J$777,СВЦЭМ!$A$34:$A$777,$A340,СВЦЭМ!$B$34:$B$777,X$331)+'СЕТ СН'!$F$13-'СЕТ СН'!$F$21</f>
        <v>-135.97600706999998</v>
      </c>
      <c r="Y340" s="35">
        <f>SUMIFS(СВЦЭМ!$J$34:$J$777,СВЦЭМ!$A$34:$A$777,$A340,СВЦЭМ!$B$34:$B$777,Y$331)+'СЕТ СН'!$F$13-'СЕТ СН'!$F$21</f>
        <v>-105.05510608999998</v>
      </c>
    </row>
    <row r="341" spans="1:25" ht="15.75" x14ac:dyDescent="0.2">
      <c r="A341" s="34">
        <f t="shared" si="9"/>
        <v>42896</v>
      </c>
      <c r="B341" s="35">
        <f>SUMIFS(СВЦЭМ!$J$34:$J$777,СВЦЭМ!$A$34:$A$777,$A341,СВЦЭМ!$B$34:$B$777,B$331)+'СЕТ СН'!$F$13-'СЕТ СН'!$F$21</f>
        <v>-87.652915230000019</v>
      </c>
      <c r="C341" s="35">
        <f>SUMIFS(СВЦЭМ!$J$34:$J$777,СВЦЭМ!$A$34:$A$777,$A341,СВЦЭМ!$B$34:$B$777,C$331)+'СЕТ СН'!$F$13-'СЕТ СН'!$F$21</f>
        <v>-51.944490780000024</v>
      </c>
      <c r="D341" s="35">
        <f>SUMIFS(СВЦЭМ!$J$34:$J$777,СВЦЭМ!$A$34:$A$777,$A341,СВЦЭМ!$B$34:$B$777,D$331)+'СЕТ СН'!$F$13-'СЕТ СН'!$F$21</f>
        <v>7.9207741599999508</v>
      </c>
      <c r="E341" s="35">
        <f>SUMIFS(СВЦЭМ!$J$34:$J$777,СВЦЭМ!$A$34:$A$777,$A341,СВЦЭМ!$B$34:$B$777,E$331)+'СЕТ СН'!$F$13-'СЕТ СН'!$F$21</f>
        <v>13.033362760000045</v>
      </c>
      <c r="F341" s="35">
        <f>SUMIFS(СВЦЭМ!$J$34:$J$777,СВЦЭМ!$A$34:$A$777,$A341,СВЦЭМ!$B$34:$B$777,F$331)+'СЕТ СН'!$F$13-'СЕТ СН'!$F$21</f>
        <v>13.670983630000023</v>
      </c>
      <c r="G341" s="35">
        <f>SUMIFS(СВЦЭМ!$J$34:$J$777,СВЦЭМ!$A$34:$A$777,$A341,СВЦЭМ!$B$34:$B$777,G$331)+'СЕТ СН'!$F$13-'СЕТ СН'!$F$21</f>
        <v>7.7875840299999481</v>
      </c>
      <c r="H341" s="35">
        <f>SUMIFS(СВЦЭМ!$J$34:$J$777,СВЦЭМ!$A$34:$A$777,$A341,СВЦЭМ!$B$34:$B$777,H$331)+'СЕТ СН'!$F$13-'СЕТ СН'!$F$21</f>
        <v>10.854981319999979</v>
      </c>
      <c r="I341" s="35">
        <f>SUMIFS(СВЦЭМ!$J$34:$J$777,СВЦЭМ!$A$34:$A$777,$A341,СВЦЭМ!$B$34:$B$777,I$331)+'СЕТ СН'!$F$13-'СЕТ СН'!$F$21</f>
        <v>-68.778348429999994</v>
      </c>
      <c r="J341" s="35">
        <f>SUMIFS(СВЦЭМ!$J$34:$J$777,СВЦЭМ!$A$34:$A$777,$A341,СВЦЭМ!$B$34:$B$777,J$331)+'СЕТ СН'!$F$13-'СЕТ СН'!$F$21</f>
        <v>-138.24514391000002</v>
      </c>
      <c r="K341" s="35">
        <f>SUMIFS(СВЦЭМ!$J$34:$J$777,СВЦЭМ!$A$34:$A$777,$A341,СВЦЭМ!$B$34:$B$777,K$331)+'СЕТ СН'!$F$13-'СЕТ СН'!$F$21</f>
        <v>-179.85883636</v>
      </c>
      <c r="L341" s="35">
        <f>SUMIFS(СВЦЭМ!$J$34:$J$777,СВЦЭМ!$A$34:$A$777,$A341,СВЦЭМ!$B$34:$B$777,L$331)+'СЕТ СН'!$F$13-'СЕТ СН'!$F$21</f>
        <v>-216.85510921999997</v>
      </c>
      <c r="M341" s="35">
        <f>SUMIFS(СВЦЭМ!$J$34:$J$777,СВЦЭМ!$A$34:$A$777,$A341,СВЦЭМ!$B$34:$B$777,M$331)+'СЕТ СН'!$F$13-'СЕТ СН'!$F$21</f>
        <v>-234.95886364</v>
      </c>
      <c r="N341" s="35">
        <f>SUMIFS(СВЦЭМ!$J$34:$J$777,СВЦЭМ!$A$34:$A$777,$A341,СВЦЭМ!$B$34:$B$777,N$331)+'СЕТ СН'!$F$13-'СЕТ СН'!$F$21</f>
        <v>-235.61589565999998</v>
      </c>
      <c r="O341" s="35">
        <f>SUMIFS(СВЦЭМ!$J$34:$J$777,СВЦЭМ!$A$34:$A$777,$A341,СВЦЭМ!$B$34:$B$777,O$331)+'СЕТ СН'!$F$13-'СЕТ СН'!$F$21</f>
        <v>-230.95533090999999</v>
      </c>
      <c r="P341" s="35">
        <f>SUMIFS(СВЦЭМ!$J$34:$J$777,СВЦЭМ!$A$34:$A$777,$A341,СВЦЭМ!$B$34:$B$777,P$331)+'СЕТ СН'!$F$13-'СЕТ СН'!$F$21</f>
        <v>-225.95784995000002</v>
      </c>
      <c r="Q341" s="35">
        <f>SUMIFS(СВЦЭМ!$J$34:$J$777,СВЦЭМ!$A$34:$A$777,$A341,СВЦЭМ!$B$34:$B$777,Q$331)+'СЕТ СН'!$F$13-'СЕТ СН'!$F$21</f>
        <v>-223.13637804000001</v>
      </c>
      <c r="R341" s="35">
        <f>SUMIFS(СВЦЭМ!$J$34:$J$777,СВЦЭМ!$A$34:$A$777,$A341,СВЦЭМ!$B$34:$B$777,R$331)+'СЕТ СН'!$F$13-'СЕТ СН'!$F$21</f>
        <v>-225.46186333000003</v>
      </c>
      <c r="S341" s="35">
        <f>SUMIFS(СВЦЭМ!$J$34:$J$777,СВЦЭМ!$A$34:$A$777,$A341,СВЦЭМ!$B$34:$B$777,S$331)+'СЕТ СН'!$F$13-'СЕТ СН'!$F$21</f>
        <v>-230.73198381999998</v>
      </c>
      <c r="T341" s="35">
        <f>SUMIFS(СВЦЭМ!$J$34:$J$777,СВЦЭМ!$A$34:$A$777,$A341,СВЦЭМ!$B$34:$B$777,T$331)+'СЕТ СН'!$F$13-'СЕТ СН'!$F$21</f>
        <v>-230.64988116000001</v>
      </c>
      <c r="U341" s="35">
        <f>SUMIFS(СВЦЭМ!$J$34:$J$777,СВЦЭМ!$A$34:$A$777,$A341,СВЦЭМ!$B$34:$B$777,U$331)+'СЕТ СН'!$F$13-'СЕТ СН'!$F$21</f>
        <v>-230.12773800000002</v>
      </c>
      <c r="V341" s="35">
        <f>SUMIFS(СВЦЭМ!$J$34:$J$777,СВЦЭМ!$A$34:$A$777,$A341,СВЦЭМ!$B$34:$B$777,V$331)+'СЕТ СН'!$F$13-'СЕТ СН'!$F$21</f>
        <v>-219.77090836000002</v>
      </c>
      <c r="W341" s="35">
        <f>SUMIFS(СВЦЭМ!$J$34:$J$777,СВЦЭМ!$A$34:$A$777,$A341,СВЦЭМ!$B$34:$B$777,W$331)+'СЕТ СН'!$F$13-'СЕТ СН'!$F$21</f>
        <v>-202.66669395999998</v>
      </c>
      <c r="X341" s="35">
        <f>SUMIFS(СВЦЭМ!$J$34:$J$777,СВЦЭМ!$A$34:$A$777,$A341,СВЦЭМ!$B$34:$B$777,X$331)+'СЕТ СН'!$F$13-'СЕТ СН'!$F$21</f>
        <v>-166.55354894999999</v>
      </c>
      <c r="Y341" s="35">
        <f>SUMIFS(СВЦЭМ!$J$34:$J$777,СВЦЭМ!$A$34:$A$777,$A341,СВЦЭМ!$B$34:$B$777,Y$331)+'СЕТ СН'!$F$13-'СЕТ СН'!$F$21</f>
        <v>-104.99962234999998</v>
      </c>
    </row>
    <row r="342" spans="1:25" ht="15.75" x14ac:dyDescent="0.2">
      <c r="A342" s="34">
        <f t="shared" si="9"/>
        <v>42897</v>
      </c>
      <c r="B342" s="35">
        <f>SUMIFS(СВЦЭМ!$J$34:$J$777,СВЦЭМ!$A$34:$A$777,$A342,СВЦЭМ!$B$34:$B$777,B$331)+'СЕТ СН'!$F$13-'СЕТ СН'!$F$21</f>
        <v>-53.32406702000003</v>
      </c>
      <c r="C342" s="35">
        <f>SUMIFS(СВЦЭМ!$J$34:$J$777,СВЦЭМ!$A$34:$A$777,$A342,СВЦЭМ!$B$34:$B$777,C$331)+'СЕТ СН'!$F$13-'СЕТ СН'!$F$21</f>
        <v>-19.318973479999954</v>
      </c>
      <c r="D342" s="35">
        <f>SUMIFS(СВЦЭМ!$J$34:$J$777,СВЦЭМ!$A$34:$A$777,$A342,СВЦЭМ!$B$34:$B$777,D$331)+'СЕТ СН'!$F$13-'СЕТ СН'!$F$21</f>
        <v>19.992146769999977</v>
      </c>
      <c r="E342" s="35">
        <f>SUMIFS(СВЦЭМ!$J$34:$J$777,СВЦЭМ!$A$34:$A$777,$A342,СВЦЭМ!$B$34:$B$777,E$331)+'СЕТ СН'!$F$13-'СЕТ СН'!$F$21</f>
        <v>16.180656129999988</v>
      </c>
      <c r="F342" s="35">
        <f>SUMIFS(СВЦЭМ!$J$34:$J$777,СВЦЭМ!$A$34:$A$777,$A342,СВЦЭМ!$B$34:$B$777,F$331)+'СЕТ СН'!$F$13-'СЕТ СН'!$F$21</f>
        <v>15.796415619999948</v>
      </c>
      <c r="G342" s="35">
        <f>SUMIFS(СВЦЭМ!$J$34:$J$777,СВЦЭМ!$A$34:$A$777,$A342,СВЦЭМ!$B$34:$B$777,G$331)+'СЕТ СН'!$F$13-'СЕТ СН'!$F$21</f>
        <v>15.467463859999953</v>
      </c>
      <c r="H342" s="35">
        <f>SUMIFS(СВЦЭМ!$J$34:$J$777,СВЦЭМ!$A$34:$A$777,$A342,СВЦЭМ!$B$34:$B$777,H$331)+'СЕТ СН'!$F$13-'СЕТ СН'!$F$21</f>
        <v>16.951938100000007</v>
      </c>
      <c r="I342" s="35">
        <f>SUMIFS(СВЦЭМ!$J$34:$J$777,СВЦЭМ!$A$34:$A$777,$A342,СВЦЭМ!$B$34:$B$777,I$331)+'СЕТ СН'!$F$13-'СЕТ СН'!$F$21</f>
        <v>-43.780862699999943</v>
      </c>
      <c r="J342" s="35">
        <f>SUMIFS(СВЦЭМ!$J$34:$J$777,СВЦЭМ!$A$34:$A$777,$A342,СВЦЭМ!$B$34:$B$777,J$331)+'СЕТ СН'!$F$13-'СЕТ СН'!$F$21</f>
        <v>-122.78506969</v>
      </c>
      <c r="K342" s="35">
        <f>SUMIFS(СВЦЭМ!$J$34:$J$777,СВЦЭМ!$A$34:$A$777,$A342,СВЦЭМ!$B$34:$B$777,K$331)+'СЕТ СН'!$F$13-'СЕТ СН'!$F$21</f>
        <v>-203.92281695999998</v>
      </c>
      <c r="L342" s="35">
        <f>SUMIFS(СВЦЭМ!$J$34:$J$777,СВЦЭМ!$A$34:$A$777,$A342,СВЦЭМ!$B$34:$B$777,L$331)+'СЕТ СН'!$F$13-'СЕТ СН'!$F$21</f>
        <v>-218.81919757999998</v>
      </c>
      <c r="M342" s="35">
        <f>SUMIFS(СВЦЭМ!$J$34:$J$777,СВЦЭМ!$A$34:$A$777,$A342,СВЦЭМ!$B$34:$B$777,M$331)+'СЕТ СН'!$F$13-'СЕТ СН'!$F$21</f>
        <v>-238.90606907</v>
      </c>
      <c r="N342" s="35">
        <f>SUMIFS(СВЦЭМ!$J$34:$J$777,СВЦЭМ!$A$34:$A$777,$A342,СВЦЭМ!$B$34:$B$777,N$331)+'СЕТ СН'!$F$13-'СЕТ СН'!$F$21</f>
        <v>-236.19368529000002</v>
      </c>
      <c r="O342" s="35">
        <f>SUMIFS(СВЦЭМ!$J$34:$J$777,СВЦЭМ!$A$34:$A$777,$A342,СВЦЭМ!$B$34:$B$777,O$331)+'СЕТ СН'!$F$13-'СЕТ СН'!$F$21</f>
        <v>-238.25897099999997</v>
      </c>
      <c r="P342" s="35">
        <f>SUMIFS(СВЦЭМ!$J$34:$J$777,СВЦЭМ!$A$34:$A$777,$A342,СВЦЭМ!$B$34:$B$777,P$331)+'СЕТ СН'!$F$13-'СЕТ СН'!$F$21</f>
        <v>-240.36911332</v>
      </c>
      <c r="Q342" s="35">
        <f>SUMIFS(СВЦЭМ!$J$34:$J$777,СВЦЭМ!$A$34:$A$777,$A342,СВЦЭМ!$B$34:$B$777,Q$331)+'СЕТ СН'!$F$13-'СЕТ СН'!$F$21</f>
        <v>-242.41514069999999</v>
      </c>
      <c r="R342" s="35">
        <f>SUMIFS(СВЦЭМ!$J$34:$J$777,СВЦЭМ!$A$34:$A$777,$A342,СВЦЭМ!$B$34:$B$777,R$331)+'СЕТ СН'!$F$13-'СЕТ СН'!$F$21</f>
        <v>-243.09653013000002</v>
      </c>
      <c r="S342" s="35">
        <f>SUMIFS(СВЦЭМ!$J$34:$J$777,СВЦЭМ!$A$34:$A$777,$A342,СВЦЭМ!$B$34:$B$777,S$331)+'СЕТ СН'!$F$13-'СЕТ СН'!$F$21</f>
        <v>-246.94291536999998</v>
      </c>
      <c r="T342" s="35">
        <f>SUMIFS(СВЦЭМ!$J$34:$J$777,СВЦЭМ!$A$34:$A$777,$A342,СВЦЭМ!$B$34:$B$777,T$331)+'СЕТ СН'!$F$13-'СЕТ СН'!$F$21</f>
        <v>-247.92556838000002</v>
      </c>
      <c r="U342" s="35">
        <f>SUMIFS(СВЦЭМ!$J$34:$J$777,СВЦЭМ!$A$34:$A$777,$A342,СВЦЭМ!$B$34:$B$777,U$331)+'СЕТ СН'!$F$13-'СЕТ СН'!$F$21</f>
        <v>-244.82124356000003</v>
      </c>
      <c r="V342" s="35">
        <f>SUMIFS(СВЦЭМ!$J$34:$J$777,СВЦЭМ!$A$34:$A$777,$A342,СВЦЭМ!$B$34:$B$777,V$331)+'СЕТ СН'!$F$13-'СЕТ СН'!$F$21</f>
        <v>-220.92024914000001</v>
      </c>
      <c r="W342" s="35">
        <f>SUMIFS(СВЦЭМ!$J$34:$J$777,СВЦЭМ!$A$34:$A$777,$A342,СВЦЭМ!$B$34:$B$777,W$331)+'СЕТ СН'!$F$13-'СЕТ СН'!$F$21</f>
        <v>-213.78690683000002</v>
      </c>
      <c r="X342" s="35">
        <f>SUMIFS(СВЦЭМ!$J$34:$J$777,СВЦЭМ!$A$34:$A$777,$A342,СВЦЭМ!$B$34:$B$777,X$331)+'СЕТ СН'!$F$13-'СЕТ СН'!$F$21</f>
        <v>-174.52673809999999</v>
      </c>
      <c r="Y342" s="35">
        <f>SUMIFS(СВЦЭМ!$J$34:$J$777,СВЦЭМ!$A$34:$A$777,$A342,СВЦЭМ!$B$34:$B$777,Y$331)+'СЕТ СН'!$F$13-'СЕТ СН'!$F$21</f>
        <v>-95.886302069999999</v>
      </c>
    </row>
    <row r="343" spans="1:25" ht="15.75" x14ac:dyDescent="0.2">
      <c r="A343" s="34">
        <f t="shared" si="9"/>
        <v>42898</v>
      </c>
      <c r="B343" s="35">
        <f>SUMIFS(СВЦЭМ!$J$34:$J$777,СВЦЭМ!$A$34:$A$777,$A343,СВЦЭМ!$B$34:$B$777,B$331)+'СЕТ СН'!$F$13-'СЕТ СН'!$F$21</f>
        <v>-65.484204090000048</v>
      </c>
      <c r="C343" s="35">
        <f>SUMIFS(СВЦЭМ!$J$34:$J$777,СВЦЭМ!$A$34:$A$777,$A343,СВЦЭМ!$B$34:$B$777,C$331)+'СЕТ СН'!$F$13-'СЕТ СН'!$F$21</f>
        <v>-24.160955309999963</v>
      </c>
      <c r="D343" s="35">
        <f>SUMIFS(СВЦЭМ!$J$34:$J$777,СВЦЭМ!$A$34:$A$777,$A343,СВЦЭМ!$B$34:$B$777,D$331)+'СЕТ СН'!$F$13-'СЕТ СН'!$F$21</f>
        <v>6.5555493099999467</v>
      </c>
      <c r="E343" s="35">
        <f>SUMIFS(СВЦЭМ!$J$34:$J$777,СВЦЭМ!$A$34:$A$777,$A343,СВЦЭМ!$B$34:$B$777,E$331)+'СЕТ СН'!$F$13-'СЕТ СН'!$F$21</f>
        <v>7.5701933499999541</v>
      </c>
      <c r="F343" s="35">
        <f>SUMIFS(СВЦЭМ!$J$34:$J$777,СВЦЭМ!$A$34:$A$777,$A343,СВЦЭМ!$B$34:$B$777,F$331)+'СЕТ СН'!$F$13-'СЕТ СН'!$F$21</f>
        <v>5.575909030000048</v>
      </c>
      <c r="G343" s="35">
        <f>SUMIFS(СВЦЭМ!$J$34:$J$777,СВЦЭМ!$A$34:$A$777,$A343,СВЦЭМ!$B$34:$B$777,G$331)+'СЕТ СН'!$F$13-'СЕТ СН'!$F$21</f>
        <v>9.2932818100000532</v>
      </c>
      <c r="H343" s="35">
        <f>SUMIFS(СВЦЭМ!$J$34:$J$777,СВЦЭМ!$A$34:$A$777,$A343,СВЦЭМ!$B$34:$B$777,H$331)+'СЕТ СН'!$F$13-'СЕТ СН'!$F$21</f>
        <v>-0.75120254000000841</v>
      </c>
      <c r="I343" s="35">
        <f>SUMIFS(СВЦЭМ!$J$34:$J$777,СВЦЭМ!$A$34:$A$777,$A343,СВЦЭМ!$B$34:$B$777,I$331)+'СЕТ СН'!$F$13-'СЕТ СН'!$F$21</f>
        <v>-71.048556619999999</v>
      </c>
      <c r="J343" s="35">
        <f>SUMIFS(СВЦЭМ!$J$34:$J$777,СВЦЭМ!$A$34:$A$777,$A343,СВЦЭМ!$B$34:$B$777,J$331)+'СЕТ СН'!$F$13-'СЕТ СН'!$F$21</f>
        <v>-131.83905862</v>
      </c>
      <c r="K343" s="35">
        <f>SUMIFS(СВЦЭМ!$J$34:$J$777,СВЦЭМ!$A$34:$A$777,$A343,СВЦЭМ!$B$34:$B$777,K$331)+'СЕТ СН'!$F$13-'СЕТ СН'!$F$21</f>
        <v>-203.46959894000003</v>
      </c>
      <c r="L343" s="35">
        <f>SUMIFS(СВЦЭМ!$J$34:$J$777,СВЦЭМ!$A$34:$A$777,$A343,СВЦЭМ!$B$34:$B$777,L$331)+'СЕТ СН'!$F$13-'СЕТ СН'!$F$21</f>
        <v>-232.26742866000001</v>
      </c>
      <c r="M343" s="35">
        <f>SUMIFS(СВЦЭМ!$J$34:$J$777,СВЦЭМ!$A$34:$A$777,$A343,СВЦЭМ!$B$34:$B$777,M$331)+'СЕТ СН'!$F$13-'СЕТ СН'!$F$21</f>
        <v>-242.15553893999999</v>
      </c>
      <c r="N343" s="35">
        <f>SUMIFS(СВЦЭМ!$J$34:$J$777,СВЦЭМ!$A$34:$A$777,$A343,СВЦЭМ!$B$34:$B$777,N$331)+'СЕТ СН'!$F$13-'СЕТ СН'!$F$21</f>
        <v>-241.58203286000003</v>
      </c>
      <c r="O343" s="35">
        <f>SUMIFS(СВЦЭМ!$J$34:$J$777,СВЦЭМ!$A$34:$A$777,$A343,СВЦЭМ!$B$34:$B$777,O$331)+'СЕТ СН'!$F$13-'СЕТ СН'!$F$21</f>
        <v>-245.72725587000002</v>
      </c>
      <c r="P343" s="35">
        <f>SUMIFS(СВЦЭМ!$J$34:$J$777,СВЦЭМ!$A$34:$A$777,$A343,СВЦЭМ!$B$34:$B$777,P$331)+'СЕТ СН'!$F$13-'СЕТ СН'!$F$21</f>
        <v>-250.63453571999997</v>
      </c>
      <c r="Q343" s="35">
        <f>SUMIFS(СВЦЭМ!$J$34:$J$777,СВЦЭМ!$A$34:$A$777,$A343,СВЦЭМ!$B$34:$B$777,Q$331)+'СЕТ СН'!$F$13-'СЕТ СН'!$F$21</f>
        <v>-252.72511265000003</v>
      </c>
      <c r="R343" s="35">
        <f>SUMIFS(СВЦЭМ!$J$34:$J$777,СВЦЭМ!$A$34:$A$777,$A343,СВЦЭМ!$B$34:$B$777,R$331)+'СЕТ СН'!$F$13-'СЕТ СН'!$F$21</f>
        <v>-253.86474083000002</v>
      </c>
      <c r="S343" s="35">
        <f>SUMIFS(СВЦЭМ!$J$34:$J$777,СВЦЭМ!$A$34:$A$777,$A343,СВЦЭМ!$B$34:$B$777,S$331)+'СЕТ СН'!$F$13-'СЕТ СН'!$F$21</f>
        <v>-253.03455872000001</v>
      </c>
      <c r="T343" s="35">
        <f>SUMIFS(СВЦЭМ!$J$34:$J$777,СВЦЭМ!$A$34:$A$777,$A343,СВЦЭМ!$B$34:$B$777,T$331)+'СЕТ СН'!$F$13-'СЕТ СН'!$F$21</f>
        <v>-255.82069208000001</v>
      </c>
      <c r="U343" s="35">
        <f>SUMIFS(СВЦЭМ!$J$34:$J$777,СВЦЭМ!$A$34:$A$777,$A343,СВЦЭМ!$B$34:$B$777,U$331)+'СЕТ СН'!$F$13-'СЕТ СН'!$F$21</f>
        <v>-256.89830323000001</v>
      </c>
      <c r="V343" s="35">
        <f>SUMIFS(СВЦЭМ!$J$34:$J$777,СВЦЭМ!$A$34:$A$777,$A343,СВЦЭМ!$B$34:$B$777,V$331)+'СЕТ СН'!$F$13-'СЕТ СН'!$F$21</f>
        <v>-234.36420883</v>
      </c>
      <c r="W343" s="35">
        <f>SUMIFS(СВЦЭМ!$J$34:$J$777,СВЦЭМ!$A$34:$A$777,$A343,СВЦЭМ!$B$34:$B$777,W$331)+'СЕТ СН'!$F$13-'СЕТ СН'!$F$21</f>
        <v>-201.51666908999999</v>
      </c>
      <c r="X343" s="35">
        <f>SUMIFS(СВЦЭМ!$J$34:$J$777,СВЦЭМ!$A$34:$A$777,$A343,СВЦЭМ!$B$34:$B$777,X$331)+'СЕТ СН'!$F$13-'СЕТ СН'!$F$21</f>
        <v>-164.53299981999999</v>
      </c>
      <c r="Y343" s="35">
        <f>SUMIFS(СВЦЭМ!$J$34:$J$777,СВЦЭМ!$A$34:$A$777,$A343,СВЦЭМ!$B$34:$B$777,Y$331)+'СЕТ СН'!$F$13-'СЕТ СН'!$F$21</f>
        <v>-112.11347182999998</v>
      </c>
    </row>
    <row r="344" spans="1:25" ht="15.75" x14ac:dyDescent="0.2">
      <c r="A344" s="34">
        <f t="shared" si="9"/>
        <v>42899</v>
      </c>
      <c r="B344" s="35">
        <f>SUMIFS(СВЦЭМ!$J$34:$J$777,СВЦЭМ!$A$34:$A$777,$A344,СВЦЭМ!$B$34:$B$777,B$331)+'СЕТ СН'!$F$13-'СЕТ СН'!$F$21</f>
        <v>-121.20964604</v>
      </c>
      <c r="C344" s="35">
        <f>SUMIFS(СВЦЭМ!$J$34:$J$777,СВЦЭМ!$A$34:$A$777,$A344,СВЦЭМ!$B$34:$B$777,C$331)+'СЕТ СН'!$F$13-'СЕТ СН'!$F$21</f>
        <v>-89.086780659999988</v>
      </c>
      <c r="D344" s="35">
        <f>SUMIFS(СВЦЭМ!$J$34:$J$777,СВЦЭМ!$A$34:$A$777,$A344,СВЦЭМ!$B$34:$B$777,D$331)+'СЕТ СН'!$F$13-'СЕТ СН'!$F$21</f>
        <v>-21.486955820000048</v>
      </c>
      <c r="E344" s="35">
        <f>SUMIFS(СВЦЭМ!$J$34:$J$777,СВЦЭМ!$A$34:$A$777,$A344,СВЦЭМ!$B$34:$B$777,E$331)+'СЕТ СН'!$F$13-'СЕТ СН'!$F$21</f>
        <v>-12.654705290000038</v>
      </c>
      <c r="F344" s="35">
        <f>SUMIFS(СВЦЭМ!$J$34:$J$777,СВЦЭМ!$A$34:$A$777,$A344,СВЦЭМ!$B$34:$B$777,F$331)+'СЕТ СН'!$F$13-'СЕТ СН'!$F$21</f>
        <v>-7.3485179100000551</v>
      </c>
      <c r="G344" s="35">
        <f>SUMIFS(СВЦЭМ!$J$34:$J$777,СВЦЭМ!$A$34:$A$777,$A344,СВЦЭМ!$B$34:$B$777,G$331)+'СЕТ СН'!$F$13-'СЕТ СН'!$F$21</f>
        <v>-10.478994739999962</v>
      </c>
      <c r="H344" s="35">
        <f>SUMIFS(СВЦЭМ!$J$34:$J$777,СВЦЭМ!$A$34:$A$777,$A344,СВЦЭМ!$B$34:$B$777,H$331)+'СЕТ СН'!$F$13-'СЕТ СН'!$F$21</f>
        <v>-50.500637299999994</v>
      </c>
      <c r="I344" s="35">
        <f>SUMIFS(СВЦЭМ!$J$34:$J$777,СВЦЭМ!$A$34:$A$777,$A344,СВЦЭМ!$B$34:$B$777,I$331)+'СЕТ СН'!$F$13-'СЕТ СН'!$F$21</f>
        <v>-137.41742104999997</v>
      </c>
      <c r="J344" s="35">
        <f>SUMIFS(СВЦЭМ!$J$34:$J$777,СВЦЭМ!$A$34:$A$777,$A344,СВЦЭМ!$B$34:$B$777,J$331)+'СЕТ СН'!$F$13-'СЕТ СН'!$F$21</f>
        <v>-199.46110891000001</v>
      </c>
      <c r="K344" s="35">
        <f>SUMIFS(СВЦЭМ!$J$34:$J$777,СВЦЭМ!$A$34:$A$777,$A344,СВЦЭМ!$B$34:$B$777,K$331)+'СЕТ СН'!$F$13-'СЕТ СН'!$F$21</f>
        <v>-250.99917534000002</v>
      </c>
      <c r="L344" s="35">
        <f>SUMIFS(СВЦЭМ!$J$34:$J$777,СВЦЭМ!$A$34:$A$777,$A344,СВЦЭМ!$B$34:$B$777,L$331)+'СЕТ СН'!$F$13-'СЕТ СН'!$F$21</f>
        <v>-245.70635326000001</v>
      </c>
      <c r="M344" s="35">
        <f>SUMIFS(СВЦЭМ!$J$34:$J$777,СВЦЭМ!$A$34:$A$777,$A344,СВЦЭМ!$B$34:$B$777,M$331)+'СЕТ СН'!$F$13-'СЕТ СН'!$F$21</f>
        <v>-230.02367974999999</v>
      </c>
      <c r="N344" s="35">
        <f>SUMIFS(СВЦЭМ!$J$34:$J$777,СВЦЭМ!$A$34:$A$777,$A344,СВЦЭМ!$B$34:$B$777,N$331)+'СЕТ СН'!$F$13-'СЕТ СН'!$F$21</f>
        <v>-230.06714634000002</v>
      </c>
      <c r="O344" s="35">
        <f>SUMIFS(СВЦЭМ!$J$34:$J$777,СВЦЭМ!$A$34:$A$777,$A344,СВЦЭМ!$B$34:$B$777,O$331)+'СЕТ СН'!$F$13-'СЕТ СН'!$F$21</f>
        <v>-230.85682835</v>
      </c>
      <c r="P344" s="35">
        <f>SUMIFS(СВЦЭМ!$J$34:$J$777,СВЦЭМ!$A$34:$A$777,$A344,СВЦЭМ!$B$34:$B$777,P$331)+'СЕТ СН'!$F$13-'СЕТ СН'!$F$21</f>
        <v>-230.24692556999997</v>
      </c>
      <c r="Q344" s="35">
        <f>SUMIFS(СВЦЭМ!$J$34:$J$777,СВЦЭМ!$A$34:$A$777,$A344,СВЦЭМ!$B$34:$B$777,Q$331)+'СЕТ СН'!$F$13-'СЕТ СН'!$F$21</f>
        <v>-226.74296991</v>
      </c>
      <c r="R344" s="35">
        <f>SUMIFS(СВЦЭМ!$J$34:$J$777,СВЦЭМ!$A$34:$A$777,$A344,СВЦЭМ!$B$34:$B$777,R$331)+'СЕТ СН'!$F$13-'СЕТ СН'!$F$21</f>
        <v>-227.24225917000001</v>
      </c>
      <c r="S344" s="35">
        <f>SUMIFS(СВЦЭМ!$J$34:$J$777,СВЦЭМ!$A$34:$A$777,$A344,СВЦЭМ!$B$34:$B$777,S$331)+'СЕТ СН'!$F$13-'СЕТ СН'!$F$21</f>
        <v>-226.83931402000002</v>
      </c>
      <c r="T344" s="35">
        <f>SUMIFS(СВЦЭМ!$J$34:$J$777,СВЦЭМ!$A$34:$A$777,$A344,СВЦЭМ!$B$34:$B$777,T$331)+'СЕТ СН'!$F$13-'СЕТ СН'!$F$21</f>
        <v>-231.58439878000001</v>
      </c>
      <c r="U344" s="35">
        <f>SUMIFS(СВЦЭМ!$J$34:$J$777,СВЦЭМ!$A$34:$A$777,$A344,СВЦЭМ!$B$34:$B$777,U$331)+'СЕТ СН'!$F$13-'СЕТ СН'!$F$21</f>
        <v>-230.98473011999999</v>
      </c>
      <c r="V344" s="35">
        <f>SUMIFS(СВЦЭМ!$J$34:$J$777,СВЦЭМ!$A$34:$A$777,$A344,СВЦЭМ!$B$34:$B$777,V$331)+'СЕТ СН'!$F$13-'СЕТ СН'!$F$21</f>
        <v>-246.90144363000002</v>
      </c>
      <c r="W344" s="35">
        <f>SUMIFS(СВЦЭМ!$J$34:$J$777,СВЦЭМ!$A$34:$A$777,$A344,СВЦЭМ!$B$34:$B$777,W$331)+'СЕТ СН'!$F$13-'СЕТ СН'!$F$21</f>
        <v>-251.35296691000002</v>
      </c>
      <c r="X344" s="35">
        <f>SUMIFS(СВЦЭМ!$J$34:$J$777,СВЦЭМ!$A$34:$A$777,$A344,СВЦЭМ!$B$34:$B$777,X$331)+'СЕТ СН'!$F$13-'СЕТ СН'!$F$21</f>
        <v>-225.55128045999999</v>
      </c>
      <c r="Y344" s="35">
        <f>SUMIFS(СВЦЭМ!$J$34:$J$777,СВЦЭМ!$A$34:$A$777,$A344,СВЦЭМ!$B$34:$B$777,Y$331)+'СЕТ СН'!$F$13-'СЕТ СН'!$F$21</f>
        <v>-163.28185466000002</v>
      </c>
    </row>
    <row r="345" spans="1:25" ht="15.75" x14ac:dyDescent="0.2">
      <c r="A345" s="34">
        <f t="shared" si="9"/>
        <v>42900</v>
      </c>
      <c r="B345" s="35">
        <f>SUMIFS(СВЦЭМ!$J$34:$J$777,СВЦЭМ!$A$34:$A$777,$A345,СВЦЭМ!$B$34:$B$777,B$331)+'СЕТ СН'!$F$13-'СЕТ СН'!$F$21</f>
        <v>-48.710776850000002</v>
      </c>
      <c r="C345" s="35">
        <f>SUMIFS(СВЦЭМ!$J$34:$J$777,СВЦЭМ!$A$34:$A$777,$A345,СВЦЭМ!$B$34:$B$777,C$331)+'СЕТ СН'!$F$13-'СЕТ СН'!$F$21</f>
        <v>-30.471906129999979</v>
      </c>
      <c r="D345" s="35">
        <f>SUMIFS(СВЦЭМ!$J$34:$J$777,СВЦЭМ!$A$34:$A$777,$A345,СВЦЭМ!$B$34:$B$777,D$331)+'СЕТ СН'!$F$13-'СЕТ СН'!$F$21</f>
        <v>-17.779792359999988</v>
      </c>
      <c r="E345" s="35">
        <f>SUMIFS(СВЦЭМ!$J$34:$J$777,СВЦЭМ!$A$34:$A$777,$A345,СВЦЭМ!$B$34:$B$777,E$331)+'СЕТ СН'!$F$13-'СЕТ СН'!$F$21</f>
        <v>-14.347516870000049</v>
      </c>
      <c r="F345" s="35">
        <f>SUMIFS(СВЦЭМ!$J$34:$J$777,СВЦЭМ!$A$34:$A$777,$A345,СВЦЭМ!$B$34:$B$777,F$331)+'СЕТ СН'!$F$13-'СЕТ СН'!$F$21</f>
        <v>-12.225470559999962</v>
      </c>
      <c r="G345" s="35">
        <f>SUMIFS(СВЦЭМ!$J$34:$J$777,СВЦЭМ!$A$34:$A$777,$A345,СВЦЭМ!$B$34:$B$777,G$331)+'СЕТ СН'!$F$13-'СЕТ СН'!$F$21</f>
        <v>-24.990903519999961</v>
      </c>
      <c r="H345" s="35">
        <f>SUMIFS(СВЦЭМ!$J$34:$J$777,СВЦЭМ!$A$34:$A$777,$A345,СВЦЭМ!$B$34:$B$777,H$331)+'СЕТ СН'!$F$13-'СЕТ СН'!$F$21</f>
        <v>-68.864215820000027</v>
      </c>
      <c r="I345" s="35">
        <f>SUMIFS(СВЦЭМ!$J$34:$J$777,СВЦЭМ!$A$34:$A$777,$A345,СВЦЭМ!$B$34:$B$777,I$331)+'СЕТ СН'!$F$13-'СЕТ СН'!$F$21</f>
        <v>-137.80400400000002</v>
      </c>
      <c r="J345" s="35">
        <f>SUMIFS(СВЦЭМ!$J$34:$J$777,СВЦЭМ!$A$34:$A$777,$A345,СВЦЭМ!$B$34:$B$777,J$331)+'СЕТ СН'!$F$13-'СЕТ СН'!$F$21</f>
        <v>-156.45146622999999</v>
      </c>
      <c r="K345" s="35">
        <f>SUMIFS(СВЦЭМ!$J$34:$J$777,СВЦЭМ!$A$34:$A$777,$A345,СВЦЭМ!$B$34:$B$777,K$331)+'СЕТ СН'!$F$13-'СЕТ СН'!$F$21</f>
        <v>-215.19047375999997</v>
      </c>
      <c r="L345" s="35">
        <f>SUMIFS(СВЦЭМ!$J$34:$J$777,СВЦЭМ!$A$34:$A$777,$A345,СВЦЭМ!$B$34:$B$777,L$331)+'СЕТ СН'!$F$13-'СЕТ СН'!$F$21</f>
        <v>-252.33398048999999</v>
      </c>
      <c r="M345" s="35">
        <f>SUMIFS(СВЦЭМ!$J$34:$J$777,СВЦЭМ!$A$34:$A$777,$A345,СВЦЭМ!$B$34:$B$777,M$331)+'СЕТ СН'!$F$13-'СЕТ СН'!$F$21</f>
        <v>-257.70803382000003</v>
      </c>
      <c r="N345" s="35">
        <f>SUMIFS(СВЦЭМ!$J$34:$J$777,СВЦЭМ!$A$34:$A$777,$A345,СВЦЭМ!$B$34:$B$777,N$331)+'СЕТ СН'!$F$13-'СЕТ СН'!$F$21</f>
        <v>-252.50749049000001</v>
      </c>
      <c r="O345" s="35">
        <f>SUMIFS(СВЦЭМ!$J$34:$J$777,СВЦЭМ!$A$34:$A$777,$A345,СВЦЭМ!$B$34:$B$777,O$331)+'СЕТ СН'!$F$13-'СЕТ СН'!$F$21</f>
        <v>-257.45336221999997</v>
      </c>
      <c r="P345" s="35">
        <f>SUMIFS(СВЦЭМ!$J$34:$J$777,СВЦЭМ!$A$34:$A$777,$A345,СВЦЭМ!$B$34:$B$777,P$331)+'СЕТ СН'!$F$13-'СЕТ СН'!$F$21</f>
        <v>-250.01332289999999</v>
      </c>
      <c r="Q345" s="35">
        <f>SUMIFS(СВЦЭМ!$J$34:$J$777,СВЦЭМ!$A$34:$A$777,$A345,СВЦЭМ!$B$34:$B$777,Q$331)+'СЕТ СН'!$F$13-'СЕТ СН'!$F$21</f>
        <v>-249.84777065999998</v>
      </c>
      <c r="R345" s="35">
        <f>SUMIFS(СВЦЭМ!$J$34:$J$777,СВЦЭМ!$A$34:$A$777,$A345,СВЦЭМ!$B$34:$B$777,R$331)+'СЕТ СН'!$F$13-'СЕТ СН'!$F$21</f>
        <v>-246.83405411000001</v>
      </c>
      <c r="S345" s="35">
        <f>SUMIFS(СВЦЭМ!$J$34:$J$777,СВЦЭМ!$A$34:$A$777,$A345,СВЦЭМ!$B$34:$B$777,S$331)+'СЕТ СН'!$F$13-'СЕТ СН'!$F$21</f>
        <v>-247.20953921</v>
      </c>
      <c r="T345" s="35">
        <f>SUMIFS(СВЦЭМ!$J$34:$J$777,СВЦЭМ!$A$34:$A$777,$A345,СВЦЭМ!$B$34:$B$777,T$331)+'СЕТ СН'!$F$13-'СЕТ СН'!$F$21</f>
        <v>-248.84597112</v>
      </c>
      <c r="U345" s="35">
        <f>SUMIFS(СВЦЭМ!$J$34:$J$777,СВЦЭМ!$A$34:$A$777,$A345,СВЦЭМ!$B$34:$B$777,U$331)+'СЕТ СН'!$F$13-'СЕТ СН'!$F$21</f>
        <v>-258.80271765999998</v>
      </c>
      <c r="V345" s="35">
        <f>SUMIFS(СВЦЭМ!$J$34:$J$777,СВЦЭМ!$A$34:$A$777,$A345,СВЦЭМ!$B$34:$B$777,V$331)+'СЕТ СН'!$F$13-'СЕТ СН'!$F$21</f>
        <v>-251.22312041999999</v>
      </c>
      <c r="W345" s="35">
        <f>SUMIFS(СВЦЭМ!$J$34:$J$777,СВЦЭМ!$A$34:$A$777,$A345,СВЦЭМ!$B$34:$B$777,W$331)+'СЕТ СН'!$F$13-'СЕТ СН'!$F$21</f>
        <v>-225.96183019</v>
      </c>
      <c r="X345" s="35">
        <f>SUMIFS(СВЦЭМ!$J$34:$J$777,СВЦЭМ!$A$34:$A$777,$A345,СВЦЭМ!$B$34:$B$777,X$331)+'СЕТ СН'!$F$13-'СЕТ СН'!$F$21</f>
        <v>-175.44223083999998</v>
      </c>
      <c r="Y345" s="35">
        <f>SUMIFS(СВЦЭМ!$J$34:$J$777,СВЦЭМ!$A$34:$A$777,$A345,СВЦЭМ!$B$34:$B$777,Y$331)+'СЕТ СН'!$F$13-'СЕТ СН'!$F$21</f>
        <v>-125.31487491000001</v>
      </c>
    </row>
    <row r="346" spans="1:25" ht="15.75" x14ac:dyDescent="0.2">
      <c r="A346" s="34">
        <f t="shared" si="9"/>
        <v>42901</v>
      </c>
      <c r="B346" s="35">
        <f>SUMIFS(СВЦЭМ!$J$34:$J$777,СВЦЭМ!$A$34:$A$777,$A346,СВЦЭМ!$B$34:$B$777,B$331)+'СЕТ СН'!$F$13-'СЕТ СН'!$F$21</f>
        <v>-68.207851609999977</v>
      </c>
      <c r="C346" s="35">
        <f>SUMIFS(СВЦЭМ!$J$34:$J$777,СВЦЭМ!$A$34:$A$777,$A346,СВЦЭМ!$B$34:$B$777,C$331)+'СЕТ СН'!$F$13-'СЕТ СН'!$F$21</f>
        <v>-24.767507499999965</v>
      </c>
      <c r="D346" s="35">
        <f>SUMIFS(СВЦЭМ!$J$34:$J$777,СВЦЭМ!$A$34:$A$777,$A346,СВЦЭМ!$B$34:$B$777,D$331)+'СЕТ СН'!$F$13-'СЕТ СН'!$F$21</f>
        <v>-6.4001060599999846</v>
      </c>
      <c r="E346" s="35">
        <f>SUMIFS(СВЦЭМ!$J$34:$J$777,СВЦЭМ!$A$34:$A$777,$A346,СВЦЭМ!$B$34:$B$777,E$331)+'СЕТ СН'!$F$13-'СЕТ СН'!$F$21</f>
        <v>-9.7353742899999816</v>
      </c>
      <c r="F346" s="35">
        <f>SUMIFS(СВЦЭМ!$J$34:$J$777,СВЦЭМ!$A$34:$A$777,$A346,СВЦЭМ!$B$34:$B$777,F$331)+'СЕТ СН'!$F$13-'СЕТ СН'!$F$21</f>
        <v>-12.179472339999961</v>
      </c>
      <c r="G346" s="35">
        <f>SUMIFS(СВЦЭМ!$J$34:$J$777,СВЦЭМ!$A$34:$A$777,$A346,СВЦЭМ!$B$34:$B$777,G$331)+'СЕТ СН'!$F$13-'СЕТ СН'!$F$21</f>
        <v>-9.3713329600000179</v>
      </c>
      <c r="H346" s="35">
        <f>SUMIFS(СВЦЭМ!$J$34:$J$777,СВЦЭМ!$A$34:$A$777,$A346,СВЦЭМ!$B$34:$B$777,H$331)+'СЕТ СН'!$F$13-'СЕТ СН'!$F$21</f>
        <v>-2.9494995400000334</v>
      </c>
      <c r="I346" s="35">
        <f>SUMIFS(СВЦЭМ!$J$34:$J$777,СВЦЭМ!$A$34:$A$777,$A346,СВЦЭМ!$B$34:$B$777,I$331)+'СЕТ СН'!$F$13-'СЕТ СН'!$F$21</f>
        <v>-77.12825411</v>
      </c>
      <c r="J346" s="35">
        <f>SUMIFS(СВЦЭМ!$J$34:$J$777,СВЦЭМ!$A$34:$A$777,$A346,СВЦЭМ!$B$34:$B$777,J$331)+'СЕТ СН'!$F$13-'СЕТ СН'!$F$21</f>
        <v>-143.51985736</v>
      </c>
      <c r="K346" s="35">
        <f>SUMIFS(СВЦЭМ!$J$34:$J$777,СВЦЭМ!$A$34:$A$777,$A346,СВЦЭМ!$B$34:$B$777,K$331)+'СЕТ СН'!$F$13-'СЕТ СН'!$F$21</f>
        <v>-195.72850998000001</v>
      </c>
      <c r="L346" s="35">
        <f>SUMIFS(СВЦЭМ!$J$34:$J$777,СВЦЭМ!$A$34:$A$777,$A346,СВЦЭМ!$B$34:$B$777,L$331)+'СЕТ СН'!$F$13-'СЕТ СН'!$F$21</f>
        <v>-241.85411608999999</v>
      </c>
      <c r="M346" s="35">
        <f>SUMIFS(СВЦЭМ!$J$34:$J$777,СВЦЭМ!$A$34:$A$777,$A346,СВЦЭМ!$B$34:$B$777,M$331)+'СЕТ СН'!$F$13-'СЕТ СН'!$F$21</f>
        <v>-253.55728952999999</v>
      </c>
      <c r="N346" s="35">
        <f>SUMIFS(СВЦЭМ!$J$34:$J$777,СВЦЭМ!$A$34:$A$777,$A346,СВЦЭМ!$B$34:$B$777,N$331)+'СЕТ СН'!$F$13-'СЕТ СН'!$F$21</f>
        <v>-259.07003012000001</v>
      </c>
      <c r="O346" s="35">
        <f>SUMIFS(СВЦЭМ!$J$34:$J$777,СВЦЭМ!$A$34:$A$777,$A346,СВЦЭМ!$B$34:$B$777,O$331)+'СЕТ СН'!$F$13-'СЕТ СН'!$F$21</f>
        <v>-259.36576640999999</v>
      </c>
      <c r="P346" s="35">
        <f>SUMIFS(СВЦЭМ!$J$34:$J$777,СВЦЭМ!$A$34:$A$777,$A346,СВЦЭМ!$B$34:$B$777,P$331)+'СЕТ СН'!$F$13-'СЕТ СН'!$F$21</f>
        <v>-258.01815866999999</v>
      </c>
      <c r="Q346" s="35">
        <f>SUMIFS(СВЦЭМ!$J$34:$J$777,СВЦЭМ!$A$34:$A$777,$A346,СВЦЭМ!$B$34:$B$777,Q$331)+'СЕТ СН'!$F$13-'СЕТ СН'!$F$21</f>
        <v>-257.34288468</v>
      </c>
      <c r="R346" s="35">
        <f>SUMIFS(СВЦЭМ!$J$34:$J$777,СВЦЭМ!$A$34:$A$777,$A346,СВЦЭМ!$B$34:$B$777,R$331)+'СЕТ СН'!$F$13-'СЕТ СН'!$F$21</f>
        <v>-254.98982530000001</v>
      </c>
      <c r="S346" s="35">
        <f>SUMIFS(СВЦЭМ!$J$34:$J$777,СВЦЭМ!$A$34:$A$777,$A346,СВЦЭМ!$B$34:$B$777,S$331)+'СЕТ СН'!$F$13-'СЕТ СН'!$F$21</f>
        <v>-252.90409464999999</v>
      </c>
      <c r="T346" s="35">
        <f>SUMIFS(СВЦЭМ!$J$34:$J$777,СВЦЭМ!$A$34:$A$777,$A346,СВЦЭМ!$B$34:$B$777,T$331)+'СЕТ СН'!$F$13-'СЕТ СН'!$F$21</f>
        <v>-249.80258191000001</v>
      </c>
      <c r="U346" s="35">
        <f>SUMIFS(СВЦЭМ!$J$34:$J$777,СВЦЭМ!$A$34:$A$777,$A346,СВЦЭМ!$B$34:$B$777,U$331)+'СЕТ СН'!$F$13-'СЕТ СН'!$F$21</f>
        <v>-247.02163095999998</v>
      </c>
      <c r="V346" s="35">
        <f>SUMIFS(СВЦЭМ!$J$34:$J$777,СВЦЭМ!$A$34:$A$777,$A346,СВЦЭМ!$B$34:$B$777,V$331)+'СЕТ СН'!$F$13-'СЕТ СН'!$F$21</f>
        <v>-247.94822674</v>
      </c>
      <c r="W346" s="35">
        <f>SUMIFS(СВЦЭМ!$J$34:$J$777,СВЦЭМ!$A$34:$A$777,$A346,СВЦЭМ!$B$34:$B$777,W$331)+'СЕТ СН'!$F$13-'СЕТ СН'!$F$21</f>
        <v>-218.16770674000003</v>
      </c>
      <c r="X346" s="35">
        <f>SUMIFS(СВЦЭМ!$J$34:$J$777,СВЦЭМ!$A$34:$A$777,$A346,СВЦЭМ!$B$34:$B$777,X$331)+'СЕТ СН'!$F$13-'СЕТ СН'!$F$21</f>
        <v>-169.76159071000001</v>
      </c>
      <c r="Y346" s="35">
        <f>SUMIFS(СВЦЭМ!$J$34:$J$777,СВЦЭМ!$A$34:$A$777,$A346,СВЦЭМ!$B$34:$B$777,Y$331)+'СЕТ СН'!$F$13-'СЕТ СН'!$F$21</f>
        <v>-112.03080204000003</v>
      </c>
    </row>
    <row r="347" spans="1:25" ht="15.75" x14ac:dyDescent="0.2">
      <c r="A347" s="34">
        <f t="shared" si="9"/>
        <v>42902</v>
      </c>
      <c r="B347" s="35">
        <f>SUMIFS(СВЦЭМ!$J$34:$J$777,СВЦЭМ!$A$34:$A$777,$A347,СВЦЭМ!$B$34:$B$777,B$331)+'СЕТ СН'!$F$13-'СЕТ СН'!$F$21</f>
        <v>-73.122949119999987</v>
      </c>
      <c r="C347" s="35">
        <f>SUMIFS(СВЦЭМ!$J$34:$J$777,СВЦЭМ!$A$34:$A$777,$A347,СВЦЭМ!$B$34:$B$777,C$331)+'СЕТ СН'!$F$13-'СЕТ СН'!$F$21</f>
        <v>-34.103343870000003</v>
      </c>
      <c r="D347" s="35">
        <f>SUMIFS(СВЦЭМ!$J$34:$J$777,СВЦЭМ!$A$34:$A$777,$A347,СВЦЭМ!$B$34:$B$777,D$331)+'СЕТ СН'!$F$13-'СЕТ СН'!$F$21</f>
        <v>-14.082172389999982</v>
      </c>
      <c r="E347" s="35">
        <f>SUMIFS(СВЦЭМ!$J$34:$J$777,СВЦЭМ!$A$34:$A$777,$A347,СВЦЭМ!$B$34:$B$777,E$331)+'СЕТ СН'!$F$13-'СЕТ СН'!$F$21</f>
        <v>3.2327837499999532</v>
      </c>
      <c r="F347" s="35">
        <f>SUMIFS(СВЦЭМ!$J$34:$J$777,СВЦЭМ!$A$34:$A$777,$A347,СВЦЭМ!$B$34:$B$777,F$331)+'СЕТ СН'!$F$13-'СЕТ СН'!$F$21</f>
        <v>2.2401490600000216</v>
      </c>
      <c r="G347" s="35">
        <f>SUMIFS(СВЦЭМ!$J$34:$J$777,СВЦЭМ!$A$34:$A$777,$A347,СВЦЭМ!$B$34:$B$777,G$331)+'СЕТ СН'!$F$13-'СЕТ СН'!$F$21</f>
        <v>4.1347771900000225</v>
      </c>
      <c r="H347" s="35">
        <f>SUMIFS(СВЦЭМ!$J$34:$J$777,СВЦЭМ!$A$34:$A$777,$A347,СВЦЭМ!$B$34:$B$777,H$331)+'СЕТ СН'!$F$13-'СЕТ СН'!$F$21</f>
        <v>7.0706624399999782</v>
      </c>
      <c r="I347" s="35">
        <f>SUMIFS(СВЦЭМ!$J$34:$J$777,СВЦЭМ!$A$34:$A$777,$A347,СВЦЭМ!$B$34:$B$777,I$331)+'СЕТ СН'!$F$13-'СЕТ СН'!$F$21</f>
        <v>-66.32867632</v>
      </c>
      <c r="J347" s="35">
        <f>SUMIFS(СВЦЭМ!$J$34:$J$777,СВЦЭМ!$A$34:$A$777,$A347,СВЦЭМ!$B$34:$B$777,J$331)+'СЕТ СН'!$F$13-'СЕТ СН'!$F$21</f>
        <v>-130.87145523999999</v>
      </c>
      <c r="K347" s="35">
        <f>SUMIFS(СВЦЭМ!$J$34:$J$777,СВЦЭМ!$A$34:$A$777,$A347,СВЦЭМ!$B$34:$B$777,K$331)+'СЕТ СН'!$F$13-'СЕТ СН'!$F$21</f>
        <v>-203.58013482000001</v>
      </c>
      <c r="L347" s="35">
        <f>SUMIFS(СВЦЭМ!$J$34:$J$777,СВЦЭМ!$A$34:$A$777,$A347,СВЦЭМ!$B$34:$B$777,L$331)+'СЕТ СН'!$F$13-'СЕТ СН'!$F$21</f>
        <v>-233.01028256000001</v>
      </c>
      <c r="M347" s="35">
        <f>SUMIFS(СВЦЭМ!$J$34:$J$777,СВЦЭМ!$A$34:$A$777,$A347,СВЦЭМ!$B$34:$B$777,M$331)+'СЕТ СН'!$F$13-'СЕТ СН'!$F$21</f>
        <v>-245.09811538000002</v>
      </c>
      <c r="N347" s="35">
        <f>SUMIFS(СВЦЭМ!$J$34:$J$777,СВЦЭМ!$A$34:$A$777,$A347,СВЦЭМ!$B$34:$B$777,N$331)+'СЕТ СН'!$F$13-'СЕТ СН'!$F$21</f>
        <v>-240.96619615999998</v>
      </c>
      <c r="O347" s="35">
        <f>SUMIFS(СВЦЭМ!$J$34:$J$777,СВЦЭМ!$A$34:$A$777,$A347,СВЦЭМ!$B$34:$B$777,O$331)+'СЕТ СН'!$F$13-'СЕТ СН'!$F$21</f>
        <v>-245.39327291000001</v>
      </c>
      <c r="P347" s="35">
        <f>SUMIFS(СВЦЭМ!$J$34:$J$777,СВЦЭМ!$A$34:$A$777,$A347,СВЦЭМ!$B$34:$B$777,P$331)+'СЕТ СН'!$F$13-'СЕТ СН'!$F$21</f>
        <v>-257.13411764</v>
      </c>
      <c r="Q347" s="35">
        <f>SUMIFS(СВЦЭМ!$J$34:$J$777,СВЦЭМ!$A$34:$A$777,$A347,СВЦЭМ!$B$34:$B$777,Q$331)+'СЕТ СН'!$F$13-'СЕТ СН'!$F$21</f>
        <v>-248.35731872999997</v>
      </c>
      <c r="R347" s="35">
        <f>SUMIFS(СВЦЭМ!$J$34:$J$777,СВЦЭМ!$A$34:$A$777,$A347,СВЦЭМ!$B$34:$B$777,R$331)+'СЕТ СН'!$F$13-'СЕТ СН'!$F$21</f>
        <v>-245.46811434</v>
      </c>
      <c r="S347" s="35">
        <f>SUMIFS(СВЦЭМ!$J$34:$J$777,СВЦЭМ!$A$34:$A$777,$A347,СВЦЭМ!$B$34:$B$777,S$331)+'СЕТ СН'!$F$13-'СЕТ СН'!$F$21</f>
        <v>-237.50313090999998</v>
      </c>
      <c r="T347" s="35">
        <f>SUMIFS(СВЦЭМ!$J$34:$J$777,СВЦЭМ!$A$34:$A$777,$A347,СВЦЭМ!$B$34:$B$777,T$331)+'СЕТ СН'!$F$13-'СЕТ СН'!$F$21</f>
        <v>-239.59513993000002</v>
      </c>
      <c r="U347" s="35">
        <f>SUMIFS(СВЦЭМ!$J$34:$J$777,СВЦЭМ!$A$34:$A$777,$A347,СВЦЭМ!$B$34:$B$777,U$331)+'СЕТ СН'!$F$13-'СЕТ СН'!$F$21</f>
        <v>-244.98627832</v>
      </c>
      <c r="V347" s="35">
        <f>SUMIFS(СВЦЭМ!$J$34:$J$777,СВЦЭМ!$A$34:$A$777,$A347,СВЦЭМ!$B$34:$B$777,V$331)+'СЕТ СН'!$F$13-'СЕТ СН'!$F$21</f>
        <v>-236.36050643999999</v>
      </c>
      <c r="W347" s="35">
        <f>SUMIFS(СВЦЭМ!$J$34:$J$777,СВЦЭМ!$A$34:$A$777,$A347,СВЦЭМ!$B$34:$B$777,W$331)+'СЕТ СН'!$F$13-'СЕТ СН'!$F$21</f>
        <v>-196.83012527</v>
      </c>
      <c r="X347" s="35">
        <f>SUMIFS(СВЦЭМ!$J$34:$J$777,СВЦЭМ!$A$34:$A$777,$A347,СВЦЭМ!$B$34:$B$777,X$331)+'СЕТ СН'!$F$13-'СЕТ СН'!$F$21</f>
        <v>-206.26667737000002</v>
      </c>
      <c r="Y347" s="35">
        <f>SUMIFS(СВЦЭМ!$J$34:$J$777,СВЦЭМ!$A$34:$A$777,$A347,СВЦЭМ!$B$34:$B$777,Y$331)+'СЕТ СН'!$F$13-'СЕТ СН'!$F$21</f>
        <v>-195.13345169000002</v>
      </c>
    </row>
    <row r="348" spans="1:25" ht="15.75" x14ac:dyDescent="0.2">
      <c r="A348" s="34">
        <f t="shared" si="9"/>
        <v>42903</v>
      </c>
      <c r="B348" s="35">
        <f>SUMIFS(СВЦЭМ!$J$34:$J$777,СВЦЭМ!$A$34:$A$777,$A348,СВЦЭМ!$B$34:$B$777,B$331)+'СЕТ СН'!$F$13-'СЕТ СН'!$F$21</f>
        <v>-125.32954740000002</v>
      </c>
      <c r="C348" s="35">
        <f>SUMIFS(СВЦЭМ!$J$34:$J$777,СВЦЭМ!$A$34:$A$777,$A348,СВЦЭМ!$B$34:$B$777,C$331)+'СЕТ СН'!$F$13-'СЕТ СН'!$F$21</f>
        <v>-95.990777460000004</v>
      </c>
      <c r="D348" s="35">
        <f>SUMIFS(СВЦЭМ!$J$34:$J$777,СВЦЭМ!$A$34:$A$777,$A348,СВЦЭМ!$B$34:$B$777,D$331)+'СЕТ СН'!$F$13-'СЕТ СН'!$F$21</f>
        <v>-19.869178949999991</v>
      </c>
      <c r="E348" s="35">
        <f>SUMIFS(СВЦЭМ!$J$34:$J$777,СВЦЭМ!$A$34:$A$777,$A348,СВЦЭМ!$B$34:$B$777,E$331)+'СЕТ СН'!$F$13-'СЕТ СН'!$F$21</f>
        <v>-12.114182079999978</v>
      </c>
      <c r="F348" s="35">
        <f>SUMIFS(СВЦЭМ!$J$34:$J$777,СВЦЭМ!$A$34:$A$777,$A348,СВЦЭМ!$B$34:$B$777,F$331)+'СЕТ СН'!$F$13-'СЕТ СН'!$F$21</f>
        <v>3.9056490000007216E-2</v>
      </c>
      <c r="G348" s="35">
        <f>SUMIFS(СВЦЭМ!$J$34:$J$777,СВЦЭМ!$A$34:$A$777,$A348,СВЦЭМ!$B$34:$B$777,G$331)+'СЕТ СН'!$F$13-'СЕТ СН'!$F$21</f>
        <v>-2.0129033800000116</v>
      </c>
      <c r="H348" s="35">
        <f>SUMIFS(СВЦЭМ!$J$34:$J$777,СВЦЭМ!$A$34:$A$777,$A348,СВЦЭМ!$B$34:$B$777,H$331)+'СЕТ СН'!$F$13-'СЕТ СН'!$F$21</f>
        <v>-18.956478540000035</v>
      </c>
      <c r="I348" s="35">
        <f>SUMIFS(СВЦЭМ!$J$34:$J$777,СВЦЭМ!$A$34:$A$777,$A348,СВЦЭМ!$B$34:$B$777,I$331)+'СЕТ СН'!$F$13-'СЕТ СН'!$F$21</f>
        <v>-96.889736879999987</v>
      </c>
      <c r="J348" s="35">
        <f>SUMIFS(СВЦЭМ!$J$34:$J$777,СВЦЭМ!$A$34:$A$777,$A348,СВЦЭМ!$B$34:$B$777,J$331)+'СЕТ СН'!$F$13-'СЕТ СН'!$F$21</f>
        <v>-159.38018863000002</v>
      </c>
      <c r="K348" s="35">
        <f>SUMIFS(СВЦЭМ!$J$34:$J$777,СВЦЭМ!$A$34:$A$777,$A348,СВЦЭМ!$B$34:$B$777,K$331)+'СЕТ СН'!$F$13-'СЕТ СН'!$F$21</f>
        <v>-208.00046785000001</v>
      </c>
      <c r="L348" s="35">
        <f>SUMIFS(СВЦЭМ!$J$34:$J$777,СВЦЭМ!$A$34:$A$777,$A348,СВЦЭМ!$B$34:$B$777,L$331)+'СЕТ СН'!$F$13-'СЕТ СН'!$F$21</f>
        <v>-237.29031114999998</v>
      </c>
      <c r="M348" s="35">
        <f>SUMIFS(СВЦЭМ!$J$34:$J$777,СВЦЭМ!$A$34:$A$777,$A348,СВЦЭМ!$B$34:$B$777,M$331)+'СЕТ СН'!$F$13-'СЕТ СН'!$F$21</f>
        <v>-237.12421558</v>
      </c>
      <c r="N348" s="35">
        <f>SUMIFS(СВЦЭМ!$J$34:$J$777,СВЦЭМ!$A$34:$A$777,$A348,СВЦЭМ!$B$34:$B$777,N$331)+'СЕТ СН'!$F$13-'СЕТ СН'!$F$21</f>
        <v>-237.48280204000002</v>
      </c>
      <c r="O348" s="35">
        <f>SUMIFS(СВЦЭМ!$J$34:$J$777,СВЦЭМ!$A$34:$A$777,$A348,СВЦЭМ!$B$34:$B$777,O$331)+'СЕТ СН'!$F$13-'СЕТ СН'!$F$21</f>
        <v>-239.44473076000003</v>
      </c>
      <c r="P348" s="35">
        <f>SUMIFS(СВЦЭМ!$J$34:$J$777,СВЦЭМ!$A$34:$A$777,$A348,СВЦЭМ!$B$34:$B$777,P$331)+'СЕТ СН'!$F$13-'СЕТ СН'!$F$21</f>
        <v>-239.71052541</v>
      </c>
      <c r="Q348" s="35">
        <f>SUMIFS(СВЦЭМ!$J$34:$J$777,СВЦЭМ!$A$34:$A$777,$A348,СВЦЭМ!$B$34:$B$777,Q$331)+'СЕТ СН'!$F$13-'СЕТ СН'!$F$21</f>
        <v>-235.83123704000002</v>
      </c>
      <c r="R348" s="35">
        <f>SUMIFS(СВЦЭМ!$J$34:$J$777,СВЦЭМ!$A$34:$A$777,$A348,СВЦЭМ!$B$34:$B$777,R$331)+'СЕТ СН'!$F$13-'СЕТ СН'!$F$21</f>
        <v>-233.38184645000001</v>
      </c>
      <c r="S348" s="35">
        <f>SUMIFS(СВЦЭМ!$J$34:$J$777,СВЦЭМ!$A$34:$A$777,$A348,СВЦЭМ!$B$34:$B$777,S$331)+'СЕТ СН'!$F$13-'СЕТ СН'!$F$21</f>
        <v>-234.28211684000001</v>
      </c>
      <c r="T348" s="35">
        <f>SUMIFS(СВЦЭМ!$J$34:$J$777,СВЦЭМ!$A$34:$A$777,$A348,СВЦЭМ!$B$34:$B$777,T$331)+'СЕТ СН'!$F$13-'СЕТ СН'!$F$21</f>
        <v>-236.64295965000002</v>
      </c>
      <c r="U348" s="35">
        <f>SUMIFS(СВЦЭМ!$J$34:$J$777,СВЦЭМ!$A$34:$A$777,$A348,СВЦЭМ!$B$34:$B$777,U$331)+'СЕТ СН'!$F$13-'СЕТ СН'!$F$21</f>
        <v>-240.06709326999999</v>
      </c>
      <c r="V348" s="35">
        <f>SUMIFS(СВЦЭМ!$J$34:$J$777,СВЦЭМ!$A$34:$A$777,$A348,СВЦЭМ!$B$34:$B$777,V$331)+'СЕТ СН'!$F$13-'СЕТ СН'!$F$21</f>
        <v>-231.47697921000002</v>
      </c>
      <c r="W348" s="35">
        <f>SUMIFS(СВЦЭМ!$J$34:$J$777,СВЦЭМ!$A$34:$A$777,$A348,СВЦЭМ!$B$34:$B$777,W$331)+'СЕТ СН'!$F$13-'СЕТ СН'!$F$21</f>
        <v>-216.60295258999997</v>
      </c>
      <c r="X348" s="35">
        <f>SUMIFS(СВЦЭМ!$J$34:$J$777,СВЦЭМ!$A$34:$A$777,$A348,СВЦЭМ!$B$34:$B$777,X$331)+'СЕТ СН'!$F$13-'СЕТ СН'!$F$21</f>
        <v>-200.95406374999999</v>
      </c>
      <c r="Y348" s="35">
        <f>SUMIFS(СВЦЭМ!$J$34:$J$777,СВЦЭМ!$A$34:$A$777,$A348,СВЦЭМ!$B$34:$B$777,Y$331)+'СЕТ СН'!$F$13-'СЕТ СН'!$F$21</f>
        <v>-129.89179281000003</v>
      </c>
    </row>
    <row r="349" spans="1:25" ht="15.75" x14ac:dyDescent="0.2">
      <c r="A349" s="34">
        <f t="shared" si="9"/>
        <v>42904</v>
      </c>
      <c r="B349" s="35">
        <f>SUMIFS(СВЦЭМ!$J$34:$J$777,СВЦЭМ!$A$34:$A$777,$A349,СВЦЭМ!$B$34:$B$777,B$331)+'СЕТ СН'!$F$13-'СЕТ СН'!$F$21</f>
        <v>-74.315209379999999</v>
      </c>
      <c r="C349" s="35">
        <f>SUMIFS(СВЦЭМ!$J$34:$J$777,СВЦЭМ!$A$34:$A$777,$A349,СВЦЭМ!$B$34:$B$777,C$331)+'СЕТ СН'!$F$13-'СЕТ СН'!$F$21</f>
        <v>-46.759903219999956</v>
      </c>
      <c r="D349" s="35">
        <f>SUMIFS(СВЦЭМ!$J$34:$J$777,СВЦЭМ!$A$34:$A$777,$A349,СВЦЭМ!$B$34:$B$777,D$331)+'СЕТ СН'!$F$13-'СЕТ СН'!$F$21</f>
        <v>-9.1486532599999464</v>
      </c>
      <c r="E349" s="35">
        <f>SUMIFS(СВЦЭМ!$J$34:$J$777,СВЦЭМ!$A$34:$A$777,$A349,СВЦЭМ!$B$34:$B$777,E$331)+'СЕТ СН'!$F$13-'СЕТ СН'!$F$21</f>
        <v>-2.1388786400000299</v>
      </c>
      <c r="F349" s="35">
        <f>SUMIFS(СВЦЭМ!$J$34:$J$777,СВЦЭМ!$A$34:$A$777,$A349,СВЦЭМ!$B$34:$B$777,F$331)+'СЕТ СН'!$F$13-'СЕТ СН'!$F$21</f>
        <v>4.8196393499999886</v>
      </c>
      <c r="G349" s="35">
        <f>SUMIFS(СВЦЭМ!$J$34:$J$777,СВЦЭМ!$A$34:$A$777,$A349,СВЦЭМ!$B$34:$B$777,G$331)+'СЕТ СН'!$F$13-'СЕТ СН'!$F$21</f>
        <v>2.8634021599999642</v>
      </c>
      <c r="H349" s="35">
        <f>SUMIFS(СВЦЭМ!$J$34:$J$777,СВЦЭМ!$A$34:$A$777,$A349,СВЦЭМ!$B$34:$B$777,H$331)+'СЕТ СН'!$F$13-'СЕТ СН'!$F$21</f>
        <v>-9.7370016400000168</v>
      </c>
      <c r="I349" s="35">
        <f>SUMIFS(СВЦЭМ!$J$34:$J$777,СВЦЭМ!$A$34:$A$777,$A349,СВЦЭМ!$B$34:$B$777,I$331)+'СЕТ СН'!$F$13-'СЕТ СН'!$F$21</f>
        <v>-90.091261239999994</v>
      </c>
      <c r="J349" s="35">
        <f>SUMIFS(СВЦЭМ!$J$34:$J$777,СВЦЭМ!$A$34:$A$777,$A349,СВЦЭМ!$B$34:$B$777,J$331)+'СЕТ СН'!$F$13-'СЕТ СН'!$F$21</f>
        <v>-168.00132846000002</v>
      </c>
      <c r="K349" s="35">
        <f>SUMIFS(СВЦЭМ!$J$34:$J$777,СВЦЭМ!$A$34:$A$777,$A349,СВЦЭМ!$B$34:$B$777,K$331)+'СЕТ СН'!$F$13-'СЕТ СН'!$F$21</f>
        <v>-230.95616996000001</v>
      </c>
      <c r="L349" s="35">
        <f>SUMIFS(СВЦЭМ!$J$34:$J$777,СВЦЭМ!$A$34:$A$777,$A349,СВЦЭМ!$B$34:$B$777,L$331)+'СЕТ СН'!$F$13-'СЕТ СН'!$F$21</f>
        <v>-250.98039857999999</v>
      </c>
      <c r="M349" s="35">
        <f>SUMIFS(СВЦЭМ!$J$34:$J$777,СВЦЭМ!$A$34:$A$777,$A349,СВЦЭМ!$B$34:$B$777,M$331)+'СЕТ СН'!$F$13-'СЕТ СН'!$F$21</f>
        <v>-239.06570875</v>
      </c>
      <c r="N349" s="35">
        <f>SUMIFS(СВЦЭМ!$J$34:$J$777,СВЦЭМ!$A$34:$A$777,$A349,СВЦЭМ!$B$34:$B$777,N$331)+'СЕТ СН'!$F$13-'СЕТ СН'!$F$21</f>
        <v>-238.14875418999998</v>
      </c>
      <c r="O349" s="35">
        <f>SUMIFS(СВЦЭМ!$J$34:$J$777,СВЦЭМ!$A$34:$A$777,$A349,СВЦЭМ!$B$34:$B$777,O$331)+'СЕТ СН'!$F$13-'СЕТ СН'!$F$21</f>
        <v>-238.58220513999999</v>
      </c>
      <c r="P349" s="35">
        <f>SUMIFS(СВЦЭМ!$J$34:$J$777,СВЦЭМ!$A$34:$A$777,$A349,СВЦЭМ!$B$34:$B$777,P$331)+'СЕТ СН'!$F$13-'СЕТ СН'!$F$21</f>
        <v>-239.63611367999999</v>
      </c>
      <c r="Q349" s="35">
        <f>SUMIFS(СВЦЭМ!$J$34:$J$777,СВЦЭМ!$A$34:$A$777,$A349,СВЦЭМ!$B$34:$B$777,Q$331)+'СЕТ СН'!$F$13-'СЕТ СН'!$F$21</f>
        <v>-235.36336698999997</v>
      </c>
      <c r="R349" s="35">
        <f>SUMIFS(СВЦЭМ!$J$34:$J$777,СВЦЭМ!$A$34:$A$777,$A349,СВЦЭМ!$B$34:$B$777,R$331)+'СЕТ СН'!$F$13-'СЕТ СН'!$F$21</f>
        <v>-231.22396773999998</v>
      </c>
      <c r="S349" s="35">
        <f>SUMIFS(СВЦЭМ!$J$34:$J$777,СВЦЭМ!$A$34:$A$777,$A349,СВЦЭМ!$B$34:$B$777,S$331)+'СЕТ СН'!$F$13-'СЕТ СН'!$F$21</f>
        <v>-231.45431050000002</v>
      </c>
      <c r="T349" s="35">
        <f>SUMIFS(СВЦЭМ!$J$34:$J$777,СВЦЭМ!$A$34:$A$777,$A349,СВЦЭМ!$B$34:$B$777,T$331)+'СЕТ СН'!$F$13-'СЕТ СН'!$F$21</f>
        <v>-236.29060050999999</v>
      </c>
      <c r="U349" s="35">
        <f>SUMIFS(СВЦЭМ!$J$34:$J$777,СВЦЭМ!$A$34:$A$777,$A349,СВЦЭМ!$B$34:$B$777,U$331)+'СЕТ СН'!$F$13-'СЕТ СН'!$F$21</f>
        <v>-238.56462032000002</v>
      </c>
      <c r="V349" s="35">
        <f>SUMIFS(СВЦЭМ!$J$34:$J$777,СВЦЭМ!$A$34:$A$777,$A349,СВЦЭМ!$B$34:$B$777,V$331)+'СЕТ СН'!$F$13-'СЕТ СН'!$F$21</f>
        <v>-243.45244235000001</v>
      </c>
      <c r="W349" s="35">
        <f>SUMIFS(СВЦЭМ!$J$34:$J$777,СВЦЭМ!$A$34:$A$777,$A349,СВЦЭМ!$B$34:$B$777,W$331)+'СЕТ СН'!$F$13-'СЕТ СН'!$F$21</f>
        <v>-232.57891438000001</v>
      </c>
      <c r="X349" s="35">
        <f>SUMIFS(СВЦЭМ!$J$34:$J$777,СВЦЭМ!$A$34:$A$777,$A349,СВЦЭМ!$B$34:$B$777,X$331)+'СЕТ СН'!$F$13-'СЕТ СН'!$F$21</f>
        <v>-202.40234045</v>
      </c>
      <c r="Y349" s="35">
        <f>SUMIFS(СВЦЭМ!$J$34:$J$777,СВЦЭМ!$A$34:$A$777,$A349,СВЦЭМ!$B$34:$B$777,Y$331)+'СЕТ СН'!$F$13-'СЕТ СН'!$F$21</f>
        <v>-166.31356781</v>
      </c>
    </row>
    <row r="350" spans="1:25" ht="15.75" x14ac:dyDescent="0.2">
      <c r="A350" s="34">
        <f t="shared" si="9"/>
        <v>42905</v>
      </c>
      <c r="B350" s="35">
        <f>SUMIFS(СВЦЭМ!$J$34:$J$777,СВЦЭМ!$A$34:$A$777,$A350,СВЦЭМ!$B$34:$B$777,B$331)+'СЕТ СН'!$F$13-'СЕТ СН'!$F$21</f>
        <v>-138.01695740999997</v>
      </c>
      <c r="C350" s="35">
        <f>SUMIFS(СВЦЭМ!$J$34:$J$777,СВЦЭМ!$A$34:$A$777,$A350,СВЦЭМ!$B$34:$B$777,C$331)+'СЕТ СН'!$F$13-'СЕТ СН'!$F$21</f>
        <v>-111.86629833000001</v>
      </c>
      <c r="D350" s="35">
        <f>SUMIFS(СВЦЭМ!$J$34:$J$777,СВЦЭМ!$A$34:$A$777,$A350,СВЦЭМ!$B$34:$B$777,D$331)+'СЕТ СН'!$F$13-'СЕТ СН'!$F$21</f>
        <v>-39.689879160000032</v>
      </c>
      <c r="E350" s="35">
        <f>SUMIFS(СВЦЭМ!$J$34:$J$777,СВЦЭМ!$A$34:$A$777,$A350,СВЦЭМ!$B$34:$B$777,E$331)+'СЕТ СН'!$F$13-'СЕТ СН'!$F$21</f>
        <v>-34.985454229999959</v>
      </c>
      <c r="F350" s="35">
        <f>SUMIFS(СВЦЭМ!$J$34:$J$777,СВЦЭМ!$A$34:$A$777,$A350,СВЦЭМ!$B$34:$B$777,F$331)+'СЕТ СН'!$F$13-'СЕТ СН'!$F$21</f>
        <v>-33.037990229999991</v>
      </c>
      <c r="G350" s="35">
        <f>SUMIFS(СВЦЭМ!$J$34:$J$777,СВЦЭМ!$A$34:$A$777,$A350,СВЦЭМ!$B$34:$B$777,G$331)+'СЕТ СН'!$F$13-'СЕТ СН'!$F$21</f>
        <v>-30.52654758999995</v>
      </c>
      <c r="H350" s="35">
        <f>SUMIFS(СВЦЭМ!$J$34:$J$777,СВЦЭМ!$A$34:$A$777,$A350,СВЦЭМ!$B$34:$B$777,H$331)+'СЕТ СН'!$F$13-'СЕТ СН'!$F$21</f>
        <v>-96.360032550000028</v>
      </c>
      <c r="I350" s="35">
        <f>SUMIFS(СВЦЭМ!$J$34:$J$777,СВЦЭМ!$A$34:$A$777,$A350,СВЦЭМ!$B$34:$B$777,I$331)+'СЕТ СН'!$F$13-'СЕТ СН'!$F$21</f>
        <v>-163.58478015999998</v>
      </c>
      <c r="J350" s="35">
        <f>SUMIFS(СВЦЭМ!$J$34:$J$777,СВЦЭМ!$A$34:$A$777,$A350,СВЦЭМ!$B$34:$B$777,J$331)+'СЕТ СН'!$F$13-'СЕТ СН'!$F$21</f>
        <v>-226.48591750000003</v>
      </c>
      <c r="K350" s="35">
        <f>SUMIFS(СВЦЭМ!$J$34:$J$777,СВЦЭМ!$A$34:$A$777,$A350,СВЦЭМ!$B$34:$B$777,K$331)+'СЕТ СН'!$F$13-'СЕТ СН'!$F$21</f>
        <v>-207.73784773</v>
      </c>
      <c r="L350" s="35">
        <f>SUMIFS(СВЦЭМ!$J$34:$J$777,СВЦЭМ!$A$34:$A$777,$A350,СВЦЭМ!$B$34:$B$777,L$331)+'СЕТ СН'!$F$13-'СЕТ СН'!$F$21</f>
        <v>-219.18437064</v>
      </c>
      <c r="M350" s="35">
        <f>SUMIFS(СВЦЭМ!$J$34:$J$777,СВЦЭМ!$A$34:$A$777,$A350,СВЦЭМ!$B$34:$B$777,M$331)+'СЕТ СН'!$F$13-'СЕТ СН'!$F$21</f>
        <v>-215.69646268000002</v>
      </c>
      <c r="N350" s="35">
        <f>SUMIFS(СВЦЭМ!$J$34:$J$777,СВЦЭМ!$A$34:$A$777,$A350,СВЦЭМ!$B$34:$B$777,N$331)+'СЕТ СН'!$F$13-'СЕТ СН'!$F$21</f>
        <v>-217.23263444000003</v>
      </c>
      <c r="O350" s="35">
        <f>SUMIFS(СВЦЭМ!$J$34:$J$777,СВЦЭМ!$A$34:$A$777,$A350,СВЦЭМ!$B$34:$B$777,O$331)+'СЕТ СН'!$F$13-'СЕТ СН'!$F$21</f>
        <v>-222.50080931999997</v>
      </c>
      <c r="P350" s="35">
        <f>SUMIFS(СВЦЭМ!$J$34:$J$777,СВЦЭМ!$A$34:$A$777,$A350,СВЦЭМ!$B$34:$B$777,P$331)+'СЕТ СН'!$F$13-'СЕТ СН'!$F$21</f>
        <v>-231.17564812000001</v>
      </c>
      <c r="Q350" s="35">
        <f>SUMIFS(СВЦЭМ!$J$34:$J$777,СВЦЭМ!$A$34:$A$777,$A350,СВЦЭМ!$B$34:$B$777,Q$331)+'СЕТ СН'!$F$13-'СЕТ СН'!$F$21</f>
        <v>-217.68535628000001</v>
      </c>
      <c r="R350" s="35">
        <f>SUMIFS(СВЦЭМ!$J$34:$J$777,СВЦЭМ!$A$34:$A$777,$A350,СВЦЭМ!$B$34:$B$777,R$331)+'СЕТ СН'!$F$13-'СЕТ СН'!$F$21</f>
        <v>-220.86855609999998</v>
      </c>
      <c r="S350" s="35">
        <f>SUMIFS(СВЦЭМ!$J$34:$J$777,СВЦЭМ!$A$34:$A$777,$A350,СВЦЭМ!$B$34:$B$777,S$331)+'СЕТ СН'!$F$13-'СЕТ СН'!$F$21</f>
        <v>-222.15942465000001</v>
      </c>
      <c r="T350" s="35">
        <f>SUMIFS(СВЦЭМ!$J$34:$J$777,СВЦЭМ!$A$34:$A$777,$A350,СВЦЭМ!$B$34:$B$777,T$331)+'СЕТ СН'!$F$13-'СЕТ СН'!$F$21</f>
        <v>-200.41421718999999</v>
      </c>
      <c r="U350" s="35">
        <f>SUMIFS(СВЦЭМ!$J$34:$J$777,СВЦЭМ!$A$34:$A$777,$A350,СВЦЭМ!$B$34:$B$777,U$331)+'СЕТ СН'!$F$13-'СЕТ СН'!$F$21</f>
        <v>-179.72308377000002</v>
      </c>
      <c r="V350" s="35">
        <f>SUMIFS(СВЦЭМ!$J$34:$J$777,СВЦЭМ!$A$34:$A$777,$A350,СВЦЭМ!$B$34:$B$777,V$331)+'СЕТ СН'!$F$13-'СЕТ СН'!$F$21</f>
        <v>-177.32565542999998</v>
      </c>
      <c r="W350" s="35">
        <f>SUMIFS(СВЦЭМ!$J$34:$J$777,СВЦЭМ!$A$34:$A$777,$A350,СВЦЭМ!$B$34:$B$777,W$331)+'СЕТ СН'!$F$13-'СЕТ СН'!$F$21</f>
        <v>-174.13913028000002</v>
      </c>
      <c r="X350" s="35">
        <f>SUMIFS(СВЦЭМ!$J$34:$J$777,СВЦЭМ!$A$34:$A$777,$A350,СВЦЭМ!$B$34:$B$777,X$331)+'СЕТ СН'!$F$13-'СЕТ СН'!$F$21</f>
        <v>-205.40735609000001</v>
      </c>
      <c r="Y350" s="35">
        <f>SUMIFS(СВЦЭМ!$J$34:$J$777,СВЦЭМ!$A$34:$A$777,$A350,СВЦЭМ!$B$34:$B$777,Y$331)+'СЕТ СН'!$F$13-'СЕТ СН'!$F$21</f>
        <v>-178.86962468000002</v>
      </c>
    </row>
    <row r="351" spans="1:25" ht="15.75" x14ac:dyDescent="0.2">
      <c r="A351" s="34">
        <f t="shared" si="9"/>
        <v>42906</v>
      </c>
      <c r="B351" s="35">
        <f>SUMIFS(СВЦЭМ!$J$34:$J$777,СВЦЭМ!$A$34:$A$777,$A351,СВЦЭМ!$B$34:$B$777,B$331)+'СЕТ СН'!$F$13-'СЕТ СН'!$F$21</f>
        <v>-35.456709400000022</v>
      </c>
      <c r="C351" s="35">
        <f>SUMIFS(СВЦЭМ!$J$34:$J$777,СВЦЭМ!$A$34:$A$777,$A351,СВЦЭМ!$B$34:$B$777,C$331)+'СЕТ СН'!$F$13-'СЕТ СН'!$F$21</f>
        <v>-75.675880660000018</v>
      </c>
      <c r="D351" s="35">
        <f>SUMIFS(СВЦЭМ!$J$34:$J$777,СВЦЭМ!$A$34:$A$777,$A351,СВЦЭМ!$B$34:$B$777,D$331)+'СЕТ СН'!$F$13-'СЕТ СН'!$F$21</f>
        <v>19.700316599999951</v>
      </c>
      <c r="E351" s="35">
        <f>SUMIFS(СВЦЭМ!$J$34:$J$777,СВЦЭМ!$A$34:$A$777,$A351,СВЦЭМ!$B$34:$B$777,E$331)+'СЕТ СН'!$F$13-'СЕТ СН'!$F$21</f>
        <v>16.391546550000044</v>
      </c>
      <c r="F351" s="35">
        <f>SUMIFS(СВЦЭМ!$J$34:$J$777,СВЦЭМ!$A$34:$A$777,$A351,СВЦЭМ!$B$34:$B$777,F$331)+'СЕТ СН'!$F$13-'СЕТ СН'!$F$21</f>
        <v>14.079901439999958</v>
      </c>
      <c r="G351" s="35">
        <f>SUMIFS(СВЦЭМ!$J$34:$J$777,СВЦЭМ!$A$34:$A$777,$A351,СВЦЭМ!$B$34:$B$777,G$331)+'СЕТ СН'!$F$13-'СЕТ СН'!$F$21</f>
        <v>16.212717060000045</v>
      </c>
      <c r="H351" s="35">
        <f>SUMIFS(СВЦЭМ!$J$34:$J$777,СВЦЭМ!$A$34:$A$777,$A351,СВЦЭМ!$B$34:$B$777,H$331)+'СЕТ СН'!$F$13-'СЕТ СН'!$F$21</f>
        <v>17.093265599999995</v>
      </c>
      <c r="I351" s="35">
        <f>SUMIFS(СВЦЭМ!$J$34:$J$777,СВЦЭМ!$A$34:$A$777,$A351,СВЦЭМ!$B$34:$B$777,I$331)+'СЕТ СН'!$F$13-'СЕТ СН'!$F$21</f>
        <v>-85.831847630000027</v>
      </c>
      <c r="J351" s="35">
        <f>SUMIFS(СВЦЭМ!$J$34:$J$777,СВЦЭМ!$A$34:$A$777,$A351,СВЦЭМ!$B$34:$B$777,J$331)+'СЕТ СН'!$F$13-'СЕТ СН'!$F$21</f>
        <v>-149.90543929</v>
      </c>
      <c r="K351" s="35">
        <f>SUMIFS(СВЦЭМ!$J$34:$J$777,СВЦЭМ!$A$34:$A$777,$A351,СВЦЭМ!$B$34:$B$777,K$331)+'СЕТ СН'!$F$13-'СЕТ СН'!$F$21</f>
        <v>-191.24899900999998</v>
      </c>
      <c r="L351" s="35">
        <f>SUMIFS(СВЦЭМ!$J$34:$J$777,СВЦЭМ!$A$34:$A$777,$A351,СВЦЭМ!$B$34:$B$777,L$331)+'СЕТ СН'!$F$13-'СЕТ СН'!$F$21</f>
        <v>-216.80544996999998</v>
      </c>
      <c r="M351" s="35">
        <f>SUMIFS(СВЦЭМ!$J$34:$J$777,СВЦЭМ!$A$34:$A$777,$A351,СВЦЭМ!$B$34:$B$777,M$331)+'СЕТ СН'!$F$13-'СЕТ СН'!$F$21</f>
        <v>-229.18995000000001</v>
      </c>
      <c r="N351" s="35">
        <f>SUMIFS(СВЦЭМ!$J$34:$J$777,СВЦЭМ!$A$34:$A$777,$A351,СВЦЭМ!$B$34:$B$777,N$331)+'СЕТ СН'!$F$13-'СЕТ СН'!$F$21</f>
        <v>-226.04309956999998</v>
      </c>
      <c r="O351" s="35">
        <f>SUMIFS(СВЦЭМ!$J$34:$J$777,СВЦЭМ!$A$34:$A$777,$A351,СВЦЭМ!$B$34:$B$777,O$331)+'СЕТ СН'!$F$13-'СЕТ СН'!$F$21</f>
        <v>-224.59785364999999</v>
      </c>
      <c r="P351" s="35">
        <f>SUMIFS(СВЦЭМ!$J$34:$J$777,СВЦЭМ!$A$34:$A$777,$A351,СВЦЭМ!$B$34:$B$777,P$331)+'СЕТ СН'!$F$13-'СЕТ СН'!$F$21</f>
        <v>-221.23378601000002</v>
      </c>
      <c r="Q351" s="35">
        <f>SUMIFS(СВЦЭМ!$J$34:$J$777,СВЦЭМ!$A$34:$A$777,$A351,СВЦЭМ!$B$34:$B$777,Q$331)+'СЕТ СН'!$F$13-'СЕТ СН'!$F$21</f>
        <v>-224.14504600999999</v>
      </c>
      <c r="R351" s="35">
        <f>SUMIFS(СВЦЭМ!$J$34:$J$777,СВЦЭМ!$A$34:$A$777,$A351,СВЦЭМ!$B$34:$B$777,R$331)+'СЕТ СН'!$F$13-'СЕТ СН'!$F$21</f>
        <v>-228.78836381999997</v>
      </c>
      <c r="S351" s="35">
        <f>SUMIFS(СВЦЭМ!$J$34:$J$777,СВЦЭМ!$A$34:$A$777,$A351,СВЦЭМ!$B$34:$B$777,S$331)+'СЕТ СН'!$F$13-'СЕТ СН'!$F$21</f>
        <v>-227.80616873000002</v>
      </c>
      <c r="T351" s="35">
        <f>SUMIFS(СВЦЭМ!$J$34:$J$777,СВЦЭМ!$A$34:$A$777,$A351,СВЦЭМ!$B$34:$B$777,T$331)+'СЕТ СН'!$F$13-'СЕТ СН'!$F$21</f>
        <v>-227.35235374000001</v>
      </c>
      <c r="U351" s="35">
        <f>SUMIFS(СВЦЭМ!$J$34:$J$777,СВЦЭМ!$A$34:$A$777,$A351,СВЦЭМ!$B$34:$B$777,U$331)+'СЕТ СН'!$F$13-'СЕТ СН'!$F$21</f>
        <v>-227.13422897999999</v>
      </c>
      <c r="V351" s="35">
        <f>SUMIFS(СВЦЭМ!$J$34:$J$777,СВЦЭМ!$A$34:$A$777,$A351,СВЦЭМ!$B$34:$B$777,V$331)+'СЕТ СН'!$F$13-'СЕТ СН'!$F$21</f>
        <v>-215.85018749</v>
      </c>
      <c r="W351" s="35">
        <f>SUMIFS(СВЦЭМ!$J$34:$J$777,СВЦЭМ!$A$34:$A$777,$A351,СВЦЭМ!$B$34:$B$777,W$331)+'СЕТ СН'!$F$13-'СЕТ СН'!$F$21</f>
        <v>-206.43812543000001</v>
      </c>
      <c r="X351" s="35">
        <f>SUMIFS(СВЦЭМ!$J$34:$J$777,СВЦЭМ!$A$34:$A$777,$A351,СВЦЭМ!$B$34:$B$777,X$331)+'СЕТ СН'!$F$13-'СЕТ СН'!$F$21</f>
        <v>-167.21291790999999</v>
      </c>
      <c r="Y351" s="35">
        <f>SUMIFS(СВЦЭМ!$J$34:$J$777,СВЦЭМ!$A$34:$A$777,$A351,СВЦЭМ!$B$34:$B$777,Y$331)+'СЕТ СН'!$F$13-'СЕТ СН'!$F$21</f>
        <v>-123.23560695999998</v>
      </c>
    </row>
    <row r="352" spans="1:25" ht="15.75" x14ac:dyDescent="0.2">
      <c r="A352" s="34">
        <f t="shared" si="9"/>
        <v>42907</v>
      </c>
      <c r="B352" s="35">
        <f>SUMIFS(СВЦЭМ!$J$34:$J$777,СВЦЭМ!$A$34:$A$777,$A352,СВЦЭМ!$B$34:$B$777,B$331)+'СЕТ СН'!$F$13-'СЕТ СН'!$F$21</f>
        <v>-22.936798970000041</v>
      </c>
      <c r="C352" s="35">
        <f>SUMIFS(СВЦЭМ!$J$34:$J$777,СВЦЭМ!$A$34:$A$777,$A352,СВЦЭМ!$B$34:$B$777,C$331)+'СЕТ СН'!$F$13-'СЕТ СН'!$F$21</f>
        <v>-23.707851369999958</v>
      </c>
      <c r="D352" s="35">
        <f>SUMIFS(СВЦЭМ!$J$34:$J$777,СВЦЭМ!$A$34:$A$777,$A352,СВЦЭМ!$B$34:$B$777,D$331)+'СЕТ СН'!$F$13-'СЕТ СН'!$F$21</f>
        <v>9.2888044100000116</v>
      </c>
      <c r="E352" s="35">
        <f>SUMIFS(СВЦЭМ!$J$34:$J$777,СВЦЭМ!$A$34:$A$777,$A352,СВЦЭМ!$B$34:$B$777,E$331)+'СЕТ СН'!$F$13-'СЕТ СН'!$F$21</f>
        <v>4.1018790299999637</v>
      </c>
      <c r="F352" s="35">
        <f>SUMIFS(СВЦЭМ!$J$34:$J$777,СВЦЭМ!$A$34:$A$777,$A352,СВЦЭМ!$B$34:$B$777,F$331)+'СЕТ СН'!$F$13-'СЕТ СН'!$F$21</f>
        <v>2.2175409699999591</v>
      </c>
      <c r="G352" s="35">
        <f>SUMIFS(СВЦЭМ!$J$34:$J$777,СВЦЭМ!$A$34:$A$777,$A352,СВЦЭМ!$B$34:$B$777,G$331)+'СЕТ СН'!$F$13-'СЕТ СН'!$F$21</f>
        <v>5.5058995800000048</v>
      </c>
      <c r="H352" s="35">
        <f>SUMIFS(СВЦЭМ!$J$34:$J$777,СВЦЭМ!$A$34:$A$777,$A352,СВЦЭМ!$B$34:$B$777,H$331)+'СЕТ СН'!$F$13-'СЕТ СН'!$F$21</f>
        <v>13.762010460000056</v>
      </c>
      <c r="I352" s="35">
        <f>SUMIFS(СВЦЭМ!$J$34:$J$777,СВЦЭМ!$A$34:$A$777,$A352,СВЦЭМ!$B$34:$B$777,I$331)+'СЕТ СН'!$F$13-'СЕТ СН'!$F$21</f>
        <v>-76.884841279999989</v>
      </c>
      <c r="J352" s="35">
        <f>SUMIFS(СВЦЭМ!$J$34:$J$777,СВЦЭМ!$A$34:$A$777,$A352,СВЦЭМ!$B$34:$B$777,J$331)+'СЕТ СН'!$F$13-'СЕТ СН'!$F$21</f>
        <v>-161.96459442000003</v>
      </c>
      <c r="K352" s="35">
        <f>SUMIFS(СВЦЭМ!$J$34:$J$777,СВЦЭМ!$A$34:$A$777,$A352,СВЦЭМ!$B$34:$B$777,K$331)+'СЕТ СН'!$F$13-'СЕТ СН'!$F$21</f>
        <v>-201.03607144</v>
      </c>
      <c r="L352" s="35">
        <f>SUMIFS(СВЦЭМ!$J$34:$J$777,СВЦЭМ!$A$34:$A$777,$A352,СВЦЭМ!$B$34:$B$777,L$331)+'СЕТ СН'!$F$13-'СЕТ СН'!$F$21</f>
        <v>-231.54080131000001</v>
      </c>
      <c r="M352" s="35">
        <f>SUMIFS(СВЦЭМ!$J$34:$J$777,СВЦЭМ!$A$34:$A$777,$A352,СВЦЭМ!$B$34:$B$777,M$331)+'СЕТ СН'!$F$13-'СЕТ СН'!$F$21</f>
        <v>-244.80584682</v>
      </c>
      <c r="N352" s="35">
        <f>SUMIFS(СВЦЭМ!$J$34:$J$777,СВЦЭМ!$A$34:$A$777,$A352,СВЦЭМ!$B$34:$B$777,N$331)+'СЕТ СН'!$F$13-'СЕТ СН'!$F$21</f>
        <v>-241.9210885</v>
      </c>
      <c r="O352" s="35">
        <f>SUMIFS(СВЦЭМ!$J$34:$J$777,СВЦЭМ!$A$34:$A$777,$A352,СВЦЭМ!$B$34:$B$777,O$331)+'СЕТ СН'!$F$13-'СЕТ СН'!$F$21</f>
        <v>-241.57254162999999</v>
      </c>
      <c r="P352" s="35">
        <f>SUMIFS(СВЦЭМ!$J$34:$J$777,СВЦЭМ!$A$34:$A$777,$A352,СВЦЭМ!$B$34:$B$777,P$331)+'СЕТ СН'!$F$13-'СЕТ СН'!$F$21</f>
        <v>-237.86133050000001</v>
      </c>
      <c r="Q352" s="35">
        <f>SUMIFS(СВЦЭМ!$J$34:$J$777,СВЦЭМ!$A$34:$A$777,$A352,СВЦЭМ!$B$34:$B$777,Q$331)+'СЕТ СН'!$F$13-'СЕТ СН'!$F$21</f>
        <v>-240.94798894000002</v>
      </c>
      <c r="R352" s="35">
        <f>SUMIFS(СВЦЭМ!$J$34:$J$777,СВЦЭМ!$A$34:$A$777,$A352,СВЦЭМ!$B$34:$B$777,R$331)+'СЕТ СН'!$F$13-'СЕТ СН'!$F$21</f>
        <v>-243.37300938999999</v>
      </c>
      <c r="S352" s="35">
        <f>SUMIFS(СВЦЭМ!$J$34:$J$777,СВЦЭМ!$A$34:$A$777,$A352,СВЦЭМ!$B$34:$B$777,S$331)+'СЕТ СН'!$F$13-'СЕТ СН'!$F$21</f>
        <v>-244.51933038999999</v>
      </c>
      <c r="T352" s="35">
        <f>SUMIFS(СВЦЭМ!$J$34:$J$777,СВЦЭМ!$A$34:$A$777,$A352,СВЦЭМ!$B$34:$B$777,T$331)+'СЕТ СН'!$F$13-'СЕТ СН'!$F$21</f>
        <v>-241.74674866999999</v>
      </c>
      <c r="U352" s="35">
        <f>SUMIFS(СВЦЭМ!$J$34:$J$777,СВЦЭМ!$A$34:$A$777,$A352,СВЦЭМ!$B$34:$B$777,U$331)+'СЕТ СН'!$F$13-'СЕТ СН'!$F$21</f>
        <v>-243.04792995999998</v>
      </c>
      <c r="V352" s="35">
        <f>SUMIFS(СВЦЭМ!$J$34:$J$777,СВЦЭМ!$A$34:$A$777,$A352,СВЦЭМ!$B$34:$B$777,V$331)+'СЕТ СН'!$F$13-'СЕТ СН'!$F$21</f>
        <v>-230.03744210000002</v>
      </c>
      <c r="W352" s="35">
        <f>SUMIFS(СВЦЭМ!$J$34:$J$777,СВЦЭМ!$A$34:$A$777,$A352,СВЦЭМ!$B$34:$B$777,W$331)+'СЕТ СН'!$F$13-'СЕТ СН'!$F$21</f>
        <v>-202.46282645999997</v>
      </c>
      <c r="X352" s="35">
        <f>SUMIFS(СВЦЭМ!$J$34:$J$777,СВЦЭМ!$A$34:$A$777,$A352,СВЦЭМ!$B$34:$B$777,X$331)+'СЕТ СН'!$F$13-'СЕТ СН'!$F$21</f>
        <v>-164.11770897999997</v>
      </c>
      <c r="Y352" s="35">
        <f>SUMIFS(СВЦЭМ!$J$34:$J$777,СВЦЭМ!$A$34:$A$777,$A352,СВЦЭМ!$B$34:$B$777,Y$331)+'СЕТ СН'!$F$13-'СЕТ СН'!$F$21</f>
        <v>-139.08652149</v>
      </c>
    </row>
    <row r="353" spans="1:27" ht="15.75" x14ac:dyDescent="0.2">
      <c r="A353" s="34">
        <f t="shared" si="9"/>
        <v>42908</v>
      </c>
      <c r="B353" s="35">
        <f>SUMIFS(СВЦЭМ!$J$34:$J$777,СВЦЭМ!$A$34:$A$777,$A353,СВЦЭМ!$B$34:$B$777,B$331)+'СЕТ СН'!$F$13-'СЕТ СН'!$F$21</f>
        <v>-110.94700853000001</v>
      </c>
      <c r="C353" s="35">
        <f>SUMIFS(СВЦЭМ!$J$34:$J$777,СВЦЭМ!$A$34:$A$777,$A353,СВЦЭМ!$B$34:$B$777,C$331)+'СЕТ СН'!$F$13-'СЕТ СН'!$F$21</f>
        <v>-57.294038399999977</v>
      </c>
      <c r="D353" s="35">
        <f>SUMIFS(СВЦЭМ!$J$34:$J$777,СВЦЭМ!$A$34:$A$777,$A353,СВЦЭМ!$B$34:$B$777,D$331)+'СЕТ СН'!$F$13-'СЕТ СН'!$F$21</f>
        <v>-20.268268899999953</v>
      </c>
      <c r="E353" s="35">
        <f>SUMIFS(СВЦЭМ!$J$34:$J$777,СВЦЭМ!$A$34:$A$777,$A353,СВЦЭМ!$B$34:$B$777,E$331)+'СЕТ СН'!$F$13-'СЕТ СН'!$F$21</f>
        <v>-17.438971749999951</v>
      </c>
      <c r="F353" s="35">
        <f>SUMIFS(СВЦЭМ!$J$34:$J$777,СВЦЭМ!$A$34:$A$777,$A353,СВЦЭМ!$B$34:$B$777,F$331)+'СЕТ СН'!$F$13-'СЕТ СН'!$F$21</f>
        <v>-18.526786059999949</v>
      </c>
      <c r="G353" s="35">
        <f>SUMIFS(СВЦЭМ!$J$34:$J$777,СВЦЭМ!$A$34:$A$777,$A353,СВЦЭМ!$B$34:$B$777,G$331)+'СЕТ СН'!$F$13-'СЕТ СН'!$F$21</f>
        <v>-20.69474938999997</v>
      </c>
      <c r="H353" s="35">
        <f>SUMIFS(СВЦЭМ!$J$34:$J$777,СВЦЭМ!$A$34:$A$777,$A353,СВЦЭМ!$B$34:$B$777,H$331)+'СЕТ СН'!$F$13-'СЕТ СН'!$F$21</f>
        <v>-36.592743799999994</v>
      </c>
      <c r="I353" s="35">
        <f>SUMIFS(СВЦЭМ!$J$34:$J$777,СВЦЭМ!$A$34:$A$777,$A353,СВЦЭМ!$B$34:$B$777,I$331)+'СЕТ СН'!$F$13-'СЕТ СН'!$F$21</f>
        <v>-124.20003212</v>
      </c>
      <c r="J353" s="35">
        <f>SUMIFS(СВЦЭМ!$J$34:$J$777,СВЦЭМ!$A$34:$A$777,$A353,СВЦЭМ!$B$34:$B$777,J$331)+'СЕТ СН'!$F$13-'СЕТ СН'!$F$21</f>
        <v>-177.65102665000001</v>
      </c>
      <c r="K353" s="35">
        <f>SUMIFS(СВЦЭМ!$J$34:$J$777,СВЦЭМ!$A$34:$A$777,$A353,СВЦЭМ!$B$34:$B$777,K$331)+'СЕТ СН'!$F$13-'СЕТ СН'!$F$21</f>
        <v>-205.01625092</v>
      </c>
      <c r="L353" s="35">
        <f>SUMIFS(СВЦЭМ!$J$34:$J$777,СВЦЭМ!$A$34:$A$777,$A353,СВЦЭМ!$B$34:$B$777,L$331)+'СЕТ СН'!$F$13-'СЕТ СН'!$F$21</f>
        <v>-230.02091403999998</v>
      </c>
      <c r="M353" s="35">
        <f>SUMIFS(СВЦЭМ!$J$34:$J$777,СВЦЭМ!$A$34:$A$777,$A353,СВЦЭМ!$B$34:$B$777,M$331)+'СЕТ СН'!$F$13-'СЕТ СН'!$F$21</f>
        <v>-241.10921836</v>
      </c>
      <c r="N353" s="35">
        <f>SUMIFS(СВЦЭМ!$J$34:$J$777,СВЦЭМ!$A$34:$A$777,$A353,СВЦЭМ!$B$34:$B$777,N$331)+'СЕТ СН'!$F$13-'СЕТ СН'!$F$21</f>
        <v>-236.16969662999998</v>
      </c>
      <c r="O353" s="35">
        <f>SUMIFS(СВЦЭМ!$J$34:$J$777,СВЦЭМ!$A$34:$A$777,$A353,СВЦЭМ!$B$34:$B$777,O$331)+'СЕТ СН'!$F$13-'СЕТ СН'!$F$21</f>
        <v>-235.12316977</v>
      </c>
      <c r="P353" s="35">
        <f>SUMIFS(СВЦЭМ!$J$34:$J$777,СВЦЭМ!$A$34:$A$777,$A353,СВЦЭМ!$B$34:$B$777,P$331)+'СЕТ СН'!$F$13-'СЕТ СН'!$F$21</f>
        <v>-228.99799109000003</v>
      </c>
      <c r="Q353" s="35">
        <f>SUMIFS(СВЦЭМ!$J$34:$J$777,СВЦЭМ!$A$34:$A$777,$A353,СВЦЭМ!$B$34:$B$777,Q$331)+'СЕТ СН'!$F$13-'СЕТ СН'!$F$21</f>
        <v>-231.73766382000002</v>
      </c>
      <c r="R353" s="35">
        <f>SUMIFS(СВЦЭМ!$J$34:$J$777,СВЦЭМ!$A$34:$A$777,$A353,СВЦЭМ!$B$34:$B$777,R$331)+'СЕТ СН'!$F$13-'СЕТ СН'!$F$21</f>
        <v>-229.45238821999999</v>
      </c>
      <c r="S353" s="35">
        <f>SUMIFS(СВЦЭМ!$J$34:$J$777,СВЦЭМ!$A$34:$A$777,$A353,СВЦЭМ!$B$34:$B$777,S$331)+'СЕТ СН'!$F$13-'СЕТ СН'!$F$21</f>
        <v>-238.03046103000003</v>
      </c>
      <c r="T353" s="35">
        <f>SUMIFS(СВЦЭМ!$J$34:$J$777,СВЦЭМ!$A$34:$A$777,$A353,СВЦЭМ!$B$34:$B$777,T$331)+'СЕТ СН'!$F$13-'СЕТ СН'!$F$21</f>
        <v>-228.01769103999999</v>
      </c>
      <c r="U353" s="35">
        <f>SUMIFS(СВЦЭМ!$J$34:$J$777,СВЦЭМ!$A$34:$A$777,$A353,СВЦЭМ!$B$34:$B$777,U$331)+'СЕТ СН'!$F$13-'СЕТ СН'!$F$21</f>
        <v>-226.04235669000002</v>
      </c>
      <c r="V353" s="35">
        <f>SUMIFS(СВЦЭМ!$J$34:$J$777,СВЦЭМ!$A$34:$A$777,$A353,СВЦЭМ!$B$34:$B$777,V$331)+'СЕТ СН'!$F$13-'СЕТ СН'!$F$21</f>
        <v>-213.04095960000001</v>
      </c>
      <c r="W353" s="35">
        <f>SUMIFS(СВЦЭМ!$J$34:$J$777,СВЦЭМ!$A$34:$A$777,$A353,СВЦЭМ!$B$34:$B$777,W$331)+'СЕТ СН'!$F$13-'СЕТ СН'!$F$21</f>
        <v>-213.14372501000003</v>
      </c>
      <c r="X353" s="35">
        <f>SUMIFS(СВЦЭМ!$J$34:$J$777,СВЦЭМ!$A$34:$A$777,$A353,СВЦЭМ!$B$34:$B$777,X$331)+'СЕТ СН'!$F$13-'СЕТ СН'!$F$21</f>
        <v>-213.22754323999999</v>
      </c>
      <c r="Y353" s="35">
        <f>SUMIFS(СВЦЭМ!$J$34:$J$777,СВЦЭМ!$A$34:$A$777,$A353,СВЦЭМ!$B$34:$B$777,Y$331)+'СЕТ СН'!$F$13-'СЕТ СН'!$F$21</f>
        <v>-172.07395991999999</v>
      </c>
    </row>
    <row r="354" spans="1:27" ht="15.75" x14ac:dyDescent="0.2">
      <c r="A354" s="34">
        <f t="shared" si="9"/>
        <v>42909</v>
      </c>
      <c r="B354" s="35">
        <f>SUMIFS(СВЦЭМ!$J$34:$J$777,СВЦЭМ!$A$34:$A$777,$A354,СВЦЭМ!$B$34:$B$777,B$331)+'СЕТ СН'!$F$13-'СЕТ СН'!$F$21</f>
        <v>-39.037523889999989</v>
      </c>
      <c r="C354" s="35">
        <f>SUMIFS(СВЦЭМ!$J$34:$J$777,СВЦЭМ!$A$34:$A$777,$A354,СВЦЭМ!$B$34:$B$777,C$331)+'СЕТ СН'!$F$13-'СЕТ СН'!$F$21</f>
        <v>-24.872185449999961</v>
      </c>
      <c r="D354" s="35">
        <f>SUMIFS(СВЦЭМ!$J$34:$J$777,СВЦЭМ!$A$34:$A$777,$A354,СВЦЭМ!$B$34:$B$777,D$331)+'СЕТ СН'!$F$13-'СЕТ СН'!$F$21</f>
        <v>12.037614039999994</v>
      </c>
      <c r="E354" s="35">
        <f>SUMIFS(СВЦЭМ!$J$34:$J$777,СВЦЭМ!$A$34:$A$777,$A354,СВЦЭМ!$B$34:$B$777,E$331)+'СЕТ СН'!$F$13-'СЕТ СН'!$F$21</f>
        <v>7.0012306600000329</v>
      </c>
      <c r="F354" s="35">
        <f>SUMIFS(СВЦЭМ!$J$34:$J$777,СВЦЭМ!$A$34:$A$777,$A354,СВЦЭМ!$B$34:$B$777,F$331)+'СЕТ СН'!$F$13-'СЕТ СН'!$F$21</f>
        <v>5.0261352200000147</v>
      </c>
      <c r="G354" s="35">
        <f>SUMIFS(СВЦЭМ!$J$34:$J$777,СВЦЭМ!$A$34:$A$777,$A354,СВЦЭМ!$B$34:$B$777,G$331)+'СЕТ СН'!$F$13-'СЕТ СН'!$F$21</f>
        <v>8.4700549200000523</v>
      </c>
      <c r="H354" s="35">
        <f>SUMIFS(СВЦЭМ!$J$34:$J$777,СВЦЭМ!$A$34:$A$777,$A354,СВЦЭМ!$B$34:$B$777,H$331)+'СЕТ СН'!$F$13-'СЕТ СН'!$F$21</f>
        <v>-12.507604850000007</v>
      </c>
      <c r="I354" s="35">
        <f>SUMIFS(СВЦЭМ!$J$34:$J$777,СВЦЭМ!$A$34:$A$777,$A354,СВЦЭМ!$B$34:$B$777,I$331)+'СЕТ СН'!$F$13-'СЕТ СН'!$F$21</f>
        <v>-101.02166519999997</v>
      </c>
      <c r="J354" s="35">
        <f>SUMIFS(СВЦЭМ!$J$34:$J$777,СВЦЭМ!$A$34:$A$777,$A354,СВЦЭМ!$B$34:$B$777,J$331)+'СЕТ СН'!$F$13-'СЕТ СН'!$F$21</f>
        <v>-198.09420640000002</v>
      </c>
      <c r="K354" s="35">
        <f>SUMIFS(СВЦЭМ!$J$34:$J$777,СВЦЭМ!$A$34:$A$777,$A354,СВЦЭМ!$B$34:$B$777,K$331)+'СЕТ СН'!$F$13-'СЕТ СН'!$F$21</f>
        <v>-223.18627428999997</v>
      </c>
      <c r="L354" s="35">
        <f>SUMIFS(СВЦЭМ!$J$34:$J$777,СВЦЭМ!$A$34:$A$777,$A354,СВЦЭМ!$B$34:$B$777,L$331)+'СЕТ СН'!$F$13-'СЕТ СН'!$F$21</f>
        <v>-253.46325608000001</v>
      </c>
      <c r="M354" s="35">
        <f>SUMIFS(СВЦЭМ!$J$34:$J$777,СВЦЭМ!$A$34:$A$777,$A354,СВЦЭМ!$B$34:$B$777,M$331)+'СЕТ СН'!$F$13-'СЕТ СН'!$F$21</f>
        <v>-255.76520249999999</v>
      </c>
      <c r="N354" s="35">
        <f>SUMIFS(СВЦЭМ!$J$34:$J$777,СВЦЭМ!$A$34:$A$777,$A354,СВЦЭМ!$B$34:$B$777,N$331)+'СЕТ СН'!$F$13-'СЕТ СН'!$F$21</f>
        <v>-255.26965823</v>
      </c>
      <c r="O354" s="35">
        <f>SUMIFS(СВЦЭМ!$J$34:$J$777,СВЦЭМ!$A$34:$A$777,$A354,СВЦЭМ!$B$34:$B$777,O$331)+'СЕТ СН'!$F$13-'СЕТ СН'!$F$21</f>
        <v>-256.94012627000001</v>
      </c>
      <c r="P354" s="35">
        <f>SUMIFS(СВЦЭМ!$J$34:$J$777,СВЦЭМ!$A$34:$A$777,$A354,СВЦЭМ!$B$34:$B$777,P$331)+'СЕТ СН'!$F$13-'СЕТ СН'!$F$21</f>
        <v>-262.31396221</v>
      </c>
      <c r="Q354" s="35">
        <f>SUMIFS(СВЦЭМ!$J$34:$J$777,СВЦЭМ!$A$34:$A$777,$A354,СВЦЭМ!$B$34:$B$777,Q$331)+'СЕТ СН'!$F$13-'СЕТ СН'!$F$21</f>
        <v>-252.56263509000001</v>
      </c>
      <c r="R354" s="35">
        <f>SUMIFS(СВЦЭМ!$J$34:$J$777,СВЦЭМ!$A$34:$A$777,$A354,СВЦЭМ!$B$34:$B$777,R$331)+'СЕТ СН'!$F$13-'СЕТ СН'!$F$21</f>
        <v>-242.62311798000002</v>
      </c>
      <c r="S354" s="35">
        <f>SUMIFS(СВЦЭМ!$J$34:$J$777,СВЦЭМ!$A$34:$A$777,$A354,СВЦЭМ!$B$34:$B$777,S$331)+'СЕТ СН'!$F$13-'СЕТ СН'!$F$21</f>
        <v>-236.44603355999999</v>
      </c>
      <c r="T354" s="35">
        <f>SUMIFS(СВЦЭМ!$J$34:$J$777,СВЦЭМ!$A$34:$A$777,$A354,СВЦЭМ!$B$34:$B$777,T$331)+'СЕТ СН'!$F$13-'СЕТ СН'!$F$21</f>
        <v>-237.74651316000001</v>
      </c>
      <c r="U354" s="35">
        <f>SUMIFS(СВЦЭМ!$J$34:$J$777,СВЦЭМ!$A$34:$A$777,$A354,СВЦЭМ!$B$34:$B$777,U$331)+'СЕТ СН'!$F$13-'СЕТ СН'!$F$21</f>
        <v>-242.64194856</v>
      </c>
      <c r="V354" s="35">
        <f>SUMIFS(СВЦЭМ!$J$34:$J$777,СВЦЭМ!$A$34:$A$777,$A354,СВЦЭМ!$B$34:$B$777,V$331)+'СЕТ СН'!$F$13-'СЕТ СН'!$F$21</f>
        <v>-240.0563942</v>
      </c>
      <c r="W354" s="35">
        <f>SUMIFS(СВЦЭМ!$J$34:$J$777,СВЦЭМ!$A$34:$A$777,$A354,СВЦЭМ!$B$34:$B$777,W$331)+'СЕТ СН'!$F$13-'СЕТ СН'!$F$21</f>
        <v>-208.28445948000001</v>
      </c>
      <c r="X354" s="35">
        <f>SUMIFS(СВЦЭМ!$J$34:$J$777,СВЦЭМ!$A$34:$A$777,$A354,СВЦЭМ!$B$34:$B$777,X$331)+'СЕТ СН'!$F$13-'СЕТ СН'!$F$21</f>
        <v>-188.01347075000001</v>
      </c>
      <c r="Y354" s="35">
        <f>SUMIFS(СВЦЭМ!$J$34:$J$777,СВЦЭМ!$A$34:$A$777,$A354,СВЦЭМ!$B$34:$B$777,Y$331)+'СЕТ СН'!$F$13-'СЕТ СН'!$F$21</f>
        <v>-99.400051319999989</v>
      </c>
    </row>
    <row r="355" spans="1:27" ht="15.75" x14ac:dyDescent="0.2">
      <c r="A355" s="34">
        <f t="shared" si="9"/>
        <v>42910</v>
      </c>
      <c r="B355" s="35">
        <f>SUMIFS(СВЦЭМ!$J$34:$J$777,СВЦЭМ!$A$34:$A$777,$A355,СВЦЭМ!$B$34:$B$777,B$331)+'СЕТ СН'!$F$13-'СЕТ СН'!$F$21</f>
        <v>-81.776315529999977</v>
      </c>
      <c r="C355" s="35">
        <f>SUMIFS(СВЦЭМ!$J$34:$J$777,СВЦЭМ!$A$34:$A$777,$A355,СВЦЭМ!$B$34:$B$777,C$331)+'СЕТ СН'!$F$13-'СЕТ СН'!$F$21</f>
        <v>-42.659356539999976</v>
      </c>
      <c r="D355" s="35">
        <f>SUMIFS(СВЦЭМ!$J$34:$J$777,СВЦЭМ!$A$34:$A$777,$A355,СВЦЭМ!$B$34:$B$777,D$331)+'СЕТ СН'!$F$13-'СЕТ СН'!$F$21</f>
        <v>-1.3768785199999911</v>
      </c>
      <c r="E355" s="35">
        <f>SUMIFS(СВЦЭМ!$J$34:$J$777,СВЦЭМ!$A$34:$A$777,$A355,СВЦЭМ!$B$34:$B$777,E$331)+'СЕТ СН'!$F$13-'СЕТ СН'!$F$21</f>
        <v>-5.1016730000000052</v>
      </c>
      <c r="F355" s="35">
        <f>SUMIFS(СВЦЭМ!$J$34:$J$777,СВЦЭМ!$A$34:$A$777,$A355,СВЦЭМ!$B$34:$B$777,F$331)+'СЕТ СН'!$F$13-'СЕТ СН'!$F$21</f>
        <v>-8.9634267899999713</v>
      </c>
      <c r="G355" s="35">
        <f>SUMIFS(СВЦЭМ!$J$34:$J$777,СВЦЭМ!$A$34:$A$777,$A355,СВЦЭМ!$B$34:$B$777,G$331)+'СЕТ СН'!$F$13-'СЕТ СН'!$F$21</f>
        <v>-11.434723869999971</v>
      </c>
      <c r="H355" s="35">
        <f>SUMIFS(СВЦЭМ!$J$34:$J$777,СВЦЭМ!$A$34:$A$777,$A355,СВЦЭМ!$B$34:$B$777,H$331)+'СЕТ СН'!$F$13-'СЕТ СН'!$F$21</f>
        <v>-1.1601462700000411</v>
      </c>
      <c r="I355" s="35">
        <f>SUMIFS(СВЦЭМ!$J$34:$J$777,СВЦЭМ!$A$34:$A$777,$A355,СВЦЭМ!$B$34:$B$777,I$331)+'СЕТ СН'!$F$13-'СЕТ СН'!$F$21</f>
        <v>-88.946605299999987</v>
      </c>
      <c r="J355" s="35">
        <f>SUMIFS(СВЦЭМ!$J$34:$J$777,СВЦЭМ!$A$34:$A$777,$A355,СВЦЭМ!$B$34:$B$777,J$331)+'СЕТ СН'!$F$13-'СЕТ СН'!$F$21</f>
        <v>-160.02392588999999</v>
      </c>
      <c r="K355" s="35">
        <f>SUMIFS(СВЦЭМ!$J$34:$J$777,СВЦЭМ!$A$34:$A$777,$A355,СВЦЭМ!$B$34:$B$777,K$331)+'СЕТ СН'!$F$13-'СЕТ СН'!$F$21</f>
        <v>-230.73030197000003</v>
      </c>
      <c r="L355" s="35">
        <f>SUMIFS(СВЦЭМ!$J$34:$J$777,СВЦЭМ!$A$34:$A$777,$A355,СВЦЭМ!$B$34:$B$777,L$331)+'СЕТ СН'!$F$13-'СЕТ СН'!$F$21</f>
        <v>-266.37671172</v>
      </c>
      <c r="M355" s="35">
        <f>SUMIFS(СВЦЭМ!$J$34:$J$777,СВЦЭМ!$A$34:$A$777,$A355,СВЦЭМ!$B$34:$B$777,M$331)+'СЕТ СН'!$F$13-'СЕТ СН'!$F$21</f>
        <v>-265.73094185999997</v>
      </c>
      <c r="N355" s="35">
        <f>SUMIFS(СВЦЭМ!$J$34:$J$777,СВЦЭМ!$A$34:$A$777,$A355,СВЦЭМ!$B$34:$B$777,N$331)+'СЕТ СН'!$F$13-'СЕТ СН'!$F$21</f>
        <v>-267.87459773</v>
      </c>
      <c r="O355" s="35">
        <f>SUMIFS(СВЦЭМ!$J$34:$J$777,СВЦЭМ!$A$34:$A$777,$A355,СВЦЭМ!$B$34:$B$777,O$331)+'СЕТ СН'!$F$13-'СЕТ СН'!$F$21</f>
        <v>-261.72780538000001</v>
      </c>
      <c r="P355" s="35">
        <f>SUMIFS(СВЦЭМ!$J$34:$J$777,СВЦЭМ!$A$34:$A$777,$A355,СВЦЭМ!$B$34:$B$777,P$331)+'СЕТ СН'!$F$13-'СЕТ СН'!$F$21</f>
        <v>-263.61785266999999</v>
      </c>
      <c r="Q355" s="35">
        <f>SUMIFS(СВЦЭМ!$J$34:$J$777,СВЦЭМ!$A$34:$A$777,$A355,СВЦЭМ!$B$34:$B$777,Q$331)+'СЕТ СН'!$F$13-'СЕТ СН'!$F$21</f>
        <v>-255.09402827000002</v>
      </c>
      <c r="R355" s="35">
        <f>SUMIFS(СВЦЭМ!$J$34:$J$777,СВЦЭМ!$A$34:$A$777,$A355,СВЦЭМ!$B$34:$B$777,R$331)+'СЕТ СН'!$F$13-'СЕТ СН'!$F$21</f>
        <v>-252.89518626</v>
      </c>
      <c r="S355" s="35">
        <f>SUMIFS(СВЦЭМ!$J$34:$J$777,СВЦЭМ!$A$34:$A$777,$A355,СВЦЭМ!$B$34:$B$777,S$331)+'СЕТ СН'!$F$13-'СЕТ СН'!$F$21</f>
        <v>-253.96166531</v>
      </c>
      <c r="T355" s="35">
        <f>SUMIFS(СВЦЭМ!$J$34:$J$777,СВЦЭМ!$A$34:$A$777,$A355,СВЦЭМ!$B$34:$B$777,T$331)+'СЕТ СН'!$F$13-'СЕТ СН'!$F$21</f>
        <v>-263.66762104999998</v>
      </c>
      <c r="U355" s="35">
        <f>SUMIFS(СВЦЭМ!$J$34:$J$777,СВЦЭМ!$A$34:$A$777,$A355,СВЦЭМ!$B$34:$B$777,U$331)+'СЕТ СН'!$F$13-'СЕТ СН'!$F$21</f>
        <v>-260.03297677</v>
      </c>
      <c r="V355" s="35">
        <f>SUMIFS(СВЦЭМ!$J$34:$J$777,СВЦЭМ!$A$34:$A$777,$A355,СВЦЭМ!$B$34:$B$777,V$331)+'СЕТ СН'!$F$13-'СЕТ СН'!$F$21</f>
        <v>-263.17243968999998</v>
      </c>
      <c r="W355" s="35">
        <f>SUMIFS(СВЦЭМ!$J$34:$J$777,СВЦЭМ!$A$34:$A$777,$A355,СВЦЭМ!$B$34:$B$777,W$331)+'СЕТ СН'!$F$13-'СЕТ СН'!$F$21</f>
        <v>-244.11710016000001</v>
      </c>
      <c r="X355" s="35">
        <f>SUMIFS(СВЦЭМ!$J$34:$J$777,СВЦЭМ!$A$34:$A$777,$A355,СВЦЭМ!$B$34:$B$777,X$331)+'СЕТ СН'!$F$13-'СЕТ СН'!$F$21</f>
        <v>-221.19064091000001</v>
      </c>
      <c r="Y355" s="35">
        <f>SUMIFS(СВЦЭМ!$J$34:$J$777,СВЦЭМ!$A$34:$A$777,$A355,СВЦЭМ!$B$34:$B$777,Y$331)+'СЕТ СН'!$F$13-'СЕТ СН'!$F$21</f>
        <v>-196.95288816999999</v>
      </c>
    </row>
    <row r="356" spans="1:27" ht="15.75" x14ac:dyDescent="0.2">
      <c r="A356" s="34">
        <f t="shared" si="9"/>
        <v>42911</v>
      </c>
      <c r="B356" s="35">
        <f>SUMIFS(СВЦЭМ!$J$34:$J$777,СВЦЭМ!$A$34:$A$777,$A356,СВЦЭМ!$B$34:$B$777,B$331)+'СЕТ СН'!$F$13-'СЕТ СН'!$F$21</f>
        <v>-184.93169255999999</v>
      </c>
      <c r="C356" s="35">
        <f>SUMIFS(СВЦЭМ!$J$34:$J$777,СВЦЭМ!$A$34:$A$777,$A356,СВЦЭМ!$B$34:$B$777,C$331)+'СЕТ СН'!$F$13-'СЕТ СН'!$F$21</f>
        <v>-145.99023518000001</v>
      </c>
      <c r="D356" s="35">
        <f>SUMIFS(СВЦЭМ!$J$34:$J$777,СВЦЭМ!$A$34:$A$777,$A356,СВЦЭМ!$B$34:$B$777,D$331)+'СЕТ СН'!$F$13-'СЕТ СН'!$F$21</f>
        <v>-134.74824061999999</v>
      </c>
      <c r="E356" s="35">
        <f>SUMIFS(СВЦЭМ!$J$34:$J$777,СВЦЭМ!$A$34:$A$777,$A356,СВЦЭМ!$B$34:$B$777,E$331)+'СЕТ СН'!$F$13-'СЕТ СН'!$F$21</f>
        <v>-128.29321406000003</v>
      </c>
      <c r="F356" s="35">
        <f>SUMIFS(СВЦЭМ!$J$34:$J$777,СВЦЭМ!$A$34:$A$777,$A356,СВЦЭМ!$B$34:$B$777,F$331)+'СЕТ СН'!$F$13-'СЕТ СН'!$F$21</f>
        <v>-123.38190228000002</v>
      </c>
      <c r="G356" s="35">
        <f>SUMIFS(СВЦЭМ!$J$34:$J$777,СВЦЭМ!$A$34:$A$777,$A356,СВЦЭМ!$B$34:$B$777,G$331)+'СЕТ СН'!$F$13-'СЕТ СН'!$F$21</f>
        <v>-119.72045630999997</v>
      </c>
      <c r="H356" s="35">
        <f>SUMIFS(СВЦЭМ!$J$34:$J$777,СВЦЭМ!$A$34:$A$777,$A356,СВЦЭМ!$B$34:$B$777,H$331)+'СЕТ СН'!$F$13-'СЕТ СН'!$F$21</f>
        <v>-135.40959248000001</v>
      </c>
      <c r="I356" s="35">
        <f>SUMIFS(СВЦЭМ!$J$34:$J$777,СВЦЭМ!$A$34:$A$777,$A356,СВЦЭМ!$B$34:$B$777,I$331)+'СЕТ СН'!$F$13-'СЕТ СН'!$F$21</f>
        <v>-141.87735543999997</v>
      </c>
      <c r="J356" s="35">
        <f>SUMIFS(СВЦЭМ!$J$34:$J$777,СВЦЭМ!$A$34:$A$777,$A356,СВЦЭМ!$B$34:$B$777,J$331)+'СЕТ СН'!$F$13-'СЕТ СН'!$F$21</f>
        <v>-167.24772175999999</v>
      </c>
      <c r="K356" s="35">
        <f>SUMIFS(СВЦЭМ!$J$34:$J$777,СВЦЭМ!$A$34:$A$777,$A356,СВЦЭМ!$B$34:$B$777,K$331)+'СЕТ СН'!$F$13-'СЕТ СН'!$F$21</f>
        <v>-215.25701373999999</v>
      </c>
      <c r="L356" s="35">
        <f>SUMIFS(СВЦЭМ!$J$34:$J$777,СВЦЭМ!$A$34:$A$777,$A356,СВЦЭМ!$B$34:$B$777,L$331)+'СЕТ СН'!$F$13-'СЕТ СН'!$F$21</f>
        <v>-230.41976878999998</v>
      </c>
      <c r="M356" s="35">
        <f>SUMIFS(СВЦЭМ!$J$34:$J$777,СВЦЭМ!$A$34:$A$777,$A356,СВЦЭМ!$B$34:$B$777,M$331)+'СЕТ СН'!$F$13-'СЕТ СН'!$F$21</f>
        <v>-233.44931636000001</v>
      </c>
      <c r="N356" s="35">
        <f>SUMIFS(СВЦЭМ!$J$34:$J$777,СВЦЭМ!$A$34:$A$777,$A356,СВЦЭМ!$B$34:$B$777,N$331)+'СЕТ СН'!$F$13-'СЕТ СН'!$F$21</f>
        <v>-235.29755569999998</v>
      </c>
      <c r="O356" s="35">
        <f>SUMIFS(СВЦЭМ!$J$34:$J$777,СВЦЭМ!$A$34:$A$777,$A356,СВЦЭМ!$B$34:$B$777,O$331)+'СЕТ СН'!$F$13-'СЕТ СН'!$F$21</f>
        <v>-227.38831299999998</v>
      </c>
      <c r="P356" s="35">
        <f>SUMIFS(СВЦЭМ!$J$34:$J$777,СВЦЭМ!$A$34:$A$777,$A356,СВЦЭМ!$B$34:$B$777,P$331)+'СЕТ СН'!$F$13-'СЕТ СН'!$F$21</f>
        <v>-224.38219112000002</v>
      </c>
      <c r="Q356" s="35">
        <f>SUMIFS(СВЦЭМ!$J$34:$J$777,СВЦЭМ!$A$34:$A$777,$A356,СВЦЭМ!$B$34:$B$777,Q$331)+'СЕТ СН'!$F$13-'СЕТ СН'!$F$21</f>
        <v>-222.25157128000001</v>
      </c>
      <c r="R356" s="35">
        <f>SUMIFS(СВЦЭМ!$J$34:$J$777,СВЦЭМ!$A$34:$A$777,$A356,СВЦЭМ!$B$34:$B$777,R$331)+'СЕТ СН'!$F$13-'СЕТ СН'!$F$21</f>
        <v>-220.97750801000001</v>
      </c>
      <c r="S356" s="35">
        <f>SUMIFS(СВЦЭМ!$J$34:$J$777,СВЦЭМ!$A$34:$A$777,$A356,СВЦЭМ!$B$34:$B$777,S$331)+'СЕТ СН'!$F$13-'СЕТ СН'!$F$21</f>
        <v>-221.97951671999999</v>
      </c>
      <c r="T356" s="35">
        <f>SUMIFS(СВЦЭМ!$J$34:$J$777,СВЦЭМ!$A$34:$A$777,$A356,СВЦЭМ!$B$34:$B$777,T$331)+'СЕТ СН'!$F$13-'СЕТ СН'!$F$21</f>
        <v>-222.01370437999998</v>
      </c>
      <c r="U356" s="35">
        <f>SUMIFS(СВЦЭМ!$J$34:$J$777,СВЦЭМ!$A$34:$A$777,$A356,СВЦЭМ!$B$34:$B$777,U$331)+'СЕТ СН'!$F$13-'СЕТ СН'!$F$21</f>
        <v>-223.99470353999999</v>
      </c>
      <c r="V356" s="35">
        <f>SUMIFS(СВЦЭМ!$J$34:$J$777,СВЦЭМ!$A$34:$A$777,$A356,СВЦЭМ!$B$34:$B$777,V$331)+'СЕТ СН'!$F$13-'СЕТ СН'!$F$21</f>
        <v>-223.56585261999999</v>
      </c>
      <c r="W356" s="35">
        <f>SUMIFS(СВЦЭМ!$J$34:$J$777,СВЦЭМ!$A$34:$A$777,$A356,СВЦЭМ!$B$34:$B$777,W$331)+'СЕТ СН'!$F$13-'СЕТ СН'!$F$21</f>
        <v>-223.99857331999999</v>
      </c>
      <c r="X356" s="35">
        <f>SUMIFS(СВЦЭМ!$J$34:$J$777,СВЦЭМ!$A$34:$A$777,$A356,СВЦЭМ!$B$34:$B$777,X$331)+'СЕТ СН'!$F$13-'СЕТ СН'!$F$21</f>
        <v>-216.12489961</v>
      </c>
      <c r="Y356" s="35">
        <f>SUMIFS(СВЦЭМ!$J$34:$J$777,СВЦЭМ!$A$34:$A$777,$A356,СВЦЭМ!$B$34:$B$777,Y$331)+'СЕТ СН'!$F$13-'СЕТ СН'!$F$21</f>
        <v>-165.22880929000002</v>
      </c>
    </row>
    <row r="357" spans="1:27" ht="15.75" x14ac:dyDescent="0.2">
      <c r="A357" s="34">
        <f t="shared" si="9"/>
        <v>42912</v>
      </c>
      <c r="B357" s="35">
        <f>SUMIFS(СВЦЭМ!$J$34:$J$777,СВЦЭМ!$A$34:$A$777,$A357,СВЦЭМ!$B$34:$B$777,B$331)+'СЕТ СН'!$F$13-'СЕТ СН'!$F$21</f>
        <v>-163.83124203</v>
      </c>
      <c r="C357" s="35">
        <f>SUMIFS(СВЦЭМ!$J$34:$J$777,СВЦЭМ!$A$34:$A$777,$A357,СВЦЭМ!$B$34:$B$777,C$331)+'СЕТ СН'!$F$13-'СЕТ СН'!$F$21</f>
        <v>-129.6403277</v>
      </c>
      <c r="D357" s="35">
        <f>SUMIFS(СВЦЭМ!$J$34:$J$777,СВЦЭМ!$A$34:$A$777,$A357,СВЦЭМ!$B$34:$B$777,D$331)+'СЕТ СН'!$F$13-'СЕТ СН'!$F$21</f>
        <v>-128.24979358000002</v>
      </c>
      <c r="E357" s="35">
        <f>SUMIFS(СВЦЭМ!$J$34:$J$777,СВЦЭМ!$A$34:$A$777,$A357,СВЦЭМ!$B$34:$B$777,E$331)+'СЕТ СН'!$F$13-'СЕТ СН'!$F$21</f>
        <v>-120.85434437999999</v>
      </c>
      <c r="F357" s="35">
        <f>SUMIFS(СВЦЭМ!$J$34:$J$777,СВЦЭМ!$A$34:$A$777,$A357,СВЦЭМ!$B$34:$B$777,F$331)+'СЕТ СН'!$F$13-'СЕТ СН'!$F$21</f>
        <v>-124.15615389999999</v>
      </c>
      <c r="G357" s="35">
        <f>SUMIFS(СВЦЭМ!$J$34:$J$777,СВЦЭМ!$A$34:$A$777,$A357,СВЦЭМ!$B$34:$B$777,G$331)+'СЕТ СН'!$F$13-'СЕТ СН'!$F$21</f>
        <v>-120.45095026000001</v>
      </c>
      <c r="H357" s="35">
        <f>SUMIFS(СВЦЭМ!$J$34:$J$777,СВЦЭМ!$A$34:$A$777,$A357,СВЦЭМ!$B$34:$B$777,H$331)+'СЕТ СН'!$F$13-'СЕТ СН'!$F$21</f>
        <v>-106.31766825</v>
      </c>
      <c r="I357" s="35">
        <f>SUMIFS(СВЦЭМ!$J$34:$J$777,СВЦЭМ!$A$34:$A$777,$A357,СВЦЭМ!$B$34:$B$777,I$331)+'СЕТ СН'!$F$13-'СЕТ СН'!$F$21</f>
        <v>-132.71697175999998</v>
      </c>
      <c r="J357" s="35">
        <f>SUMIFS(СВЦЭМ!$J$34:$J$777,СВЦЭМ!$A$34:$A$777,$A357,СВЦЭМ!$B$34:$B$777,J$331)+'СЕТ СН'!$F$13-'СЕТ СН'!$F$21</f>
        <v>-163.50596021000001</v>
      </c>
      <c r="K357" s="35">
        <f>SUMIFS(СВЦЭМ!$J$34:$J$777,СВЦЭМ!$A$34:$A$777,$A357,СВЦЭМ!$B$34:$B$777,K$331)+'СЕТ СН'!$F$13-'СЕТ СН'!$F$21</f>
        <v>-208.47062634000002</v>
      </c>
      <c r="L357" s="35">
        <f>SUMIFS(СВЦЭМ!$J$34:$J$777,СВЦЭМ!$A$34:$A$777,$A357,СВЦЭМ!$B$34:$B$777,L$331)+'СЕТ СН'!$F$13-'СЕТ СН'!$F$21</f>
        <v>-209.21899825000003</v>
      </c>
      <c r="M357" s="35">
        <f>SUMIFS(СВЦЭМ!$J$34:$J$777,СВЦЭМ!$A$34:$A$777,$A357,СВЦЭМ!$B$34:$B$777,M$331)+'СЕТ СН'!$F$13-'СЕТ СН'!$F$21</f>
        <v>-211.25850050000003</v>
      </c>
      <c r="N357" s="35">
        <f>SUMIFS(СВЦЭМ!$J$34:$J$777,СВЦЭМ!$A$34:$A$777,$A357,СВЦЭМ!$B$34:$B$777,N$331)+'СЕТ СН'!$F$13-'СЕТ СН'!$F$21</f>
        <v>-213.81673573</v>
      </c>
      <c r="O357" s="35">
        <f>SUMIFS(СВЦЭМ!$J$34:$J$777,СВЦЭМ!$A$34:$A$777,$A357,СВЦЭМ!$B$34:$B$777,O$331)+'СЕТ СН'!$F$13-'СЕТ СН'!$F$21</f>
        <v>-215.85340077000001</v>
      </c>
      <c r="P357" s="35">
        <f>SUMIFS(СВЦЭМ!$J$34:$J$777,СВЦЭМ!$A$34:$A$777,$A357,СВЦЭМ!$B$34:$B$777,P$331)+'СЕТ СН'!$F$13-'СЕТ СН'!$F$21</f>
        <v>-215.16654571999999</v>
      </c>
      <c r="Q357" s="35">
        <f>SUMIFS(СВЦЭМ!$J$34:$J$777,СВЦЭМ!$A$34:$A$777,$A357,СВЦЭМ!$B$34:$B$777,Q$331)+'СЕТ СН'!$F$13-'СЕТ СН'!$F$21</f>
        <v>-203.51001072999998</v>
      </c>
      <c r="R357" s="35">
        <f>SUMIFS(СВЦЭМ!$J$34:$J$777,СВЦЭМ!$A$34:$A$777,$A357,СВЦЭМ!$B$34:$B$777,R$331)+'СЕТ СН'!$F$13-'СЕТ СН'!$F$21</f>
        <v>-205.72156903000001</v>
      </c>
      <c r="S357" s="35">
        <f>SUMIFS(СВЦЭМ!$J$34:$J$777,СВЦЭМ!$A$34:$A$777,$A357,СВЦЭМ!$B$34:$B$777,S$331)+'СЕТ СН'!$F$13-'СЕТ СН'!$F$21</f>
        <v>-214.69540892999999</v>
      </c>
      <c r="T357" s="35">
        <f>SUMIFS(СВЦЭМ!$J$34:$J$777,СВЦЭМ!$A$34:$A$777,$A357,СВЦЭМ!$B$34:$B$777,T$331)+'СЕТ СН'!$F$13-'СЕТ СН'!$F$21</f>
        <v>-216.81063367000002</v>
      </c>
      <c r="U357" s="35">
        <f>SUMIFS(СВЦЭМ!$J$34:$J$777,СВЦЭМ!$A$34:$A$777,$A357,СВЦЭМ!$B$34:$B$777,U$331)+'СЕТ СН'!$F$13-'СЕТ СН'!$F$21</f>
        <v>-215.9115511</v>
      </c>
      <c r="V357" s="35">
        <f>SUMIFS(СВЦЭМ!$J$34:$J$777,СВЦЭМ!$A$34:$A$777,$A357,СВЦЭМ!$B$34:$B$777,V$331)+'СЕТ СН'!$F$13-'СЕТ СН'!$F$21</f>
        <v>-212.61159609999999</v>
      </c>
      <c r="W357" s="35">
        <f>SUMIFS(СВЦЭМ!$J$34:$J$777,СВЦЭМ!$A$34:$A$777,$A357,СВЦЭМ!$B$34:$B$777,W$331)+'СЕТ СН'!$F$13-'СЕТ СН'!$F$21</f>
        <v>-219.47169757</v>
      </c>
      <c r="X357" s="35">
        <f>SUMIFS(СВЦЭМ!$J$34:$J$777,СВЦЭМ!$A$34:$A$777,$A357,СВЦЭМ!$B$34:$B$777,X$331)+'СЕТ СН'!$F$13-'СЕТ СН'!$F$21</f>
        <v>-216.26099711000001</v>
      </c>
      <c r="Y357" s="35">
        <f>SUMIFS(СВЦЭМ!$J$34:$J$777,СВЦЭМ!$A$34:$A$777,$A357,СВЦЭМ!$B$34:$B$777,Y$331)+'СЕТ СН'!$F$13-'СЕТ СН'!$F$21</f>
        <v>-161.70386930000001</v>
      </c>
    </row>
    <row r="358" spans="1:27" ht="15.75" x14ac:dyDescent="0.2">
      <c r="A358" s="34">
        <f t="shared" si="9"/>
        <v>42913</v>
      </c>
      <c r="B358" s="35">
        <f>SUMIFS(СВЦЭМ!$J$34:$J$777,СВЦЭМ!$A$34:$A$777,$A358,СВЦЭМ!$B$34:$B$777,B$331)+'СЕТ СН'!$F$13-'СЕТ СН'!$F$21</f>
        <v>-142.63535149000001</v>
      </c>
      <c r="C358" s="35">
        <f>SUMIFS(СВЦЭМ!$J$34:$J$777,СВЦЭМ!$A$34:$A$777,$A358,СВЦЭМ!$B$34:$B$777,C$331)+'СЕТ СН'!$F$13-'СЕТ СН'!$F$21</f>
        <v>-115.95878529999999</v>
      </c>
      <c r="D358" s="35">
        <f>SUMIFS(СВЦЭМ!$J$34:$J$777,СВЦЭМ!$A$34:$A$777,$A358,СВЦЭМ!$B$34:$B$777,D$331)+'СЕТ СН'!$F$13-'СЕТ СН'!$F$21</f>
        <v>-112.89545558999998</v>
      </c>
      <c r="E358" s="35">
        <f>SUMIFS(СВЦЭМ!$J$34:$J$777,СВЦЭМ!$A$34:$A$777,$A358,СВЦЭМ!$B$34:$B$777,E$331)+'СЕТ СН'!$F$13-'СЕТ СН'!$F$21</f>
        <v>-114.20469663</v>
      </c>
      <c r="F358" s="35">
        <f>SUMIFS(СВЦЭМ!$J$34:$J$777,СВЦЭМ!$A$34:$A$777,$A358,СВЦЭМ!$B$34:$B$777,F$331)+'СЕТ СН'!$F$13-'СЕТ СН'!$F$21</f>
        <v>-120.35541704000002</v>
      </c>
      <c r="G358" s="35">
        <f>SUMIFS(СВЦЭМ!$J$34:$J$777,СВЦЭМ!$A$34:$A$777,$A358,СВЦЭМ!$B$34:$B$777,G$331)+'СЕТ СН'!$F$13-'СЕТ СН'!$F$21</f>
        <v>-117.12902381999999</v>
      </c>
      <c r="H358" s="35">
        <f>SUMIFS(СВЦЭМ!$J$34:$J$777,СВЦЭМ!$A$34:$A$777,$A358,СВЦЭМ!$B$34:$B$777,H$331)+'СЕТ СН'!$F$13-'СЕТ СН'!$F$21</f>
        <v>-116.75378059000002</v>
      </c>
      <c r="I358" s="35">
        <f>SUMIFS(СВЦЭМ!$J$34:$J$777,СВЦЭМ!$A$34:$A$777,$A358,СВЦЭМ!$B$34:$B$777,I$331)+'СЕТ СН'!$F$13-'СЕТ СН'!$F$21</f>
        <v>-134.79311566000001</v>
      </c>
      <c r="J358" s="35">
        <f>SUMIFS(СВЦЭМ!$J$34:$J$777,СВЦЭМ!$A$34:$A$777,$A358,СВЦЭМ!$B$34:$B$777,J$331)+'СЕТ СН'!$F$13-'СЕТ СН'!$F$21</f>
        <v>-176.45793135000002</v>
      </c>
      <c r="K358" s="35">
        <f>SUMIFS(СВЦЭМ!$J$34:$J$777,СВЦЭМ!$A$34:$A$777,$A358,СВЦЭМ!$B$34:$B$777,K$331)+'СЕТ СН'!$F$13-'СЕТ СН'!$F$21</f>
        <v>-216.71525746999998</v>
      </c>
      <c r="L358" s="35">
        <f>SUMIFS(СВЦЭМ!$J$34:$J$777,СВЦЭМ!$A$34:$A$777,$A358,СВЦЭМ!$B$34:$B$777,L$331)+'СЕТ СН'!$F$13-'СЕТ СН'!$F$21</f>
        <v>-223.14686802</v>
      </c>
      <c r="M358" s="35">
        <f>SUMIFS(СВЦЭМ!$J$34:$J$777,СВЦЭМ!$A$34:$A$777,$A358,СВЦЭМ!$B$34:$B$777,M$331)+'СЕТ СН'!$F$13-'СЕТ СН'!$F$21</f>
        <v>-221.93309108</v>
      </c>
      <c r="N358" s="35">
        <f>SUMIFS(СВЦЭМ!$J$34:$J$777,СВЦЭМ!$A$34:$A$777,$A358,СВЦЭМ!$B$34:$B$777,N$331)+'СЕТ СН'!$F$13-'СЕТ СН'!$F$21</f>
        <v>-226.09079861999999</v>
      </c>
      <c r="O358" s="35">
        <f>SUMIFS(СВЦЭМ!$J$34:$J$777,СВЦЭМ!$A$34:$A$777,$A358,СВЦЭМ!$B$34:$B$777,O$331)+'СЕТ СН'!$F$13-'СЕТ СН'!$F$21</f>
        <v>-226.83670931</v>
      </c>
      <c r="P358" s="35">
        <f>SUMIFS(СВЦЭМ!$J$34:$J$777,СВЦЭМ!$A$34:$A$777,$A358,СВЦЭМ!$B$34:$B$777,P$331)+'СЕТ СН'!$F$13-'СЕТ СН'!$F$21</f>
        <v>-236.87951665000003</v>
      </c>
      <c r="Q358" s="35">
        <f>SUMIFS(СВЦЭМ!$J$34:$J$777,СВЦЭМ!$A$34:$A$777,$A358,СВЦЭМ!$B$34:$B$777,Q$331)+'СЕТ СН'!$F$13-'СЕТ СН'!$F$21</f>
        <v>-222.29217721999999</v>
      </c>
      <c r="R358" s="35">
        <f>SUMIFS(СВЦЭМ!$J$34:$J$777,СВЦЭМ!$A$34:$A$777,$A358,СВЦЭМ!$B$34:$B$777,R$331)+'СЕТ СН'!$F$13-'СЕТ СН'!$F$21</f>
        <v>-217.01399119000001</v>
      </c>
      <c r="S358" s="35">
        <f>SUMIFS(СВЦЭМ!$J$34:$J$777,СВЦЭМ!$A$34:$A$777,$A358,СВЦЭМ!$B$34:$B$777,S$331)+'СЕТ СН'!$F$13-'СЕТ СН'!$F$21</f>
        <v>-223.64928572999997</v>
      </c>
      <c r="T358" s="35">
        <f>SUMIFS(СВЦЭМ!$J$34:$J$777,СВЦЭМ!$A$34:$A$777,$A358,СВЦЭМ!$B$34:$B$777,T$331)+'СЕТ СН'!$F$13-'СЕТ СН'!$F$21</f>
        <v>-226.80117344000001</v>
      </c>
      <c r="U358" s="35">
        <f>SUMIFS(СВЦЭМ!$J$34:$J$777,СВЦЭМ!$A$34:$A$777,$A358,СВЦЭМ!$B$34:$B$777,U$331)+'СЕТ СН'!$F$13-'СЕТ СН'!$F$21</f>
        <v>-228.03520976999999</v>
      </c>
      <c r="V358" s="35">
        <f>SUMIFS(СВЦЭМ!$J$34:$J$777,СВЦЭМ!$A$34:$A$777,$A358,СВЦЭМ!$B$34:$B$777,V$331)+'СЕТ СН'!$F$13-'СЕТ СН'!$F$21</f>
        <v>-226.38942888999998</v>
      </c>
      <c r="W358" s="35">
        <f>SUMIFS(СВЦЭМ!$J$34:$J$777,СВЦЭМ!$A$34:$A$777,$A358,СВЦЭМ!$B$34:$B$777,W$331)+'СЕТ СН'!$F$13-'СЕТ СН'!$F$21</f>
        <v>-231.57399626</v>
      </c>
      <c r="X358" s="35">
        <f>SUMIFS(СВЦЭМ!$J$34:$J$777,СВЦЭМ!$A$34:$A$777,$A358,СВЦЭМ!$B$34:$B$777,X$331)+'СЕТ СН'!$F$13-'СЕТ СН'!$F$21</f>
        <v>-228.40362881999999</v>
      </c>
      <c r="Y358" s="35">
        <f>SUMIFS(СВЦЭМ!$J$34:$J$777,СВЦЭМ!$A$34:$A$777,$A358,СВЦЭМ!$B$34:$B$777,Y$331)+'СЕТ СН'!$F$13-'СЕТ СН'!$F$21</f>
        <v>-172.79482861000002</v>
      </c>
    </row>
    <row r="359" spans="1:27" ht="15.75" x14ac:dyDescent="0.2">
      <c r="A359" s="34">
        <f t="shared" si="9"/>
        <v>42914</v>
      </c>
      <c r="B359" s="35">
        <f>SUMIFS(СВЦЭМ!$J$34:$J$777,СВЦЭМ!$A$34:$A$777,$A359,СВЦЭМ!$B$34:$B$777,B$331)+'СЕТ СН'!$F$13-'СЕТ СН'!$F$21</f>
        <v>-122.81696564999999</v>
      </c>
      <c r="C359" s="35">
        <f>SUMIFS(СВЦЭМ!$J$34:$J$777,СВЦЭМ!$A$34:$A$777,$A359,СВЦЭМ!$B$34:$B$777,C$331)+'СЕТ СН'!$F$13-'СЕТ СН'!$F$21</f>
        <v>-105.71917868000003</v>
      </c>
      <c r="D359" s="35">
        <f>SUMIFS(СВЦЭМ!$J$34:$J$777,СВЦЭМ!$A$34:$A$777,$A359,СВЦЭМ!$B$34:$B$777,D$331)+'СЕТ СН'!$F$13-'СЕТ СН'!$F$21</f>
        <v>-89.162579660000006</v>
      </c>
      <c r="E359" s="35">
        <f>SUMIFS(СВЦЭМ!$J$34:$J$777,СВЦЭМ!$A$34:$A$777,$A359,СВЦЭМ!$B$34:$B$777,E$331)+'СЕТ СН'!$F$13-'СЕТ СН'!$F$21</f>
        <v>-71.457478999999978</v>
      </c>
      <c r="F359" s="35">
        <f>SUMIFS(СВЦЭМ!$J$34:$J$777,СВЦЭМ!$A$34:$A$777,$A359,СВЦЭМ!$B$34:$B$777,F$331)+'СЕТ СН'!$F$13-'СЕТ СН'!$F$21</f>
        <v>-64.722386519999986</v>
      </c>
      <c r="G359" s="35">
        <f>SUMIFS(СВЦЭМ!$J$34:$J$777,СВЦЭМ!$A$34:$A$777,$A359,СВЦЭМ!$B$34:$B$777,G$331)+'СЕТ СН'!$F$13-'СЕТ СН'!$F$21</f>
        <v>-64.033318280000003</v>
      </c>
      <c r="H359" s="35">
        <f>SUMIFS(СВЦЭМ!$J$34:$J$777,СВЦЭМ!$A$34:$A$777,$A359,СВЦЭМ!$B$34:$B$777,H$331)+'СЕТ СН'!$F$13-'СЕТ СН'!$F$21</f>
        <v>-98.080734070000005</v>
      </c>
      <c r="I359" s="35">
        <f>SUMIFS(СВЦЭМ!$J$34:$J$777,СВЦЭМ!$A$34:$A$777,$A359,СВЦЭМ!$B$34:$B$777,I$331)+'СЕТ СН'!$F$13-'СЕТ СН'!$F$21</f>
        <v>-131.78027330999998</v>
      </c>
      <c r="J359" s="35">
        <f>SUMIFS(СВЦЭМ!$J$34:$J$777,СВЦЭМ!$A$34:$A$777,$A359,СВЦЭМ!$B$34:$B$777,J$331)+'СЕТ СН'!$F$13-'СЕТ СН'!$F$21</f>
        <v>-173.97427424</v>
      </c>
      <c r="K359" s="35">
        <f>SUMIFS(СВЦЭМ!$J$34:$J$777,СВЦЭМ!$A$34:$A$777,$A359,СВЦЭМ!$B$34:$B$777,K$331)+'СЕТ СН'!$F$13-'СЕТ СН'!$F$21</f>
        <v>-226.21602457</v>
      </c>
      <c r="L359" s="35">
        <f>SUMIFS(СВЦЭМ!$J$34:$J$777,СВЦЭМ!$A$34:$A$777,$A359,СВЦЭМ!$B$34:$B$777,L$331)+'СЕТ СН'!$F$13-'СЕТ СН'!$F$21</f>
        <v>-230.74757225000002</v>
      </c>
      <c r="M359" s="35">
        <f>SUMIFS(СВЦЭМ!$J$34:$J$777,СВЦЭМ!$A$34:$A$777,$A359,СВЦЭМ!$B$34:$B$777,M$331)+'СЕТ СН'!$F$13-'СЕТ СН'!$F$21</f>
        <v>-230.67349216999997</v>
      </c>
      <c r="N359" s="35">
        <f>SUMIFS(СВЦЭМ!$J$34:$J$777,СВЦЭМ!$A$34:$A$777,$A359,СВЦЭМ!$B$34:$B$777,N$331)+'СЕТ СН'!$F$13-'СЕТ СН'!$F$21</f>
        <v>-252.87885031000002</v>
      </c>
      <c r="O359" s="35">
        <f>SUMIFS(СВЦЭМ!$J$34:$J$777,СВЦЭМ!$A$34:$A$777,$A359,СВЦЭМ!$B$34:$B$777,O$331)+'СЕТ СН'!$F$13-'СЕТ СН'!$F$21</f>
        <v>-256.57536162999997</v>
      </c>
      <c r="P359" s="35">
        <f>SUMIFS(СВЦЭМ!$J$34:$J$777,СВЦЭМ!$A$34:$A$777,$A359,СВЦЭМ!$B$34:$B$777,P$331)+'СЕТ СН'!$F$13-'СЕТ СН'!$F$21</f>
        <v>-256.29093247999998</v>
      </c>
      <c r="Q359" s="35">
        <f>SUMIFS(СВЦЭМ!$J$34:$J$777,СВЦЭМ!$A$34:$A$777,$A359,СВЦЭМ!$B$34:$B$777,Q$331)+'СЕТ СН'!$F$13-'СЕТ СН'!$F$21</f>
        <v>-243.85047453999999</v>
      </c>
      <c r="R359" s="35">
        <f>SUMIFS(СВЦЭМ!$J$34:$J$777,СВЦЭМ!$A$34:$A$777,$A359,СВЦЭМ!$B$34:$B$777,R$331)+'СЕТ СН'!$F$13-'СЕТ СН'!$F$21</f>
        <v>-240.49683737999999</v>
      </c>
      <c r="S359" s="35">
        <f>SUMIFS(СВЦЭМ!$J$34:$J$777,СВЦЭМ!$A$34:$A$777,$A359,СВЦЭМ!$B$34:$B$777,S$331)+'СЕТ СН'!$F$13-'СЕТ СН'!$F$21</f>
        <v>-248.71623048999999</v>
      </c>
      <c r="T359" s="35">
        <f>SUMIFS(СВЦЭМ!$J$34:$J$777,СВЦЭМ!$A$34:$A$777,$A359,СВЦЭМ!$B$34:$B$777,T$331)+'СЕТ СН'!$F$13-'СЕТ СН'!$F$21</f>
        <v>-250.95224701000001</v>
      </c>
      <c r="U359" s="35">
        <f>SUMIFS(СВЦЭМ!$J$34:$J$777,СВЦЭМ!$A$34:$A$777,$A359,СВЦЭМ!$B$34:$B$777,U$331)+'СЕТ СН'!$F$13-'СЕТ СН'!$F$21</f>
        <v>-253.15820142000001</v>
      </c>
      <c r="V359" s="35">
        <f>SUMIFS(СВЦЭМ!$J$34:$J$777,СВЦЭМ!$A$34:$A$777,$A359,СВЦЭМ!$B$34:$B$777,V$331)+'СЕТ СН'!$F$13-'СЕТ СН'!$F$21</f>
        <v>-248.30020639000003</v>
      </c>
      <c r="W359" s="35">
        <f>SUMIFS(СВЦЭМ!$J$34:$J$777,СВЦЭМ!$A$34:$A$777,$A359,СВЦЭМ!$B$34:$B$777,W$331)+'СЕТ СН'!$F$13-'СЕТ СН'!$F$21</f>
        <v>-253.90670856000003</v>
      </c>
      <c r="X359" s="35">
        <f>SUMIFS(СВЦЭМ!$J$34:$J$777,СВЦЭМ!$A$34:$A$777,$A359,СВЦЭМ!$B$34:$B$777,X$331)+'СЕТ СН'!$F$13-'СЕТ СН'!$F$21</f>
        <v>-250.94023735000002</v>
      </c>
      <c r="Y359" s="35">
        <f>SUMIFS(СВЦЭМ!$J$34:$J$777,СВЦЭМ!$A$34:$A$777,$A359,СВЦЭМ!$B$34:$B$777,Y$331)+'СЕТ СН'!$F$13-'СЕТ СН'!$F$21</f>
        <v>-205.48003828999998</v>
      </c>
    </row>
    <row r="360" spans="1:27" ht="15.75" x14ac:dyDescent="0.2">
      <c r="A360" s="34">
        <f t="shared" si="9"/>
        <v>42915</v>
      </c>
      <c r="B360" s="35">
        <f>SUMIFS(СВЦЭМ!$J$34:$J$777,СВЦЭМ!$A$34:$A$777,$A360,СВЦЭМ!$B$34:$B$777,B$331)+'СЕТ СН'!$F$13-'СЕТ СН'!$F$21</f>
        <v>-170.01797334000003</v>
      </c>
      <c r="C360" s="35">
        <f>SUMIFS(СВЦЭМ!$J$34:$J$777,СВЦЭМ!$A$34:$A$777,$A360,СВЦЭМ!$B$34:$B$777,C$331)+'СЕТ СН'!$F$13-'СЕТ СН'!$F$21</f>
        <v>-120.24332878000001</v>
      </c>
      <c r="D360" s="35">
        <f>SUMIFS(СВЦЭМ!$J$34:$J$777,СВЦЭМ!$A$34:$A$777,$A360,СВЦЭМ!$B$34:$B$777,D$331)+'СЕТ СН'!$F$13-'СЕТ СН'!$F$21</f>
        <v>-105.12737148000002</v>
      </c>
      <c r="E360" s="35">
        <f>SUMIFS(СВЦЭМ!$J$34:$J$777,СВЦЭМ!$A$34:$A$777,$A360,СВЦЭМ!$B$34:$B$777,E$331)+'СЕТ СН'!$F$13-'СЕТ СН'!$F$21</f>
        <v>-94.595842319999974</v>
      </c>
      <c r="F360" s="35">
        <f>SUMIFS(СВЦЭМ!$J$34:$J$777,СВЦЭМ!$A$34:$A$777,$A360,СВЦЭМ!$B$34:$B$777,F$331)+'СЕТ СН'!$F$13-'СЕТ СН'!$F$21</f>
        <v>-100.66353104000001</v>
      </c>
      <c r="G360" s="35">
        <f>SUMIFS(СВЦЭМ!$J$34:$J$777,СВЦЭМ!$A$34:$A$777,$A360,СВЦЭМ!$B$34:$B$777,G$331)+'СЕТ СН'!$F$13-'СЕТ СН'!$F$21</f>
        <v>-99.756876099999999</v>
      </c>
      <c r="H360" s="35">
        <f>SUMIFS(СВЦЭМ!$J$34:$J$777,СВЦЭМ!$A$34:$A$777,$A360,СВЦЭМ!$B$34:$B$777,H$331)+'СЕТ СН'!$F$13-'СЕТ СН'!$F$21</f>
        <v>-128.50138203</v>
      </c>
      <c r="I360" s="35">
        <f>SUMIFS(СВЦЭМ!$J$34:$J$777,СВЦЭМ!$A$34:$A$777,$A360,СВЦЭМ!$B$34:$B$777,I$331)+'СЕТ СН'!$F$13-'СЕТ СН'!$F$21</f>
        <v>-153.26858898</v>
      </c>
      <c r="J360" s="35">
        <f>SUMIFS(СВЦЭМ!$J$34:$J$777,СВЦЭМ!$A$34:$A$777,$A360,СВЦЭМ!$B$34:$B$777,J$331)+'СЕТ СН'!$F$13-'СЕТ СН'!$F$21</f>
        <v>-189.71405670000001</v>
      </c>
      <c r="K360" s="35">
        <f>SUMIFS(СВЦЭМ!$J$34:$J$777,СВЦЭМ!$A$34:$A$777,$A360,СВЦЭМ!$B$34:$B$777,K$331)+'СЕТ СН'!$F$13-'СЕТ СН'!$F$21</f>
        <v>-222.29525219999999</v>
      </c>
      <c r="L360" s="35">
        <f>SUMIFS(СВЦЭМ!$J$34:$J$777,СВЦЭМ!$A$34:$A$777,$A360,СВЦЭМ!$B$34:$B$777,L$331)+'СЕТ СН'!$F$13-'СЕТ СН'!$F$21</f>
        <v>-218.19102090000001</v>
      </c>
      <c r="M360" s="35">
        <f>SUMIFS(СВЦЭМ!$J$34:$J$777,СВЦЭМ!$A$34:$A$777,$A360,СВЦЭМ!$B$34:$B$777,M$331)+'СЕТ СН'!$F$13-'СЕТ СН'!$F$21</f>
        <v>-214.46779197000001</v>
      </c>
      <c r="N360" s="35">
        <f>SUMIFS(СВЦЭМ!$J$34:$J$777,СВЦЭМ!$A$34:$A$777,$A360,СВЦЭМ!$B$34:$B$777,N$331)+'СЕТ СН'!$F$13-'СЕТ СН'!$F$21</f>
        <v>-215.50108577999998</v>
      </c>
      <c r="O360" s="35">
        <f>SUMIFS(СВЦЭМ!$J$34:$J$777,СВЦЭМ!$A$34:$A$777,$A360,СВЦЭМ!$B$34:$B$777,O$331)+'СЕТ СН'!$F$13-'СЕТ СН'!$F$21</f>
        <v>-217.38226134000001</v>
      </c>
      <c r="P360" s="35">
        <f>SUMIFS(СВЦЭМ!$J$34:$J$777,СВЦЭМ!$A$34:$A$777,$A360,СВЦЭМ!$B$34:$B$777,P$331)+'СЕТ СН'!$F$13-'СЕТ СН'!$F$21</f>
        <v>-215.66521224000002</v>
      </c>
      <c r="Q360" s="35">
        <f>SUMIFS(СВЦЭМ!$J$34:$J$777,СВЦЭМ!$A$34:$A$777,$A360,СВЦЭМ!$B$34:$B$777,Q$331)+'СЕТ СН'!$F$13-'СЕТ СН'!$F$21</f>
        <v>-206.23073550999999</v>
      </c>
      <c r="R360" s="35">
        <f>SUMIFS(СВЦЭМ!$J$34:$J$777,СВЦЭМ!$A$34:$A$777,$A360,СВЦЭМ!$B$34:$B$777,R$331)+'СЕТ СН'!$F$13-'СЕТ СН'!$F$21</f>
        <v>-203.65948828000001</v>
      </c>
      <c r="S360" s="35">
        <f>SUMIFS(СВЦЭМ!$J$34:$J$777,СВЦЭМ!$A$34:$A$777,$A360,СВЦЭМ!$B$34:$B$777,S$331)+'СЕТ СН'!$F$13-'СЕТ СН'!$F$21</f>
        <v>-211.67131804000002</v>
      </c>
      <c r="T360" s="35">
        <f>SUMIFS(СВЦЭМ!$J$34:$J$777,СВЦЭМ!$A$34:$A$777,$A360,СВЦЭМ!$B$34:$B$777,T$331)+'СЕТ СН'!$F$13-'СЕТ СН'!$F$21</f>
        <v>-215.00141221000001</v>
      </c>
      <c r="U360" s="35">
        <f>SUMIFS(СВЦЭМ!$J$34:$J$777,СВЦЭМ!$A$34:$A$777,$A360,СВЦЭМ!$B$34:$B$777,U$331)+'СЕТ СН'!$F$13-'СЕТ СН'!$F$21</f>
        <v>-218.76675992999998</v>
      </c>
      <c r="V360" s="35">
        <f>SUMIFS(СВЦЭМ!$J$34:$J$777,СВЦЭМ!$A$34:$A$777,$A360,СВЦЭМ!$B$34:$B$777,V$331)+'СЕТ СН'!$F$13-'СЕТ СН'!$F$21</f>
        <v>-215.36784423</v>
      </c>
      <c r="W360" s="35">
        <f>SUMIFS(СВЦЭМ!$J$34:$J$777,СВЦЭМ!$A$34:$A$777,$A360,СВЦЭМ!$B$34:$B$777,W$331)+'СЕТ СН'!$F$13-'СЕТ СН'!$F$21</f>
        <v>-219.81461165000002</v>
      </c>
      <c r="X360" s="35">
        <f>SUMIFS(СВЦЭМ!$J$34:$J$777,СВЦЭМ!$A$34:$A$777,$A360,СВЦЭМ!$B$34:$B$777,X$331)+'СЕТ СН'!$F$13-'СЕТ СН'!$F$21</f>
        <v>-214.95142529999998</v>
      </c>
      <c r="Y360" s="35">
        <f>SUMIFS(СВЦЭМ!$J$34:$J$777,СВЦЭМ!$A$34:$A$777,$A360,СВЦЭМ!$B$34:$B$777,Y$331)+'СЕТ СН'!$F$13-'СЕТ СН'!$F$21</f>
        <v>-190.62069062</v>
      </c>
    </row>
    <row r="361" spans="1:27" ht="15.75" x14ac:dyDescent="0.2">
      <c r="A361" s="34">
        <f t="shared" si="9"/>
        <v>42916</v>
      </c>
      <c r="B361" s="35">
        <f>SUMIFS(СВЦЭМ!$J$34:$J$777,СВЦЭМ!$A$34:$A$777,$A361,СВЦЭМ!$B$34:$B$777,B$331)+'СЕТ СН'!$F$13-'СЕТ СН'!$F$21</f>
        <v>-173.52477671999998</v>
      </c>
      <c r="C361" s="35">
        <f>SUMIFS(СВЦЭМ!$J$34:$J$777,СВЦЭМ!$A$34:$A$777,$A361,СВЦЭМ!$B$34:$B$777,C$331)+'СЕТ СН'!$F$13-'СЕТ СН'!$F$21</f>
        <v>-109.05726023</v>
      </c>
      <c r="D361" s="35">
        <f>SUMIFS(СВЦЭМ!$J$34:$J$777,СВЦЭМ!$A$34:$A$777,$A361,СВЦЭМ!$B$34:$B$777,D$331)+'СЕТ СН'!$F$13-'СЕТ СН'!$F$21</f>
        <v>-89.283210759999974</v>
      </c>
      <c r="E361" s="35">
        <f>SUMIFS(СВЦЭМ!$J$34:$J$777,СВЦЭМ!$A$34:$A$777,$A361,СВЦЭМ!$B$34:$B$777,E$331)+'СЕТ СН'!$F$13-'СЕТ СН'!$F$21</f>
        <v>-81.463336609999999</v>
      </c>
      <c r="F361" s="35">
        <f>SUMIFS(СВЦЭМ!$J$34:$J$777,СВЦЭМ!$A$34:$A$777,$A361,СВЦЭМ!$B$34:$B$777,F$331)+'СЕТ СН'!$F$13-'СЕТ СН'!$F$21</f>
        <v>-82.969253849999973</v>
      </c>
      <c r="G361" s="35">
        <f>SUMIFS(СВЦЭМ!$J$34:$J$777,СВЦЭМ!$A$34:$A$777,$A361,СВЦЭМ!$B$34:$B$777,G$331)+'СЕТ СН'!$F$13-'СЕТ СН'!$F$21</f>
        <v>-84.999385679999989</v>
      </c>
      <c r="H361" s="35">
        <f>SUMIFS(СВЦЭМ!$J$34:$J$777,СВЦЭМ!$A$34:$A$777,$A361,СВЦЭМ!$B$34:$B$777,H$331)+'СЕТ СН'!$F$13-'СЕТ СН'!$F$21</f>
        <v>-116.83270604000001</v>
      </c>
      <c r="I361" s="35">
        <f>SUMIFS(СВЦЭМ!$J$34:$J$777,СВЦЭМ!$A$34:$A$777,$A361,СВЦЭМ!$B$34:$B$777,I$331)+'СЕТ СН'!$F$13-'СЕТ СН'!$F$21</f>
        <v>-131.7344774</v>
      </c>
      <c r="J361" s="35">
        <f>SUMIFS(СВЦЭМ!$J$34:$J$777,СВЦЭМ!$A$34:$A$777,$A361,СВЦЭМ!$B$34:$B$777,J$331)+'СЕТ СН'!$F$13-'СЕТ СН'!$F$21</f>
        <v>-176.29614529999998</v>
      </c>
      <c r="K361" s="35">
        <f>SUMIFS(СВЦЭМ!$J$34:$J$777,СВЦЭМ!$A$34:$A$777,$A361,СВЦЭМ!$B$34:$B$777,K$331)+'СЕТ СН'!$F$13-'СЕТ СН'!$F$21</f>
        <v>-225.44755916000003</v>
      </c>
      <c r="L361" s="35">
        <f>SUMIFS(СВЦЭМ!$J$34:$J$777,СВЦЭМ!$A$34:$A$777,$A361,СВЦЭМ!$B$34:$B$777,L$331)+'СЕТ СН'!$F$13-'СЕТ СН'!$F$21</f>
        <v>-231.35092685000001</v>
      </c>
      <c r="M361" s="35">
        <f>SUMIFS(СВЦЭМ!$J$34:$J$777,СВЦЭМ!$A$34:$A$777,$A361,СВЦЭМ!$B$34:$B$777,M$331)+'СЕТ СН'!$F$13-'СЕТ СН'!$F$21</f>
        <v>-231.26273178999998</v>
      </c>
      <c r="N361" s="35">
        <f>SUMIFS(СВЦЭМ!$J$34:$J$777,СВЦЭМ!$A$34:$A$777,$A361,СВЦЭМ!$B$34:$B$777,N$331)+'СЕТ СН'!$F$13-'СЕТ СН'!$F$21</f>
        <v>-232.82386707000001</v>
      </c>
      <c r="O361" s="35">
        <f>SUMIFS(СВЦЭМ!$J$34:$J$777,СВЦЭМ!$A$34:$A$777,$A361,СВЦЭМ!$B$34:$B$777,O$331)+'СЕТ СН'!$F$13-'СЕТ СН'!$F$21</f>
        <v>-231.45384396999998</v>
      </c>
      <c r="P361" s="35">
        <f>SUMIFS(СВЦЭМ!$J$34:$J$777,СВЦЭМ!$A$34:$A$777,$A361,СВЦЭМ!$B$34:$B$777,P$331)+'СЕТ СН'!$F$13-'СЕТ СН'!$F$21</f>
        <v>-229.31023138</v>
      </c>
      <c r="Q361" s="35">
        <f>SUMIFS(СВЦЭМ!$J$34:$J$777,СВЦЭМ!$A$34:$A$777,$A361,СВЦЭМ!$B$34:$B$777,Q$331)+'СЕТ СН'!$F$13-'СЕТ СН'!$F$21</f>
        <v>-221.05654096000001</v>
      </c>
      <c r="R361" s="35">
        <f>SUMIFS(СВЦЭМ!$J$34:$J$777,СВЦЭМ!$A$34:$A$777,$A361,СВЦЭМ!$B$34:$B$777,R$331)+'СЕТ СН'!$F$13-'СЕТ СН'!$F$21</f>
        <v>-218.73013220000001</v>
      </c>
      <c r="S361" s="35">
        <f>SUMIFS(СВЦЭМ!$J$34:$J$777,СВЦЭМ!$A$34:$A$777,$A361,СВЦЭМ!$B$34:$B$777,S$331)+'СЕТ СН'!$F$13-'СЕТ СН'!$F$21</f>
        <v>-225.92738649</v>
      </c>
      <c r="T361" s="35">
        <f>SUMIFS(СВЦЭМ!$J$34:$J$777,СВЦЭМ!$A$34:$A$777,$A361,СВЦЭМ!$B$34:$B$777,T$331)+'СЕТ СН'!$F$13-'СЕТ СН'!$F$21</f>
        <v>-226.81883621999998</v>
      </c>
      <c r="U361" s="35">
        <f>SUMIFS(СВЦЭМ!$J$34:$J$777,СВЦЭМ!$A$34:$A$777,$A361,СВЦЭМ!$B$34:$B$777,U$331)+'СЕТ СН'!$F$13-'СЕТ СН'!$F$21</f>
        <v>-229.31080334000001</v>
      </c>
      <c r="V361" s="35">
        <f>SUMIFS(СВЦЭМ!$J$34:$J$777,СВЦЭМ!$A$34:$A$777,$A361,СВЦЭМ!$B$34:$B$777,V$331)+'СЕТ СН'!$F$13-'СЕТ СН'!$F$21</f>
        <v>-227.01940638000002</v>
      </c>
      <c r="W361" s="35">
        <f>SUMIFS(СВЦЭМ!$J$34:$J$777,СВЦЭМ!$A$34:$A$777,$A361,СВЦЭМ!$B$34:$B$777,W$331)+'СЕТ СН'!$F$13-'СЕТ СН'!$F$21</f>
        <v>-202.61875781999998</v>
      </c>
      <c r="X361" s="35">
        <f>SUMIFS(СВЦЭМ!$J$34:$J$777,СВЦЭМ!$A$34:$A$777,$A361,СВЦЭМ!$B$34:$B$777,X$331)+'СЕТ СН'!$F$13-'СЕТ СН'!$F$21</f>
        <v>-181.12626424000001</v>
      </c>
      <c r="Y361" s="35">
        <f>SUMIFS(СВЦЭМ!$J$34:$J$777,СВЦЭМ!$A$34:$A$777,$A361,СВЦЭМ!$B$34:$B$777,Y$331)+'СЕТ СН'!$F$13-'СЕТ СН'!$F$21</f>
        <v>-143.16237797999997</v>
      </c>
    </row>
    <row r="362" spans="1:27" ht="15.75" hidden="1" x14ac:dyDescent="0.2">
      <c r="A362" s="34">
        <f t="shared" si="9"/>
        <v>42917</v>
      </c>
      <c r="B362" s="35">
        <f>SUMIFS(СВЦЭМ!$J$34:$J$777,СВЦЭМ!$A$34:$A$777,$A362,СВЦЭМ!$B$34:$B$777,B$331)+'СЕТ СН'!$F$13-'СЕТ СН'!$F$21</f>
        <v>-578.75</v>
      </c>
      <c r="C362" s="35">
        <f>SUMIFS(СВЦЭМ!$J$34:$J$777,СВЦЭМ!$A$34:$A$777,$A362,СВЦЭМ!$B$34:$B$777,C$331)+'СЕТ СН'!$F$13-'СЕТ СН'!$F$21</f>
        <v>-578.75</v>
      </c>
      <c r="D362" s="35">
        <f>SUMIFS(СВЦЭМ!$J$34:$J$777,СВЦЭМ!$A$34:$A$777,$A362,СВЦЭМ!$B$34:$B$777,D$331)+'СЕТ СН'!$F$13-'СЕТ СН'!$F$21</f>
        <v>-578.75</v>
      </c>
      <c r="E362" s="35">
        <f>SUMIFS(СВЦЭМ!$J$34:$J$777,СВЦЭМ!$A$34:$A$777,$A362,СВЦЭМ!$B$34:$B$777,E$331)+'СЕТ СН'!$F$13-'СЕТ СН'!$F$21</f>
        <v>-578.75</v>
      </c>
      <c r="F362" s="35">
        <f>SUMIFS(СВЦЭМ!$J$34:$J$777,СВЦЭМ!$A$34:$A$777,$A362,СВЦЭМ!$B$34:$B$777,F$331)+'СЕТ СН'!$F$13-'СЕТ СН'!$F$21</f>
        <v>-578.75</v>
      </c>
      <c r="G362" s="35">
        <f>SUMIFS(СВЦЭМ!$J$34:$J$777,СВЦЭМ!$A$34:$A$777,$A362,СВЦЭМ!$B$34:$B$777,G$331)+'СЕТ СН'!$F$13-'СЕТ СН'!$F$21</f>
        <v>-578.75</v>
      </c>
      <c r="H362" s="35">
        <f>SUMIFS(СВЦЭМ!$J$34:$J$777,СВЦЭМ!$A$34:$A$777,$A362,СВЦЭМ!$B$34:$B$777,H$331)+'СЕТ СН'!$F$13-'СЕТ СН'!$F$21</f>
        <v>-578.75</v>
      </c>
      <c r="I362" s="35">
        <f>SUMIFS(СВЦЭМ!$J$34:$J$777,СВЦЭМ!$A$34:$A$777,$A362,СВЦЭМ!$B$34:$B$777,I$331)+'СЕТ СН'!$F$13-'СЕТ СН'!$F$21</f>
        <v>-578.75</v>
      </c>
      <c r="J362" s="35">
        <f>SUMIFS(СВЦЭМ!$J$34:$J$777,СВЦЭМ!$A$34:$A$777,$A362,СВЦЭМ!$B$34:$B$777,J$331)+'СЕТ СН'!$F$13-'СЕТ СН'!$F$21</f>
        <v>-578.75</v>
      </c>
      <c r="K362" s="35">
        <f>SUMIFS(СВЦЭМ!$J$34:$J$777,СВЦЭМ!$A$34:$A$777,$A362,СВЦЭМ!$B$34:$B$777,K$331)+'СЕТ СН'!$F$13-'СЕТ СН'!$F$21</f>
        <v>-578.75</v>
      </c>
      <c r="L362" s="35">
        <f>SUMIFS(СВЦЭМ!$J$34:$J$777,СВЦЭМ!$A$34:$A$777,$A362,СВЦЭМ!$B$34:$B$777,L$331)+'СЕТ СН'!$F$13-'СЕТ СН'!$F$21</f>
        <v>-578.75</v>
      </c>
      <c r="M362" s="35">
        <f>SUMIFS(СВЦЭМ!$J$34:$J$777,СВЦЭМ!$A$34:$A$777,$A362,СВЦЭМ!$B$34:$B$777,M$331)+'СЕТ СН'!$F$13-'СЕТ СН'!$F$21</f>
        <v>-578.75</v>
      </c>
      <c r="N362" s="35">
        <f>SUMIFS(СВЦЭМ!$J$34:$J$777,СВЦЭМ!$A$34:$A$777,$A362,СВЦЭМ!$B$34:$B$777,N$331)+'СЕТ СН'!$F$13-'СЕТ СН'!$F$21</f>
        <v>-578.75</v>
      </c>
      <c r="O362" s="35">
        <f>SUMIFS(СВЦЭМ!$J$34:$J$777,СВЦЭМ!$A$34:$A$777,$A362,СВЦЭМ!$B$34:$B$777,O$331)+'СЕТ СН'!$F$13-'СЕТ СН'!$F$21</f>
        <v>-578.75</v>
      </c>
      <c r="P362" s="35">
        <f>SUMIFS(СВЦЭМ!$J$34:$J$777,СВЦЭМ!$A$34:$A$777,$A362,СВЦЭМ!$B$34:$B$777,P$331)+'СЕТ СН'!$F$13-'СЕТ СН'!$F$21</f>
        <v>-578.75</v>
      </c>
      <c r="Q362" s="35">
        <f>SUMIFS(СВЦЭМ!$J$34:$J$777,СВЦЭМ!$A$34:$A$777,$A362,СВЦЭМ!$B$34:$B$777,Q$331)+'СЕТ СН'!$F$13-'СЕТ СН'!$F$21</f>
        <v>-578.75</v>
      </c>
      <c r="R362" s="35">
        <f>SUMIFS(СВЦЭМ!$J$34:$J$777,СВЦЭМ!$A$34:$A$777,$A362,СВЦЭМ!$B$34:$B$777,R$331)+'СЕТ СН'!$F$13-'СЕТ СН'!$F$21</f>
        <v>-578.75</v>
      </c>
      <c r="S362" s="35">
        <f>SUMIFS(СВЦЭМ!$J$34:$J$777,СВЦЭМ!$A$34:$A$777,$A362,СВЦЭМ!$B$34:$B$777,S$331)+'СЕТ СН'!$F$13-'СЕТ СН'!$F$21</f>
        <v>-578.75</v>
      </c>
      <c r="T362" s="35">
        <f>SUMIFS(СВЦЭМ!$J$34:$J$777,СВЦЭМ!$A$34:$A$777,$A362,СВЦЭМ!$B$34:$B$777,T$331)+'СЕТ СН'!$F$13-'СЕТ СН'!$F$21</f>
        <v>-578.75</v>
      </c>
      <c r="U362" s="35">
        <f>SUMIFS(СВЦЭМ!$J$34:$J$777,СВЦЭМ!$A$34:$A$777,$A362,СВЦЭМ!$B$34:$B$777,U$331)+'СЕТ СН'!$F$13-'СЕТ СН'!$F$21</f>
        <v>-578.75</v>
      </c>
      <c r="V362" s="35">
        <f>SUMIFS(СВЦЭМ!$J$34:$J$777,СВЦЭМ!$A$34:$A$777,$A362,СВЦЭМ!$B$34:$B$777,V$331)+'СЕТ СН'!$F$13-'СЕТ СН'!$F$21</f>
        <v>-578.75</v>
      </c>
      <c r="W362" s="35">
        <f>SUMIFS(СВЦЭМ!$J$34:$J$777,СВЦЭМ!$A$34:$A$777,$A362,СВЦЭМ!$B$34:$B$777,W$331)+'СЕТ СН'!$F$13-'СЕТ СН'!$F$21</f>
        <v>-578.75</v>
      </c>
      <c r="X362" s="35">
        <f>SUMIFS(СВЦЭМ!$J$34:$J$777,СВЦЭМ!$A$34:$A$777,$A362,СВЦЭМ!$B$34:$B$777,X$331)+'СЕТ СН'!$F$13-'СЕТ СН'!$F$21</f>
        <v>-578.75</v>
      </c>
      <c r="Y362" s="35">
        <f>SUMIFS(СВЦЭМ!$J$34:$J$777,СВЦЭМ!$A$34:$A$777,$A362,СВЦЭМ!$B$34:$B$777,Y$331)+'СЕТ СН'!$F$13-'СЕТ СН'!$F$21</f>
        <v>-578.75</v>
      </c>
    </row>
    <row r="363" spans="1:27" ht="15.75"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5" customFormat="1" ht="12.75" customHeight="1" x14ac:dyDescent="0.2">
      <c r="A366" s="119"/>
      <c r="B366" s="33">
        <v>1</v>
      </c>
      <c r="C366" s="33">
        <v>2</v>
      </c>
      <c r="D366" s="33">
        <v>3</v>
      </c>
      <c r="E366" s="33">
        <v>4</v>
      </c>
      <c r="F366" s="33">
        <v>5</v>
      </c>
      <c r="G366" s="33">
        <v>6</v>
      </c>
      <c r="H366" s="33">
        <v>7</v>
      </c>
      <c r="I366" s="33">
        <v>8</v>
      </c>
      <c r="J366" s="33">
        <v>9</v>
      </c>
      <c r="K366" s="33">
        <v>10</v>
      </c>
      <c r="L366" s="33">
        <v>11</v>
      </c>
      <c r="M366" s="33">
        <v>12</v>
      </c>
      <c r="N366" s="33">
        <v>13</v>
      </c>
      <c r="O366" s="33">
        <v>14</v>
      </c>
      <c r="P366" s="33">
        <v>15</v>
      </c>
      <c r="Q366" s="33">
        <v>16</v>
      </c>
      <c r="R366" s="33">
        <v>17</v>
      </c>
      <c r="S366" s="33">
        <v>18</v>
      </c>
      <c r="T366" s="33">
        <v>19</v>
      </c>
      <c r="U366" s="33">
        <v>20</v>
      </c>
      <c r="V366" s="33">
        <v>21</v>
      </c>
      <c r="W366" s="33">
        <v>22</v>
      </c>
      <c r="X366" s="33">
        <v>23</v>
      </c>
      <c r="Y366" s="33">
        <v>24</v>
      </c>
    </row>
    <row r="367" spans="1:27" ht="15.75" customHeight="1" x14ac:dyDescent="0.2">
      <c r="A367" s="34" t="str">
        <f>A332</f>
        <v>01.06.2017</v>
      </c>
      <c r="B367" s="35">
        <f>SUMIFS(СВЦЭМ!$K$34:$K$777,СВЦЭМ!$A$34:$A$777,$A367,СВЦЭМ!$B$34:$B$777,B$366)+'СЕТ СН'!$F$13-'СЕТ СН'!$F$21</f>
        <v>-7.1194426299999805</v>
      </c>
      <c r="C367" s="35">
        <f>SUMIFS(СВЦЭМ!$K$34:$K$777,СВЦЭМ!$A$34:$A$777,$A367,СВЦЭМ!$B$34:$B$777,C$366)+'СЕТ СН'!$F$13-'СЕТ СН'!$F$21</f>
        <v>68.219888439999977</v>
      </c>
      <c r="D367" s="35">
        <f>SUMIFS(СВЦЭМ!$K$34:$K$777,СВЦЭМ!$A$34:$A$777,$A367,СВЦЭМ!$B$34:$B$777,D$366)+'СЕТ СН'!$F$13-'СЕТ СН'!$F$21</f>
        <v>101.74739620000003</v>
      </c>
      <c r="E367" s="35">
        <f>SUMIFS(СВЦЭМ!$K$34:$K$777,СВЦЭМ!$A$34:$A$777,$A367,СВЦЭМ!$B$34:$B$777,E$366)+'СЕТ СН'!$F$13-'СЕТ СН'!$F$21</f>
        <v>106.08394262000002</v>
      </c>
      <c r="F367" s="35">
        <f>SUMIFS(СВЦЭМ!$K$34:$K$777,СВЦЭМ!$A$34:$A$777,$A367,СВЦЭМ!$B$34:$B$777,F$366)+'СЕТ СН'!$F$13-'СЕТ СН'!$F$21</f>
        <v>105.53204206999999</v>
      </c>
      <c r="G367" s="35">
        <f>SUMIFS(СВЦЭМ!$K$34:$K$777,СВЦЭМ!$A$34:$A$777,$A367,СВЦЭМ!$B$34:$B$777,G$366)+'СЕТ СН'!$F$13-'СЕТ СН'!$F$21</f>
        <v>99.296785249999971</v>
      </c>
      <c r="H367" s="35">
        <f>SUMIFS(СВЦЭМ!$K$34:$K$777,СВЦЭМ!$A$34:$A$777,$A367,СВЦЭМ!$B$34:$B$777,H$366)+'СЕТ СН'!$F$13-'СЕТ СН'!$F$21</f>
        <v>46.90597508999997</v>
      </c>
      <c r="I367" s="35">
        <f>SUMIFS(СВЦЭМ!$K$34:$K$777,СВЦЭМ!$A$34:$A$777,$A367,СВЦЭМ!$B$34:$B$777,I$366)+'СЕТ СН'!$F$13-'СЕТ СН'!$F$21</f>
        <v>-4.3475596499999938</v>
      </c>
      <c r="J367" s="35">
        <f>SUMIFS(СВЦЭМ!$K$34:$K$777,СВЦЭМ!$A$34:$A$777,$A367,СВЦЭМ!$B$34:$B$777,J$366)+'СЕТ СН'!$F$13-'СЕТ СН'!$F$21</f>
        <v>-61.797865519999959</v>
      </c>
      <c r="K367" s="35">
        <f>SUMIFS(СВЦЭМ!$K$34:$K$777,СВЦЭМ!$A$34:$A$777,$A367,СВЦЭМ!$B$34:$B$777,K$366)+'СЕТ СН'!$F$13-'СЕТ СН'!$F$21</f>
        <v>-114.96711764000003</v>
      </c>
      <c r="L367" s="35">
        <f>SUMIFS(СВЦЭМ!$K$34:$K$777,СВЦЭМ!$A$34:$A$777,$A367,СВЦЭМ!$B$34:$B$777,L$366)+'СЕТ СН'!$F$13-'СЕТ СН'!$F$21</f>
        <v>-140.35165316000001</v>
      </c>
      <c r="M367" s="35">
        <f>SUMIFS(СВЦЭМ!$K$34:$K$777,СВЦЭМ!$A$34:$A$777,$A367,СВЦЭМ!$B$34:$B$777,M$366)+'СЕТ СН'!$F$13-'СЕТ СН'!$F$21</f>
        <v>-158.32942810999998</v>
      </c>
      <c r="N367" s="35">
        <f>SUMIFS(СВЦЭМ!$K$34:$K$777,СВЦЭМ!$A$34:$A$777,$A367,СВЦЭМ!$B$34:$B$777,N$366)+'СЕТ СН'!$F$13-'СЕТ СН'!$F$21</f>
        <v>-159.08272994999999</v>
      </c>
      <c r="O367" s="35">
        <f>SUMIFS(СВЦЭМ!$K$34:$K$777,СВЦЭМ!$A$34:$A$777,$A367,СВЦЭМ!$B$34:$B$777,O$366)+'СЕТ СН'!$F$13-'СЕТ СН'!$F$21</f>
        <v>-159.06233680000003</v>
      </c>
      <c r="P367" s="35">
        <f>SUMIFS(СВЦЭМ!$K$34:$K$777,СВЦЭМ!$A$34:$A$777,$A367,СВЦЭМ!$B$34:$B$777,P$366)+'СЕТ СН'!$F$13-'СЕТ СН'!$F$21</f>
        <v>-156.23429794999998</v>
      </c>
      <c r="Q367" s="35">
        <f>SUMIFS(СВЦЭМ!$K$34:$K$777,СВЦЭМ!$A$34:$A$777,$A367,СВЦЭМ!$B$34:$B$777,Q$366)+'СЕТ СН'!$F$13-'СЕТ СН'!$F$21</f>
        <v>-156.18625463000001</v>
      </c>
      <c r="R367" s="35">
        <f>SUMIFS(СВЦЭМ!$K$34:$K$777,СВЦЭМ!$A$34:$A$777,$A367,СВЦЭМ!$B$34:$B$777,R$366)+'СЕТ СН'!$F$13-'СЕТ СН'!$F$21</f>
        <v>-154.21276626000002</v>
      </c>
      <c r="S367" s="35">
        <f>SUMIFS(СВЦЭМ!$K$34:$K$777,СВЦЭМ!$A$34:$A$777,$A367,СВЦЭМ!$B$34:$B$777,S$366)+'СЕТ СН'!$F$13-'СЕТ СН'!$F$21</f>
        <v>-157.00386387999998</v>
      </c>
      <c r="T367" s="35">
        <f>SUMIFS(СВЦЭМ!$K$34:$K$777,СВЦЭМ!$A$34:$A$777,$A367,СВЦЭМ!$B$34:$B$777,T$366)+'СЕТ СН'!$F$13-'СЕТ СН'!$F$21</f>
        <v>-157.59843705999998</v>
      </c>
      <c r="U367" s="35">
        <f>SUMIFS(СВЦЭМ!$K$34:$K$777,СВЦЭМ!$A$34:$A$777,$A367,СВЦЭМ!$B$34:$B$777,U$366)+'СЕТ СН'!$F$13-'СЕТ СН'!$F$21</f>
        <v>-157.16670667</v>
      </c>
      <c r="V367" s="35">
        <f>SUMIFS(СВЦЭМ!$K$34:$K$777,СВЦЭМ!$A$34:$A$777,$A367,СВЦЭМ!$B$34:$B$777,V$366)+'СЕТ СН'!$F$13-'СЕТ СН'!$F$21</f>
        <v>-127.88068906000001</v>
      </c>
      <c r="W367" s="35">
        <f>SUMIFS(СВЦЭМ!$K$34:$K$777,СВЦЭМ!$A$34:$A$777,$A367,СВЦЭМ!$B$34:$B$777,W$366)+'СЕТ СН'!$F$13-'СЕТ СН'!$F$21</f>
        <v>-93.349064109999972</v>
      </c>
      <c r="X367" s="35">
        <f>SUMIFS(СВЦЭМ!$K$34:$K$777,СВЦЭМ!$A$34:$A$777,$A367,СВЦЭМ!$B$34:$B$777,X$366)+'СЕТ СН'!$F$13-'СЕТ СН'!$F$21</f>
        <v>-69.933783129999995</v>
      </c>
      <c r="Y367" s="35">
        <f>SUMIFS(СВЦЭМ!$K$34:$K$777,СВЦЭМ!$A$34:$A$777,$A367,СВЦЭМ!$B$34:$B$777,Y$366)+'СЕТ СН'!$F$13-'СЕТ СН'!$F$21</f>
        <v>13.986624880000022</v>
      </c>
      <c r="AA367" s="44"/>
    </row>
    <row r="368" spans="1:27" ht="15.75" x14ac:dyDescent="0.2">
      <c r="A368" s="34">
        <f>A367+1</f>
        <v>42888</v>
      </c>
      <c r="B368" s="35">
        <f>SUMIFS(СВЦЭМ!$K$34:$K$777,СВЦЭМ!$A$34:$A$777,$A368,СВЦЭМ!$B$34:$B$777,B$366)+'СЕТ СН'!$F$13-'СЕТ СН'!$F$21</f>
        <v>73.352388160000032</v>
      </c>
      <c r="C368" s="35">
        <f>SUMIFS(СВЦЭМ!$K$34:$K$777,СВЦЭМ!$A$34:$A$777,$A368,СВЦЭМ!$B$34:$B$777,C$366)+'СЕТ СН'!$F$13-'СЕТ СН'!$F$21</f>
        <v>88.111004009999988</v>
      </c>
      <c r="D368" s="35">
        <f>SUMIFS(СВЦЭМ!$K$34:$K$777,СВЦЭМ!$A$34:$A$777,$A368,СВЦЭМ!$B$34:$B$777,D$366)+'СЕТ СН'!$F$13-'СЕТ СН'!$F$21</f>
        <v>120.41999237000005</v>
      </c>
      <c r="E368" s="35">
        <f>SUMIFS(СВЦЭМ!$K$34:$K$777,СВЦЭМ!$A$34:$A$777,$A368,СВЦЭМ!$B$34:$B$777,E$366)+'СЕТ СН'!$F$13-'СЕТ СН'!$F$21</f>
        <v>115.67501665999998</v>
      </c>
      <c r="F368" s="35">
        <f>SUMIFS(СВЦЭМ!$K$34:$K$777,СВЦЭМ!$A$34:$A$777,$A368,СВЦЭМ!$B$34:$B$777,F$366)+'СЕТ СН'!$F$13-'СЕТ СН'!$F$21</f>
        <v>114.8668662</v>
      </c>
      <c r="G368" s="35">
        <f>SUMIFS(СВЦЭМ!$K$34:$K$777,СВЦЭМ!$A$34:$A$777,$A368,СВЦЭМ!$B$34:$B$777,G$366)+'СЕТ СН'!$F$13-'СЕТ СН'!$F$21</f>
        <v>119.55270065000002</v>
      </c>
      <c r="H368" s="35">
        <f>SUMIFS(СВЦЭМ!$K$34:$K$777,СВЦЭМ!$A$34:$A$777,$A368,СВЦЭМ!$B$34:$B$777,H$366)+'СЕТ СН'!$F$13-'СЕТ СН'!$F$21</f>
        <v>107.85913293999999</v>
      </c>
      <c r="I368" s="35">
        <f>SUMIFS(СВЦЭМ!$K$34:$K$777,СВЦЭМ!$A$34:$A$777,$A368,СВЦЭМ!$B$34:$B$777,I$366)+'СЕТ СН'!$F$13-'СЕТ СН'!$F$21</f>
        <v>20.987951360000011</v>
      </c>
      <c r="J368" s="35">
        <f>SUMIFS(СВЦЭМ!$K$34:$K$777,СВЦЭМ!$A$34:$A$777,$A368,СВЦЭМ!$B$34:$B$777,J$366)+'СЕТ СН'!$F$13-'СЕТ СН'!$F$21</f>
        <v>-53.78317826</v>
      </c>
      <c r="K368" s="35">
        <f>SUMIFS(СВЦЭМ!$K$34:$K$777,СВЦЭМ!$A$34:$A$777,$A368,СВЦЭМ!$B$34:$B$777,K$366)+'СЕТ СН'!$F$13-'СЕТ СН'!$F$21</f>
        <v>-121.94372847</v>
      </c>
      <c r="L368" s="35">
        <f>SUMIFS(СВЦЭМ!$K$34:$K$777,СВЦЭМ!$A$34:$A$777,$A368,СВЦЭМ!$B$34:$B$777,L$366)+'СЕТ СН'!$F$13-'СЕТ СН'!$F$21</f>
        <v>-160.93735084000002</v>
      </c>
      <c r="M368" s="35">
        <f>SUMIFS(СВЦЭМ!$K$34:$K$777,СВЦЭМ!$A$34:$A$777,$A368,СВЦЭМ!$B$34:$B$777,M$366)+'СЕТ СН'!$F$13-'СЕТ СН'!$F$21</f>
        <v>-169.24264933000001</v>
      </c>
      <c r="N368" s="35">
        <f>SUMIFS(СВЦЭМ!$K$34:$K$777,СВЦЭМ!$A$34:$A$777,$A368,СВЦЭМ!$B$34:$B$777,N$366)+'СЕТ СН'!$F$13-'СЕТ СН'!$F$21</f>
        <v>-161.24968182999999</v>
      </c>
      <c r="O368" s="35">
        <f>SUMIFS(СВЦЭМ!$K$34:$K$777,СВЦЭМ!$A$34:$A$777,$A368,СВЦЭМ!$B$34:$B$777,O$366)+'СЕТ СН'!$F$13-'СЕТ СН'!$F$21</f>
        <v>-160.24360417000003</v>
      </c>
      <c r="P368" s="35">
        <f>SUMIFS(СВЦЭМ!$K$34:$K$777,СВЦЭМ!$A$34:$A$777,$A368,СВЦЭМ!$B$34:$B$777,P$366)+'СЕТ СН'!$F$13-'СЕТ СН'!$F$21</f>
        <v>-156.70094804000001</v>
      </c>
      <c r="Q368" s="35">
        <f>SUMIFS(СВЦЭМ!$K$34:$K$777,СВЦЭМ!$A$34:$A$777,$A368,СВЦЭМ!$B$34:$B$777,Q$366)+'СЕТ СН'!$F$13-'СЕТ СН'!$F$21</f>
        <v>-157.11703477999998</v>
      </c>
      <c r="R368" s="35">
        <f>SUMIFS(СВЦЭМ!$K$34:$K$777,СВЦЭМ!$A$34:$A$777,$A368,СВЦЭМ!$B$34:$B$777,R$366)+'СЕТ СН'!$F$13-'СЕТ СН'!$F$21</f>
        <v>-130.43565632000002</v>
      </c>
      <c r="S368" s="35">
        <f>SUMIFS(СВЦЭМ!$K$34:$K$777,СВЦЭМ!$A$34:$A$777,$A368,СВЦЭМ!$B$34:$B$777,S$366)+'СЕТ СН'!$F$13-'СЕТ СН'!$F$21</f>
        <v>-128.20944429000002</v>
      </c>
      <c r="T368" s="35">
        <f>SUMIFS(СВЦЭМ!$K$34:$K$777,СВЦЭМ!$A$34:$A$777,$A368,СВЦЭМ!$B$34:$B$777,T$366)+'СЕТ СН'!$F$13-'СЕТ СН'!$F$21</f>
        <v>-124.79111124999997</v>
      </c>
      <c r="U368" s="35">
        <f>SUMIFS(СВЦЭМ!$K$34:$K$777,СВЦЭМ!$A$34:$A$777,$A368,СВЦЭМ!$B$34:$B$777,U$366)+'СЕТ СН'!$F$13-'СЕТ СН'!$F$21</f>
        <v>-122.7283228</v>
      </c>
      <c r="V368" s="35">
        <f>SUMIFS(СВЦЭМ!$K$34:$K$777,СВЦЭМ!$A$34:$A$777,$A368,СВЦЭМ!$B$34:$B$777,V$366)+'СЕТ СН'!$F$13-'СЕТ СН'!$F$21</f>
        <v>-140.94313519999997</v>
      </c>
      <c r="W368" s="35">
        <f>SUMIFS(СВЦЭМ!$K$34:$K$777,СВЦЭМ!$A$34:$A$777,$A368,СВЦЭМ!$B$34:$B$777,W$366)+'СЕТ СН'!$F$13-'СЕТ СН'!$F$21</f>
        <v>-106.99697787999997</v>
      </c>
      <c r="X368" s="35">
        <f>SUMIFS(СВЦЭМ!$K$34:$K$777,СВЦЭМ!$A$34:$A$777,$A368,СВЦЭМ!$B$34:$B$777,X$366)+'СЕТ СН'!$F$13-'СЕТ СН'!$F$21</f>
        <v>-69.603237429999979</v>
      </c>
      <c r="Y368" s="35">
        <f>SUMIFS(СВЦЭМ!$K$34:$K$777,СВЦЭМ!$A$34:$A$777,$A368,СВЦЭМ!$B$34:$B$777,Y$366)+'СЕТ СН'!$F$13-'СЕТ СН'!$F$21</f>
        <v>-12.648025849999954</v>
      </c>
    </row>
    <row r="369" spans="1:25" ht="15.75" x14ac:dyDescent="0.2">
      <c r="A369" s="34">
        <f t="shared" ref="A369:A397" si="10">A368+1</f>
        <v>42889</v>
      </c>
      <c r="B369" s="35">
        <f>SUMIFS(СВЦЭМ!$K$34:$K$777,СВЦЭМ!$A$34:$A$777,$A369,СВЦЭМ!$B$34:$B$777,B$366)+'СЕТ СН'!$F$13-'СЕТ СН'!$F$21</f>
        <v>13.348588510000013</v>
      </c>
      <c r="C369" s="35">
        <f>SUMIFS(СВЦЭМ!$K$34:$K$777,СВЦЭМ!$A$34:$A$777,$A369,СВЦЭМ!$B$34:$B$777,C$366)+'СЕТ СН'!$F$13-'СЕТ СН'!$F$21</f>
        <v>44.596949360000053</v>
      </c>
      <c r="D369" s="35">
        <f>SUMIFS(СВЦЭМ!$K$34:$K$777,СВЦЭМ!$A$34:$A$777,$A369,СВЦЭМ!$B$34:$B$777,D$366)+'СЕТ СН'!$F$13-'СЕТ СН'!$F$21</f>
        <v>118.39535222999996</v>
      </c>
      <c r="E369" s="35">
        <f>SUMIFS(СВЦЭМ!$K$34:$K$777,СВЦЭМ!$A$34:$A$777,$A369,СВЦЭМ!$B$34:$B$777,E$366)+'СЕТ СН'!$F$13-'СЕТ СН'!$F$21</f>
        <v>117.22407580000004</v>
      </c>
      <c r="F369" s="35">
        <f>SUMIFS(СВЦЭМ!$K$34:$K$777,СВЦЭМ!$A$34:$A$777,$A369,СВЦЭМ!$B$34:$B$777,F$366)+'СЕТ СН'!$F$13-'СЕТ СН'!$F$21</f>
        <v>115.97641558999999</v>
      </c>
      <c r="G369" s="35">
        <f>SUMIFS(СВЦЭМ!$K$34:$K$777,СВЦЭМ!$A$34:$A$777,$A369,СВЦЭМ!$B$34:$B$777,G$366)+'СЕТ СН'!$F$13-'СЕТ СН'!$F$21</f>
        <v>118.37799462999999</v>
      </c>
      <c r="H369" s="35">
        <f>SUMIFS(СВЦЭМ!$K$34:$K$777,СВЦЭМ!$A$34:$A$777,$A369,СВЦЭМ!$B$34:$B$777,H$366)+'СЕТ СН'!$F$13-'СЕТ СН'!$F$21</f>
        <v>94.552203480000003</v>
      </c>
      <c r="I369" s="35">
        <f>SUMIFS(СВЦЭМ!$K$34:$K$777,СВЦЭМ!$A$34:$A$777,$A369,СВЦЭМ!$B$34:$B$777,I$366)+'СЕТ СН'!$F$13-'СЕТ СН'!$F$21</f>
        <v>10.5490681</v>
      </c>
      <c r="J369" s="35">
        <f>SUMIFS(СВЦЭМ!$K$34:$K$777,СВЦЭМ!$A$34:$A$777,$A369,СВЦЭМ!$B$34:$B$777,J$366)+'СЕТ СН'!$F$13-'СЕТ СН'!$F$21</f>
        <v>-74.670283700000027</v>
      </c>
      <c r="K369" s="35">
        <f>SUMIFS(СВЦЭМ!$K$34:$K$777,СВЦЭМ!$A$34:$A$777,$A369,СВЦЭМ!$B$34:$B$777,K$366)+'СЕТ СН'!$F$13-'СЕТ СН'!$F$21</f>
        <v>-126.90965526999997</v>
      </c>
      <c r="L369" s="35">
        <f>SUMIFS(СВЦЭМ!$K$34:$K$777,СВЦЭМ!$A$34:$A$777,$A369,СВЦЭМ!$B$34:$B$777,L$366)+'СЕТ СН'!$F$13-'СЕТ СН'!$F$21</f>
        <v>-169.31999848999999</v>
      </c>
      <c r="M369" s="35">
        <f>SUMIFS(СВЦЭМ!$K$34:$K$777,СВЦЭМ!$A$34:$A$777,$A369,СВЦЭМ!$B$34:$B$777,M$366)+'СЕТ СН'!$F$13-'СЕТ СН'!$F$21</f>
        <v>-180.88147292000002</v>
      </c>
      <c r="N369" s="35">
        <f>SUMIFS(СВЦЭМ!$K$34:$K$777,СВЦЭМ!$A$34:$A$777,$A369,СВЦЭМ!$B$34:$B$777,N$366)+'СЕТ СН'!$F$13-'СЕТ СН'!$F$21</f>
        <v>-186.95800766000002</v>
      </c>
      <c r="O369" s="35">
        <f>SUMIFS(СВЦЭМ!$K$34:$K$777,СВЦЭМ!$A$34:$A$777,$A369,СВЦЭМ!$B$34:$B$777,O$366)+'СЕТ СН'!$F$13-'СЕТ СН'!$F$21</f>
        <v>-188.34188425000002</v>
      </c>
      <c r="P369" s="35">
        <f>SUMIFS(СВЦЭМ!$K$34:$K$777,СВЦЭМ!$A$34:$A$777,$A369,СВЦЭМ!$B$34:$B$777,P$366)+'СЕТ СН'!$F$13-'СЕТ СН'!$F$21</f>
        <v>-188.43599145000002</v>
      </c>
      <c r="Q369" s="35">
        <f>SUMIFS(СВЦЭМ!$K$34:$K$777,СВЦЭМ!$A$34:$A$777,$A369,СВЦЭМ!$B$34:$B$777,Q$366)+'СЕТ СН'!$F$13-'СЕТ СН'!$F$21</f>
        <v>-187.49370077999998</v>
      </c>
      <c r="R369" s="35">
        <f>SUMIFS(СВЦЭМ!$K$34:$K$777,СВЦЭМ!$A$34:$A$777,$A369,СВЦЭМ!$B$34:$B$777,R$366)+'СЕТ СН'!$F$13-'СЕТ СН'!$F$21</f>
        <v>-186.82975198999998</v>
      </c>
      <c r="S369" s="35">
        <f>SUMIFS(СВЦЭМ!$K$34:$K$777,СВЦЭМ!$A$34:$A$777,$A369,СВЦЭМ!$B$34:$B$777,S$366)+'СЕТ СН'!$F$13-'СЕТ СН'!$F$21</f>
        <v>-186.13030293000003</v>
      </c>
      <c r="T369" s="35">
        <f>SUMIFS(СВЦЭМ!$K$34:$K$777,СВЦЭМ!$A$34:$A$777,$A369,СВЦЭМ!$B$34:$B$777,T$366)+'СЕТ СН'!$F$13-'СЕТ СН'!$F$21</f>
        <v>-186.83442782999998</v>
      </c>
      <c r="U369" s="35">
        <f>SUMIFS(СВЦЭМ!$K$34:$K$777,СВЦЭМ!$A$34:$A$777,$A369,СВЦЭМ!$B$34:$B$777,U$366)+'СЕТ СН'!$F$13-'СЕТ СН'!$F$21</f>
        <v>-187.98005284999999</v>
      </c>
      <c r="V369" s="35">
        <f>SUMIFS(СВЦЭМ!$K$34:$K$777,СВЦЭМ!$A$34:$A$777,$A369,СВЦЭМ!$B$34:$B$777,V$366)+'СЕТ СН'!$F$13-'СЕТ СН'!$F$21</f>
        <v>-176.68049977999999</v>
      </c>
      <c r="W369" s="35">
        <f>SUMIFS(СВЦЭМ!$K$34:$K$777,СВЦЭМ!$A$34:$A$777,$A369,СВЦЭМ!$B$34:$B$777,W$366)+'СЕТ СН'!$F$13-'СЕТ СН'!$F$21</f>
        <v>-153.29238991</v>
      </c>
      <c r="X369" s="35">
        <f>SUMIFS(СВЦЭМ!$K$34:$K$777,СВЦЭМ!$A$34:$A$777,$A369,СВЦЭМ!$B$34:$B$777,X$366)+'СЕТ СН'!$F$13-'СЕТ СН'!$F$21</f>
        <v>-115.50448096000002</v>
      </c>
      <c r="Y369" s="35">
        <f>SUMIFS(СВЦЭМ!$K$34:$K$777,СВЦЭМ!$A$34:$A$777,$A369,СВЦЭМ!$B$34:$B$777,Y$366)+'СЕТ СН'!$F$13-'СЕТ СН'!$F$21</f>
        <v>-49.737328639999987</v>
      </c>
    </row>
    <row r="370" spans="1:25" ht="15.75" x14ac:dyDescent="0.2">
      <c r="A370" s="34">
        <f t="shared" si="10"/>
        <v>42890</v>
      </c>
      <c r="B370" s="35">
        <f>SUMIFS(СВЦЭМ!$K$34:$K$777,СВЦЭМ!$A$34:$A$777,$A370,СВЦЭМ!$B$34:$B$777,B$366)+'СЕТ СН'!$F$13-'СЕТ СН'!$F$21</f>
        <v>-7.7109625000000506</v>
      </c>
      <c r="C370" s="35">
        <f>SUMIFS(СВЦЭМ!$K$34:$K$777,СВЦЭМ!$A$34:$A$777,$A370,СВЦЭМ!$B$34:$B$777,C$366)+'СЕТ СН'!$F$13-'СЕТ СН'!$F$21</f>
        <v>34.129084120000016</v>
      </c>
      <c r="D370" s="35">
        <f>SUMIFS(СВЦЭМ!$K$34:$K$777,СВЦЭМ!$A$34:$A$777,$A370,СВЦЭМ!$B$34:$B$777,D$366)+'СЕТ СН'!$F$13-'СЕТ СН'!$F$21</f>
        <v>107.10629940000001</v>
      </c>
      <c r="E370" s="35">
        <f>SUMIFS(СВЦЭМ!$K$34:$K$777,СВЦЭМ!$A$34:$A$777,$A370,СВЦЭМ!$B$34:$B$777,E$366)+'СЕТ СН'!$F$13-'СЕТ СН'!$F$21</f>
        <v>104.53062921000003</v>
      </c>
      <c r="F370" s="35">
        <f>SUMIFS(СВЦЭМ!$K$34:$K$777,СВЦЭМ!$A$34:$A$777,$A370,СВЦЭМ!$B$34:$B$777,F$366)+'СЕТ СН'!$F$13-'СЕТ СН'!$F$21</f>
        <v>102.84850691999998</v>
      </c>
      <c r="G370" s="35">
        <f>SUMIFS(СВЦЭМ!$K$34:$K$777,СВЦЭМ!$A$34:$A$777,$A370,СВЦЭМ!$B$34:$B$777,G$366)+'СЕТ СН'!$F$13-'СЕТ СН'!$F$21</f>
        <v>103.15262598000004</v>
      </c>
      <c r="H370" s="35">
        <f>SUMIFS(СВЦЭМ!$K$34:$K$777,СВЦЭМ!$A$34:$A$777,$A370,СВЦЭМ!$B$34:$B$777,H$366)+'СЕТ СН'!$F$13-'СЕТ СН'!$F$21</f>
        <v>99.505152849999945</v>
      </c>
      <c r="I370" s="35">
        <f>SUMIFS(СВЦЭМ!$K$34:$K$777,СВЦЭМ!$A$34:$A$777,$A370,СВЦЭМ!$B$34:$B$777,I$366)+'СЕТ СН'!$F$13-'СЕТ СН'!$F$21</f>
        <v>3.095297129999949</v>
      </c>
      <c r="J370" s="35">
        <f>SUMIFS(СВЦЭМ!$K$34:$K$777,СВЦЭМ!$A$34:$A$777,$A370,СВЦЭМ!$B$34:$B$777,J$366)+'СЕТ СН'!$F$13-'СЕТ СН'!$F$21</f>
        <v>-63.656286710000018</v>
      </c>
      <c r="K370" s="35">
        <f>SUMIFS(СВЦЭМ!$K$34:$K$777,СВЦЭМ!$A$34:$A$777,$A370,СВЦЭМ!$B$34:$B$777,K$366)+'СЕТ СН'!$F$13-'СЕТ СН'!$F$21</f>
        <v>-139.76021479000002</v>
      </c>
      <c r="L370" s="35">
        <f>SUMIFS(СВЦЭМ!$K$34:$K$777,СВЦЭМ!$A$34:$A$777,$A370,СВЦЭМ!$B$34:$B$777,L$366)+'СЕТ СН'!$F$13-'СЕТ СН'!$F$21</f>
        <v>-182.64373806999998</v>
      </c>
      <c r="M370" s="35">
        <f>SUMIFS(СВЦЭМ!$K$34:$K$777,СВЦЭМ!$A$34:$A$777,$A370,СВЦЭМ!$B$34:$B$777,M$366)+'СЕТ СН'!$F$13-'СЕТ СН'!$F$21</f>
        <v>-187.78361790999998</v>
      </c>
      <c r="N370" s="35">
        <f>SUMIFS(СВЦЭМ!$K$34:$K$777,СВЦЭМ!$A$34:$A$777,$A370,СВЦЭМ!$B$34:$B$777,N$366)+'СЕТ СН'!$F$13-'СЕТ СН'!$F$21</f>
        <v>-191.00523052</v>
      </c>
      <c r="O370" s="35">
        <f>SUMIFS(СВЦЭМ!$K$34:$K$777,СВЦЭМ!$A$34:$A$777,$A370,СВЦЭМ!$B$34:$B$777,O$366)+'СЕТ СН'!$F$13-'СЕТ СН'!$F$21</f>
        <v>-198.31127147000001</v>
      </c>
      <c r="P370" s="35">
        <f>SUMIFS(СВЦЭМ!$K$34:$K$777,СВЦЭМ!$A$34:$A$777,$A370,СВЦЭМ!$B$34:$B$777,P$366)+'СЕТ СН'!$F$13-'СЕТ СН'!$F$21</f>
        <v>-202.68235218000001</v>
      </c>
      <c r="Q370" s="35">
        <f>SUMIFS(СВЦЭМ!$K$34:$K$777,СВЦЭМ!$A$34:$A$777,$A370,СВЦЭМ!$B$34:$B$777,Q$366)+'СЕТ СН'!$F$13-'СЕТ СН'!$F$21</f>
        <v>-204.53370403999998</v>
      </c>
      <c r="R370" s="35">
        <f>SUMIFS(СВЦЭМ!$K$34:$K$777,СВЦЭМ!$A$34:$A$777,$A370,СВЦЭМ!$B$34:$B$777,R$366)+'СЕТ СН'!$F$13-'СЕТ СН'!$F$21</f>
        <v>-204.81638628000002</v>
      </c>
      <c r="S370" s="35">
        <f>SUMIFS(СВЦЭМ!$K$34:$K$777,СВЦЭМ!$A$34:$A$777,$A370,СВЦЭМ!$B$34:$B$777,S$366)+'СЕТ СН'!$F$13-'СЕТ СН'!$F$21</f>
        <v>-203.79294573999999</v>
      </c>
      <c r="T370" s="35">
        <f>SUMIFS(СВЦЭМ!$K$34:$K$777,СВЦЭМ!$A$34:$A$777,$A370,СВЦЭМ!$B$34:$B$777,T$366)+'СЕТ СН'!$F$13-'СЕТ СН'!$F$21</f>
        <v>-198.36162299</v>
      </c>
      <c r="U370" s="35">
        <f>SUMIFS(СВЦЭМ!$K$34:$K$777,СВЦЭМ!$A$34:$A$777,$A370,СВЦЭМ!$B$34:$B$777,U$366)+'СЕТ СН'!$F$13-'СЕТ СН'!$F$21</f>
        <v>-187.26260386000001</v>
      </c>
      <c r="V370" s="35">
        <f>SUMIFS(СВЦЭМ!$K$34:$K$777,СВЦЭМ!$A$34:$A$777,$A370,СВЦЭМ!$B$34:$B$777,V$366)+'СЕТ СН'!$F$13-'СЕТ СН'!$F$21</f>
        <v>-185.59335644999999</v>
      </c>
      <c r="W370" s="35">
        <f>SUMIFS(СВЦЭМ!$K$34:$K$777,СВЦЭМ!$A$34:$A$777,$A370,СВЦЭМ!$B$34:$B$777,W$366)+'СЕТ СН'!$F$13-'СЕТ СН'!$F$21</f>
        <v>-163.40508971000003</v>
      </c>
      <c r="X370" s="35">
        <f>SUMIFS(СВЦЭМ!$K$34:$K$777,СВЦЭМ!$A$34:$A$777,$A370,СВЦЭМ!$B$34:$B$777,X$366)+'СЕТ СН'!$F$13-'СЕТ СН'!$F$21</f>
        <v>-96.102668960000017</v>
      </c>
      <c r="Y370" s="35">
        <f>SUMIFS(СВЦЭМ!$K$34:$K$777,СВЦЭМ!$A$34:$A$777,$A370,СВЦЭМ!$B$34:$B$777,Y$366)+'СЕТ СН'!$F$13-'СЕТ СН'!$F$21</f>
        <v>-63.664674869999999</v>
      </c>
    </row>
    <row r="371" spans="1:25" ht="15.75" x14ac:dyDescent="0.2">
      <c r="A371" s="34">
        <f t="shared" si="10"/>
        <v>42891</v>
      </c>
      <c r="B371" s="35">
        <f>SUMIFS(СВЦЭМ!$K$34:$K$777,СВЦЭМ!$A$34:$A$777,$A371,СВЦЭМ!$B$34:$B$777,B$366)+'СЕТ СН'!$F$13-'СЕТ СН'!$F$21</f>
        <v>38.945671400000037</v>
      </c>
      <c r="C371" s="35">
        <f>SUMIFS(СВЦЭМ!$K$34:$K$777,СВЦЭМ!$A$34:$A$777,$A371,СВЦЭМ!$B$34:$B$777,C$366)+'СЕТ СН'!$F$13-'СЕТ СН'!$F$21</f>
        <v>71.456190650000053</v>
      </c>
      <c r="D371" s="35">
        <f>SUMIFS(СВЦЭМ!$K$34:$K$777,СВЦЭМ!$A$34:$A$777,$A371,СВЦЭМ!$B$34:$B$777,D$366)+'СЕТ СН'!$F$13-'СЕТ СН'!$F$21</f>
        <v>94.895291440000051</v>
      </c>
      <c r="E371" s="35">
        <f>SUMIFS(СВЦЭМ!$K$34:$K$777,СВЦЭМ!$A$34:$A$777,$A371,СВЦЭМ!$B$34:$B$777,E$366)+'СЕТ СН'!$F$13-'СЕТ СН'!$F$21</f>
        <v>90.398502610000037</v>
      </c>
      <c r="F371" s="35">
        <f>SUMIFS(СВЦЭМ!$K$34:$K$777,СВЦЭМ!$A$34:$A$777,$A371,СВЦЭМ!$B$34:$B$777,F$366)+'СЕТ СН'!$F$13-'СЕТ СН'!$F$21</f>
        <v>90.506979129999991</v>
      </c>
      <c r="G371" s="35">
        <f>SUMIFS(СВЦЭМ!$K$34:$K$777,СВЦЭМ!$A$34:$A$777,$A371,СВЦЭМ!$B$34:$B$777,G$366)+'СЕТ СН'!$F$13-'СЕТ СН'!$F$21</f>
        <v>94.723882860000003</v>
      </c>
      <c r="H371" s="35">
        <f>SUMIFS(СВЦЭМ!$K$34:$K$777,СВЦЭМ!$A$34:$A$777,$A371,СВЦЭМ!$B$34:$B$777,H$366)+'СЕТ СН'!$F$13-'СЕТ СН'!$F$21</f>
        <v>50.636545490000003</v>
      </c>
      <c r="I371" s="35">
        <f>SUMIFS(СВЦЭМ!$K$34:$K$777,СВЦЭМ!$A$34:$A$777,$A371,СВЦЭМ!$B$34:$B$777,I$366)+'СЕТ СН'!$F$13-'СЕТ СН'!$F$21</f>
        <v>-36.882157020000022</v>
      </c>
      <c r="J371" s="35">
        <f>SUMIFS(СВЦЭМ!$K$34:$K$777,СВЦЭМ!$A$34:$A$777,$A371,СВЦЭМ!$B$34:$B$777,J$366)+'СЕТ СН'!$F$13-'СЕТ СН'!$F$21</f>
        <v>-95.076743690000001</v>
      </c>
      <c r="K371" s="35">
        <f>SUMIFS(СВЦЭМ!$K$34:$K$777,СВЦЭМ!$A$34:$A$777,$A371,СВЦЭМ!$B$34:$B$777,K$366)+'СЕТ СН'!$F$13-'СЕТ СН'!$F$21</f>
        <v>-156.41923136000003</v>
      </c>
      <c r="L371" s="35">
        <f>SUMIFS(СВЦЭМ!$K$34:$K$777,СВЦЭМ!$A$34:$A$777,$A371,СВЦЭМ!$B$34:$B$777,L$366)+'СЕТ СН'!$F$13-'СЕТ СН'!$F$21</f>
        <v>-176.44700090999999</v>
      </c>
      <c r="M371" s="35">
        <f>SUMIFS(СВЦЭМ!$K$34:$K$777,СВЦЭМ!$A$34:$A$777,$A371,СВЦЭМ!$B$34:$B$777,M$366)+'СЕТ СН'!$F$13-'СЕТ СН'!$F$21</f>
        <v>-175.37261568999998</v>
      </c>
      <c r="N371" s="35">
        <f>SUMIFS(СВЦЭМ!$K$34:$K$777,СВЦЭМ!$A$34:$A$777,$A371,СВЦЭМ!$B$34:$B$777,N$366)+'СЕТ СН'!$F$13-'СЕТ СН'!$F$21</f>
        <v>-202.02513236999999</v>
      </c>
      <c r="O371" s="35">
        <f>SUMIFS(СВЦЭМ!$K$34:$K$777,СВЦЭМ!$A$34:$A$777,$A371,СВЦЭМ!$B$34:$B$777,O$366)+'СЕТ СН'!$F$13-'СЕТ СН'!$F$21</f>
        <v>-191.66758023</v>
      </c>
      <c r="P371" s="35">
        <f>SUMIFS(СВЦЭМ!$K$34:$K$777,СВЦЭМ!$A$34:$A$777,$A371,СВЦЭМ!$B$34:$B$777,P$366)+'СЕТ СН'!$F$13-'СЕТ СН'!$F$21</f>
        <v>-185.63970913999998</v>
      </c>
      <c r="Q371" s="35">
        <f>SUMIFS(СВЦЭМ!$K$34:$K$777,СВЦЭМ!$A$34:$A$777,$A371,СВЦЭМ!$B$34:$B$777,Q$366)+'СЕТ СН'!$F$13-'СЕТ СН'!$F$21</f>
        <v>-207.11484744000001</v>
      </c>
      <c r="R371" s="35">
        <f>SUMIFS(СВЦЭМ!$K$34:$K$777,СВЦЭМ!$A$34:$A$777,$A371,СВЦЭМ!$B$34:$B$777,R$366)+'СЕТ СН'!$F$13-'СЕТ СН'!$F$21</f>
        <v>-197.49885914999999</v>
      </c>
      <c r="S371" s="35">
        <f>SUMIFS(СВЦЭМ!$K$34:$K$777,СВЦЭМ!$A$34:$A$777,$A371,СВЦЭМ!$B$34:$B$777,S$366)+'СЕТ СН'!$F$13-'СЕТ СН'!$F$21</f>
        <v>-187.43116271000002</v>
      </c>
      <c r="T371" s="35">
        <f>SUMIFS(СВЦЭМ!$K$34:$K$777,СВЦЭМ!$A$34:$A$777,$A371,СВЦЭМ!$B$34:$B$777,T$366)+'СЕТ СН'!$F$13-'СЕТ СН'!$F$21</f>
        <v>-189.95044467999998</v>
      </c>
      <c r="U371" s="35">
        <f>SUMIFS(СВЦЭМ!$K$34:$K$777,СВЦЭМ!$A$34:$A$777,$A371,СВЦЭМ!$B$34:$B$777,U$366)+'СЕТ СН'!$F$13-'СЕТ СН'!$F$21</f>
        <v>-186.54091535999999</v>
      </c>
      <c r="V371" s="35">
        <f>SUMIFS(СВЦЭМ!$K$34:$K$777,СВЦЭМ!$A$34:$A$777,$A371,СВЦЭМ!$B$34:$B$777,V$366)+'СЕТ СН'!$F$13-'СЕТ СН'!$F$21</f>
        <v>-179.42659742000001</v>
      </c>
      <c r="W371" s="35">
        <f>SUMIFS(СВЦЭМ!$K$34:$K$777,СВЦЭМ!$A$34:$A$777,$A371,СВЦЭМ!$B$34:$B$777,W$366)+'СЕТ СН'!$F$13-'СЕТ СН'!$F$21</f>
        <v>-172.70713197999999</v>
      </c>
      <c r="X371" s="35">
        <f>SUMIFS(СВЦЭМ!$K$34:$K$777,СВЦЭМ!$A$34:$A$777,$A371,СВЦЭМ!$B$34:$B$777,X$366)+'СЕТ СН'!$F$13-'СЕТ СН'!$F$21</f>
        <v>-108.13681994000001</v>
      </c>
      <c r="Y371" s="35">
        <f>SUMIFS(СВЦЭМ!$K$34:$K$777,СВЦЭМ!$A$34:$A$777,$A371,СВЦЭМ!$B$34:$B$777,Y$366)+'СЕТ СН'!$F$13-'СЕТ СН'!$F$21</f>
        <v>-16.802991020000036</v>
      </c>
    </row>
    <row r="372" spans="1:25" ht="15.75" x14ac:dyDescent="0.2">
      <c r="A372" s="34">
        <f t="shared" si="10"/>
        <v>42892</v>
      </c>
      <c r="B372" s="35">
        <f>SUMIFS(СВЦЭМ!$K$34:$K$777,СВЦЭМ!$A$34:$A$777,$A372,СВЦЭМ!$B$34:$B$777,B$366)+'СЕТ СН'!$F$13-'СЕТ СН'!$F$21</f>
        <v>21.903314369999975</v>
      </c>
      <c r="C372" s="35">
        <f>SUMIFS(СВЦЭМ!$K$34:$K$777,СВЦЭМ!$A$34:$A$777,$A372,СВЦЭМ!$B$34:$B$777,C$366)+'СЕТ СН'!$F$13-'СЕТ СН'!$F$21</f>
        <v>59.163700869999957</v>
      </c>
      <c r="D372" s="35">
        <f>SUMIFS(СВЦЭМ!$K$34:$K$777,СВЦЭМ!$A$34:$A$777,$A372,СВЦЭМ!$B$34:$B$777,D$366)+'СЕТ СН'!$F$13-'СЕТ СН'!$F$21</f>
        <v>74.374590420000004</v>
      </c>
      <c r="E372" s="35">
        <f>SUMIFS(СВЦЭМ!$K$34:$K$777,СВЦЭМ!$A$34:$A$777,$A372,СВЦЭМ!$B$34:$B$777,E$366)+'СЕТ СН'!$F$13-'СЕТ СН'!$F$21</f>
        <v>69.054376140000045</v>
      </c>
      <c r="F372" s="35">
        <f>SUMIFS(СВЦЭМ!$K$34:$K$777,СВЦЭМ!$A$34:$A$777,$A372,СВЦЭМ!$B$34:$B$777,F$366)+'СЕТ СН'!$F$13-'СЕТ СН'!$F$21</f>
        <v>67.06769675999999</v>
      </c>
      <c r="G372" s="35">
        <f>SUMIFS(СВЦЭМ!$K$34:$K$777,СВЦЭМ!$A$34:$A$777,$A372,СВЦЭМ!$B$34:$B$777,G$366)+'СЕТ СН'!$F$13-'СЕТ СН'!$F$21</f>
        <v>68.15113322000002</v>
      </c>
      <c r="H372" s="35">
        <f>SUMIFS(СВЦЭМ!$K$34:$K$777,СВЦЭМ!$A$34:$A$777,$A372,СВЦЭМ!$B$34:$B$777,H$366)+'СЕТ СН'!$F$13-'СЕТ СН'!$F$21</f>
        <v>58.532762520000006</v>
      </c>
      <c r="I372" s="35">
        <f>SUMIFS(СВЦЭМ!$K$34:$K$777,СВЦЭМ!$A$34:$A$777,$A372,СВЦЭМ!$B$34:$B$777,I$366)+'СЕТ СН'!$F$13-'СЕТ СН'!$F$21</f>
        <v>-53.102398269999981</v>
      </c>
      <c r="J372" s="35">
        <f>SUMIFS(СВЦЭМ!$K$34:$K$777,СВЦЭМ!$A$34:$A$777,$A372,СВЦЭМ!$B$34:$B$777,J$366)+'СЕТ СН'!$F$13-'СЕТ СН'!$F$21</f>
        <v>-83.63008050000002</v>
      </c>
      <c r="K372" s="35">
        <f>SUMIFS(СВЦЭМ!$K$34:$K$777,СВЦЭМ!$A$34:$A$777,$A372,СВЦЭМ!$B$34:$B$777,K$366)+'СЕТ СН'!$F$13-'СЕТ СН'!$F$21</f>
        <v>-161.65445356999999</v>
      </c>
      <c r="L372" s="35">
        <f>SUMIFS(СВЦЭМ!$K$34:$K$777,СВЦЭМ!$A$34:$A$777,$A372,СВЦЭМ!$B$34:$B$777,L$366)+'СЕТ СН'!$F$13-'СЕТ СН'!$F$21</f>
        <v>-201.73653295999998</v>
      </c>
      <c r="M372" s="35">
        <f>SUMIFS(СВЦЭМ!$K$34:$K$777,СВЦЭМ!$A$34:$A$777,$A372,СВЦЭМ!$B$34:$B$777,M$366)+'СЕТ СН'!$F$13-'СЕТ СН'!$F$21</f>
        <v>-214.20169399999997</v>
      </c>
      <c r="N372" s="35">
        <f>SUMIFS(СВЦЭМ!$K$34:$K$777,СВЦЭМ!$A$34:$A$777,$A372,СВЦЭМ!$B$34:$B$777,N$366)+'СЕТ СН'!$F$13-'СЕТ СН'!$F$21</f>
        <v>-198.97925335999997</v>
      </c>
      <c r="O372" s="35">
        <f>SUMIFS(СВЦЭМ!$K$34:$K$777,СВЦЭМ!$A$34:$A$777,$A372,СВЦЭМ!$B$34:$B$777,O$366)+'СЕТ СН'!$F$13-'СЕТ СН'!$F$21</f>
        <v>-196.88734485999998</v>
      </c>
      <c r="P372" s="35">
        <f>SUMIFS(СВЦЭМ!$K$34:$K$777,СВЦЭМ!$A$34:$A$777,$A372,СВЦЭМ!$B$34:$B$777,P$366)+'СЕТ СН'!$F$13-'СЕТ СН'!$F$21</f>
        <v>-193.26366488999997</v>
      </c>
      <c r="Q372" s="35">
        <f>SUMIFS(СВЦЭМ!$K$34:$K$777,СВЦЭМ!$A$34:$A$777,$A372,СВЦЭМ!$B$34:$B$777,Q$366)+'СЕТ СН'!$F$13-'СЕТ СН'!$F$21</f>
        <v>-191.60822791999999</v>
      </c>
      <c r="R372" s="35">
        <f>SUMIFS(СВЦЭМ!$K$34:$K$777,СВЦЭМ!$A$34:$A$777,$A372,СВЦЭМ!$B$34:$B$777,R$366)+'СЕТ СН'!$F$13-'СЕТ СН'!$F$21</f>
        <v>-191.70627271000001</v>
      </c>
      <c r="S372" s="35">
        <f>SUMIFS(СВЦЭМ!$K$34:$K$777,СВЦЭМ!$A$34:$A$777,$A372,СВЦЭМ!$B$34:$B$777,S$366)+'СЕТ СН'!$F$13-'СЕТ СН'!$F$21</f>
        <v>-196.84227009</v>
      </c>
      <c r="T372" s="35">
        <f>SUMIFS(СВЦЭМ!$K$34:$K$777,СВЦЭМ!$A$34:$A$777,$A372,СВЦЭМ!$B$34:$B$777,T$366)+'СЕТ СН'!$F$13-'СЕТ СН'!$F$21</f>
        <v>-195.06393360999999</v>
      </c>
      <c r="U372" s="35">
        <f>SUMIFS(СВЦЭМ!$K$34:$K$777,СВЦЭМ!$A$34:$A$777,$A372,СВЦЭМ!$B$34:$B$777,U$366)+'СЕТ СН'!$F$13-'СЕТ СН'!$F$21</f>
        <v>-210.84307591999999</v>
      </c>
      <c r="V372" s="35">
        <f>SUMIFS(СВЦЭМ!$K$34:$K$777,СВЦЭМ!$A$34:$A$777,$A372,СВЦЭМ!$B$34:$B$777,V$366)+'СЕТ СН'!$F$13-'СЕТ СН'!$F$21</f>
        <v>-200.82811015999999</v>
      </c>
      <c r="W372" s="35">
        <f>SUMIFS(СВЦЭМ!$K$34:$K$777,СВЦЭМ!$A$34:$A$777,$A372,СВЦЭМ!$B$34:$B$777,W$366)+'СЕТ СН'!$F$13-'СЕТ СН'!$F$21</f>
        <v>-179.31076773000001</v>
      </c>
      <c r="X372" s="35">
        <f>SUMIFS(СВЦЭМ!$K$34:$K$777,СВЦЭМ!$A$34:$A$777,$A372,СВЦЭМ!$B$34:$B$777,X$366)+'СЕТ СН'!$F$13-'СЕТ СН'!$F$21</f>
        <v>-122.84577329000001</v>
      </c>
      <c r="Y372" s="35">
        <f>SUMIFS(СВЦЭМ!$K$34:$K$777,СВЦЭМ!$A$34:$A$777,$A372,СВЦЭМ!$B$34:$B$777,Y$366)+'СЕТ СН'!$F$13-'СЕТ СН'!$F$21</f>
        <v>-21.437814989999993</v>
      </c>
    </row>
    <row r="373" spans="1:25" ht="15.75" x14ac:dyDescent="0.2">
      <c r="A373" s="34">
        <f t="shared" si="10"/>
        <v>42893</v>
      </c>
      <c r="B373" s="35">
        <f>SUMIFS(СВЦЭМ!$K$34:$K$777,СВЦЭМ!$A$34:$A$777,$A373,СВЦЭМ!$B$34:$B$777,B$366)+'СЕТ СН'!$F$13-'СЕТ СН'!$F$21</f>
        <v>-7.4511427500000309</v>
      </c>
      <c r="C373" s="35">
        <f>SUMIFS(СВЦЭМ!$K$34:$K$777,СВЦЭМ!$A$34:$A$777,$A373,СВЦЭМ!$B$34:$B$777,C$366)+'СЕТ СН'!$F$13-'СЕТ СН'!$F$21</f>
        <v>48.144365139999991</v>
      </c>
      <c r="D373" s="35">
        <f>SUMIFS(СВЦЭМ!$K$34:$K$777,СВЦЭМ!$A$34:$A$777,$A373,СВЦЭМ!$B$34:$B$777,D$366)+'СЕТ СН'!$F$13-'СЕТ СН'!$F$21</f>
        <v>91.360431629999994</v>
      </c>
      <c r="E373" s="35">
        <f>SUMIFS(СВЦЭМ!$K$34:$K$777,СВЦЭМ!$A$34:$A$777,$A373,СВЦЭМ!$B$34:$B$777,E$366)+'СЕТ СН'!$F$13-'СЕТ СН'!$F$21</f>
        <v>88.312124739999945</v>
      </c>
      <c r="F373" s="35">
        <f>SUMIFS(СВЦЭМ!$K$34:$K$777,СВЦЭМ!$A$34:$A$777,$A373,СВЦЭМ!$B$34:$B$777,F$366)+'СЕТ СН'!$F$13-'СЕТ СН'!$F$21</f>
        <v>96.035204659999977</v>
      </c>
      <c r="G373" s="35">
        <f>SUMIFS(СВЦЭМ!$K$34:$K$777,СВЦЭМ!$A$34:$A$777,$A373,СВЦЭМ!$B$34:$B$777,G$366)+'СЕТ СН'!$F$13-'СЕТ СН'!$F$21</f>
        <v>92.305589830000031</v>
      </c>
      <c r="H373" s="35">
        <f>SUMIFS(СВЦЭМ!$K$34:$K$777,СВЦЭМ!$A$34:$A$777,$A373,СВЦЭМ!$B$34:$B$777,H$366)+'СЕТ СН'!$F$13-'СЕТ СН'!$F$21</f>
        <v>95.370761290000019</v>
      </c>
      <c r="I373" s="35">
        <f>SUMIFS(СВЦЭМ!$K$34:$K$777,СВЦЭМ!$A$34:$A$777,$A373,СВЦЭМ!$B$34:$B$777,I$366)+'СЕТ СН'!$F$13-'СЕТ СН'!$F$21</f>
        <v>24.446804069999985</v>
      </c>
      <c r="J373" s="35">
        <f>SUMIFS(СВЦЭМ!$K$34:$K$777,СВЦЭМ!$A$34:$A$777,$A373,СВЦЭМ!$B$34:$B$777,J$366)+'СЕТ СН'!$F$13-'СЕТ СН'!$F$21</f>
        <v>-73.126948900000002</v>
      </c>
      <c r="K373" s="35">
        <f>SUMIFS(СВЦЭМ!$K$34:$K$777,СВЦЭМ!$A$34:$A$777,$A373,СВЦЭМ!$B$34:$B$777,K$366)+'СЕТ СН'!$F$13-'СЕТ СН'!$F$21</f>
        <v>-141.60064706999998</v>
      </c>
      <c r="L373" s="35">
        <f>SUMIFS(СВЦЭМ!$K$34:$K$777,СВЦЭМ!$A$34:$A$777,$A373,СВЦЭМ!$B$34:$B$777,L$366)+'СЕТ СН'!$F$13-'СЕТ СН'!$F$21</f>
        <v>-187.55947569</v>
      </c>
      <c r="M373" s="35">
        <f>SUMIFS(СВЦЭМ!$K$34:$K$777,СВЦЭМ!$A$34:$A$777,$A373,СВЦЭМ!$B$34:$B$777,M$366)+'СЕТ СН'!$F$13-'СЕТ СН'!$F$21</f>
        <v>-193.74103147</v>
      </c>
      <c r="N373" s="35">
        <f>SUMIFS(СВЦЭМ!$K$34:$K$777,СВЦЭМ!$A$34:$A$777,$A373,СВЦЭМ!$B$34:$B$777,N$366)+'СЕТ СН'!$F$13-'СЕТ СН'!$F$21</f>
        <v>-193.03641637999999</v>
      </c>
      <c r="O373" s="35">
        <f>SUMIFS(СВЦЭМ!$K$34:$K$777,СВЦЭМ!$A$34:$A$777,$A373,СВЦЭМ!$B$34:$B$777,O$366)+'СЕТ СН'!$F$13-'СЕТ СН'!$F$21</f>
        <v>-192.79023309000002</v>
      </c>
      <c r="P373" s="35">
        <f>SUMIFS(СВЦЭМ!$K$34:$K$777,СВЦЭМ!$A$34:$A$777,$A373,СВЦЭМ!$B$34:$B$777,P$366)+'СЕТ СН'!$F$13-'СЕТ СН'!$F$21</f>
        <v>-191.92772288999998</v>
      </c>
      <c r="Q373" s="35">
        <f>SUMIFS(СВЦЭМ!$K$34:$K$777,СВЦЭМ!$A$34:$A$777,$A373,СВЦЭМ!$B$34:$B$777,Q$366)+'СЕТ СН'!$F$13-'СЕТ СН'!$F$21</f>
        <v>-190.34651946000002</v>
      </c>
      <c r="R373" s="35">
        <f>SUMIFS(СВЦЭМ!$K$34:$K$777,СВЦЭМ!$A$34:$A$777,$A373,СВЦЭМ!$B$34:$B$777,R$366)+'СЕТ СН'!$F$13-'СЕТ СН'!$F$21</f>
        <v>-191.65847977999999</v>
      </c>
      <c r="S373" s="35">
        <f>SUMIFS(СВЦЭМ!$K$34:$K$777,СВЦЭМ!$A$34:$A$777,$A373,СВЦЭМ!$B$34:$B$777,S$366)+'СЕТ СН'!$F$13-'СЕТ СН'!$F$21</f>
        <v>-191.13013231000002</v>
      </c>
      <c r="T373" s="35">
        <f>SUMIFS(СВЦЭМ!$K$34:$K$777,СВЦЭМ!$A$34:$A$777,$A373,СВЦЭМ!$B$34:$B$777,T$366)+'СЕТ СН'!$F$13-'СЕТ СН'!$F$21</f>
        <v>-191.33333210000001</v>
      </c>
      <c r="U373" s="35">
        <f>SUMIFS(СВЦЭМ!$K$34:$K$777,СВЦЭМ!$A$34:$A$777,$A373,СВЦЭМ!$B$34:$B$777,U$366)+'СЕТ СН'!$F$13-'СЕТ СН'!$F$21</f>
        <v>-191.97949685999998</v>
      </c>
      <c r="V373" s="35">
        <f>SUMIFS(СВЦЭМ!$K$34:$K$777,СВЦЭМ!$A$34:$A$777,$A373,СВЦЭМ!$B$34:$B$777,V$366)+'СЕТ СН'!$F$13-'СЕТ СН'!$F$21</f>
        <v>-177.19652451000002</v>
      </c>
      <c r="W373" s="35">
        <f>SUMIFS(СВЦЭМ!$K$34:$K$777,СВЦЭМ!$A$34:$A$777,$A373,СВЦЭМ!$B$34:$B$777,W$366)+'СЕТ СН'!$F$13-'СЕТ СН'!$F$21</f>
        <v>-141.72895039999997</v>
      </c>
      <c r="X373" s="35">
        <f>SUMIFS(СВЦЭМ!$K$34:$K$777,СВЦЭМ!$A$34:$A$777,$A373,СВЦЭМ!$B$34:$B$777,X$366)+'СЕТ СН'!$F$13-'СЕТ СН'!$F$21</f>
        <v>-88.571446040000012</v>
      </c>
      <c r="Y373" s="35">
        <f>SUMIFS(СВЦЭМ!$K$34:$K$777,СВЦЭМ!$A$34:$A$777,$A373,СВЦЭМ!$B$34:$B$777,Y$366)+'СЕТ СН'!$F$13-'СЕТ СН'!$F$21</f>
        <v>-14.386193990000038</v>
      </c>
    </row>
    <row r="374" spans="1:25" ht="15.75" x14ac:dyDescent="0.2">
      <c r="A374" s="34">
        <f t="shared" si="10"/>
        <v>42894</v>
      </c>
      <c r="B374" s="35">
        <f>SUMIFS(СВЦЭМ!$K$34:$K$777,СВЦЭМ!$A$34:$A$777,$A374,СВЦЭМ!$B$34:$B$777,B$366)+'СЕТ СН'!$F$13-'СЕТ СН'!$F$21</f>
        <v>25.326894270000025</v>
      </c>
      <c r="C374" s="35">
        <f>SUMIFS(СВЦЭМ!$K$34:$K$777,СВЦЭМ!$A$34:$A$777,$A374,СВЦЭМ!$B$34:$B$777,C$366)+'СЕТ СН'!$F$13-'СЕТ СН'!$F$21</f>
        <v>66.484604880000006</v>
      </c>
      <c r="D374" s="35">
        <f>SUMIFS(СВЦЭМ!$K$34:$K$777,СВЦЭМ!$A$34:$A$777,$A374,СВЦЭМ!$B$34:$B$777,D$366)+'СЕТ СН'!$F$13-'СЕТ СН'!$F$21</f>
        <v>115.49090419000004</v>
      </c>
      <c r="E374" s="35">
        <f>SUMIFS(СВЦЭМ!$K$34:$K$777,СВЦЭМ!$A$34:$A$777,$A374,СВЦЭМ!$B$34:$B$777,E$366)+'СЕТ СН'!$F$13-'СЕТ СН'!$F$21</f>
        <v>119.36111183000003</v>
      </c>
      <c r="F374" s="35">
        <f>SUMIFS(СВЦЭМ!$K$34:$K$777,СВЦЭМ!$A$34:$A$777,$A374,СВЦЭМ!$B$34:$B$777,F$366)+'СЕТ СН'!$F$13-'СЕТ СН'!$F$21</f>
        <v>118.69337756000004</v>
      </c>
      <c r="G374" s="35">
        <f>SUMIFS(СВЦЭМ!$K$34:$K$777,СВЦЭМ!$A$34:$A$777,$A374,СВЦЭМ!$B$34:$B$777,G$366)+'СЕТ СН'!$F$13-'СЕТ СН'!$F$21</f>
        <v>111.96637424000005</v>
      </c>
      <c r="H374" s="35">
        <f>SUMIFS(СВЦЭМ!$K$34:$K$777,СВЦЭМ!$A$34:$A$777,$A374,СВЦЭМ!$B$34:$B$777,H$366)+'СЕТ СН'!$F$13-'СЕТ СН'!$F$21</f>
        <v>120.38556036</v>
      </c>
      <c r="I374" s="35">
        <f>SUMIFS(СВЦЭМ!$K$34:$K$777,СВЦЭМ!$A$34:$A$777,$A374,СВЦЭМ!$B$34:$B$777,I$366)+'СЕТ СН'!$F$13-'СЕТ СН'!$F$21</f>
        <v>35.192165319999958</v>
      </c>
      <c r="J374" s="35">
        <f>SUMIFS(СВЦЭМ!$K$34:$K$777,СВЦЭМ!$A$34:$A$777,$A374,СВЦЭМ!$B$34:$B$777,J$366)+'СЕТ СН'!$F$13-'СЕТ СН'!$F$21</f>
        <v>-44.072743950000017</v>
      </c>
      <c r="K374" s="35">
        <f>SUMIFS(СВЦЭМ!$K$34:$K$777,СВЦЭМ!$A$34:$A$777,$A374,СВЦЭМ!$B$34:$B$777,K$366)+'СЕТ СН'!$F$13-'СЕТ СН'!$F$21</f>
        <v>-123.99275505000003</v>
      </c>
      <c r="L374" s="35">
        <f>SUMIFS(СВЦЭМ!$K$34:$K$777,СВЦЭМ!$A$34:$A$777,$A374,СВЦЭМ!$B$34:$B$777,L$366)+'СЕТ СН'!$F$13-'СЕТ СН'!$F$21</f>
        <v>-169.80631248999998</v>
      </c>
      <c r="M374" s="35">
        <f>SUMIFS(СВЦЭМ!$K$34:$K$777,СВЦЭМ!$A$34:$A$777,$A374,СВЦЭМ!$B$34:$B$777,M$366)+'СЕТ СН'!$F$13-'СЕТ СН'!$F$21</f>
        <v>-168.87263747999998</v>
      </c>
      <c r="N374" s="35">
        <f>SUMIFS(СВЦЭМ!$K$34:$K$777,СВЦЭМ!$A$34:$A$777,$A374,СВЦЭМ!$B$34:$B$777,N$366)+'СЕТ СН'!$F$13-'СЕТ СН'!$F$21</f>
        <v>-166.08395015000002</v>
      </c>
      <c r="O374" s="35">
        <f>SUMIFS(СВЦЭМ!$K$34:$K$777,СВЦЭМ!$A$34:$A$777,$A374,СВЦЭМ!$B$34:$B$777,O$366)+'СЕТ СН'!$F$13-'СЕТ СН'!$F$21</f>
        <v>-164.04228160999997</v>
      </c>
      <c r="P374" s="35">
        <f>SUMIFS(СВЦЭМ!$K$34:$K$777,СВЦЭМ!$A$34:$A$777,$A374,СВЦЭМ!$B$34:$B$777,P$366)+'СЕТ СН'!$F$13-'СЕТ СН'!$F$21</f>
        <v>-163.44443803000001</v>
      </c>
      <c r="Q374" s="35">
        <f>SUMIFS(СВЦЭМ!$K$34:$K$777,СВЦЭМ!$A$34:$A$777,$A374,СВЦЭМ!$B$34:$B$777,Q$366)+'СЕТ СН'!$F$13-'СЕТ СН'!$F$21</f>
        <v>-164.70727029</v>
      </c>
      <c r="R374" s="35">
        <f>SUMIFS(СВЦЭМ!$K$34:$K$777,СВЦЭМ!$A$34:$A$777,$A374,СВЦЭМ!$B$34:$B$777,R$366)+'СЕТ СН'!$F$13-'СЕТ СН'!$F$21</f>
        <v>-165.21301727999997</v>
      </c>
      <c r="S374" s="35">
        <f>SUMIFS(СВЦЭМ!$K$34:$K$777,СВЦЭМ!$A$34:$A$777,$A374,СВЦЭМ!$B$34:$B$777,S$366)+'СЕТ СН'!$F$13-'СЕТ СН'!$F$21</f>
        <v>-165.62756665000001</v>
      </c>
      <c r="T374" s="35">
        <f>SUMIFS(СВЦЭМ!$K$34:$K$777,СВЦЭМ!$A$34:$A$777,$A374,СВЦЭМ!$B$34:$B$777,T$366)+'СЕТ СН'!$F$13-'СЕТ СН'!$F$21</f>
        <v>-160.80307841000001</v>
      </c>
      <c r="U374" s="35">
        <f>SUMIFS(СВЦЭМ!$K$34:$K$777,СВЦЭМ!$A$34:$A$777,$A374,СВЦЭМ!$B$34:$B$777,U$366)+'СЕТ СН'!$F$13-'СЕТ СН'!$F$21</f>
        <v>-163.94491579999999</v>
      </c>
      <c r="V374" s="35">
        <f>SUMIFS(СВЦЭМ!$K$34:$K$777,СВЦЭМ!$A$34:$A$777,$A374,СВЦЭМ!$B$34:$B$777,V$366)+'СЕТ СН'!$F$13-'СЕТ СН'!$F$21</f>
        <v>-161.38284658999999</v>
      </c>
      <c r="W374" s="35">
        <f>SUMIFS(СВЦЭМ!$K$34:$K$777,СВЦЭМ!$A$34:$A$777,$A374,СВЦЭМ!$B$34:$B$777,W$366)+'СЕТ СН'!$F$13-'СЕТ СН'!$F$21</f>
        <v>-139.63913430999997</v>
      </c>
      <c r="X374" s="35">
        <f>SUMIFS(СВЦЭМ!$K$34:$K$777,СВЦЭМ!$A$34:$A$777,$A374,СВЦЭМ!$B$34:$B$777,X$366)+'СЕТ СН'!$F$13-'СЕТ СН'!$F$21</f>
        <v>-67.888795119999997</v>
      </c>
      <c r="Y374" s="35">
        <f>SUMIFS(СВЦЭМ!$K$34:$K$777,СВЦЭМ!$A$34:$A$777,$A374,СВЦЭМ!$B$34:$B$777,Y$366)+'СЕТ СН'!$F$13-'СЕТ СН'!$F$21</f>
        <v>-36.193268040000021</v>
      </c>
    </row>
    <row r="375" spans="1:25" ht="15.75" x14ac:dyDescent="0.2">
      <c r="A375" s="34">
        <f t="shared" si="10"/>
        <v>42895</v>
      </c>
      <c r="B375" s="35">
        <f>SUMIFS(СВЦЭМ!$K$34:$K$777,СВЦЭМ!$A$34:$A$777,$A375,СВЦЭМ!$B$34:$B$777,B$366)+'СЕТ СН'!$F$13-'СЕТ СН'!$F$21</f>
        <v>16.713415009999949</v>
      </c>
      <c r="C375" s="35">
        <f>SUMIFS(СВЦЭМ!$K$34:$K$777,СВЦЭМ!$A$34:$A$777,$A375,СВЦЭМ!$B$34:$B$777,C$366)+'СЕТ СН'!$F$13-'СЕТ СН'!$F$21</f>
        <v>60.580636730000037</v>
      </c>
      <c r="D375" s="35">
        <f>SUMIFS(СВЦЭМ!$K$34:$K$777,СВЦЭМ!$A$34:$A$777,$A375,СВЦЭМ!$B$34:$B$777,D$366)+'СЕТ СН'!$F$13-'СЕТ СН'!$F$21</f>
        <v>111.26427875000002</v>
      </c>
      <c r="E375" s="35">
        <f>SUMIFS(СВЦЭМ!$K$34:$K$777,СВЦЭМ!$A$34:$A$777,$A375,СВЦЭМ!$B$34:$B$777,E$366)+'СЕТ СН'!$F$13-'СЕТ СН'!$F$21</f>
        <v>116.04084862000002</v>
      </c>
      <c r="F375" s="35">
        <f>SUMIFS(СВЦЭМ!$K$34:$K$777,СВЦЭМ!$A$34:$A$777,$A375,СВЦЭМ!$B$34:$B$777,F$366)+'СЕТ СН'!$F$13-'СЕТ СН'!$F$21</f>
        <v>114.60310058000005</v>
      </c>
      <c r="G375" s="35">
        <f>SUMIFS(СВЦЭМ!$K$34:$K$777,СВЦЭМ!$A$34:$A$777,$A375,СВЦЭМ!$B$34:$B$777,G$366)+'СЕТ СН'!$F$13-'СЕТ СН'!$F$21</f>
        <v>110.21745094000005</v>
      </c>
      <c r="H375" s="35">
        <f>SUMIFS(СВЦЭМ!$K$34:$K$777,СВЦЭМ!$A$34:$A$777,$A375,СВЦЭМ!$B$34:$B$777,H$366)+'СЕТ СН'!$F$13-'СЕТ СН'!$F$21</f>
        <v>93.289145510000026</v>
      </c>
      <c r="I375" s="35">
        <f>SUMIFS(СВЦЭМ!$K$34:$K$777,СВЦЭМ!$A$34:$A$777,$A375,СВЦЭМ!$B$34:$B$777,I$366)+'СЕТ СН'!$F$13-'СЕТ СН'!$F$21</f>
        <v>21.055368659999999</v>
      </c>
      <c r="J375" s="35">
        <f>SUMIFS(СВЦЭМ!$K$34:$K$777,СВЦЭМ!$A$34:$A$777,$A375,СВЦЭМ!$B$34:$B$777,J$366)+'СЕТ СН'!$F$13-'СЕТ СН'!$F$21</f>
        <v>-33.43660325999997</v>
      </c>
      <c r="K375" s="35">
        <f>SUMIFS(СВЦЭМ!$K$34:$K$777,СВЦЭМ!$A$34:$A$777,$A375,СВЦЭМ!$B$34:$B$777,K$366)+'СЕТ СН'!$F$13-'СЕТ СН'!$F$21</f>
        <v>-115.24530608999999</v>
      </c>
      <c r="L375" s="35">
        <f>SUMIFS(СВЦЭМ!$K$34:$K$777,СВЦЭМ!$A$34:$A$777,$A375,СВЦЭМ!$B$34:$B$777,L$366)+'СЕТ СН'!$F$13-'СЕТ СН'!$F$21</f>
        <v>-163.10939453999998</v>
      </c>
      <c r="M375" s="35">
        <f>SUMIFS(СВЦЭМ!$K$34:$K$777,СВЦЭМ!$A$34:$A$777,$A375,СВЦЭМ!$B$34:$B$777,M$366)+'СЕТ СН'!$F$13-'СЕТ СН'!$F$21</f>
        <v>-171.02777705</v>
      </c>
      <c r="N375" s="35">
        <f>SUMIFS(СВЦЭМ!$K$34:$K$777,СВЦЭМ!$A$34:$A$777,$A375,СВЦЭМ!$B$34:$B$777,N$366)+'СЕТ СН'!$F$13-'СЕТ СН'!$F$21</f>
        <v>-166.25914290999998</v>
      </c>
      <c r="O375" s="35">
        <f>SUMIFS(СВЦЭМ!$K$34:$K$777,СВЦЭМ!$A$34:$A$777,$A375,СВЦЭМ!$B$34:$B$777,O$366)+'СЕТ СН'!$F$13-'СЕТ СН'!$F$21</f>
        <v>-167.31873315000001</v>
      </c>
      <c r="P375" s="35">
        <f>SUMIFS(СВЦЭМ!$K$34:$K$777,СВЦЭМ!$A$34:$A$777,$A375,СВЦЭМ!$B$34:$B$777,P$366)+'СЕТ СН'!$F$13-'СЕТ СН'!$F$21</f>
        <v>-162.80051944000002</v>
      </c>
      <c r="Q375" s="35">
        <f>SUMIFS(СВЦЭМ!$K$34:$K$777,СВЦЭМ!$A$34:$A$777,$A375,СВЦЭМ!$B$34:$B$777,Q$366)+'СЕТ СН'!$F$13-'СЕТ СН'!$F$21</f>
        <v>-154.94498475</v>
      </c>
      <c r="R375" s="35">
        <f>SUMIFS(СВЦЭМ!$K$34:$K$777,СВЦЭМ!$A$34:$A$777,$A375,СВЦЭМ!$B$34:$B$777,R$366)+'СЕТ СН'!$F$13-'СЕТ СН'!$F$21</f>
        <v>-150.19748059</v>
      </c>
      <c r="S375" s="35">
        <f>SUMIFS(СВЦЭМ!$K$34:$K$777,СВЦЭМ!$A$34:$A$777,$A375,СВЦЭМ!$B$34:$B$777,S$366)+'СЕТ СН'!$F$13-'СЕТ СН'!$F$21</f>
        <v>-136.33175093</v>
      </c>
      <c r="T375" s="35">
        <f>SUMIFS(СВЦЭМ!$K$34:$K$777,СВЦЭМ!$A$34:$A$777,$A375,СВЦЭМ!$B$34:$B$777,T$366)+'СЕТ СН'!$F$13-'СЕТ СН'!$F$21</f>
        <v>-121.08321178</v>
      </c>
      <c r="U375" s="35">
        <f>SUMIFS(СВЦЭМ!$K$34:$K$777,СВЦЭМ!$A$34:$A$777,$A375,СВЦЭМ!$B$34:$B$777,U$366)+'СЕТ СН'!$F$13-'СЕТ СН'!$F$21</f>
        <v>-129.15535016000001</v>
      </c>
      <c r="V375" s="35">
        <f>SUMIFS(СВЦЭМ!$K$34:$K$777,СВЦЭМ!$A$34:$A$777,$A375,СВЦЭМ!$B$34:$B$777,V$366)+'СЕТ СН'!$F$13-'СЕТ СН'!$F$21</f>
        <v>-137.52783459</v>
      </c>
      <c r="W375" s="35">
        <f>SUMIFS(СВЦЭМ!$K$34:$K$777,СВЦЭМ!$A$34:$A$777,$A375,СВЦЭМ!$B$34:$B$777,W$366)+'СЕТ СН'!$F$13-'СЕТ СН'!$F$21</f>
        <v>-106.54743574000003</v>
      </c>
      <c r="X375" s="35">
        <f>SUMIFS(СВЦЭМ!$K$34:$K$777,СВЦЭМ!$A$34:$A$777,$A375,СВЦЭМ!$B$34:$B$777,X$366)+'СЕТ СН'!$F$13-'СЕТ СН'!$F$21</f>
        <v>-55.471644719999972</v>
      </c>
      <c r="Y375" s="35">
        <f>SUMIFS(СВЦЭМ!$K$34:$K$777,СВЦЭМ!$A$34:$A$777,$A375,СВЦЭМ!$B$34:$B$777,Y$366)+'СЕТ СН'!$F$13-'СЕТ СН'!$F$21</f>
        <v>-18.928761740000027</v>
      </c>
    </row>
    <row r="376" spans="1:25" ht="15.75" x14ac:dyDescent="0.2">
      <c r="A376" s="34">
        <f t="shared" si="10"/>
        <v>42896</v>
      </c>
      <c r="B376" s="35">
        <f>SUMIFS(СВЦЭМ!$K$34:$K$777,СВЦЭМ!$A$34:$A$777,$A376,СВЦЭМ!$B$34:$B$777,B$366)+'СЕТ СН'!$F$13-'СЕТ СН'!$F$21</f>
        <v>1.6374638199999936</v>
      </c>
      <c r="C376" s="35">
        <f>SUMIFS(СВЦЭМ!$K$34:$K$777,СВЦЭМ!$A$34:$A$777,$A376,СВЦЭМ!$B$34:$B$777,C$366)+'СЕТ СН'!$F$13-'СЕТ СН'!$F$21</f>
        <v>43.838329079999994</v>
      </c>
      <c r="D376" s="35">
        <f>SUMIFS(СВЦЭМ!$K$34:$K$777,СВЦЭМ!$A$34:$A$777,$A376,СВЦЭМ!$B$34:$B$777,D$366)+'СЕТ СН'!$F$13-'СЕТ СН'!$F$21</f>
        <v>114.58818765000001</v>
      </c>
      <c r="E376" s="35">
        <f>SUMIFS(СВЦЭМ!$K$34:$K$777,СВЦЭМ!$A$34:$A$777,$A376,СВЦЭМ!$B$34:$B$777,E$366)+'СЕТ СН'!$F$13-'СЕТ СН'!$F$21</f>
        <v>120.63033781000001</v>
      </c>
      <c r="F376" s="35">
        <f>SUMIFS(СВЦЭМ!$K$34:$K$777,СВЦЭМ!$A$34:$A$777,$A376,СВЦЭМ!$B$34:$B$777,F$366)+'СЕТ СН'!$F$13-'СЕТ СН'!$F$21</f>
        <v>121.38388973999997</v>
      </c>
      <c r="G376" s="35">
        <f>SUMIFS(СВЦЭМ!$K$34:$K$777,СВЦЭМ!$A$34:$A$777,$A376,СВЦЭМ!$B$34:$B$777,G$366)+'СЕТ СН'!$F$13-'СЕТ СН'!$F$21</f>
        <v>114.43078112000001</v>
      </c>
      <c r="H376" s="35">
        <f>SUMIFS(СВЦЭМ!$K$34:$K$777,СВЦЭМ!$A$34:$A$777,$A376,СВЦЭМ!$B$34:$B$777,H$366)+'СЕТ СН'!$F$13-'СЕТ СН'!$F$21</f>
        <v>118.05588702</v>
      </c>
      <c r="I376" s="35">
        <f>SUMIFS(СВЦЭМ!$K$34:$K$777,СВЦЭМ!$A$34:$A$777,$A376,СВЦЭМ!$B$34:$B$777,I$366)+'СЕТ СН'!$F$13-'СЕТ СН'!$F$21</f>
        <v>23.943770040000004</v>
      </c>
      <c r="J376" s="35">
        <f>SUMIFS(СВЦЭМ!$K$34:$K$777,СВЦЭМ!$A$34:$A$777,$A376,СВЦЭМ!$B$34:$B$777,J$366)+'СЕТ СН'!$F$13-'СЕТ СН'!$F$21</f>
        <v>-58.153351889999954</v>
      </c>
      <c r="K376" s="35">
        <f>SUMIFS(СВЦЭМ!$K$34:$K$777,СВЦЭМ!$A$34:$A$777,$A376,СВЦЭМ!$B$34:$B$777,K$366)+'СЕТ СН'!$F$13-'СЕТ СН'!$F$21</f>
        <v>-107.33317025000002</v>
      </c>
      <c r="L376" s="35">
        <f>SUMIFS(СВЦЭМ!$K$34:$K$777,СВЦЭМ!$A$34:$A$777,$A376,СВЦЭМ!$B$34:$B$777,L$366)+'СЕТ СН'!$F$13-'СЕТ СН'!$F$21</f>
        <v>-151.05603817000002</v>
      </c>
      <c r="M376" s="35">
        <f>SUMIFS(СВЦЭМ!$K$34:$K$777,СВЦЭМ!$A$34:$A$777,$A376,СВЦЭМ!$B$34:$B$777,M$366)+'СЕТ СН'!$F$13-'СЕТ СН'!$F$21</f>
        <v>-172.45138429999997</v>
      </c>
      <c r="N376" s="35">
        <f>SUMIFS(СВЦЭМ!$K$34:$K$777,СВЦЭМ!$A$34:$A$777,$A376,СВЦЭМ!$B$34:$B$777,N$366)+'СЕТ СН'!$F$13-'СЕТ СН'!$F$21</f>
        <v>-173.22787669000002</v>
      </c>
      <c r="O376" s="35">
        <f>SUMIFS(СВЦЭМ!$K$34:$K$777,СВЦЭМ!$A$34:$A$777,$A376,СВЦЭМ!$B$34:$B$777,O$366)+'СЕТ СН'!$F$13-'СЕТ СН'!$F$21</f>
        <v>-167.71993652999998</v>
      </c>
      <c r="P376" s="35">
        <f>SUMIFS(СВЦЭМ!$K$34:$K$777,СВЦЭМ!$A$34:$A$777,$A376,СВЦЭМ!$B$34:$B$777,P$366)+'СЕТ СН'!$F$13-'СЕТ СН'!$F$21</f>
        <v>-161.81382266999998</v>
      </c>
      <c r="Q376" s="35">
        <f>SUMIFS(СВЦЭМ!$K$34:$K$777,СВЦЭМ!$A$34:$A$777,$A376,СВЦЭМ!$B$34:$B$777,Q$366)+'СЕТ СН'!$F$13-'СЕТ СН'!$F$21</f>
        <v>-158.47935586</v>
      </c>
      <c r="R376" s="35">
        <f>SUMIFS(СВЦЭМ!$K$34:$K$777,СВЦЭМ!$A$34:$A$777,$A376,СВЦЭМ!$B$34:$B$777,R$366)+'СЕТ СН'!$F$13-'СЕТ СН'!$F$21</f>
        <v>-161.22765665999998</v>
      </c>
      <c r="S376" s="35">
        <f>SUMIFS(СВЦЭМ!$K$34:$K$777,СВЦЭМ!$A$34:$A$777,$A376,СВЦЭМ!$B$34:$B$777,S$366)+'СЕТ СН'!$F$13-'СЕТ СН'!$F$21</f>
        <v>-167.45598088000003</v>
      </c>
      <c r="T376" s="35">
        <f>SUMIFS(СВЦЭМ!$K$34:$K$777,СВЦЭМ!$A$34:$A$777,$A376,СВЦЭМ!$B$34:$B$777,T$366)+'СЕТ СН'!$F$13-'СЕТ СН'!$F$21</f>
        <v>-167.35895046000002</v>
      </c>
      <c r="U376" s="35">
        <f>SUMIFS(СВЦЭМ!$K$34:$K$777,СВЦЭМ!$A$34:$A$777,$A376,СВЦЭМ!$B$34:$B$777,U$366)+'СЕТ СН'!$F$13-'СЕТ СН'!$F$21</f>
        <v>-166.74187217999997</v>
      </c>
      <c r="V376" s="35">
        <f>SUMIFS(СВЦЭМ!$K$34:$K$777,СВЦЭМ!$A$34:$A$777,$A376,СВЦЭМ!$B$34:$B$777,V$366)+'СЕТ СН'!$F$13-'СЕТ СН'!$F$21</f>
        <v>-154.50198261000003</v>
      </c>
      <c r="W376" s="35">
        <f>SUMIFS(СВЦЭМ!$K$34:$K$777,СВЦЭМ!$A$34:$A$777,$A376,СВЦЭМ!$B$34:$B$777,W$366)+'СЕТ СН'!$F$13-'СЕТ СН'!$F$21</f>
        <v>-134.28791104999999</v>
      </c>
      <c r="X376" s="35">
        <f>SUMIFS(СВЦЭМ!$K$34:$K$777,СВЦЭМ!$A$34:$A$777,$A376,СВЦЭМ!$B$34:$B$777,X$366)+'СЕТ СН'!$F$13-'СЕТ СН'!$F$21</f>
        <v>-91.608739669999977</v>
      </c>
      <c r="Y376" s="35">
        <f>SUMIFS(СВЦЭМ!$K$34:$K$777,СВЦЭМ!$A$34:$A$777,$A376,СВЦЭМ!$B$34:$B$777,Y$366)+'СЕТ СН'!$F$13-'СЕТ СН'!$F$21</f>
        <v>-18.863190049999957</v>
      </c>
    </row>
    <row r="377" spans="1:25" ht="15.75" x14ac:dyDescent="0.2">
      <c r="A377" s="34">
        <f t="shared" si="10"/>
        <v>42897</v>
      </c>
      <c r="B377" s="35">
        <f>SUMIFS(СВЦЭМ!$K$34:$K$777,СВЦЭМ!$A$34:$A$777,$A377,СВЦЭМ!$B$34:$B$777,B$366)+'СЕТ СН'!$F$13-'СЕТ СН'!$F$21</f>
        <v>42.207920790000003</v>
      </c>
      <c r="C377" s="35">
        <f>SUMIFS(СВЦЭМ!$K$34:$K$777,СВЦЭМ!$A$34:$A$777,$A377,СВЦЭМ!$B$34:$B$777,C$366)+'СЕТ СН'!$F$13-'СЕТ СН'!$F$21</f>
        <v>82.39575861000003</v>
      </c>
      <c r="D377" s="35">
        <f>SUMIFS(СВЦЭМ!$K$34:$K$777,СВЦЭМ!$A$34:$A$777,$A377,СВЦЭМ!$B$34:$B$777,D$366)+'СЕТ СН'!$F$13-'СЕТ СН'!$F$21</f>
        <v>128.85435527000004</v>
      </c>
      <c r="E377" s="35">
        <f>SUMIFS(СВЦЭМ!$K$34:$K$777,СВЦЭМ!$A$34:$A$777,$A377,СВЦЭМ!$B$34:$B$777,E$366)+'СЕТ СН'!$F$13-'СЕТ СН'!$F$21</f>
        <v>124.34986633999995</v>
      </c>
      <c r="F377" s="35">
        <f>SUMIFS(СВЦЭМ!$K$34:$K$777,СВЦЭМ!$A$34:$A$777,$A377,СВЦЭМ!$B$34:$B$777,F$366)+'СЕТ СН'!$F$13-'СЕТ СН'!$F$21</f>
        <v>123.89576391000003</v>
      </c>
      <c r="G377" s="35">
        <f>SUMIFS(СВЦЭМ!$K$34:$K$777,СВЦЭМ!$A$34:$A$777,$A377,СВЦЭМ!$B$34:$B$777,G$366)+'СЕТ СН'!$F$13-'СЕТ СН'!$F$21</f>
        <v>123.50700274999997</v>
      </c>
      <c r="H377" s="35">
        <f>SUMIFS(СВЦЭМ!$K$34:$K$777,СВЦЭМ!$A$34:$A$777,$A377,СВЦЭМ!$B$34:$B$777,H$366)+'СЕТ СН'!$F$13-'СЕТ СН'!$F$21</f>
        <v>125.26138139</v>
      </c>
      <c r="I377" s="35">
        <f>SUMIFS(СВЦЭМ!$K$34:$K$777,СВЦЭМ!$A$34:$A$777,$A377,СВЦЭМ!$B$34:$B$777,I$366)+'СЕТ СН'!$F$13-'СЕТ СН'!$F$21</f>
        <v>53.486253170000055</v>
      </c>
      <c r="J377" s="35">
        <f>SUMIFS(СВЦЭМ!$K$34:$K$777,СВЦЭМ!$A$34:$A$777,$A377,СВЦЭМ!$B$34:$B$777,J$366)+'СЕТ СН'!$F$13-'СЕТ СН'!$F$21</f>
        <v>-39.882355090000033</v>
      </c>
      <c r="K377" s="35">
        <f>SUMIFS(СВЦЭМ!$K$34:$K$777,СВЦЭМ!$A$34:$A$777,$A377,СВЦЭМ!$B$34:$B$777,K$366)+'СЕТ СН'!$F$13-'СЕТ СН'!$F$21</f>
        <v>-135.77242003999999</v>
      </c>
      <c r="L377" s="35">
        <f>SUMIFS(СВЦЭМ!$K$34:$K$777,СВЦЭМ!$A$34:$A$777,$A377,СВЦЭМ!$B$34:$B$777,L$366)+'СЕТ СН'!$F$13-'СЕТ СН'!$F$21</f>
        <v>-153.37723349999999</v>
      </c>
      <c r="M377" s="35">
        <f>SUMIFS(СВЦЭМ!$K$34:$K$777,СВЦЭМ!$A$34:$A$777,$A377,СВЦЭМ!$B$34:$B$777,M$366)+'СЕТ СН'!$F$13-'СЕТ СН'!$F$21</f>
        <v>-177.11626344000001</v>
      </c>
      <c r="N377" s="35">
        <f>SUMIFS(СВЦЭМ!$K$34:$K$777,СВЦЭМ!$A$34:$A$777,$A377,СВЦЭМ!$B$34:$B$777,N$366)+'СЕТ СН'!$F$13-'СЕТ СН'!$F$21</f>
        <v>-173.91071898000001</v>
      </c>
      <c r="O377" s="35">
        <f>SUMIFS(СВЦЭМ!$K$34:$K$777,СВЦЭМ!$A$34:$A$777,$A377,СВЦЭМ!$B$34:$B$777,O$366)+'СЕТ СН'!$F$13-'СЕТ СН'!$F$21</f>
        <v>-176.35151117999999</v>
      </c>
      <c r="P377" s="35">
        <f>SUMIFS(СВЦЭМ!$K$34:$K$777,СВЦЭМ!$A$34:$A$777,$A377,СВЦЭМ!$B$34:$B$777,P$366)+'СЕТ СН'!$F$13-'СЕТ СН'!$F$21</f>
        <v>-178.84531573999999</v>
      </c>
      <c r="Q377" s="35">
        <f>SUMIFS(СВЦЭМ!$K$34:$K$777,СВЦЭМ!$A$34:$A$777,$A377,СВЦЭМ!$B$34:$B$777,Q$366)+'СЕТ СН'!$F$13-'СЕТ СН'!$F$21</f>
        <v>-181.26334809999997</v>
      </c>
      <c r="R377" s="35">
        <f>SUMIFS(СВЦЭМ!$K$34:$K$777,СВЦЭМ!$A$34:$A$777,$A377,СВЦЭМ!$B$34:$B$777,R$366)+'СЕТ СН'!$F$13-'СЕТ СН'!$F$21</f>
        <v>-182.06862652000001</v>
      </c>
      <c r="S377" s="35">
        <f>SUMIFS(СВЦЭМ!$K$34:$K$777,СВЦЭМ!$A$34:$A$777,$A377,СВЦЭМ!$B$34:$B$777,S$366)+'СЕТ СН'!$F$13-'СЕТ СН'!$F$21</f>
        <v>-186.61435453000001</v>
      </c>
      <c r="T377" s="35">
        <f>SUMIFS(СВЦЭМ!$K$34:$K$777,СВЦЭМ!$A$34:$A$777,$A377,СВЦЭМ!$B$34:$B$777,T$366)+'СЕТ СН'!$F$13-'СЕТ СН'!$F$21</f>
        <v>-187.77567171999999</v>
      </c>
      <c r="U377" s="35">
        <f>SUMIFS(СВЦЭМ!$K$34:$K$777,СВЦЭМ!$A$34:$A$777,$A377,СВЦЭМ!$B$34:$B$777,U$366)+'СЕТ СН'!$F$13-'СЕТ СН'!$F$21</f>
        <v>-184.10692420999999</v>
      </c>
      <c r="V377" s="35">
        <f>SUMIFS(СВЦЭМ!$K$34:$K$777,СВЦЭМ!$A$34:$A$777,$A377,СВЦЭМ!$B$34:$B$777,V$366)+'СЕТ СН'!$F$13-'СЕТ СН'!$F$21</f>
        <v>-155.86029444000002</v>
      </c>
      <c r="W377" s="35">
        <f>SUMIFS(СВЦЭМ!$K$34:$K$777,СВЦЭМ!$A$34:$A$777,$A377,СВЦЭМ!$B$34:$B$777,W$366)+'СЕТ СН'!$F$13-'СЕТ СН'!$F$21</f>
        <v>-147.42998080000001</v>
      </c>
      <c r="X377" s="35">
        <f>SUMIFS(СВЦЭМ!$K$34:$K$777,СВЦЭМ!$A$34:$A$777,$A377,СВЦЭМ!$B$34:$B$777,X$366)+'СЕТ СН'!$F$13-'СЕТ СН'!$F$21</f>
        <v>-101.03159957000003</v>
      </c>
      <c r="Y377" s="35">
        <f>SUMIFS(СВЦЭМ!$K$34:$K$777,СВЦЭМ!$A$34:$A$777,$A377,СВЦЭМ!$B$34:$B$777,Y$366)+'СЕТ СН'!$F$13-'СЕТ СН'!$F$21</f>
        <v>-8.0929024499999969</v>
      </c>
    </row>
    <row r="378" spans="1:25" ht="15.75" x14ac:dyDescent="0.2">
      <c r="A378" s="34">
        <f t="shared" si="10"/>
        <v>42898</v>
      </c>
      <c r="B378" s="35">
        <f>SUMIFS(СВЦЭМ!$K$34:$K$777,СВЦЭМ!$A$34:$A$777,$A378,СВЦЭМ!$B$34:$B$777,B$366)+'СЕТ СН'!$F$13-'СЕТ СН'!$F$21</f>
        <v>27.836849710000024</v>
      </c>
      <c r="C378" s="35">
        <f>SUMIFS(СВЦЭМ!$K$34:$K$777,СВЦЭМ!$A$34:$A$777,$A378,СВЦЭМ!$B$34:$B$777,C$366)+'СЕТ СН'!$F$13-'СЕТ СН'!$F$21</f>
        <v>76.673416449999991</v>
      </c>
      <c r="D378" s="35">
        <f>SUMIFS(СВЦЭМ!$K$34:$K$777,СВЦЭМ!$A$34:$A$777,$A378,СВЦЭМ!$B$34:$B$777,D$366)+'СЕТ СН'!$F$13-'СЕТ СН'!$F$21</f>
        <v>112.97474009999996</v>
      </c>
      <c r="E378" s="35">
        <f>SUMIFS(СВЦЭМ!$K$34:$K$777,СВЦЭМ!$A$34:$A$777,$A378,СВЦЭМ!$B$34:$B$777,E$366)+'СЕТ СН'!$F$13-'СЕТ СН'!$F$21</f>
        <v>114.17386486999999</v>
      </c>
      <c r="F378" s="35">
        <f>SUMIFS(СВЦЭМ!$K$34:$K$777,СВЦЭМ!$A$34:$A$777,$A378,СВЦЭМ!$B$34:$B$777,F$366)+'СЕТ СН'!$F$13-'СЕТ СН'!$F$21</f>
        <v>111.81698340000003</v>
      </c>
      <c r="G378" s="35">
        <f>SUMIFS(СВЦЭМ!$K$34:$K$777,СВЦЭМ!$A$34:$A$777,$A378,СВЦЭМ!$B$34:$B$777,G$366)+'СЕТ СН'!$F$13-'СЕТ СН'!$F$21</f>
        <v>116.21024213999999</v>
      </c>
      <c r="H378" s="35">
        <f>SUMIFS(СВЦЭМ!$K$34:$K$777,СВЦЭМ!$A$34:$A$777,$A378,СВЦЭМ!$B$34:$B$777,H$366)+'СЕТ СН'!$F$13-'СЕТ СН'!$F$21</f>
        <v>104.33948791</v>
      </c>
      <c r="I378" s="35">
        <f>SUMIFS(СВЦЭМ!$K$34:$K$777,СВЦЭМ!$A$34:$A$777,$A378,СВЦЭМ!$B$34:$B$777,I$366)+'СЕТ СН'!$F$13-'СЕТ СН'!$F$21</f>
        <v>21.26079672000003</v>
      </c>
      <c r="J378" s="35">
        <f>SUMIFS(СВЦЭМ!$K$34:$K$777,СВЦЭМ!$A$34:$A$777,$A378,СВЦЭМ!$B$34:$B$777,J$366)+'СЕТ СН'!$F$13-'СЕТ СН'!$F$21</f>
        <v>-50.582523830000014</v>
      </c>
      <c r="K378" s="35">
        <f>SUMIFS(СВЦЭМ!$K$34:$K$777,СВЦЭМ!$A$34:$A$777,$A378,СВЦЭМ!$B$34:$B$777,K$366)+'СЕТ СН'!$F$13-'СЕТ СН'!$F$21</f>
        <v>-135.23679874999999</v>
      </c>
      <c r="L378" s="35">
        <f>SUMIFS(СВЦЭМ!$K$34:$K$777,СВЦЭМ!$A$34:$A$777,$A378,СВЦЭМ!$B$34:$B$777,L$366)+'СЕТ СН'!$F$13-'СЕТ СН'!$F$21</f>
        <v>-169.27059751000002</v>
      </c>
      <c r="M378" s="35">
        <f>SUMIFS(СВЦЭМ!$K$34:$K$777,СВЦЭМ!$A$34:$A$777,$A378,СВЦЭМ!$B$34:$B$777,M$366)+'СЕТ СН'!$F$13-'СЕТ СН'!$F$21</f>
        <v>-180.95654602000002</v>
      </c>
      <c r="N378" s="35">
        <f>SUMIFS(СВЦЭМ!$K$34:$K$777,СВЦЭМ!$A$34:$A$777,$A378,СВЦЭМ!$B$34:$B$777,N$366)+'СЕТ СН'!$F$13-'СЕТ СН'!$F$21</f>
        <v>-180.27876610999999</v>
      </c>
      <c r="O378" s="35">
        <f>SUMIFS(СВЦЭМ!$K$34:$K$777,СВЦЭМ!$A$34:$A$777,$A378,СВЦЭМ!$B$34:$B$777,O$366)+'СЕТ СН'!$F$13-'СЕТ СН'!$F$21</f>
        <v>-185.17766603000001</v>
      </c>
      <c r="P378" s="35">
        <f>SUMIFS(СВЦЭМ!$K$34:$K$777,СВЦЭМ!$A$34:$A$777,$A378,СВЦЭМ!$B$34:$B$777,P$366)+'СЕТ СН'!$F$13-'СЕТ СН'!$F$21</f>
        <v>-190.97717857999999</v>
      </c>
      <c r="Q378" s="35">
        <f>SUMIFS(СВЦЭМ!$K$34:$K$777,СВЦЭМ!$A$34:$A$777,$A378,СВЦЭМ!$B$34:$B$777,Q$366)+'СЕТ СН'!$F$13-'СЕТ СН'!$F$21</f>
        <v>-193.44786040000002</v>
      </c>
      <c r="R378" s="35">
        <f>SUMIFS(СВЦЭМ!$K$34:$K$777,СВЦЭМ!$A$34:$A$777,$A378,СВЦЭМ!$B$34:$B$777,R$366)+'СЕТ СН'!$F$13-'СЕТ СН'!$F$21</f>
        <v>-194.79469370999999</v>
      </c>
      <c r="S378" s="35">
        <f>SUMIFS(СВЦЭМ!$K$34:$K$777,СВЦЭМ!$A$34:$A$777,$A378,СВЦЭМ!$B$34:$B$777,S$366)+'СЕТ СН'!$F$13-'СЕТ СН'!$F$21</f>
        <v>-193.81356939</v>
      </c>
      <c r="T378" s="35">
        <f>SUMIFS(СВЦЭМ!$K$34:$K$777,СВЦЭМ!$A$34:$A$777,$A378,СВЦЭМ!$B$34:$B$777,T$366)+'СЕТ СН'!$F$13-'СЕТ СН'!$F$21</f>
        <v>-197.10627246000001</v>
      </c>
      <c r="U378" s="35">
        <f>SUMIFS(СВЦЭМ!$K$34:$K$777,СВЦЭМ!$A$34:$A$777,$A378,СВЦЭМ!$B$34:$B$777,U$366)+'СЕТ СН'!$F$13-'СЕТ СН'!$F$21</f>
        <v>-198.37981291</v>
      </c>
      <c r="V378" s="35">
        <f>SUMIFS(СВЦЭМ!$K$34:$K$777,СВЦЭМ!$A$34:$A$777,$A378,СВЦЭМ!$B$34:$B$777,V$366)+'СЕТ СН'!$F$13-'СЕТ СН'!$F$21</f>
        <v>-171.74861043999999</v>
      </c>
      <c r="W378" s="35">
        <f>SUMIFS(СВЦЭМ!$K$34:$K$777,СВЦЭМ!$A$34:$A$777,$A378,СВЦЭМ!$B$34:$B$777,W$366)+'СЕТ СН'!$F$13-'СЕТ СН'!$F$21</f>
        <v>-132.92879074000001</v>
      </c>
      <c r="X378" s="35">
        <f>SUMIFS(СВЦЭМ!$K$34:$K$777,СВЦЭМ!$A$34:$A$777,$A378,СВЦЭМ!$B$34:$B$777,X$366)+'СЕТ СН'!$F$13-'СЕТ СН'!$F$21</f>
        <v>-89.220817969999985</v>
      </c>
      <c r="Y378" s="35">
        <f>SUMIFS(СВЦЭМ!$K$34:$K$777,СВЦЭМ!$A$34:$A$777,$A378,СВЦЭМ!$B$34:$B$777,Y$366)+'СЕТ СН'!$F$13-'СЕТ СН'!$F$21</f>
        <v>-27.270466710000051</v>
      </c>
    </row>
    <row r="379" spans="1:25" ht="15.75" x14ac:dyDescent="0.2">
      <c r="A379" s="34">
        <f t="shared" si="10"/>
        <v>42899</v>
      </c>
      <c r="B379" s="35">
        <f>SUMIFS(СВЦЭМ!$K$34:$K$777,СВЦЭМ!$A$34:$A$777,$A379,СВЦЭМ!$B$34:$B$777,B$366)+'СЕТ СН'!$F$13-'СЕТ СН'!$F$21</f>
        <v>-38.020490780000046</v>
      </c>
      <c r="C379" s="35">
        <f>SUMIFS(СВЦЭМ!$K$34:$K$777,СВЦЭМ!$A$34:$A$777,$A379,СВЦЭМ!$B$34:$B$777,C$366)+'СЕТ СН'!$F$13-'СЕТ СН'!$F$21</f>
        <v>-5.7104409999965355E-2</v>
      </c>
      <c r="D379" s="35">
        <f>SUMIFS(СВЦЭМ!$K$34:$K$777,СВЦЭМ!$A$34:$A$777,$A379,СВЦЭМ!$B$34:$B$777,D$366)+'СЕТ СН'!$F$13-'СЕТ СН'!$F$21</f>
        <v>79.833597670000017</v>
      </c>
      <c r="E379" s="35">
        <f>SUMIFS(СВЦЭМ!$K$34:$K$777,СВЦЭМ!$A$34:$A$777,$A379,СВЦЭМ!$B$34:$B$777,E$366)+'СЕТ СН'!$F$13-'СЕТ СН'!$F$21</f>
        <v>90.271711930000038</v>
      </c>
      <c r="F379" s="35">
        <f>SUMIFS(СВЦЭМ!$K$34:$K$777,СВЦЭМ!$A$34:$A$777,$A379,СВЦЭМ!$B$34:$B$777,F$366)+'СЕТ СН'!$F$13-'СЕТ СН'!$F$21</f>
        <v>96.542660650000016</v>
      </c>
      <c r="G379" s="35">
        <f>SUMIFS(СВЦЭМ!$K$34:$K$777,СВЦЭМ!$A$34:$A$777,$A379,СВЦЭМ!$B$34:$B$777,G$366)+'СЕТ СН'!$F$13-'СЕТ СН'!$F$21</f>
        <v>92.843006209999999</v>
      </c>
      <c r="H379" s="35">
        <f>SUMIFS(СВЦЭМ!$K$34:$K$777,СВЦЭМ!$A$34:$A$777,$A379,СВЦЭМ!$B$34:$B$777,H$366)+'СЕТ СН'!$F$13-'СЕТ СН'!$F$21</f>
        <v>45.544701369999984</v>
      </c>
      <c r="I379" s="35">
        <f>SUMIFS(СВЦЭМ!$K$34:$K$777,СВЦЭМ!$A$34:$A$777,$A379,СВЦЭМ!$B$34:$B$777,I$366)+'СЕТ СН'!$F$13-'СЕТ СН'!$F$21</f>
        <v>-57.175133970000047</v>
      </c>
      <c r="J379" s="35">
        <f>SUMIFS(СВЦЭМ!$K$34:$K$777,СВЦЭМ!$A$34:$A$777,$A379,СВЦЭМ!$B$34:$B$777,J$366)+'СЕТ СН'!$F$13-'СЕТ СН'!$F$21</f>
        <v>-130.49949235000003</v>
      </c>
      <c r="K379" s="35">
        <f>SUMIFS(СВЦЭМ!$K$34:$K$777,СВЦЭМ!$A$34:$A$777,$A379,СВЦЭМ!$B$34:$B$777,K$366)+'СЕТ СН'!$F$13-'СЕТ СН'!$F$21</f>
        <v>-191.40811631000003</v>
      </c>
      <c r="L379" s="35">
        <f>SUMIFS(СВЦЭМ!$K$34:$K$777,СВЦЭМ!$A$34:$A$777,$A379,СВЦЭМ!$B$34:$B$777,L$366)+'СЕТ СН'!$F$13-'СЕТ СН'!$F$21</f>
        <v>-185.15296295000002</v>
      </c>
      <c r="M379" s="35">
        <f>SUMIFS(СВЦЭМ!$K$34:$K$777,СВЦЭМ!$A$34:$A$777,$A379,СВЦЭМ!$B$34:$B$777,M$366)+'СЕТ СН'!$F$13-'СЕТ СН'!$F$21</f>
        <v>-166.61889424999998</v>
      </c>
      <c r="N379" s="35">
        <f>SUMIFS(СВЦЭМ!$K$34:$K$777,СВЦЭМ!$A$34:$A$777,$A379,СВЦЭМ!$B$34:$B$777,N$366)+'СЕТ СН'!$F$13-'СЕТ СН'!$F$21</f>
        <v>-166.67026385999998</v>
      </c>
      <c r="O379" s="35">
        <f>SUMIFS(СВЦЭМ!$K$34:$K$777,СВЦЭМ!$A$34:$A$777,$A379,СВЦЭМ!$B$34:$B$777,O$366)+'СЕТ СН'!$F$13-'СЕТ СН'!$F$21</f>
        <v>-167.60352440999998</v>
      </c>
      <c r="P379" s="35">
        <f>SUMIFS(СВЦЭМ!$K$34:$K$777,СВЦЭМ!$A$34:$A$777,$A379,СВЦЭМ!$B$34:$B$777,P$366)+'СЕТ СН'!$F$13-'СЕТ СН'!$F$21</f>
        <v>-166.88273021999998</v>
      </c>
      <c r="Q379" s="35">
        <f>SUMIFS(СВЦЭМ!$K$34:$K$777,СВЦЭМ!$A$34:$A$777,$A379,СВЦЭМ!$B$34:$B$777,Q$366)+'СЕТ СН'!$F$13-'СЕТ СН'!$F$21</f>
        <v>-162.74169171</v>
      </c>
      <c r="R379" s="35">
        <f>SUMIFS(СВЦЭМ!$K$34:$K$777,СВЦЭМ!$A$34:$A$777,$A379,СВЦЭМ!$B$34:$B$777,R$366)+'СЕТ СН'!$F$13-'СЕТ СН'!$F$21</f>
        <v>-163.33176084000002</v>
      </c>
      <c r="S379" s="35">
        <f>SUMIFS(СВЦЭМ!$K$34:$K$777,СВЦЭМ!$A$34:$A$777,$A379,СВЦЭМ!$B$34:$B$777,S$366)+'СЕТ СН'!$F$13-'СЕТ СН'!$F$21</f>
        <v>-162.85555292999999</v>
      </c>
      <c r="T379" s="35">
        <f>SUMIFS(СВЦЭМ!$K$34:$K$777,СВЦЭМ!$A$34:$A$777,$A379,СВЦЭМ!$B$34:$B$777,T$366)+'СЕТ СН'!$F$13-'СЕТ СН'!$F$21</f>
        <v>-168.46338037999999</v>
      </c>
      <c r="U379" s="35">
        <f>SUMIFS(СВЦЭМ!$K$34:$K$777,СВЦЭМ!$A$34:$A$777,$A379,СВЦЭМ!$B$34:$B$777,U$366)+'СЕТ СН'!$F$13-'СЕТ СН'!$F$21</f>
        <v>-167.75468104999999</v>
      </c>
      <c r="V379" s="35">
        <f>SUMIFS(СВЦЭМ!$K$34:$K$777,СВЦЭМ!$A$34:$A$777,$A379,СВЦЭМ!$B$34:$B$777,V$366)+'СЕТ СН'!$F$13-'СЕТ СН'!$F$21</f>
        <v>-186.56534247000002</v>
      </c>
      <c r="W379" s="35">
        <f>SUMIFS(СВЦЭМ!$K$34:$K$777,СВЦЭМ!$A$34:$A$777,$A379,СВЦЭМ!$B$34:$B$777,W$366)+'СЕТ СН'!$F$13-'СЕТ СН'!$F$21</f>
        <v>-191.82623361999998</v>
      </c>
      <c r="X379" s="35">
        <f>SUMIFS(СВЦЭМ!$K$34:$K$777,СВЦЭМ!$A$34:$A$777,$A379,СВЦЭМ!$B$34:$B$777,X$366)+'СЕТ СН'!$F$13-'СЕТ СН'!$F$21</f>
        <v>-161.33333145</v>
      </c>
      <c r="Y379" s="35">
        <f>SUMIFS(СВЦЭМ!$K$34:$K$777,СВЦЭМ!$A$34:$A$777,$A379,СВЦЭМ!$B$34:$B$777,Y$366)+'СЕТ СН'!$F$13-'СЕТ СН'!$F$21</f>
        <v>-87.742191869999999</v>
      </c>
    </row>
    <row r="380" spans="1:25" ht="15.75" x14ac:dyDescent="0.2">
      <c r="A380" s="34">
        <f t="shared" si="10"/>
        <v>42900</v>
      </c>
      <c r="B380" s="35">
        <f>SUMIFS(СВЦЭМ!$K$34:$K$777,СВЦЭМ!$A$34:$A$777,$A380,СВЦЭМ!$B$34:$B$777,B$366)+'СЕТ СН'!$F$13-'СЕТ СН'!$F$21</f>
        <v>47.659990989999983</v>
      </c>
      <c r="C380" s="35">
        <f>SUMIFS(СВЦЭМ!$K$34:$K$777,СВЦЭМ!$A$34:$A$777,$A380,СВЦЭМ!$B$34:$B$777,C$366)+'СЕТ СН'!$F$13-'СЕТ СН'!$F$21</f>
        <v>69.215020030000005</v>
      </c>
      <c r="D380" s="35">
        <f>SUMIFS(СВЦЭМ!$K$34:$K$777,СВЦЭМ!$A$34:$A$777,$A380,СВЦЭМ!$B$34:$B$777,D$366)+'СЕТ СН'!$F$13-'СЕТ СН'!$F$21</f>
        <v>84.214790849999986</v>
      </c>
      <c r="E380" s="35">
        <f>SUMIFS(СВЦЭМ!$K$34:$K$777,СВЦЭМ!$A$34:$A$777,$A380,СВЦЭМ!$B$34:$B$777,E$366)+'СЕТ СН'!$F$13-'СЕТ СН'!$F$21</f>
        <v>88.271116430000006</v>
      </c>
      <c r="F380" s="35">
        <f>SUMIFS(СВЦЭМ!$K$34:$K$777,СВЦЭМ!$A$34:$A$777,$A380,СВЦЭМ!$B$34:$B$777,F$366)+'СЕТ СН'!$F$13-'СЕТ СН'!$F$21</f>
        <v>90.778989339999953</v>
      </c>
      <c r="G380" s="35">
        <f>SUMIFS(СВЦЭМ!$K$34:$K$777,СВЦЭМ!$A$34:$A$777,$A380,СВЦЭМ!$B$34:$B$777,G$366)+'СЕТ СН'!$F$13-'СЕТ СН'!$F$21</f>
        <v>75.692568570000049</v>
      </c>
      <c r="H380" s="35">
        <f>SUMIFS(СВЦЭМ!$K$34:$K$777,СВЦЭМ!$A$34:$A$777,$A380,СВЦЭМ!$B$34:$B$777,H$366)+'СЕТ СН'!$F$13-'СЕТ СН'!$F$21</f>
        <v>23.842290400000024</v>
      </c>
      <c r="I380" s="35">
        <f>SUMIFS(СВЦЭМ!$K$34:$K$777,СВЦЭМ!$A$34:$A$777,$A380,СВЦЭМ!$B$34:$B$777,I$366)+'СЕТ СН'!$F$13-'СЕТ СН'!$F$21</f>
        <v>-57.632004729999949</v>
      </c>
      <c r="J380" s="35">
        <f>SUMIFS(СВЦЭМ!$K$34:$K$777,СВЦЭМ!$A$34:$A$777,$A380,СВЦЭМ!$B$34:$B$777,J$366)+'СЕТ СН'!$F$13-'СЕТ СН'!$F$21</f>
        <v>-79.669914629999994</v>
      </c>
      <c r="K380" s="35">
        <f>SUMIFS(СВЦЭМ!$K$34:$K$777,СВЦЭМ!$A$34:$A$777,$A380,СВЦЭМ!$B$34:$B$777,K$366)+'СЕТ СН'!$F$13-'СЕТ СН'!$F$21</f>
        <v>-149.08874171999997</v>
      </c>
      <c r="L380" s="35">
        <f>SUMIFS(СВЦЭМ!$K$34:$K$777,СВЦЭМ!$A$34:$A$777,$A380,СВЦЭМ!$B$34:$B$777,L$366)+'СЕТ СН'!$F$13-'СЕТ СН'!$F$21</f>
        <v>-192.98561331000002</v>
      </c>
      <c r="M380" s="35">
        <f>SUMIFS(СВЦЭМ!$K$34:$K$777,СВЦЭМ!$A$34:$A$777,$A380,СВЦЭМ!$B$34:$B$777,M$366)+'СЕТ СН'!$F$13-'СЕТ СН'!$F$21</f>
        <v>-199.33676723999997</v>
      </c>
      <c r="N380" s="35">
        <f>SUMIFS(СВЦЭМ!$K$34:$K$777,СВЦЭМ!$A$34:$A$777,$A380,СВЦЭМ!$B$34:$B$777,N$366)+'СЕТ СН'!$F$13-'СЕТ СН'!$F$21</f>
        <v>-193.19067058000002</v>
      </c>
      <c r="O380" s="35">
        <f>SUMIFS(СВЦЭМ!$K$34:$K$777,СВЦЭМ!$A$34:$A$777,$A380,СВЦЭМ!$B$34:$B$777,O$366)+'СЕТ СН'!$F$13-'СЕТ СН'!$F$21</f>
        <v>-199.03579172000002</v>
      </c>
      <c r="P380" s="35">
        <f>SUMIFS(СВЦЭМ!$K$34:$K$777,СВЦЭМ!$A$34:$A$777,$A380,СВЦЭМ!$B$34:$B$777,P$366)+'СЕТ СН'!$F$13-'СЕТ СН'!$F$21</f>
        <v>-190.24301796999998</v>
      </c>
      <c r="Q380" s="35">
        <f>SUMIFS(СВЦЭМ!$K$34:$K$777,СВЦЭМ!$A$34:$A$777,$A380,СВЦЭМ!$B$34:$B$777,Q$366)+'СЕТ СН'!$F$13-'СЕТ СН'!$F$21</f>
        <v>-190.04736532999999</v>
      </c>
      <c r="R380" s="35">
        <f>SUMIFS(СВЦЭМ!$K$34:$K$777,СВЦЭМ!$A$34:$A$777,$A380,СВЦЭМ!$B$34:$B$777,R$366)+'СЕТ СН'!$F$13-'СЕТ СН'!$F$21</f>
        <v>-186.48570031000003</v>
      </c>
      <c r="S380" s="35">
        <f>SUMIFS(СВЦЭМ!$K$34:$K$777,СВЦЭМ!$A$34:$A$777,$A380,СВЦЭМ!$B$34:$B$777,S$366)+'СЕТ СН'!$F$13-'СЕТ СН'!$F$21</f>
        <v>-186.92945543000002</v>
      </c>
      <c r="T380" s="35">
        <f>SUMIFS(СВЦЭМ!$K$34:$K$777,СВЦЭМ!$A$34:$A$777,$A380,СВЦЭМ!$B$34:$B$777,T$366)+'СЕТ СН'!$F$13-'СЕТ СН'!$F$21</f>
        <v>-188.86342042000001</v>
      </c>
      <c r="U380" s="35">
        <f>SUMIFS(СВЦЭМ!$K$34:$K$777,СВЦЭМ!$A$34:$A$777,$A380,СВЦЭМ!$B$34:$B$777,U$366)+'СЕТ СН'!$F$13-'СЕТ СН'!$F$21</f>
        <v>-200.63048450999997</v>
      </c>
      <c r="V380" s="35">
        <f>SUMIFS(СВЦЭМ!$K$34:$K$777,СВЦЭМ!$A$34:$A$777,$A380,СВЦЭМ!$B$34:$B$777,V$366)+'СЕТ СН'!$F$13-'СЕТ СН'!$F$21</f>
        <v>-191.67277868000002</v>
      </c>
      <c r="W380" s="35">
        <f>SUMIFS(СВЦЭМ!$K$34:$K$777,СВЦЭМ!$A$34:$A$777,$A380,СВЦЭМ!$B$34:$B$777,W$366)+'СЕТ СН'!$F$13-'СЕТ СН'!$F$21</f>
        <v>-161.81852658999998</v>
      </c>
      <c r="X380" s="35">
        <f>SUMIFS(СВЦЭМ!$K$34:$K$777,СВЦЭМ!$A$34:$A$777,$A380,СВЦЭМ!$B$34:$B$777,X$366)+'СЕТ СН'!$F$13-'СЕТ СН'!$F$21</f>
        <v>-102.11354554000002</v>
      </c>
      <c r="Y380" s="35">
        <f>SUMIFS(СВЦЭМ!$K$34:$K$777,СВЦЭМ!$A$34:$A$777,$A380,СВЦЭМ!$B$34:$B$777,Y$366)+'СЕТ СН'!$F$13-'СЕТ СН'!$F$21</f>
        <v>-42.872124890000009</v>
      </c>
    </row>
    <row r="381" spans="1:25" ht="15.75" x14ac:dyDescent="0.2">
      <c r="A381" s="34">
        <f t="shared" si="10"/>
        <v>42901</v>
      </c>
      <c r="B381" s="35">
        <f>SUMIFS(СВЦЭМ!$K$34:$K$777,СВЦЭМ!$A$34:$A$777,$A381,СВЦЭМ!$B$34:$B$777,B$366)+'СЕТ СН'!$F$13-'СЕТ СН'!$F$21</f>
        <v>24.617993550000051</v>
      </c>
      <c r="C381" s="35">
        <f>SUMIFS(СВЦЭМ!$K$34:$K$777,СВЦЭМ!$A$34:$A$777,$A381,СВЦЭМ!$B$34:$B$777,C$366)+'СЕТ СН'!$F$13-'СЕТ СН'!$F$21</f>
        <v>75.956582049999952</v>
      </c>
      <c r="D381" s="35">
        <f>SUMIFS(СВЦЭМ!$K$34:$K$777,СВЦЭМ!$A$34:$A$777,$A381,СВЦЭМ!$B$34:$B$777,D$366)+'СЕТ СН'!$F$13-'СЕТ СН'!$F$21</f>
        <v>97.663511019999987</v>
      </c>
      <c r="E381" s="35">
        <f>SUMIFS(СВЦЭМ!$K$34:$K$777,СВЦЭМ!$A$34:$A$777,$A381,СВЦЭМ!$B$34:$B$777,E$366)+'СЕТ СН'!$F$13-'СЕТ СН'!$F$21</f>
        <v>93.721830390000036</v>
      </c>
      <c r="F381" s="35">
        <f>SUMIFS(СВЦЭМ!$K$34:$K$777,СВЦЭМ!$A$34:$A$777,$A381,СВЦЭМ!$B$34:$B$777,F$366)+'СЕТ СН'!$F$13-'СЕТ СН'!$F$21</f>
        <v>90.833350870000004</v>
      </c>
      <c r="G381" s="35">
        <f>SUMIFS(СВЦЭМ!$K$34:$K$777,СВЦЭМ!$A$34:$A$777,$A381,СВЦЭМ!$B$34:$B$777,G$366)+'СЕТ СН'!$F$13-'СЕТ СН'!$F$21</f>
        <v>94.152061050000043</v>
      </c>
      <c r="H381" s="35">
        <f>SUMIFS(СВЦЭМ!$K$34:$K$777,СВЦЭМ!$A$34:$A$777,$A381,СВЦЭМ!$B$34:$B$777,H$366)+'СЕТ СН'!$F$13-'СЕТ СН'!$F$21</f>
        <v>101.74150054999996</v>
      </c>
      <c r="I381" s="35">
        <f>SUMIFS(СВЦЭМ!$K$34:$K$777,СВЦЭМ!$A$34:$A$777,$A381,СВЦЭМ!$B$34:$B$777,I$366)+'СЕТ СН'!$F$13-'СЕТ СН'!$F$21</f>
        <v>14.075699689999965</v>
      </c>
      <c r="J381" s="35">
        <f>SUMIFS(СВЦЭМ!$K$34:$K$777,СВЦЭМ!$A$34:$A$777,$A381,СВЦЭМ!$B$34:$B$777,J$366)+'СЕТ СН'!$F$13-'СЕТ СН'!$F$21</f>
        <v>-64.387104150000027</v>
      </c>
      <c r="K381" s="35">
        <f>SUMIFS(СВЦЭМ!$K$34:$K$777,СВЦЭМ!$A$34:$A$777,$A381,СВЦЭМ!$B$34:$B$777,K$366)+'СЕТ СН'!$F$13-'СЕТ СН'!$F$21</f>
        <v>-126.08823906999999</v>
      </c>
      <c r="L381" s="35">
        <f>SUMIFS(СВЦЭМ!$K$34:$K$777,СВЦЭМ!$A$34:$A$777,$A381,СВЦЭМ!$B$34:$B$777,L$366)+'СЕТ СН'!$F$13-'СЕТ СН'!$F$21</f>
        <v>-180.60031901999997</v>
      </c>
      <c r="M381" s="35">
        <f>SUMIFS(СВЦЭМ!$K$34:$K$777,СВЦЭМ!$A$34:$A$777,$A381,СВЦЭМ!$B$34:$B$777,M$366)+'СЕТ СН'!$F$13-'СЕТ СН'!$F$21</f>
        <v>-194.43134216999999</v>
      </c>
      <c r="N381" s="35">
        <f>SUMIFS(СВЦЭМ!$K$34:$K$777,СВЦЭМ!$A$34:$A$777,$A381,СВЦЭМ!$B$34:$B$777,N$366)+'СЕТ СН'!$F$13-'СЕТ СН'!$F$21</f>
        <v>-200.94639923</v>
      </c>
      <c r="O381" s="35">
        <f>SUMIFS(СВЦЭМ!$K$34:$K$777,СВЦЭМ!$A$34:$A$777,$A381,СВЦЭМ!$B$34:$B$777,O$366)+'СЕТ СН'!$F$13-'СЕТ СН'!$F$21</f>
        <v>-201.29590575999998</v>
      </c>
      <c r="P381" s="35">
        <f>SUMIFS(СВЦЭМ!$K$34:$K$777,СВЦЭМ!$A$34:$A$777,$A381,СВЦЭМ!$B$34:$B$777,P$366)+'СЕТ СН'!$F$13-'СЕТ СН'!$F$21</f>
        <v>-199.70327843000001</v>
      </c>
      <c r="Q381" s="35">
        <f>SUMIFS(СВЦЭМ!$K$34:$K$777,СВЦЭМ!$A$34:$A$777,$A381,СВЦЭМ!$B$34:$B$777,Q$366)+'СЕТ СН'!$F$13-'СЕТ СН'!$F$21</f>
        <v>-198.90522735000002</v>
      </c>
      <c r="R381" s="35">
        <f>SUMIFS(СВЦЭМ!$K$34:$K$777,СВЦЭМ!$A$34:$A$777,$A381,СВЦЭМ!$B$34:$B$777,R$366)+'СЕТ СН'!$F$13-'СЕТ СН'!$F$21</f>
        <v>-196.12433899000001</v>
      </c>
      <c r="S381" s="35">
        <f>SUMIFS(СВЦЭМ!$K$34:$K$777,СВЦЭМ!$A$34:$A$777,$A381,СВЦЭМ!$B$34:$B$777,S$366)+'СЕТ СН'!$F$13-'СЕТ СН'!$F$21</f>
        <v>-193.65938457999999</v>
      </c>
      <c r="T381" s="35">
        <f>SUMIFS(СВЦЭМ!$K$34:$K$777,СВЦЭМ!$A$34:$A$777,$A381,СВЦЭМ!$B$34:$B$777,T$366)+'СЕТ СН'!$F$13-'СЕТ СН'!$F$21</f>
        <v>-189.99396044000002</v>
      </c>
      <c r="U381" s="35">
        <f>SUMIFS(СВЦЭМ!$K$34:$K$777,СВЦЭМ!$A$34:$A$777,$A381,СВЦЭМ!$B$34:$B$777,U$366)+'СЕТ СН'!$F$13-'СЕТ СН'!$F$21</f>
        <v>-186.70738204999998</v>
      </c>
      <c r="V381" s="35">
        <f>SUMIFS(СВЦЭМ!$K$34:$K$777,СВЦЭМ!$A$34:$A$777,$A381,СВЦЭМ!$B$34:$B$777,V$366)+'СЕТ СН'!$F$13-'СЕТ СН'!$F$21</f>
        <v>-187.80244978000002</v>
      </c>
      <c r="W381" s="35">
        <f>SUMIFS(СВЦЭМ!$K$34:$K$777,СВЦЭМ!$A$34:$A$777,$A381,СВЦЭМ!$B$34:$B$777,W$366)+'СЕТ СН'!$F$13-'СЕТ СН'!$F$21</f>
        <v>-152.60728977999997</v>
      </c>
      <c r="X381" s="35">
        <f>SUMIFS(СВЦЭМ!$K$34:$K$777,СВЦЭМ!$A$34:$A$777,$A381,СВЦЭМ!$B$34:$B$777,X$366)+'СЕТ СН'!$F$13-'СЕТ СН'!$F$21</f>
        <v>-95.40006175000002</v>
      </c>
      <c r="Y381" s="35">
        <f>SUMIFS(СВЦЭМ!$K$34:$K$777,СВЦЭМ!$A$34:$A$777,$A381,СВЦЭМ!$B$34:$B$777,Y$366)+'СЕТ СН'!$F$13-'СЕТ СН'!$F$21</f>
        <v>-27.17276604999995</v>
      </c>
    </row>
    <row r="382" spans="1:25" ht="15.75" x14ac:dyDescent="0.2">
      <c r="A382" s="34">
        <f t="shared" si="10"/>
        <v>42902</v>
      </c>
      <c r="B382" s="35">
        <f>SUMIFS(СВЦЭМ!$K$34:$K$777,СВЦЭМ!$A$34:$A$777,$A382,СВЦЭМ!$B$34:$B$777,B$366)+'СЕТ СН'!$F$13-'СЕТ СН'!$F$21</f>
        <v>18.809241950000001</v>
      </c>
      <c r="C382" s="35">
        <f>SUMIFS(СВЦЭМ!$K$34:$K$777,СВЦЭМ!$A$34:$A$777,$A382,СВЦЭМ!$B$34:$B$777,C$366)+'СЕТ СН'!$F$13-'СЕТ СН'!$F$21</f>
        <v>64.923320880000006</v>
      </c>
      <c r="D382" s="35">
        <f>SUMIFS(СВЦЭМ!$K$34:$K$777,СВЦЭМ!$A$34:$A$777,$A382,СВЦЭМ!$B$34:$B$777,D$366)+'СЕТ СН'!$F$13-'СЕТ СН'!$F$21</f>
        <v>88.584705360000044</v>
      </c>
      <c r="E382" s="35">
        <f>SUMIFS(СВЦЭМ!$K$34:$K$777,СВЦЭМ!$A$34:$A$777,$A382,СВЦЭМ!$B$34:$B$777,E$366)+'СЕТ СН'!$F$13-'СЕТ СН'!$F$21</f>
        <v>109.04783534000001</v>
      </c>
      <c r="F382" s="35">
        <f>SUMIFS(СВЦЭМ!$K$34:$K$777,СВЦЭМ!$A$34:$A$777,$A382,СВЦЭМ!$B$34:$B$777,F$366)+'СЕТ СН'!$F$13-'СЕТ СН'!$F$21</f>
        <v>107.87472161999995</v>
      </c>
      <c r="G382" s="35">
        <f>SUMIFS(СВЦЭМ!$K$34:$K$777,СВЦЭМ!$A$34:$A$777,$A382,СВЦЭМ!$B$34:$B$777,G$366)+'СЕТ СН'!$F$13-'СЕТ СН'!$F$21</f>
        <v>110.11382759000003</v>
      </c>
      <c r="H382" s="35">
        <f>SUMIFS(СВЦЭМ!$K$34:$K$777,СВЦЭМ!$A$34:$A$777,$A382,СВЦЭМ!$B$34:$B$777,H$366)+'СЕТ СН'!$F$13-'СЕТ СН'!$F$21</f>
        <v>113.58351015000005</v>
      </c>
      <c r="I382" s="35">
        <f>SUMIFS(СВЦЭМ!$K$34:$K$777,СВЦЭМ!$A$34:$A$777,$A382,СВЦЭМ!$B$34:$B$777,I$366)+'СЕТ СН'!$F$13-'СЕТ СН'!$F$21</f>
        <v>26.838837079999962</v>
      </c>
      <c r="J382" s="35">
        <f>SUMIFS(СВЦЭМ!$K$34:$K$777,СВЦЭМ!$A$34:$A$777,$A382,СВЦЭМ!$B$34:$B$777,J$366)+'СЕТ СН'!$F$13-'СЕТ СН'!$F$21</f>
        <v>-49.438992559999974</v>
      </c>
      <c r="K382" s="35">
        <f>SUMIFS(СВЦЭМ!$K$34:$K$777,СВЦЭМ!$A$34:$A$777,$A382,СВЦЭМ!$B$34:$B$777,K$366)+'СЕТ СН'!$F$13-'СЕТ СН'!$F$21</f>
        <v>-135.36743206</v>
      </c>
      <c r="L382" s="35">
        <f>SUMIFS(СВЦЭМ!$K$34:$K$777,СВЦЭМ!$A$34:$A$777,$A382,СВЦЭМ!$B$34:$B$777,L$366)+'СЕТ СН'!$F$13-'СЕТ СН'!$F$21</f>
        <v>-170.14851575</v>
      </c>
      <c r="M382" s="35">
        <f>SUMIFS(СВЦЭМ!$K$34:$K$777,СВЦЭМ!$A$34:$A$777,$A382,СВЦЭМ!$B$34:$B$777,M$366)+'СЕТ СН'!$F$13-'СЕТ СН'!$F$21</f>
        <v>-184.43413636000002</v>
      </c>
      <c r="N382" s="35">
        <f>SUMIFS(СВЦЭМ!$K$34:$K$777,СВЦЭМ!$A$34:$A$777,$A382,СВЦЭМ!$B$34:$B$777,N$366)+'СЕТ СН'!$F$13-'СЕТ СН'!$F$21</f>
        <v>-179.5509591</v>
      </c>
      <c r="O382" s="35">
        <f>SUMIFS(СВЦЭМ!$K$34:$K$777,СВЦЭМ!$A$34:$A$777,$A382,СВЦЭМ!$B$34:$B$777,O$366)+'СЕТ СН'!$F$13-'СЕТ СН'!$F$21</f>
        <v>-184.78295888999997</v>
      </c>
      <c r="P382" s="35">
        <f>SUMIFS(СВЦЭМ!$K$34:$K$777,СВЦЭМ!$A$34:$A$777,$A382,СВЦЭМ!$B$34:$B$777,P$366)+'СЕТ СН'!$F$13-'СЕТ СН'!$F$21</f>
        <v>-198.65850266000001</v>
      </c>
      <c r="Q382" s="35">
        <f>SUMIFS(СВЦЭМ!$K$34:$K$777,СВЦЭМ!$A$34:$A$777,$A382,СВЦЭМ!$B$34:$B$777,Q$366)+'СЕТ СН'!$F$13-'СЕТ СН'!$F$21</f>
        <v>-188.28592214000003</v>
      </c>
      <c r="R382" s="35">
        <f>SUMIFS(СВЦЭМ!$K$34:$K$777,СВЦЭМ!$A$34:$A$777,$A382,СВЦЭМ!$B$34:$B$777,R$366)+'СЕТ СН'!$F$13-'СЕТ СН'!$F$21</f>
        <v>-184.87140785999998</v>
      </c>
      <c r="S382" s="35">
        <f>SUMIFS(СВЦЭМ!$K$34:$K$777,СВЦЭМ!$A$34:$A$777,$A382,СВЦЭМ!$B$34:$B$777,S$366)+'СЕТ СН'!$F$13-'СЕТ СН'!$F$21</f>
        <v>-175.45824562000001</v>
      </c>
      <c r="T382" s="35">
        <f>SUMIFS(СВЦЭМ!$K$34:$K$777,СВЦЭМ!$A$34:$A$777,$A382,СВЦЭМ!$B$34:$B$777,T$366)+'СЕТ СН'!$F$13-'СЕТ СН'!$F$21</f>
        <v>-177.93061992000003</v>
      </c>
      <c r="U382" s="35">
        <f>SUMIFS(СВЦЭМ!$K$34:$K$777,СВЦЭМ!$A$34:$A$777,$A382,СВЦЭМ!$B$34:$B$777,U$366)+'СЕТ СН'!$F$13-'СЕТ СН'!$F$21</f>
        <v>-184.30196529</v>
      </c>
      <c r="V382" s="35">
        <f>SUMIFS(СВЦЭМ!$K$34:$K$777,СВЦЭМ!$A$34:$A$777,$A382,СВЦЭМ!$B$34:$B$777,V$366)+'СЕТ СН'!$F$13-'СЕТ СН'!$F$21</f>
        <v>-174.10787125000002</v>
      </c>
      <c r="W382" s="35">
        <f>SUMIFS(СВЦЭМ!$K$34:$K$777,СВЦЭМ!$A$34:$A$777,$A382,СВЦЭМ!$B$34:$B$777,W$366)+'СЕТ СН'!$F$13-'СЕТ СН'!$F$21</f>
        <v>-127.39014803999999</v>
      </c>
      <c r="X382" s="35">
        <f>SUMIFS(СВЦЭМ!$K$34:$K$777,СВЦЭМ!$A$34:$A$777,$A382,СВЦЭМ!$B$34:$B$777,X$366)+'СЕТ СН'!$F$13-'СЕТ СН'!$F$21</f>
        <v>-138.54243688999998</v>
      </c>
      <c r="Y382" s="35">
        <f>SUMIFS(СВЦЭМ!$K$34:$K$777,СВЦЭМ!$A$34:$A$777,$A382,СВЦЭМ!$B$34:$B$777,Y$366)+'СЕТ СН'!$F$13-'СЕТ СН'!$F$21</f>
        <v>-125.38498836000002</v>
      </c>
    </row>
    <row r="383" spans="1:25" ht="15.75" x14ac:dyDescent="0.2">
      <c r="A383" s="34">
        <f t="shared" si="10"/>
        <v>42903</v>
      </c>
      <c r="B383" s="35">
        <f>SUMIFS(СВЦЭМ!$K$34:$K$777,СВЦЭМ!$A$34:$A$777,$A383,СВЦЭМ!$B$34:$B$777,B$366)+'СЕТ СН'!$F$13-'СЕТ СН'!$F$21</f>
        <v>-42.889465109999946</v>
      </c>
      <c r="C383" s="35">
        <f>SUMIFS(СВЦЭМ!$K$34:$K$777,СВЦЭМ!$A$34:$A$777,$A383,СВЦЭМ!$B$34:$B$777,C$366)+'СЕТ СН'!$F$13-'СЕТ СН'!$F$21</f>
        <v>-8.2163733600000342</v>
      </c>
      <c r="D383" s="35">
        <f>SUMIFS(СВЦЭМ!$K$34:$K$777,СВЦЭМ!$A$34:$A$777,$A383,СВЦЭМ!$B$34:$B$777,D$366)+'СЕТ СН'!$F$13-'СЕТ СН'!$F$21</f>
        <v>81.745515780000005</v>
      </c>
      <c r="E383" s="35">
        <f>SUMIFS(СВЦЭМ!$K$34:$K$777,СВЦЭМ!$A$34:$A$777,$A383,СВЦЭМ!$B$34:$B$777,E$366)+'СЕТ СН'!$F$13-'СЕТ СН'!$F$21</f>
        <v>90.910512089999997</v>
      </c>
      <c r="F383" s="35">
        <f>SUMIFS(СВЦЭМ!$K$34:$K$777,СВЦЭМ!$A$34:$A$777,$A383,СВЦЭМ!$B$34:$B$777,F$366)+'СЕТ СН'!$F$13-'СЕТ СН'!$F$21</f>
        <v>105.27343040000005</v>
      </c>
      <c r="G383" s="35">
        <f>SUMIFS(СВЦЭМ!$K$34:$K$777,СВЦЭМ!$A$34:$A$777,$A383,СВЦЭМ!$B$34:$B$777,G$366)+'СЕТ СН'!$F$13-'СЕТ СН'!$F$21</f>
        <v>102.84838691000004</v>
      </c>
      <c r="H383" s="35">
        <f>SUMIFS(СВЦЭМ!$K$34:$K$777,СВЦЭМ!$A$34:$A$777,$A383,СВЦЭМ!$B$34:$B$777,H$366)+'СЕТ СН'!$F$13-'СЕТ СН'!$F$21</f>
        <v>82.824161730000014</v>
      </c>
      <c r="I383" s="35">
        <f>SUMIFS(СВЦЭМ!$K$34:$K$777,СВЦЭМ!$A$34:$A$777,$A383,СВЦЭМ!$B$34:$B$777,I$366)+'СЕТ СН'!$F$13-'СЕТ СН'!$F$21</f>
        <v>-9.2787799499999437</v>
      </c>
      <c r="J383" s="35">
        <f>SUMIFS(СВЦЭМ!$K$34:$K$777,СВЦЭМ!$A$34:$A$777,$A383,СВЦЭМ!$B$34:$B$777,J$366)+'СЕТ СН'!$F$13-'СЕТ СН'!$F$21</f>
        <v>-83.131132019999995</v>
      </c>
      <c r="K383" s="35">
        <f>SUMIFS(СВЦЭМ!$K$34:$K$777,СВЦЭМ!$A$34:$A$777,$A383,СВЦЭМ!$B$34:$B$777,K$366)+'СЕТ СН'!$F$13-'СЕТ СН'!$F$21</f>
        <v>-140.59146200999999</v>
      </c>
      <c r="L383" s="35">
        <f>SUMIFS(СВЦЭМ!$K$34:$K$777,СВЦЭМ!$A$34:$A$777,$A383,СВЦЭМ!$B$34:$B$777,L$366)+'СЕТ СН'!$F$13-'СЕТ СН'!$F$21</f>
        <v>-175.20673135999999</v>
      </c>
      <c r="M383" s="35">
        <f>SUMIFS(СВЦЭМ!$K$34:$K$777,СВЦЭМ!$A$34:$A$777,$A383,СВЦЭМ!$B$34:$B$777,M$366)+'СЕТ СН'!$F$13-'СЕТ СН'!$F$21</f>
        <v>-175.01043658999998</v>
      </c>
      <c r="N383" s="35">
        <f>SUMIFS(СВЦЭМ!$K$34:$K$777,СВЦЭМ!$A$34:$A$777,$A383,СВЦЭМ!$B$34:$B$777,N$366)+'СЕТ СН'!$F$13-'СЕТ СН'!$F$21</f>
        <v>-175.43422059</v>
      </c>
      <c r="O383" s="35">
        <f>SUMIFS(СВЦЭМ!$K$34:$K$777,СВЦЭМ!$A$34:$A$777,$A383,СВЦЭМ!$B$34:$B$777,O$366)+'СЕТ СН'!$F$13-'СЕТ СН'!$F$21</f>
        <v>-177.75286362000003</v>
      </c>
      <c r="P383" s="35">
        <f>SUMIFS(СВЦЭМ!$K$34:$K$777,СВЦЭМ!$A$34:$A$777,$A383,СВЦЭМ!$B$34:$B$777,P$366)+'СЕТ СН'!$F$13-'СЕТ СН'!$F$21</f>
        <v>-178.06698456999999</v>
      </c>
      <c r="Q383" s="35">
        <f>SUMIFS(СВЦЭМ!$K$34:$K$777,СВЦЭМ!$A$34:$A$777,$A383,СВЦЭМ!$B$34:$B$777,Q$366)+'СЕТ СН'!$F$13-'СЕТ СН'!$F$21</f>
        <v>-173.48237104999998</v>
      </c>
      <c r="R383" s="35">
        <f>SUMIFS(СВЦЭМ!$K$34:$K$777,СВЦЭМ!$A$34:$A$777,$A383,СВЦЭМ!$B$34:$B$777,R$366)+'СЕТ СН'!$F$13-'СЕТ СН'!$F$21</f>
        <v>-170.58763671999998</v>
      </c>
      <c r="S383" s="35">
        <f>SUMIFS(СВЦЭМ!$K$34:$K$777,СВЦЭМ!$A$34:$A$777,$A383,СВЦЭМ!$B$34:$B$777,S$366)+'СЕТ СН'!$F$13-'СЕТ СН'!$F$21</f>
        <v>-171.65159262999998</v>
      </c>
      <c r="T383" s="35">
        <f>SUMIFS(СВЦЭМ!$K$34:$K$777,СВЦЭМ!$A$34:$A$777,$A383,СВЦЭМ!$B$34:$B$777,T$366)+'СЕТ СН'!$F$13-'СЕТ СН'!$F$21</f>
        <v>-174.44167958999998</v>
      </c>
      <c r="U383" s="35">
        <f>SUMIFS(СВЦЭМ!$K$34:$K$777,СВЦЭМ!$A$34:$A$777,$A383,СВЦЭМ!$B$34:$B$777,U$366)+'СЕТ СН'!$F$13-'СЕТ СН'!$F$21</f>
        <v>-178.48838295000002</v>
      </c>
      <c r="V383" s="35">
        <f>SUMIFS(СВЦЭМ!$K$34:$K$777,СВЦЭМ!$A$34:$A$777,$A383,СВЦЭМ!$B$34:$B$777,V$366)+'СЕТ СН'!$F$13-'СЕТ СН'!$F$21</f>
        <v>-168.33642996999998</v>
      </c>
      <c r="W383" s="35">
        <f>SUMIFS(СВЦЭМ!$K$34:$K$777,СВЦЭМ!$A$34:$A$777,$A383,СВЦЭМ!$B$34:$B$777,W$366)+'СЕТ СН'!$F$13-'СЕТ СН'!$F$21</f>
        <v>-150.75803488000003</v>
      </c>
      <c r="X383" s="35">
        <f>SUMIFS(СВЦЭМ!$K$34:$K$777,СВЦЭМ!$A$34:$A$777,$A383,СВЦЭМ!$B$34:$B$777,X$366)+'СЕТ СН'!$F$13-'СЕТ СН'!$F$21</f>
        <v>-132.26389352000001</v>
      </c>
      <c r="Y383" s="35">
        <f>SUMIFS(СВЦЭМ!$K$34:$K$777,СВЦЭМ!$A$34:$A$777,$A383,СВЦЭМ!$B$34:$B$777,Y$366)+'СЕТ СН'!$F$13-'СЕТ СН'!$F$21</f>
        <v>-48.281209689999969</v>
      </c>
    </row>
    <row r="384" spans="1:25" ht="15.75" x14ac:dyDescent="0.2">
      <c r="A384" s="34">
        <f t="shared" si="10"/>
        <v>42904</v>
      </c>
      <c r="B384" s="35">
        <f>SUMIFS(СВЦЭМ!$K$34:$K$777,СВЦЭМ!$A$34:$A$777,$A384,СВЦЭМ!$B$34:$B$777,B$366)+'СЕТ СН'!$F$13-'СЕТ СН'!$F$21</f>
        <v>17.400207099999989</v>
      </c>
      <c r="C384" s="35">
        <f>SUMIFS(СВЦЭМ!$K$34:$K$777,СВЦЭМ!$A$34:$A$777,$A384,СВЦЭМ!$B$34:$B$777,C$366)+'СЕТ СН'!$F$13-'СЕТ СН'!$F$21</f>
        <v>49.96556892000001</v>
      </c>
      <c r="D384" s="35">
        <f>SUMIFS(СВЦЭМ!$K$34:$K$777,СВЦЭМ!$A$34:$A$777,$A384,СВЦЭМ!$B$34:$B$777,D$366)+'СЕТ СН'!$F$13-'СЕТ СН'!$F$21</f>
        <v>94.415227960000038</v>
      </c>
      <c r="E384" s="35">
        <f>SUMIFS(СВЦЭМ!$K$34:$K$777,СВЦЭМ!$A$34:$A$777,$A384,СВЦЭМ!$B$34:$B$777,E$366)+'СЕТ СН'!$F$13-'СЕТ СН'!$F$21</f>
        <v>102.69950705999997</v>
      </c>
      <c r="F384" s="35">
        <f>SUMIFS(СВЦЭМ!$K$34:$K$777,СВЦЭМ!$A$34:$A$777,$A384,СВЦЭМ!$B$34:$B$777,F$366)+'СЕТ СН'!$F$13-'СЕТ СН'!$F$21</f>
        <v>110.92321014000004</v>
      </c>
      <c r="G384" s="35">
        <f>SUMIFS(СВЦЭМ!$K$34:$K$777,СВЦЭМ!$A$34:$A$777,$A384,СВЦЭМ!$B$34:$B$777,G$366)+'СЕТ СН'!$F$13-'СЕТ СН'!$F$21</f>
        <v>108.61129345999996</v>
      </c>
      <c r="H384" s="35">
        <f>SUMIFS(СВЦЭМ!$K$34:$K$777,СВЦЭМ!$A$34:$A$777,$A384,СВЦЭМ!$B$34:$B$777,H$366)+'СЕТ СН'!$F$13-'СЕТ СН'!$F$21</f>
        <v>93.71990715000004</v>
      </c>
      <c r="I384" s="35">
        <f>SUMIFS(СВЦЭМ!$K$34:$K$777,СВЦЭМ!$A$34:$A$777,$A384,СВЦЭМ!$B$34:$B$777,I$366)+'СЕТ СН'!$F$13-'СЕТ СН'!$F$21</f>
        <v>-1.2442178300000251</v>
      </c>
      <c r="J384" s="35">
        <f>SUMIFS(СВЦЭМ!$K$34:$K$777,СВЦЭМ!$A$34:$A$777,$A384,СВЦЭМ!$B$34:$B$777,J$366)+'СЕТ СН'!$F$13-'СЕТ СН'!$F$21</f>
        <v>-93.319751810000014</v>
      </c>
      <c r="K384" s="35">
        <f>SUMIFS(СВЦЭМ!$K$34:$K$777,СВЦЭМ!$A$34:$A$777,$A384,СВЦЭМ!$B$34:$B$777,K$366)+'СЕТ СН'!$F$13-'СЕТ СН'!$F$21</f>
        <v>-167.72092814000001</v>
      </c>
      <c r="L384" s="35">
        <f>SUMIFS(СВЦЭМ!$K$34:$K$777,СВЦЭМ!$A$34:$A$777,$A384,СВЦЭМ!$B$34:$B$777,L$366)+'СЕТ СН'!$F$13-'СЕТ СН'!$F$21</f>
        <v>-191.38592560000001</v>
      </c>
      <c r="M384" s="35">
        <f>SUMIFS(СВЦЭМ!$K$34:$K$777,СВЦЭМ!$A$34:$A$777,$A384,СВЦЭМ!$B$34:$B$777,M$366)+'СЕТ СН'!$F$13-'СЕТ СН'!$F$21</f>
        <v>-177.30492851999998</v>
      </c>
      <c r="N384" s="35">
        <f>SUMIFS(СВЦЭМ!$K$34:$K$777,СВЦЭМ!$A$34:$A$777,$A384,СВЦЭМ!$B$34:$B$777,N$366)+'СЕТ СН'!$F$13-'СЕТ СН'!$F$21</f>
        <v>-176.22125495</v>
      </c>
      <c r="O384" s="35">
        <f>SUMIFS(СВЦЭМ!$K$34:$K$777,СВЦЭМ!$A$34:$A$777,$A384,СВЦЭМ!$B$34:$B$777,O$366)+'СЕТ СН'!$F$13-'СЕТ СН'!$F$21</f>
        <v>-176.73351516000002</v>
      </c>
      <c r="P384" s="35">
        <f>SUMIFS(СВЦЭМ!$K$34:$K$777,СВЦЭМ!$A$34:$A$777,$A384,СВЦЭМ!$B$34:$B$777,P$366)+'СЕТ СН'!$F$13-'СЕТ СН'!$F$21</f>
        <v>-177.97904344</v>
      </c>
      <c r="Q384" s="35">
        <f>SUMIFS(СВЦЭМ!$K$34:$K$777,СВЦЭМ!$A$34:$A$777,$A384,СВЦЭМ!$B$34:$B$777,Q$366)+'СЕТ СН'!$F$13-'СЕТ СН'!$F$21</f>
        <v>-172.92943371000001</v>
      </c>
      <c r="R384" s="35">
        <f>SUMIFS(СВЦЭМ!$K$34:$K$777,СВЦЭМ!$A$34:$A$777,$A384,СВЦЭМ!$B$34:$B$777,R$366)+'СЕТ СН'!$F$13-'СЕТ СН'!$F$21</f>
        <v>-168.03741642</v>
      </c>
      <c r="S384" s="35">
        <f>SUMIFS(СВЦЭМ!$K$34:$K$777,СВЦЭМ!$A$34:$A$777,$A384,СВЦЭМ!$B$34:$B$777,S$366)+'СЕТ СН'!$F$13-'СЕТ СН'!$F$21</f>
        <v>-168.30963967999998</v>
      </c>
      <c r="T384" s="35">
        <f>SUMIFS(СВЦЭМ!$K$34:$K$777,СВЦЭМ!$A$34:$A$777,$A384,СВЦЭМ!$B$34:$B$777,T$366)+'СЕТ СН'!$F$13-'СЕТ СН'!$F$21</f>
        <v>-174.02525515000002</v>
      </c>
      <c r="U384" s="35">
        <f>SUMIFS(СВЦЭМ!$K$34:$K$777,СВЦЭМ!$A$34:$A$777,$A384,СВЦЭМ!$B$34:$B$777,U$366)+'СЕТ СН'!$F$13-'СЕТ СН'!$F$21</f>
        <v>-176.71273310999999</v>
      </c>
      <c r="V384" s="35">
        <f>SUMIFS(СВЦЭМ!$K$34:$K$777,СВЦЭМ!$A$34:$A$777,$A384,СВЦЭМ!$B$34:$B$777,V$366)+'СЕТ СН'!$F$13-'СЕТ СН'!$F$21</f>
        <v>-182.48925005000001</v>
      </c>
      <c r="W384" s="35">
        <f>SUMIFS(СВЦЭМ!$K$34:$K$777,СВЦЭМ!$A$34:$A$777,$A384,СВЦЭМ!$B$34:$B$777,W$366)+'СЕТ СН'!$F$13-'СЕТ СН'!$F$21</f>
        <v>-169.63871698999998</v>
      </c>
      <c r="X384" s="35">
        <f>SUMIFS(СВЦЭМ!$K$34:$K$777,СВЦЭМ!$A$34:$A$777,$A384,СВЦЭМ!$B$34:$B$777,X$366)+'СЕТ СН'!$F$13-'СЕТ СН'!$F$21</f>
        <v>-133.97549326000001</v>
      </c>
      <c r="Y384" s="35">
        <f>SUMIFS(СВЦЭМ!$K$34:$K$777,СВЦЭМ!$A$34:$A$777,$A384,СВЦЭМ!$B$34:$B$777,Y$366)+'СЕТ СН'!$F$13-'СЕТ СН'!$F$21</f>
        <v>-91.325125590000027</v>
      </c>
    </row>
    <row r="385" spans="1:26" ht="15.75" x14ac:dyDescent="0.2">
      <c r="A385" s="34">
        <f t="shared" si="10"/>
        <v>42905</v>
      </c>
      <c r="B385" s="35">
        <f>SUMIFS(СВЦЭМ!$K$34:$K$777,СВЦЭМ!$A$34:$A$777,$A385,СВЦЭМ!$B$34:$B$777,B$366)+'СЕТ СН'!$F$13-'СЕТ СН'!$F$21</f>
        <v>-57.883676939999987</v>
      </c>
      <c r="C385" s="35">
        <f>SUMIFS(СВЦЭМ!$K$34:$K$777,СВЦЭМ!$A$34:$A$777,$A385,СВЦЭМ!$B$34:$B$777,C$366)+'СЕТ СН'!$F$13-'СЕТ СН'!$F$21</f>
        <v>-26.97835256999997</v>
      </c>
      <c r="D385" s="35">
        <f>SUMIFS(СВЦЭМ!$K$34:$K$777,СВЦЭМ!$A$34:$A$777,$A385,СВЦЭМ!$B$34:$B$777,D$366)+'СЕТ СН'!$F$13-'СЕТ СН'!$F$21</f>
        <v>58.321051900000043</v>
      </c>
      <c r="E385" s="35">
        <f>SUMIFS(СВЦЭМ!$K$34:$K$777,СВЦЭМ!$A$34:$A$777,$A385,СВЦЭМ!$B$34:$B$777,E$366)+'СЕТ СН'!$F$13-'СЕТ СН'!$F$21</f>
        <v>63.880826820000038</v>
      </c>
      <c r="F385" s="35">
        <f>SUMIFS(СВЦЭМ!$K$34:$K$777,СВЦЭМ!$A$34:$A$777,$A385,СВЦЭМ!$B$34:$B$777,F$366)+'СЕТ СН'!$F$13-'СЕТ СН'!$F$21</f>
        <v>66.182375180000008</v>
      </c>
      <c r="G385" s="35">
        <f>SUMIFS(СВЦЭМ!$K$34:$K$777,СВЦЭМ!$A$34:$A$777,$A385,СВЦЭМ!$B$34:$B$777,G$366)+'СЕТ СН'!$F$13-'СЕТ СН'!$F$21</f>
        <v>69.15044376000003</v>
      </c>
      <c r="H385" s="35">
        <f>SUMIFS(СВЦЭМ!$K$34:$K$777,СВЦЭМ!$A$34:$A$777,$A385,СВЦЭМ!$B$34:$B$777,H$366)+'СЕТ СН'!$F$13-'СЕТ СН'!$F$21</f>
        <v>-8.6527657399999498</v>
      </c>
      <c r="I385" s="35">
        <f>SUMIFS(СВЦЭМ!$K$34:$K$777,СВЦЭМ!$A$34:$A$777,$A385,СВЦЭМ!$B$34:$B$777,I$366)+'СЕТ СН'!$F$13-'СЕТ СН'!$F$21</f>
        <v>-88.100194740000006</v>
      </c>
      <c r="J385" s="35">
        <f>SUMIFS(СВЦЭМ!$K$34:$K$777,СВЦЭМ!$A$34:$A$777,$A385,СВЦЭМ!$B$34:$B$777,J$366)+'СЕТ СН'!$F$13-'СЕТ СН'!$F$21</f>
        <v>-162.43790250000001</v>
      </c>
      <c r="K385" s="35">
        <f>SUMIFS(СВЦЭМ!$K$34:$K$777,СВЦЭМ!$A$34:$A$777,$A385,СВЦЭМ!$B$34:$B$777,K$366)+'СЕТ СН'!$F$13-'СЕТ СН'!$F$21</f>
        <v>-140.28109276999999</v>
      </c>
      <c r="L385" s="35">
        <f>SUMIFS(СВЦЭМ!$K$34:$K$777,СВЦЭМ!$A$34:$A$777,$A385,СВЦЭМ!$B$34:$B$777,L$366)+'СЕТ СН'!$F$13-'СЕТ СН'!$F$21</f>
        <v>-153.80880165999997</v>
      </c>
      <c r="M385" s="35">
        <f>SUMIFS(СВЦЭМ!$K$34:$K$777,СВЦЭМ!$A$34:$A$777,$A385,СВЦЭМ!$B$34:$B$777,M$366)+'СЕТ СН'!$F$13-'СЕТ СН'!$F$21</f>
        <v>-149.68672862</v>
      </c>
      <c r="N385" s="35">
        <f>SUMIFS(СВЦЭМ!$K$34:$K$777,СВЦЭМ!$A$34:$A$777,$A385,СВЦЭМ!$B$34:$B$777,N$366)+'СЕТ СН'!$F$13-'СЕТ СН'!$F$21</f>
        <v>-151.50220433999999</v>
      </c>
      <c r="O385" s="35">
        <f>SUMIFS(СВЦЭМ!$K$34:$K$777,СВЦЭМ!$A$34:$A$777,$A385,СВЦЭМ!$B$34:$B$777,O$366)+'СЕТ СН'!$F$13-'СЕТ СН'!$F$21</f>
        <v>-157.72822918999998</v>
      </c>
      <c r="P385" s="35">
        <f>SUMIFS(СВЦЭМ!$K$34:$K$777,СВЦЭМ!$A$34:$A$777,$A385,СВЦЭМ!$B$34:$B$777,P$366)+'СЕТ СН'!$F$13-'СЕТ СН'!$F$21</f>
        <v>-167.98031142000002</v>
      </c>
      <c r="Q385" s="35">
        <f>SUMIFS(СВЦЭМ!$K$34:$K$777,СВЦЭМ!$A$34:$A$777,$A385,СВЦЭМ!$B$34:$B$777,Q$366)+'СЕТ СН'!$F$13-'СЕТ СН'!$F$21</f>
        <v>-152.03723924000002</v>
      </c>
      <c r="R385" s="35">
        <f>SUMIFS(СВЦЭМ!$K$34:$K$777,СВЦЭМ!$A$34:$A$777,$A385,СВЦЭМ!$B$34:$B$777,R$366)+'СЕТ СН'!$F$13-'СЕТ СН'!$F$21</f>
        <v>-155.79920267</v>
      </c>
      <c r="S385" s="35">
        <f>SUMIFS(СВЦЭМ!$K$34:$K$777,СВЦЭМ!$A$34:$A$777,$A385,СВЦЭМ!$B$34:$B$777,S$366)+'СЕТ СН'!$F$13-'СЕТ СН'!$F$21</f>
        <v>-157.32477459</v>
      </c>
      <c r="T385" s="35">
        <f>SUMIFS(СВЦЭМ!$K$34:$K$777,СВЦЭМ!$A$34:$A$777,$A385,СВЦЭМ!$B$34:$B$777,T$366)+'СЕТ СН'!$F$13-'СЕТ СН'!$F$21</f>
        <v>-131.62589303999999</v>
      </c>
      <c r="U385" s="35">
        <f>SUMIFS(СВЦЭМ!$K$34:$K$777,СВЦЭМ!$A$34:$A$777,$A385,СВЦЭМ!$B$34:$B$777,U$366)+'СЕТ СН'!$F$13-'СЕТ СН'!$F$21</f>
        <v>-107.17273537</v>
      </c>
      <c r="V385" s="35">
        <f>SUMIFS(СВЦЭМ!$K$34:$K$777,СВЦЭМ!$A$34:$A$777,$A385,СВЦЭМ!$B$34:$B$777,V$366)+'СЕТ СН'!$F$13-'СЕТ СН'!$F$21</f>
        <v>-104.33941096000001</v>
      </c>
      <c r="W385" s="35">
        <f>SUMIFS(СВЦЭМ!$K$34:$K$777,СВЦЭМ!$A$34:$A$777,$A385,СВЦЭМ!$B$34:$B$777,W$366)+'СЕТ СН'!$F$13-'СЕТ СН'!$F$21</f>
        <v>-100.5735176</v>
      </c>
      <c r="X385" s="35">
        <f>SUMIFS(СВЦЭМ!$K$34:$K$777,СВЦЭМ!$A$34:$A$777,$A385,СВЦЭМ!$B$34:$B$777,X$366)+'СЕТ СН'!$F$13-'СЕТ СН'!$F$21</f>
        <v>-137.52687537999998</v>
      </c>
      <c r="Y385" s="35">
        <f>SUMIFS(СВЦЭМ!$K$34:$K$777,СВЦЭМ!$A$34:$A$777,$A385,СВЦЭМ!$B$34:$B$777,Y$366)+'СЕТ СН'!$F$13-'СЕТ СН'!$F$21</f>
        <v>-106.16410189999999</v>
      </c>
    </row>
    <row r="386" spans="1:26" ht="15.75" x14ac:dyDescent="0.2">
      <c r="A386" s="34">
        <f t="shared" si="10"/>
        <v>42906</v>
      </c>
      <c r="B386" s="35">
        <f>SUMIFS(СВЦЭМ!$K$34:$K$777,СВЦЭМ!$A$34:$A$777,$A386,СВЦЭМ!$B$34:$B$777,B$366)+'СЕТ СН'!$F$13-'СЕТ СН'!$F$21</f>
        <v>63.323888890000035</v>
      </c>
      <c r="C386" s="35">
        <f>SUMIFS(СВЦЭМ!$K$34:$K$777,СВЦЭМ!$A$34:$A$777,$A386,СВЦЭМ!$B$34:$B$777,C$366)+'СЕТ СН'!$F$13-'СЕТ СН'!$F$21</f>
        <v>15.792141040000047</v>
      </c>
      <c r="D386" s="35">
        <f>SUMIFS(СВЦЭМ!$K$34:$K$777,СВЦЭМ!$A$34:$A$777,$A386,СВЦЭМ!$B$34:$B$777,D$366)+'СЕТ СН'!$F$13-'СЕТ СН'!$F$21</f>
        <v>128.50946507000003</v>
      </c>
      <c r="E386" s="35">
        <f>SUMIFS(СВЦЭМ!$K$34:$K$777,СВЦЭМ!$A$34:$A$777,$A386,СВЦЭМ!$B$34:$B$777,E$366)+'СЕТ СН'!$F$13-'СЕТ СН'!$F$21</f>
        <v>124.59910047000005</v>
      </c>
      <c r="F386" s="35">
        <f>SUMIFS(СВЦЭМ!$K$34:$K$777,СВЦЭМ!$A$34:$A$777,$A386,СВЦЭМ!$B$34:$B$777,F$366)+'СЕТ СН'!$F$13-'СЕТ СН'!$F$21</f>
        <v>121.86715624999999</v>
      </c>
      <c r="G386" s="35">
        <f>SUMIFS(СВЦЭМ!$K$34:$K$777,СВЦЭМ!$A$34:$A$777,$A386,СВЦЭМ!$B$34:$B$777,G$366)+'СЕТ СН'!$F$13-'СЕТ СН'!$F$21</f>
        <v>124.38775653000005</v>
      </c>
      <c r="H386" s="35">
        <f>SUMIFS(СВЦЭМ!$K$34:$K$777,СВЦЭМ!$A$34:$A$777,$A386,СВЦЭМ!$B$34:$B$777,H$366)+'СЕТ СН'!$F$13-'СЕТ СН'!$F$21</f>
        <v>125.42840479999995</v>
      </c>
      <c r="I386" s="35">
        <f>SUMIFS(СВЦЭМ!$K$34:$K$777,СВЦЭМ!$A$34:$A$777,$A386,СВЦЭМ!$B$34:$B$777,I$366)+'СЕТ СН'!$F$13-'СЕТ СН'!$F$21</f>
        <v>3.7896346200000153</v>
      </c>
      <c r="J386" s="35">
        <f>SUMIFS(СВЦЭМ!$K$34:$K$777,СВЦЭМ!$A$34:$A$777,$A386,СВЦЭМ!$B$34:$B$777,J$366)+'СЕТ СН'!$F$13-'СЕТ СН'!$F$21</f>
        <v>-71.933700980000026</v>
      </c>
      <c r="K386" s="35">
        <f>SUMIFS(СВЦЭМ!$K$34:$K$777,СВЦЭМ!$A$34:$A$777,$A386,СВЦЭМ!$B$34:$B$777,K$366)+'СЕТ СН'!$F$13-'СЕТ СН'!$F$21</f>
        <v>-120.79427156000003</v>
      </c>
      <c r="L386" s="35">
        <f>SUMIFS(СВЦЭМ!$K$34:$K$777,СВЦЭМ!$A$34:$A$777,$A386,СВЦЭМ!$B$34:$B$777,L$366)+'СЕТ СН'!$F$13-'СЕТ СН'!$F$21</f>
        <v>-150.99734996000001</v>
      </c>
      <c r="M386" s="35">
        <f>SUMIFS(СВЦЭМ!$K$34:$K$777,СВЦЭМ!$A$34:$A$777,$A386,СВЦЭМ!$B$34:$B$777,M$366)+'СЕТ СН'!$F$13-'СЕТ СН'!$F$21</f>
        <v>-165.63357726999999</v>
      </c>
      <c r="N386" s="35">
        <f>SUMIFS(СВЦЭМ!$K$34:$K$777,СВЦЭМ!$A$34:$A$777,$A386,СВЦЭМ!$B$34:$B$777,N$366)+'СЕТ СН'!$F$13-'СЕТ СН'!$F$21</f>
        <v>-161.91457222000003</v>
      </c>
      <c r="O386" s="35">
        <f>SUMIFS(СВЦЭМ!$K$34:$K$777,СВЦЭМ!$A$34:$A$777,$A386,СВЦЭМ!$B$34:$B$777,O$366)+'СЕТ СН'!$F$13-'СЕТ СН'!$F$21</f>
        <v>-160.20655431</v>
      </c>
      <c r="P386" s="35">
        <f>SUMIFS(СВЦЭМ!$K$34:$K$777,СВЦЭМ!$A$34:$A$777,$A386,СВЦЭМ!$B$34:$B$777,P$366)+'СЕТ СН'!$F$13-'СЕТ СН'!$F$21</f>
        <v>-156.23083801000001</v>
      </c>
      <c r="Q386" s="35">
        <f>SUMIFS(СВЦЭМ!$K$34:$K$777,СВЦЭМ!$A$34:$A$777,$A386,СВЦЭМ!$B$34:$B$777,Q$366)+'СЕТ СН'!$F$13-'СЕТ СН'!$F$21</f>
        <v>-159.67141801000002</v>
      </c>
      <c r="R386" s="35">
        <f>SUMIFS(СВЦЭМ!$K$34:$K$777,СВЦЭМ!$A$34:$A$777,$A386,СВЦЭМ!$B$34:$B$777,R$366)+'СЕТ СН'!$F$13-'СЕТ СН'!$F$21</f>
        <v>-165.15897541999999</v>
      </c>
      <c r="S386" s="35">
        <f>SUMIFS(СВЦЭМ!$K$34:$K$777,СВЦЭМ!$A$34:$A$777,$A386,СВЦЭМ!$B$34:$B$777,S$366)+'СЕТ СН'!$F$13-'СЕТ СН'!$F$21</f>
        <v>-163.99819940999998</v>
      </c>
      <c r="T386" s="35">
        <f>SUMIFS(СВЦЭМ!$K$34:$K$777,СВЦЭМ!$A$34:$A$777,$A386,СВЦЭМ!$B$34:$B$777,T$366)+'СЕТ СН'!$F$13-'СЕТ СН'!$F$21</f>
        <v>-163.46187259999999</v>
      </c>
      <c r="U386" s="35">
        <f>SUMIFS(СВЦЭМ!$K$34:$K$777,СВЦЭМ!$A$34:$A$777,$A386,СВЦЭМ!$B$34:$B$777,U$366)+'СЕТ СН'!$F$13-'СЕТ СН'!$F$21</f>
        <v>-163.20408879000001</v>
      </c>
      <c r="V386" s="35">
        <f>SUMIFS(СВЦЭМ!$K$34:$K$777,СВЦЭМ!$A$34:$A$777,$A386,СВЦЭМ!$B$34:$B$777,V$366)+'СЕТ СН'!$F$13-'СЕТ СН'!$F$21</f>
        <v>-149.86840339999998</v>
      </c>
      <c r="W386" s="35">
        <f>SUMIFS(СВЦЭМ!$K$34:$K$777,СВЦЭМ!$A$34:$A$777,$A386,СВЦЭМ!$B$34:$B$777,W$366)+'СЕТ СН'!$F$13-'СЕТ СН'!$F$21</f>
        <v>-138.74505733000001</v>
      </c>
      <c r="X386" s="35">
        <f>SUMIFS(СВЦЭМ!$K$34:$K$777,СВЦЭМ!$A$34:$A$777,$A386,СВЦЭМ!$B$34:$B$777,X$366)+'СЕТ СН'!$F$13-'СЕТ СН'!$F$21</f>
        <v>-92.387993890000018</v>
      </c>
      <c r="Y386" s="35">
        <f>SUMIFS(СВЦЭМ!$K$34:$K$777,СВЦЭМ!$A$34:$A$777,$A386,СВЦЭМ!$B$34:$B$777,Y$366)+'СЕТ СН'!$F$13-'СЕТ СН'!$F$21</f>
        <v>-40.414808229999949</v>
      </c>
    </row>
    <row r="387" spans="1:26" ht="15.75" x14ac:dyDescent="0.2">
      <c r="A387" s="34">
        <f t="shared" si="10"/>
        <v>42907</v>
      </c>
      <c r="B387" s="35">
        <f>SUMIFS(СВЦЭМ!$K$34:$K$777,СВЦЭМ!$A$34:$A$777,$A387,СВЦЭМ!$B$34:$B$777,B$366)+'СЕТ СН'!$F$13-'СЕТ СН'!$F$21</f>
        <v>78.120146670000054</v>
      </c>
      <c r="C387" s="35">
        <f>SUMIFS(СВЦЭМ!$K$34:$K$777,СВЦЭМ!$A$34:$A$777,$A387,СВЦЭМ!$B$34:$B$777,C$366)+'СЕТ СН'!$F$13-'СЕТ СН'!$F$21</f>
        <v>77.208902920000014</v>
      </c>
      <c r="D387" s="35">
        <f>SUMIFS(СВЦЭМ!$K$34:$K$777,СВЦЭМ!$A$34:$A$777,$A387,СВЦЭМ!$B$34:$B$777,D$366)+'СЕТ СН'!$F$13-'СЕТ СН'!$F$21</f>
        <v>116.20495066000001</v>
      </c>
      <c r="E387" s="35">
        <f>SUMIFS(СВЦЭМ!$K$34:$K$777,СВЦЭМ!$A$34:$A$777,$A387,СВЦЭМ!$B$34:$B$777,E$366)+'СЕТ СН'!$F$13-'СЕТ СН'!$F$21</f>
        <v>110.07494794000002</v>
      </c>
      <c r="F387" s="35">
        <f>SUMIFS(СВЦЭМ!$K$34:$K$777,СВЦЭМ!$A$34:$A$777,$A387,СВЦЭМ!$B$34:$B$777,F$366)+'СЕТ СН'!$F$13-'СЕТ СН'!$F$21</f>
        <v>107.84800296000003</v>
      </c>
      <c r="G387" s="35">
        <f>SUMIFS(СВЦЭМ!$K$34:$K$777,СВЦЭМ!$A$34:$A$777,$A387,СВЦЭМ!$B$34:$B$777,G$366)+'СЕТ СН'!$F$13-'СЕТ СН'!$F$21</f>
        <v>111.73424495999996</v>
      </c>
      <c r="H387" s="35">
        <f>SUMIFS(СВЦЭМ!$K$34:$K$777,СВЦЭМ!$A$34:$A$777,$A387,СВЦЭМ!$B$34:$B$777,H$366)+'СЕТ СН'!$F$13-'СЕТ СН'!$F$21</f>
        <v>121.49146690999999</v>
      </c>
      <c r="I387" s="35">
        <f>SUMIFS(СВЦЭМ!$K$34:$K$777,СВЦЭМ!$A$34:$A$777,$A387,СВЦЭМ!$B$34:$B$777,I$366)+'СЕТ СН'!$F$13-'СЕТ СН'!$F$21</f>
        <v>14.363369400000011</v>
      </c>
      <c r="J387" s="35">
        <f>SUMIFS(СВЦЭМ!$K$34:$K$777,СВЦЭМ!$A$34:$A$777,$A387,СВЦЭМ!$B$34:$B$777,J$366)+'СЕТ СН'!$F$13-'СЕТ СН'!$F$21</f>
        <v>-86.185429769999985</v>
      </c>
      <c r="K387" s="35">
        <f>SUMIFS(СВЦЭМ!$K$34:$K$777,СВЦЭМ!$A$34:$A$777,$A387,СВЦЭМ!$B$34:$B$777,K$366)+'СЕТ СН'!$F$13-'СЕТ СН'!$F$21</f>
        <v>-132.3608117</v>
      </c>
      <c r="L387" s="35">
        <f>SUMIFS(СВЦЭМ!$K$34:$K$777,СВЦЭМ!$A$34:$A$777,$A387,СВЦЭМ!$B$34:$B$777,L$366)+'СЕТ СН'!$F$13-'СЕТ СН'!$F$21</f>
        <v>-168.41185609000001</v>
      </c>
      <c r="M387" s="35">
        <f>SUMIFS(СВЦЭМ!$K$34:$K$777,СВЦЭМ!$A$34:$A$777,$A387,СВЦЭМ!$B$34:$B$777,M$366)+'СЕТ СН'!$F$13-'СЕТ СН'!$F$21</f>
        <v>-184.08872805999999</v>
      </c>
      <c r="N387" s="35">
        <f>SUMIFS(СВЦЭМ!$K$34:$K$777,СВЦЭМ!$A$34:$A$777,$A387,СВЦЭМ!$B$34:$B$777,N$366)+'СЕТ СН'!$F$13-'СЕТ СН'!$F$21</f>
        <v>-180.67946823</v>
      </c>
      <c r="O387" s="35">
        <f>SUMIFS(СВЦЭМ!$K$34:$K$777,СВЦЭМ!$A$34:$A$777,$A387,СВЦЭМ!$B$34:$B$777,O$366)+'СЕТ СН'!$F$13-'СЕТ СН'!$F$21</f>
        <v>-180.26754920000002</v>
      </c>
      <c r="P387" s="35">
        <f>SUMIFS(СВЦЭМ!$K$34:$K$777,СВЦЭМ!$A$34:$A$777,$A387,СВЦЭМ!$B$34:$B$777,P$366)+'СЕТ СН'!$F$13-'СЕТ СН'!$F$21</f>
        <v>-175.88157240999999</v>
      </c>
      <c r="Q387" s="35">
        <f>SUMIFS(СВЦЭМ!$K$34:$K$777,СВЦЭМ!$A$34:$A$777,$A387,СВЦЭМ!$B$34:$B$777,Q$366)+'СЕТ СН'!$F$13-'СЕТ СН'!$F$21</f>
        <v>-179.52944148</v>
      </c>
      <c r="R387" s="35">
        <f>SUMIFS(СВЦЭМ!$K$34:$K$777,СВЦЭМ!$A$34:$A$777,$A387,СВЦЭМ!$B$34:$B$777,R$366)+'СЕТ СН'!$F$13-'СЕТ СН'!$F$21</f>
        <v>-182.39537473000001</v>
      </c>
      <c r="S387" s="35">
        <f>SUMIFS(СВЦЭМ!$K$34:$K$777,СВЦЭМ!$A$34:$A$777,$A387,СВЦЭМ!$B$34:$B$777,S$366)+'СЕТ СН'!$F$13-'СЕТ СН'!$F$21</f>
        <v>-183.75011773</v>
      </c>
      <c r="T387" s="35">
        <f>SUMIFS(СВЦЭМ!$K$34:$K$777,СВЦЭМ!$A$34:$A$777,$A387,СВЦЭМ!$B$34:$B$777,T$366)+'СЕТ СН'!$F$13-'СЕТ СН'!$F$21</f>
        <v>-180.47343024999998</v>
      </c>
      <c r="U387" s="35">
        <f>SUMIFS(СВЦЭМ!$K$34:$K$777,СВЦЭМ!$A$34:$A$777,$A387,СВЦЭМ!$B$34:$B$777,U$366)+'СЕТ СН'!$F$13-'СЕТ СН'!$F$21</f>
        <v>-182.01118995000002</v>
      </c>
      <c r="V387" s="35">
        <f>SUMIFS(СВЦЭМ!$K$34:$K$777,СВЦЭМ!$A$34:$A$777,$A387,СВЦЭМ!$B$34:$B$777,V$366)+'СЕТ СН'!$F$13-'СЕТ СН'!$F$21</f>
        <v>-166.63515883999997</v>
      </c>
      <c r="W387" s="35">
        <f>SUMIFS(СВЦЭМ!$K$34:$K$777,СВЦЭМ!$A$34:$A$777,$A387,СВЦЭМ!$B$34:$B$777,W$366)+'СЕТ СН'!$F$13-'СЕТ СН'!$F$21</f>
        <v>-134.04697672999998</v>
      </c>
      <c r="X387" s="35">
        <f>SUMIFS(СВЦЭМ!$K$34:$K$777,СВЦЭМ!$A$34:$A$777,$A387,СВЦЭМ!$B$34:$B$777,X$366)+'СЕТ СН'!$F$13-'СЕТ СН'!$F$21</f>
        <v>-88.730019710000022</v>
      </c>
      <c r="Y387" s="35">
        <f>SUMIFS(СВЦЭМ!$K$34:$K$777,СВЦЭМ!$A$34:$A$777,$A387,СВЦЭМ!$B$34:$B$777,Y$366)+'СЕТ СН'!$F$13-'СЕТ СН'!$F$21</f>
        <v>-59.147707210000021</v>
      </c>
    </row>
    <row r="388" spans="1:26" ht="15.75" x14ac:dyDescent="0.2">
      <c r="A388" s="34">
        <f t="shared" si="10"/>
        <v>42908</v>
      </c>
      <c r="B388" s="35">
        <f>SUMIFS(СВЦЭМ!$K$34:$K$777,СВЦЭМ!$A$34:$A$777,$A388,СВЦЭМ!$B$34:$B$777,B$366)+'СЕТ СН'!$F$13-'СЕТ СН'!$F$21</f>
        <v>-25.891919170000051</v>
      </c>
      <c r="C388" s="35">
        <f>SUMIFS(СВЦЭМ!$K$34:$K$777,СВЦЭМ!$A$34:$A$777,$A388,СВЦЭМ!$B$34:$B$777,C$366)+'СЕТ СН'!$F$13-'СЕТ СН'!$F$21</f>
        <v>37.51613642999996</v>
      </c>
      <c r="D388" s="35">
        <f>SUMIFS(СВЦЭМ!$K$34:$K$777,СВЦЭМ!$A$34:$A$777,$A388,СВЦЭМ!$B$34:$B$777,D$366)+'СЕТ СН'!$F$13-'СЕТ СН'!$F$21</f>
        <v>81.273864030000027</v>
      </c>
      <c r="E388" s="35">
        <f>SUMIFS(СВЦЭМ!$K$34:$K$777,СВЦЭМ!$A$34:$A$777,$A388,СВЦЭМ!$B$34:$B$777,E$366)+'СЕТ СН'!$F$13-'СЕТ СН'!$F$21</f>
        <v>84.617578839999965</v>
      </c>
      <c r="F388" s="35">
        <f>SUMIFS(СВЦЭМ!$K$34:$K$777,СВЦЭМ!$A$34:$A$777,$A388,СВЦЭМ!$B$34:$B$777,F$366)+'СЕТ СН'!$F$13-'СЕТ СН'!$F$21</f>
        <v>83.331980110000018</v>
      </c>
      <c r="G388" s="35">
        <f>SUMIFS(СВЦЭМ!$K$34:$K$777,СВЦЭМ!$A$34:$A$777,$A388,СВЦЭМ!$B$34:$B$777,G$366)+'СЕТ СН'!$F$13-'СЕТ СН'!$F$21</f>
        <v>80.769841629999974</v>
      </c>
      <c r="H388" s="35">
        <f>SUMIFS(СВЦЭМ!$K$34:$K$777,СВЦЭМ!$A$34:$A$777,$A388,СВЦЭМ!$B$34:$B$777,H$366)+'СЕТ СН'!$F$13-'СЕТ СН'!$F$21</f>
        <v>61.981302779999965</v>
      </c>
      <c r="I388" s="35">
        <f>SUMIFS(СВЦЭМ!$K$34:$K$777,СВЦЭМ!$A$34:$A$777,$A388,СВЦЭМ!$B$34:$B$777,I$366)+'СЕТ СН'!$F$13-'СЕТ СН'!$F$21</f>
        <v>-41.554583409999964</v>
      </c>
      <c r="J388" s="35">
        <f>SUMIFS(СВЦЭМ!$K$34:$K$777,СВЦЭМ!$A$34:$A$777,$A388,СВЦЭМ!$B$34:$B$777,J$366)+'СЕТ СН'!$F$13-'СЕТ СН'!$F$21</f>
        <v>-104.72394058999998</v>
      </c>
      <c r="K388" s="35">
        <f>SUMIFS(СВЦЭМ!$K$34:$K$777,СВЦЭМ!$A$34:$A$777,$A388,СВЦЭМ!$B$34:$B$777,K$366)+'СЕТ СН'!$F$13-'СЕТ СН'!$F$21</f>
        <v>-137.06466017999998</v>
      </c>
      <c r="L388" s="35">
        <f>SUMIFS(СВЦЭМ!$K$34:$K$777,СВЦЭМ!$A$34:$A$777,$A388,СВЦЭМ!$B$34:$B$777,L$366)+'СЕТ СН'!$F$13-'СЕТ СН'!$F$21</f>
        <v>-166.61562567999999</v>
      </c>
      <c r="M388" s="35">
        <f>SUMIFS(СВЦЭМ!$K$34:$K$777,СВЦЭМ!$A$34:$A$777,$A388,СВЦЭМ!$B$34:$B$777,M$366)+'СЕТ СН'!$F$13-'СЕТ СН'!$F$21</f>
        <v>-179.71998532999999</v>
      </c>
      <c r="N388" s="35">
        <f>SUMIFS(СВЦЭМ!$K$34:$K$777,СВЦЭМ!$A$34:$A$777,$A388,СВЦЭМ!$B$34:$B$777,N$366)+'СЕТ СН'!$F$13-'СЕТ СН'!$F$21</f>
        <v>-173.88236874</v>
      </c>
      <c r="O388" s="35">
        <f>SUMIFS(СВЦЭМ!$K$34:$K$777,СВЦЭМ!$A$34:$A$777,$A388,СВЦЭМ!$B$34:$B$777,O$366)+'СЕТ СН'!$F$13-'СЕТ СН'!$F$21</f>
        <v>-172.64556427000002</v>
      </c>
      <c r="P388" s="35">
        <f>SUMIFS(СВЦЭМ!$K$34:$K$777,СВЦЭМ!$A$34:$A$777,$A388,СВЦЭМ!$B$34:$B$777,P$366)+'СЕТ СН'!$F$13-'СЕТ СН'!$F$21</f>
        <v>-165.40671673999998</v>
      </c>
      <c r="Q388" s="35">
        <f>SUMIFS(СВЦЭМ!$K$34:$K$777,СВЦЭМ!$A$34:$A$777,$A388,СВЦЭМ!$B$34:$B$777,Q$366)+'СЕТ СН'!$F$13-'СЕТ СН'!$F$21</f>
        <v>-168.64451179000002</v>
      </c>
      <c r="R388" s="35">
        <f>SUMIFS(СВЦЭМ!$K$34:$K$777,СВЦЭМ!$A$34:$A$777,$A388,СВЦЭМ!$B$34:$B$777,R$366)+'СЕТ СН'!$F$13-'СЕТ СН'!$F$21</f>
        <v>-165.94373152999998</v>
      </c>
      <c r="S388" s="35">
        <f>SUMIFS(СВЦЭМ!$K$34:$K$777,СВЦЭМ!$A$34:$A$777,$A388,СВЦЭМ!$B$34:$B$777,S$366)+'СЕТ СН'!$F$13-'СЕТ СН'!$F$21</f>
        <v>-176.08145395000003</v>
      </c>
      <c r="T388" s="35">
        <f>SUMIFS(СВЦЭМ!$K$34:$K$777,СВЦЭМ!$A$34:$A$777,$A388,СВЦЭМ!$B$34:$B$777,T$366)+'СЕТ СН'!$F$13-'СЕТ СН'!$F$21</f>
        <v>-164.24818032000002</v>
      </c>
      <c r="U388" s="35">
        <f>SUMIFS(СВЦЭМ!$K$34:$K$777,СВЦЭМ!$A$34:$A$777,$A388,СВЦЭМ!$B$34:$B$777,U$366)+'СЕТ СН'!$F$13-'СЕТ СН'!$F$21</f>
        <v>-161.91369427000001</v>
      </c>
      <c r="V388" s="35">
        <f>SUMIFS(СВЦЭМ!$K$34:$K$777,СВЦЭМ!$A$34:$A$777,$A388,СВЦЭМ!$B$34:$B$777,V$366)+'СЕТ СН'!$F$13-'СЕТ СН'!$F$21</f>
        <v>-146.54840680000001</v>
      </c>
      <c r="W388" s="35">
        <f>SUMIFS(СВЦЭМ!$K$34:$K$777,СВЦЭМ!$A$34:$A$777,$A388,СВЦЭМ!$B$34:$B$777,W$366)+'СЕТ СН'!$F$13-'СЕТ СН'!$F$21</f>
        <v>-146.66985683000001</v>
      </c>
      <c r="X388" s="35">
        <f>SUMIFS(СВЦЭМ!$K$34:$K$777,СВЦЭМ!$A$34:$A$777,$A388,СВЦЭМ!$B$34:$B$777,X$366)+'СЕТ СН'!$F$13-'СЕТ СН'!$F$21</f>
        <v>-146.76891474000001</v>
      </c>
      <c r="Y388" s="35">
        <f>SUMIFS(СВЦЭМ!$K$34:$K$777,СВЦЭМ!$A$34:$A$777,$A388,СВЦЭМ!$B$34:$B$777,Y$366)+'СЕТ СН'!$F$13-'СЕТ СН'!$F$21</f>
        <v>-98.132861730000002</v>
      </c>
    </row>
    <row r="389" spans="1:26" ht="15.75" x14ac:dyDescent="0.2">
      <c r="A389" s="34">
        <f t="shared" si="10"/>
        <v>42909</v>
      </c>
      <c r="B389" s="35">
        <f>SUMIFS(СВЦЭМ!$K$34:$K$777,СВЦЭМ!$A$34:$A$777,$A389,СВЦЭМ!$B$34:$B$777,B$366)+'СЕТ СН'!$F$13-'СЕТ СН'!$F$21</f>
        <v>59.092017220000002</v>
      </c>
      <c r="C389" s="35">
        <f>SUMIFS(СВЦЭМ!$K$34:$K$777,СВЦЭМ!$A$34:$A$777,$A389,СВЦЭМ!$B$34:$B$777,C$366)+'СЕТ СН'!$F$13-'СЕТ СН'!$F$21</f>
        <v>75.832871739999973</v>
      </c>
      <c r="D389" s="35">
        <f>SUMIFS(СВЦЭМ!$K$34:$K$777,СВЦЭМ!$A$34:$A$777,$A389,СВЦЭМ!$B$34:$B$777,D$366)+'СЕТ СН'!$F$13-'СЕТ СН'!$F$21</f>
        <v>119.45354386999998</v>
      </c>
      <c r="E389" s="35">
        <f>SUMIFS(СВЦЭМ!$K$34:$K$777,СВЦЭМ!$A$34:$A$777,$A389,СВЦЭМ!$B$34:$B$777,E$366)+'СЕТ СН'!$F$13-'СЕТ СН'!$F$21</f>
        <v>113.50145441999996</v>
      </c>
      <c r="F389" s="35">
        <f>SUMIFS(СВЦЭМ!$K$34:$K$777,СВЦЭМ!$A$34:$A$777,$A389,СВЦЭМ!$B$34:$B$777,F$366)+'СЕТ СН'!$F$13-'СЕТ СН'!$F$21</f>
        <v>111.16725071999997</v>
      </c>
      <c r="G389" s="35">
        <f>SUMIFS(СВЦЭМ!$K$34:$K$777,СВЦЭМ!$A$34:$A$777,$A389,СВЦЭМ!$B$34:$B$777,G$366)+'СЕТ СН'!$F$13-'СЕТ СН'!$F$21</f>
        <v>115.23733762999996</v>
      </c>
      <c r="H389" s="35">
        <f>SUMIFS(СВЦЭМ!$K$34:$K$777,СВЦЭМ!$A$34:$A$777,$A389,СВЦЭМ!$B$34:$B$777,H$366)+'СЕТ СН'!$F$13-'СЕТ СН'!$F$21</f>
        <v>90.44555790000004</v>
      </c>
      <c r="I389" s="35">
        <f>SUMIFS(СВЦЭМ!$K$34:$K$777,СВЦЭМ!$A$34:$A$777,$A389,СВЦЭМ!$B$34:$B$777,I$366)+'СЕТ СН'!$F$13-'СЕТ СН'!$F$21</f>
        <v>-14.161967969999978</v>
      </c>
      <c r="J389" s="35">
        <f>SUMIFS(СВЦЭМ!$K$34:$K$777,СВЦЭМ!$A$34:$A$777,$A389,СВЦЭМ!$B$34:$B$777,J$366)+'СЕТ СН'!$F$13-'СЕТ СН'!$F$21</f>
        <v>-128.88406211</v>
      </c>
      <c r="K389" s="35">
        <f>SUMIFS(СВЦЭМ!$K$34:$K$777,СВЦЭМ!$A$34:$A$777,$A389,СВЦЭМ!$B$34:$B$777,K$366)+'СЕТ СН'!$F$13-'СЕТ СН'!$F$21</f>
        <v>-158.53832416</v>
      </c>
      <c r="L389" s="35">
        <f>SUMIFS(СВЦЭМ!$K$34:$K$777,СВЦЭМ!$A$34:$A$777,$A389,СВЦЭМ!$B$34:$B$777,L$366)+'СЕТ СН'!$F$13-'СЕТ СН'!$F$21</f>
        <v>-194.32021172999998</v>
      </c>
      <c r="M389" s="35">
        <f>SUMIFS(СВЦЭМ!$K$34:$K$777,СВЦЭМ!$A$34:$A$777,$A389,СВЦЭМ!$B$34:$B$777,M$366)+'СЕТ СН'!$F$13-'СЕТ СН'!$F$21</f>
        <v>-197.04069385999998</v>
      </c>
      <c r="N389" s="35">
        <f>SUMIFS(СВЦЭМ!$K$34:$K$777,СВЦЭМ!$A$34:$A$777,$A389,СВЦЭМ!$B$34:$B$777,N$366)+'СЕТ СН'!$F$13-'СЕТ СН'!$F$21</f>
        <v>-196.45505063000002</v>
      </c>
      <c r="O389" s="35">
        <f>SUMIFS(СВЦЭМ!$K$34:$K$777,СВЦЭМ!$A$34:$A$777,$A389,СВЦЭМ!$B$34:$B$777,O$366)+'СЕТ СН'!$F$13-'СЕТ СН'!$F$21</f>
        <v>-198.42924013999999</v>
      </c>
      <c r="P389" s="35">
        <f>SUMIFS(СВЦЭМ!$K$34:$K$777,СВЦЭМ!$A$34:$A$777,$A389,СВЦЭМ!$B$34:$B$777,P$366)+'СЕТ СН'!$F$13-'СЕТ СН'!$F$21</f>
        <v>-204.78013715999998</v>
      </c>
      <c r="Q389" s="35">
        <f>SUMIFS(СВЦЭМ!$K$34:$K$777,СВЦЭМ!$A$34:$A$777,$A389,СВЦЭМ!$B$34:$B$777,Q$366)+'СЕТ СН'!$F$13-'СЕТ СН'!$F$21</f>
        <v>-193.25584147000001</v>
      </c>
      <c r="R389" s="35">
        <f>SUMIFS(СВЦЭМ!$K$34:$K$777,СВЦЭМ!$A$34:$A$777,$A389,СВЦЭМ!$B$34:$B$777,R$366)+'СЕТ СН'!$F$13-'СЕТ СН'!$F$21</f>
        <v>-181.50913943</v>
      </c>
      <c r="S389" s="35">
        <f>SUMIFS(СВЦЭМ!$K$34:$K$777,СВЦЭМ!$A$34:$A$777,$A389,СВЦЭМ!$B$34:$B$777,S$366)+'СЕТ СН'!$F$13-'СЕТ СН'!$F$21</f>
        <v>-174.20894874999999</v>
      </c>
      <c r="T389" s="35">
        <f>SUMIFS(СВЦЭМ!$K$34:$K$777,СВЦЭМ!$A$34:$A$777,$A389,СВЦЭМ!$B$34:$B$777,T$366)+'СЕТ СН'!$F$13-'СЕТ СН'!$F$21</f>
        <v>-175.74587918999998</v>
      </c>
      <c r="U389" s="35">
        <f>SUMIFS(СВЦЭМ!$K$34:$K$777,СВЦЭМ!$A$34:$A$777,$A389,СВЦЭМ!$B$34:$B$777,U$366)+'СЕТ СН'!$F$13-'СЕТ СН'!$F$21</f>
        <v>-181.53139375000001</v>
      </c>
      <c r="V389" s="35">
        <f>SUMIFS(СВЦЭМ!$K$34:$K$777,СВЦЭМ!$A$34:$A$777,$A389,СВЦЭМ!$B$34:$B$777,V$366)+'СЕТ СН'!$F$13-'СЕТ СН'!$F$21</f>
        <v>-178.4757386</v>
      </c>
      <c r="W389" s="35">
        <f>SUMIFS(СВЦЭМ!$K$34:$K$777,СВЦЭМ!$A$34:$A$777,$A389,СВЦЭМ!$B$34:$B$777,W$366)+'СЕТ СН'!$F$13-'СЕТ СН'!$F$21</f>
        <v>-140.92708848000001</v>
      </c>
      <c r="X389" s="35">
        <f>SUMIFS(СВЦЭМ!$K$34:$K$777,СВЦЭМ!$A$34:$A$777,$A389,СВЦЭМ!$B$34:$B$777,X$366)+'СЕТ СН'!$F$13-'СЕТ СН'!$F$21</f>
        <v>-116.97046542999999</v>
      </c>
      <c r="Y389" s="35">
        <f>SUMIFS(СВЦЭМ!$K$34:$K$777,СВЦЭМ!$A$34:$A$777,$A389,СВЦЭМ!$B$34:$B$777,Y$366)+'СЕТ СН'!$F$13-'СЕТ СН'!$F$21</f>
        <v>-12.2455152</v>
      </c>
    </row>
    <row r="390" spans="1:26" ht="15.75" x14ac:dyDescent="0.2">
      <c r="A390" s="34">
        <f t="shared" si="10"/>
        <v>42910</v>
      </c>
      <c r="B390" s="35">
        <f>SUMIFS(СВЦЭМ!$K$34:$K$777,СВЦЭМ!$A$34:$A$777,$A390,СВЦЭМ!$B$34:$B$777,B$366)+'СЕТ СН'!$F$13-'СЕТ СН'!$F$21</f>
        <v>8.5825361900000416</v>
      </c>
      <c r="C390" s="35">
        <f>SUMIFS(СВЦЭМ!$K$34:$K$777,СВЦЭМ!$A$34:$A$777,$A390,СВЦЭМ!$B$34:$B$777,C$366)+'СЕТ СН'!$F$13-'СЕТ СН'!$F$21</f>
        <v>54.811669550000033</v>
      </c>
      <c r="D390" s="35">
        <f>SUMIFS(СВЦЭМ!$K$34:$K$777,СВЦЭМ!$A$34:$A$777,$A390,СВЦЭМ!$B$34:$B$777,D$366)+'СЕТ СН'!$F$13-'СЕТ СН'!$F$21</f>
        <v>103.60005265999996</v>
      </c>
      <c r="E390" s="35">
        <f>SUMIFS(СВЦЭМ!$K$34:$K$777,СВЦЭМ!$A$34:$A$777,$A390,СВЦЭМ!$B$34:$B$777,E$366)+'СЕТ СН'!$F$13-'СЕТ СН'!$F$21</f>
        <v>99.198022820000006</v>
      </c>
      <c r="F390" s="35">
        <f>SUMIFS(СВЦЭМ!$K$34:$K$777,СВЦЭМ!$A$34:$A$777,$A390,СВЦЭМ!$B$34:$B$777,F$366)+'СЕТ СН'!$F$13-'СЕТ СН'!$F$21</f>
        <v>94.634131969999999</v>
      </c>
      <c r="G390" s="35">
        <f>SUMIFS(СВЦЭМ!$K$34:$K$777,СВЦЭМ!$A$34:$A$777,$A390,СВЦЭМ!$B$34:$B$777,G$366)+'СЕТ СН'!$F$13-'СЕТ СН'!$F$21</f>
        <v>91.713508159999947</v>
      </c>
      <c r="H390" s="35">
        <f>SUMIFS(СВЦЭМ!$K$34:$K$777,СВЦЭМ!$A$34:$A$777,$A390,СВЦЭМ!$B$34:$B$777,H$366)+'СЕТ СН'!$F$13-'СЕТ СН'!$F$21</f>
        <v>103.85619077000001</v>
      </c>
      <c r="I390" s="35">
        <f>SUMIFS(СВЦЭМ!$K$34:$K$777,СВЦЭМ!$A$34:$A$777,$A390,СВЦЭМ!$B$34:$B$777,I$366)+'СЕТ СН'!$F$13-'СЕТ СН'!$F$21</f>
        <v>0.10855736999997134</v>
      </c>
      <c r="J390" s="35">
        <f>SUMIFS(СВЦЭМ!$K$34:$K$777,СВЦЭМ!$A$34:$A$777,$A390,СВЦЭМ!$B$34:$B$777,J$366)+'СЕТ СН'!$F$13-'СЕТ СН'!$F$21</f>
        <v>-83.891912409999975</v>
      </c>
      <c r="K390" s="35">
        <f>SUMIFS(СВЦЭМ!$K$34:$K$777,СВЦЭМ!$A$34:$A$777,$A390,СВЦЭМ!$B$34:$B$777,K$366)+'СЕТ СН'!$F$13-'СЕТ СН'!$F$21</f>
        <v>-167.45399323999999</v>
      </c>
      <c r="L390" s="35">
        <f>SUMIFS(СВЦЭМ!$K$34:$K$777,СВЦЭМ!$A$34:$A$777,$A390,СВЦЭМ!$B$34:$B$777,L$366)+'СЕТ СН'!$F$13-'СЕТ СН'!$F$21</f>
        <v>-209.58156838999997</v>
      </c>
      <c r="M390" s="35">
        <f>SUMIFS(СВЦЭМ!$K$34:$K$777,СВЦЭМ!$A$34:$A$777,$A390,СВЦЭМ!$B$34:$B$777,M$366)+'СЕТ СН'!$F$13-'СЕТ СН'!$F$21</f>
        <v>-208.81838583000001</v>
      </c>
      <c r="N390" s="35">
        <f>SUMIFS(СВЦЭМ!$K$34:$K$777,СВЦЭМ!$A$34:$A$777,$A390,СВЦЭМ!$B$34:$B$777,N$366)+'СЕТ СН'!$F$13-'СЕТ СН'!$F$21</f>
        <v>-211.35179732</v>
      </c>
      <c r="O390" s="35">
        <f>SUMIFS(СВЦЭМ!$K$34:$K$777,СВЦЭМ!$A$34:$A$777,$A390,СВЦЭМ!$B$34:$B$777,O$366)+'СЕТ СН'!$F$13-'СЕТ СН'!$F$21</f>
        <v>-204.08740635999999</v>
      </c>
      <c r="P390" s="35">
        <f>SUMIFS(СВЦЭМ!$K$34:$K$777,СВЦЭМ!$A$34:$A$777,$A390,СВЦЭМ!$B$34:$B$777,P$366)+'СЕТ СН'!$F$13-'СЕТ СН'!$F$21</f>
        <v>-206.32109860999998</v>
      </c>
      <c r="Q390" s="35">
        <f>SUMIFS(СВЦЭМ!$K$34:$K$777,СВЦЭМ!$A$34:$A$777,$A390,СВЦЭМ!$B$34:$B$777,Q$366)+'СЕТ СН'!$F$13-'СЕТ СН'!$F$21</f>
        <v>-196.24748794999999</v>
      </c>
      <c r="R390" s="35">
        <f>SUMIFS(СВЦЭМ!$K$34:$K$777,СВЦЭМ!$A$34:$A$777,$A390,СВЦЭМ!$B$34:$B$777,R$366)+'СЕТ СН'!$F$13-'СЕТ СН'!$F$21</f>
        <v>-193.64885649000001</v>
      </c>
      <c r="S390" s="35">
        <f>SUMIFS(СВЦЭМ!$K$34:$K$777,СВЦЭМ!$A$34:$A$777,$A390,СВЦЭМ!$B$34:$B$777,S$366)+'СЕТ СН'!$F$13-'СЕТ СН'!$F$21</f>
        <v>-194.90924081999998</v>
      </c>
      <c r="T390" s="35">
        <f>SUMIFS(СВЦЭМ!$K$34:$K$777,СВЦЭМ!$A$34:$A$777,$A390,СВЦЭМ!$B$34:$B$777,T$366)+'СЕТ СН'!$F$13-'СЕТ СН'!$F$21</f>
        <v>-206.37991578999998</v>
      </c>
      <c r="U390" s="35">
        <f>SUMIFS(СВЦЭМ!$K$34:$K$777,СВЦЭМ!$A$34:$A$777,$A390,СВЦЭМ!$B$34:$B$777,U$366)+'СЕТ СН'!$F$13-'СЕТ СН'!$F$21</f>
        <v>-202.08442709000002</v>
      </c>
      <c r="V390" s="35">
        <f>SUMIFS(СВЦЭМ!$K$34:$K$777,СВЦЭМ!$A$34:$A$777,$A390,СВЦЭМ!$B$34:$B$777,V$366)+'СЕТ СН'!$F$13-'СЕТ СН'!$F$21</f>
        <v>-205.79470144999999</v>
      </c>
      <c r="W390" s="35">
        <f>SUMIFS(СВЦЭМ!$K$34:$K$777,СВЦЭМ!$A$34:$A$777,$A390,СВЦЭМ!$B$34:$B$777,W$366)+'СЕТ СН'!$F$13-'СЕТ СН'!$F$21</f>
        <v>-183.27475472999998</v>
      </c>
      <c r="X390" s="35">
        <f>SUMIFS(СВЦЭМ!$K$34:$K$777,СВЦЭМ!$A$34:$A$777,$A390,СВЦЭМ!$B$34:$B$777,X$366)+'СЕТ СН'!$F$13-'СЕТ СН'!$F$21</f>
        <v>-156.17984834999999</v>
      </c>
      <c r="Y390" s="35">
        <f>SUMIFS(СВЦЭМ!$K$34:$K$777,СВЦЭМ!$A$34:$A$777,$A390,СВЦЭМ!$B$34:$B$777,Y$366)+'СЕТ СН'!$F$13-'СЕТ СН'!$F$21</f>
        <v>-127.53523147999999</v>
      </c>
    </row>
    <row r="391" spans="1:26" ht="15.75" x14ac:dyDescent="0.2">
      <c r="A391" s="34">
        <f t="shared" si="10"/>
        <v>42911</v>
      </c>
      <c r="B391" s="35">
        <f>SUMIFS(СВЦЭМ!$K$34:$K$777,СВЦЭМ!$A$34:$A$777,$A391,СВЦЭМ!$B$34:$B$777,B$366)+'СЕТ СН'!$F$13-'СЕТ СН'!$F$21</f>
        <v>-113.32836393999997</v>
      </c>
      <c r="C391" s="35">
        <f>SUMIFS(СВЦЭМ!$K$34:$K$777,СВЦЭМ!$A$34:$A$777,$A391,СВЦЭМ!$B$34:$B$777,C$366)+'СЕТ СН'!$F$13-'СЕТ СН'!$F$21</f>
        <v>-67.306641570000011</v>
      </c>
      <c r="D391" s="35">
        <f>SUMIFS(СВЦЭМ!$K$34:$K$777,СВЦЭМ!$A$34:$A$777,$A391,СВЦЭМ!$B$34:$B$777,D$366)+'СЕТ СН'!$F$13-'СЕТ СН'!$F$21</f>
        <v>-54.020648009999945</v>
      </c>
      <c r="E391" s="35">
        <f>SUMIFS(СВЦЭМ!$K$34:$K$777,СВЦЭМ!$A$34:$A$777,$A391,СВЦЭМ!$B$34:$B$777,E$366)+'СЕТ СН'!$F$13-'СЕТ СН'!$F$21</f>
        <v>-46.391980249999961</v>
      </c>
      <c r="F391" s="35">
        <f>SUMIFS(СВЦЭМ!$K$34:$K$777,СВЦЭМ!$A$34:$A$777,$A391,СВЦЭМ!$B$34:$B$777,F$366)+'СЕТ СН'!$F$13-'СЕТ СН'!$F$21</f>
        <v>-40.587702700000023</v>
      </c>
      <c r="G391" s="35">
        <f>SUMIFS(СВЦЭМ!$K$34:$K$777,СВЦЭМ!$A$34:$A$777,$A391,СВЦЭМ!$B$34:$B$777,G$366)+'СЕТ СН'!$F$13-'СЕТ СН'!$F$21</f>
        <v>-36.260539279999989</v>
      </c>
      <c r="H391" s="35">
        <f>SUMIFS(СВЦЭМ!$K$34:$K$777,СВЦЭМ!$A$34:$A$777,$A391,СВЦЭМ!$B$34:$B$777,H$366)+'СЕТ СН'!$F$13-'СЕТ СН'!$F$21</f>
        <v>-54.80224566000004</v>
      </c>
      <c r="I391" s="35">
        <f>SUMIFS(СВЦЭМ!$K$34:$K$777,СВЦЭМ!$A$34:$A$777,$A391,СВЦЭМ!$B$34:$B$777,I$366)+'СЕТ СН'!$F$13-'СЕТ СН'!$F$21</f>
        <v>-62.445965519999959</v>
      </c>
      <c r="J391" s="35">
        <f>SUMIFS(СВЦЭМ!$K$34:$K$777,СВЦЭМ!$A$34:$A$777,$A391,СВЦЭМ!$B$34:$B$777,J$366)+'СЕТ СН'!$F$13-'СЕТ СН'!$F$21</f>
        <v>-92.429125709999994</v>
      </c>
      <c r="K391" s="35">
        <f>SUMIFS(СВЦЭМ!$K$34:$K$777,СВЦЭМ!$A$34:$A$777,$A391,СВЦЭМ!$B$34:$B$777,K$366)+'СЕТ СН'!$F$13-'СЕТ СН'!$F$21</f>
        <v>-149.16737988</v>
      </c>
      <c r="L391" s="35">
        <f>SUMIFS(СВЦЭМ!$K$34:$K$777,СВЦЭМ!$A$34:$A$777,$A391,СВЦЭМ!$B$34:$B$777,L$366)+'СЕТ СН'!$F$13-'СЕТ СН'!$F$21</f>
        <v>-167.08699947999997</v>
      </c>
      <c r="M391" s="35">
        <f>SUMIFS(СВЦЭМ!$K$34:$K$777,СВЦЭМ!$A$34:$A$777,$A391,СВЦЭМ!$B$34:$B$777,M$366)+'СЕТ СН'!$F$13-'СЕТ СН'!$F$21</f>
        <v>-170.66737388000001</v>
      </c>
      <c r="N391" s="35">
        <f>SUMIFS(СВЦЭМ!$K$34:$K$777,СВЦЭМ!$A$34:$A$777,$A391,СВЦЭМ!$B$34:$B$777,N$366)+'СЕТ СН'!$F$13-'СЕТ СН'!$F$21</f>
        <v>-172.85165673</v>
      </c>
      <c r="O391" s="35">
        <f>SUMIFS(СВЦЭМ!$K$34:$K$777,СВЦЭМ!$A$34:$A$777,$A391,СВЦЭМ!$B$34:$B$777,O$366)+'СЕТ СН'!$F$13-'СЕТ СН'!$F$21</f>
        <v>-163.50436990999998</v>
      </c>
      <c r="P391" s="35">
        <f>SUMIFS(СВЦЭМ!$K$34:$K$777,СВЦЭМ!$A$34:$A$777,$A391,СВЦЭМ!$B$34:$B$777,P$366)+'СЕТ СН'!$F$13-'СЕТ СН'!$F$21</f>
        <v>-159.95168042</v>
      </c>
      <c r="Q391" s="35">
        <f>SUMIFS(СВЦЭМ!$K$34:$K$777,СВЦЭМ!$A$34:$A$777,$A391,СВЦЭМ!$B$34:$B$777,Q$366)+'СЕТ СН'!$F$13-'СЕТ СН'!$F$21</f>
        <v>-157.43367515</v>
      </c>
      <c r="R391" s="35">
        <f>SUMIFS(СВЦЭМ!$K$34:$K$777,СВЦЭМ!$A$34:$A$777,$A391,СВЦЭМ!$B$34:$B$777,R$366)+'СЕТ СН'!$F$13-'СЕТ СН'!$F$21</f>
        <v>-155.92796400999998</v>
      </c>
      <c r="S391" s="35">
        <f>SUMIFS(СВЦЭМ!$K$34:$K$777,СВЦЭМ!$A$34:$A$777,$A391,СВЦЭМ!$B$34:$B$777,S$366)+'СЕТ СН'!$F$13-'СЕТ СН'!$F$21</f>
        <v>-157.11215612000001</v>
      </c>
      <c r="T391" s="35">
        <f>SUMIFS(СВЦЭМ!$K$34:$K$777,СВЦЭМ!$A$34:$A$777,$A391,СВЦЭМ!$B$34:$B$777,T$366)+'СЕТ СН'!$F$13-'СЕТ СН'!$F$21</f>
        <v>-157.15255972</v>
      </c>
      <c r="U391" s="35">
        <f>SUMIFS(СВЦЭМ!$K$34:$K$777,СВЦЭМ!$A$34:$A$777,$A391,СВЦЭМ!$B$34:$B$777,U$366)+'СЕТ СН'!$F$13-'СЕТ СН'!$F$21</f>
        <v>-159.49374054999998</v>
      </c>
      <c r="V391" s="35">
        <f>SUMIFS(СВЦЭМ!$K$34:$K$777,СВЦЭМ!$A$34:$A$777,$A391,СВЦЭМ!$B$34:$B$777,V$366)+'СЕТ СН'!$F$13-'СЕТ СН'!$F$21</f>
        <v>-158.98691673000002</v>
      </c>
      <c r="W391" s="35">
        <f>SUMIFS(СВЦЭМ!$K$34:$K$777,СВЦЭМ!$A$34:$A$777,$A391,СВЦЭМ!$B$34:$B$777,W$366)+'СЕТ СН'!$F$13-'СЕТ СН'!$F$21</f>
        <v>-159.49831392999999</v>
      </c>
      <c r="X391" s="35">
        <f>SUMIFS(СВЦЭМ!$K$34:$K$777,СВЦЭМ!$A$34:$A$777,$A391,СВЦЭМ!$B$34:$B$777,X$366)+'СЕТ СН'!$F$13-'СЕТ СН'!$F$21</f>
        <v>-150.19306317000002</v>
      </c>
      <c r="Y391" s="35">
        <f>SUMIFS(СВЦЭМ!$K$34:$K$777,СВЦЭМ!$A$34:$A$777,$A391,СВЦЭМ!$B$34:$B$777,Y$366)+'СЕТ СН'!$F$13-'СЕТ СН'!$F$21</f>
        <v>-90.043138250000027</v>
      </c>
    </row>
    <row r="392" spans="1:26" ht="15.75" x14ac:dyDescent="0.2">
      <c r="A392" s="34">
        <f t="shared" si="10"/>
        <v>42912</v>
      </c>
      <c r="B392" s="35">
        <f>SUMIFS(СВЦЭМ!$K$34:$K$777,СВЦЭМ!$A$34:$A$777,$A392,СВЦЭМ!$B$34:$B$777,B$366)+'СЕТ СН'!$F$13-'СЕТ СН'!$F$21</f>
        <v>-88.391467850000026</v>
      </c>
      <c r="C392" s="35">
        <f>SUMIFS(СВЦЭМ!$K$34:$K$777,СВЦЭМ!$A$34:$A$777,$A392,СВЦЭМ!$B$34:$B$777,C$366)+'СЕТ СН'!$F$13-'СЕТ СН'!$F$21</f>
        <v>-47.98402365000004</v>
      </c>
      <c r="D392" s="35">
        <f>SUMIFS(СВЦЭМ!$K$34:$K$777,СВЦЭМ!$A$34:$A$777,$A392,СВЦЭМ!$B$34:$B$777,D$366)+'СЕТ СН'!$F$13-'СЕТ СН'!$F$21</f>
        <v>-46.340665140000056</v>
      </c>
      <c r="E392" s="35">
        <f>SUMIFS(СВЦЭМ!$K$34:$K$777,СВЦЭМ!$A$34:$A$777,$A392,СВЦЭМ!$B$34:$B$777,E$366)+'СЕТ СН'!$F$13-'СЕТ СН'!$F$21</f>
        <v>-37.600588809999977</v>
      </c>
      <c r="F392" s="35">
        <f>SUMIFS(СВЦЭМ!$K$34:$K$777,СВЦЭМ!$A$34:$A$777,$A392,СВЦЭМ!$B$34:$B$777,F$366)+'СЕТ СН'!$F$13-'СЕТ СН'!$F$21</f>
        <v>-41.502727339999979</v>
      </c>
      <c r="G392" s="35">
        <f>SUMIFS(СВЦЭМ!$K$34:$K$777,СВЦЭМ!$A$34:$A$777,$A392,СВЦЭМ!$B$34:$B$777,G$366)+'СЕТ СН'!$F$13-'СЕТ СН'!$F$21</f>
        <v>-37.123850309999966</v>
      </c>
      <c r="H392" s="35">
        <f>SUMIFS(СВЦЭМ!$K$34:$K$777,СВЦЭМ!$A$34:$A$777,$A392,СВЦЭМ!$B$34:$B$777,H$366)+'СЕТ СН'!$F$13-'СЕТ СН'!$F$21</f>
        <v>-20.420880659999966</v>
      </c>
      <c r="I392" s="35">
        <f>SUMIFS(СВЦЭМ!$K$34:$K$777,СВЦЭМ!$A$34:$A$777,$A392,СВЦЭМ!$B$34:$B$777,I$366)+'СЕТ СН'!$F$13-'СЕТ СН'!$F$21</f>
        <v>-51.620057530000054</v>
      </c>
      <c r="J392" s="35">
        <f>SUMIFS(СВЦЭМ!$K$34:$K$777,СВЦЭМ!$A$34:$A$777,$A392,СВЦЭМ!$B$34:$B$777,J$366)+'СЕТ СН'!$F$13-'СЕТ СН'!$F$21</f>
        <v>-88.007043889999977</v>
      </c>
      <c r="K392" s="35">
        <f>SUMIFS(СВЦЭМ!$K$34:$K$777,СВЦЭМ!$A$34:$A$777,$A392,СВЦЭМ!$B$34:$B$777,K$366)+'СЕТ СН'!$F$13-'СЕТ СН'!$F$21</f>
        <v>-141.14710386000002</v>
      </c>
      <c r="L392" s="35">
        <f>SUMIFS(СВЦЭМ!$K$34:$K$777,СВЦЭМ!$A$34:$A$777,$A392,СВЦЭМ!$B$34:$B$777,L$366)+'СЕТ СН'!$F$13-'СЕТ СН'!$F$21</f>
        <v>-142.03154339000002</v>
      </c>
      <c r="M392" s="35">
        <f>SUMIFS(СВЦЭМ!$K$34:$K$777,СВЦЭМ!$A$34:$A$777,$A392,СВЦЭМ!$B$34:$B$777,M$366)+'СЕТ СН'!$F$13-'СЕТ СН'!$F$21</f>
        <v>-144.44186423000002</v>
      </c>
      <c r="N392" s="35">
        <f>SUMIFS(СВЦЭМ!$K$34:$K$777,СВЦЭМ!$A$34:$A$777,$A392,СВЦЭМ!$B$34:$B$777,N$366)+'СЕТ СН'!$F$13-'СЕТ СН'!$F$21</f>
        <v>-147.46523314000001</v>
      </c>
      <c r="O392" s="35">
        <f>SUMIFS(СВЦЭМ!$K$34:$K$777,СВЦЭМ!$A$34:$A$777,$A392,СВЦЭМ!$B$34:$B$777,O$366)+'СЕТ СН'!$F$13-'СЕТ СН'!$F$21</f>
        <v>-149.87220091</v>
      </c>
      <c r="P392" s="35">
        <f>SUMIFS(СВЦЭМ!$K$34:$K$777,СВЦЭМ!$A$34:$A$777,$A392,СВЦЭМ!$B$34:$B$777,P$366)+'СЕТ СН'!$F$13-'СЕТ СН'!$F$21</f>
        <v>-149.06046313000002</v>
      </c>
      <c r="Q392" s="35">
        <f>SUMIFS(СВЦЭМ!$K$34:$K$777,СВЦЭМ!$A$34:$A$777,$A392,СВЦЭМ!$B$34:$B$777,Q$366)+'СЕТ СН'!$F$13-'СЕТ СН'!$F$21</f>
        <v>-135.28455814</v>
      </c>
      <c r="R392" s="35">
        <f>SUMIFS(СВЦЭМ!$K$34:$K$777,СВЦЭМ!$A$34:$A$777,$A392,СВЦЭМ!$B$34:$B$777,R$366)+'СЕТ СН'!$F$13-'СЕТ СН'!$F$21</f>
        <v>-137.89821795</v>
      </c>
      <c r="S392" s="35">
        <f>SUMIFS(СВЦЭМ!$K$34:$K$777,СВЦЭМ!$A$34:$A$777,$A392,СВЦЭМ!$B$34:$B$777,S$366)+'СЕТ СН'!$F$13-'СЕТ СН'!$F$21</f>
        <v>-148.50366509999998</v>
      </c>
      <c r="T392" s="35">
        <f>SUMIFS(СВЦЭМ!$K$34:$K$777,СВЦЭМ!$A$34:$A$777,$A392,СВЦЭМ!$B$34:$B$777,T$366)+'СЕТ СН'!$F$13-'СЕТ СН'!$F$21</f>
        <v>-151.00347615999999</v>
      </c>
      <c r="U392" s="35">
        <f>SUMIFS(СВЦЭМ!$K$34:$K$777,СВЦЭМ!$A$34:$A$777,$A392,СВЦЭМ!$B$34:$B$777,U$366)+'СЕТ СН'!$F$13-'СЕТ СН'!$F$21</f>
        <v>-149.94092403000002</v>
      </c>
      <c r="V392" s="35">
        <f>SUMIFS(СВЦЭМ!$K$34:$K$777,СВЦЭМ!$A$34:$A$777,$A392,СВЦЭМ!$B$34:$B$777,V$366)+'СЕТ СН'!$F$13-'СЕТ СН'!$F$21</f>
        <v>-146.04097720999999</v>
      </c>
      <c r="W392" s="35">
        <f>SUMIFS(СВЦЭМ!$K$34:$K$777,СВЦЭМ!$A$34:$A$777,$A392,СВЦЭМ!$B$34:$B$777,W$366)+'СЕТ СН'!$F$13-'СЕТ СН'!$F$21</f>
        <v>-154.14836984999999</v>
      </c>
      <c r="X392" s="35">
        <f>SUMIFS(СВЦЭМ!$K$34:$K$777,СВЦЭМ!$A$34:$A$777,$A392,СВЦЭМ!$B$34:$B$777,X$366)+'СЕТ СН'!$F$13-'СЕТ СН'!$F$21</f>
        <v>-150.35390567000002</v>
      </c>
      <c r="Y392" s="35">
        <f>SUMIFS(СВЦЭМ!$K$34:$K$777,СВЦЭМ!$A$34:$A$777,$A392,СВЦЭМ!$B$34:$B$777,Y$366)+'СЕТ СН'!$F$13-'СЕТ СН'!$F$21</f>
        <v>-85.877300079999998</v>
      </c>
    </row>
    <row r="393" spans="1:26" ht="15.75" x14ac:dyDescent="0.2">
      <c r="A393" s="34">
        <f t="shared" si="10"/>
        <v>42913</v>
      </c>
      <c r="B393" s="35">
        <f>SUMIFS(СВЦЭМ!$K$34:$K$777,СВЦЭМ!$A$34:$A$777,$A393,СВЦЭМ!$B$34:$B$777,B$366)+'СЕТ СН'!$F$13-'СЕТ СН'!$F$21</f>
        <v>-63.341779029999998</v>
      </c>
      <c r="C393" s="35">
        <f>SUMIFS(СВЦЭМ!$K$34:$K$777,СВЦЭМ!$A$34:$A$777,$A393,СВЦЭМ!$B$34:$B$777,C$366)+'СЕТ СН'!$F$13-'СЕТ СН'!$F$21</f>
        <v>-31.814928079999959</v>
      </c>
      <c r="D393" s="35">
        <f>SUMIFS(СВЦЭМ!$K$34:$K$777,СВЦЭМ!$A$34:$A$777,$A393,СВЦЭМ!$B$34:$B$777,D$366)+'СЕТ СН'!$F$13-'СЕТ СН'!$F$21</f>
        <v>-28.194629329999998</v>
      </c>
      <c r="E393" s="35">
        <f>SUMIFS(СВЦЭМ!$K$34:$K$777,СВЦЭМ!$A$34:$A$777,$A393,СВЦЭМ!$B$34:$B$777,E$366)+'СЕТ СН'!$F$13-'СЕТ СН'!$F$21</f>
        <v>-29.741914199999997</v>
      </c>
      <c r="F393" s="35">
        <f>SUMIFS(СВЦЭМ!$K$34:$K$777,СВЦЭМ!$A$34:$A$777,$A393,СВЦЭМ!$B$34:$B$777,F$366)+'СЕТ СН'!$F$13-'СЕТ СН'!$F$21</f>
        <v>-37.010947409999972</v>
      </c>
      <c r="G393" s="35">
        <f>SUMIFS(СВЦЭМ!$K$34:$K$777,СВЦЭМ!$A$34:$A$777,$A393,СВЦЭМ!$B$34:$B$777,G$366)+'СЕТ СН'!$F$13-'СЕТ СН'!$F$21</f>
        <v>-33.197937239999987</v>
      </c>
      <c r="H393" s="35">
        <f>SUMIFS(СВЦЭМ!$K$34:$K$777,СВЦЭМ!$A$34:$A$777,$A393,СВЦЭМ!$B$34:$B$777,H$366)+'СЕТ СН'!$F$13-'СЕТ СН'!$F$21</f>
        <v>-32.754467969999951</v>
      </c>
      <c r="I393" s="35">
        <f>SUMIFS(СВЦЭМ!$K$34:$K$777,СВЦЭМ!$A$34:$A$777,$A393,СВЦЭМ!$B$34:$B$777,I$366)+'СЕТ СН'!$F$13-'СЕТ СН'!$F$21</f>
        <v>-54.07368213999996</v>
      </c>
      <c r="J393" s="35">
        <f>SUMIFS(СВЦЭМ!$K$34:$K$777,СВЦЭМ!$A$34:$A$777,$A393,СВЦЭМ!$B$34:$B$777,J$366)+'СЕТ СН'!$F$13-'СЕТ СН'!$F$21</f>
        <v>-103.31391887000001</v>
      </c>
      <c r="K393" s="35">
        <f>SUMIFS(СВЦЭМ!$K$34:$K$777,СВЦЭМ!$A$34:$A$777,$A393,СВЦЭМ!$B$34:$B$777,K$366)+'СЕТ СН'!$F$13-'СЕТ СН'!$F$21</f>
        <v>-150.89075882999998</v>
      </c>
      <c r="L393" s="35">
        <f>SUMIFS(СВЦЭМ!$K$34:$K$777,СВЦЭМ!$A$34:$A$777,$A393,СВЦЭМ!$B$34:$B$777,L$366)+'СЕТ СН'!$F$13-'СЕТ СН'!$F$21</f>
        <v>-158.49175312</v>
      </c>
      <c r="M393" s="35">
        <f>SUMIFS(СВЦЭМ!$K$34:$K$777,СВЦЭМ!$A$34:$A$777,$A393,СВЦЭМ!$B$34:$B$777,M$366)+'СЕТ СН'!$F$13-'СЕТ СН'!$F$21</f>
        <v>-157.05728945999999</v>
      </c>
      <c r="N393" s="35">
        <f>SUMIFS(СВЦЭМ!$K$34:$K$777,СВЦЭМ!$A$34:$A$777,$A393,СВЦЭМ!$B$34:$B$777,N$366)+'СЕТ СН'!$F$13-'СЕТ СН'!$F$21</f>
        <v>-161.97094383000001</v>
      </c>
      <c r="O393" s="35">
        <f>SUMIFS(СВЦЭМ!$K$34:$K$777,СВЦЭМ!$A$34:$A$777,$A393,СВЦЭМ!$B$34:$B$777,O$366)+'СЕТ СН'!$F$13-'СЕТ СН'!$F$21</f>
        <v>-162.85247464000003</v>
      </c>
      <c r="P393" s="35">
        <f>SUMIFS(СВЦЭМ!$K$34:$K$777,СВЦЭМ!$A$34:$A$777,$A393,СВЦЭМ!$B$34:$B$777,P$366)+'СЕТ СН'!$F$13-'СЕТ СН'!$F$21</f>
        <v>-174.72124695000002</v>
      </c>
      <c r="Q393" s="35">
        <f>SUMIFS(СВЦЭМ!$K$34:$K$777,СВЦЭМ!$A$34:$A$777,$A393,СВЦЭМ!$B$34:$B$777,Q$366)+'СЕТ СН'!$F$13-'СЕТ СН'!$F$21</f>
        <v>-157.48166399000002</v>
      </c>
      <c r="R393" s="35">
        <f>SUMIFS(СВЦЭМ!$K$34:$K$777,СВЦЭМ!$A$34:$A$777,$A393,СВЦЭМ!$B$34:$B$777,R$366)+'СЕТ СН'!$F$13-'СЕТ СН'!$F$21</f>
        <v>-151.24380776999999</v>
      </c>
      <c r="S393" s="35">
        <f>SUMIFS(СВЦЭМ!$K$34:$K$777,СВЦЭМ!$A$34:$A$777,$A393,СВЦЭМ!$B$34:$B$777,S$366)+'СЕТ СН'!$F$13-'СЕТ СН'!$F$21</f>
        <v>-159.08551949999998</v>
      </c>
      <c r="T393" s="35">
        <f>SUMIFS(СВЦЭМ!$K$34:$K$777,СВЦЭМ!$A$34:$A$777,$A393,СВЦЭМ!$B$34:$B$777,T$366)+'СЕТ СН'!$F$13-'СЕТ СН'!$F$21</f>
        <v>-162.81047769999998</v>
      </c>
      <c r="U393" s="35">
        <f>SUMIFS(СВЦЭМ!$K$34:$K$777,СВЦЭМ!$A$34:$A$777,$A393,СВЦЭМ!$B$34:$B$777,U$366)+'СЕТ СН'!$F$13-'СЕТ СН'!$F$21</f>
        <v>-164.26888428000001</v>
      </c>
      <c r="V393" s="35">
        <f>SUMIFS(СВЦЭМ!$K$34:$K$777,СВЦЭМ!$A$34:$A$777,$A393,СВЦЭМ!$B$34:$B$777,V$366)+'СЕТ СН'!$F$13-'СЕТ СН'!$F$21</f>
        <v>-162.32387051000001</v>
      </c>
      <c r="W393" s="35">
        <f>SUMIFS(СВЦЭМ!$K$34:$K$777,СВЦЭМ!$A$34:$A$777,$A393,СВЦЭМ!$B$34:$B$777,W$366)+'СЕТ СН'!$F$13-'СЕТ СН'!$F$21</f>
        <v>-168.45108649000002</v>
      </c>
      <c r="X393" s="35">
        <f>SUMIFS(СВЦЭМ!$K$34:$K$777,СВЦЭМ!$A$34:$A$777,$A393,СВЦЭМ!$B$34:$B$777,X$366)+'СЕТ СН'!$F$13-'СЕТ СН'!$F$21</f>
        <v>-164.70428859999998</v>
      </c>
      <c r="Y393" s="35">
        <f>SUMIFS(СВЦЭМ!$K$34:$K$777,СВЦЭМ!$A$34:$A$777,$A393,СВЦЭМ!$B$34:$B$777,Y$366)+'СЕТ СН'!$F$13-'СЕТ СН'!$F$21</f>
        <v>-98.984797449999974</v>
      </c>
    </row>
    <row r="394" spans="1:26" ht="15.75" x14ac:dyDescent="0.2">
      <c r="A394" s="34">
        <f t="shared" si="10"/>
        <v>42914</v>
      </c>
      <c r="B394" s="35">
        <f>SUMIFS(СВЦЭМ!$K$34:$K$777,СВЦЭМ!$A$34:$A$777,$A394,СВЦЭМ!$B$34:$B$777,B$366)+'СЕТ СН'!$F$13-'СЕТ СН'!$F$21</f>
        <v>-39.920050309999965</v>
      </c>
      <c r="C394" s="35">
        <f>SUMIFS(СВЦЭМ!$K$34:$K$777,СВЦЭМ!$A$34:$A$777,$A394,СВЦЭМ!$B$34:$B$777,C$366)+'СЕТ СН'!$F$13-'СЕТ СН'!$F$21</f>
        <v>-19.713574809999955</v>
      </c>
      <c r="D394" s="35">
        <f>SUMIFS(СВЦЭМ!$K$34:$K$777,СВЦЭМ!$A$34:$A$777,$A394,СВЦЭМ!$B$34:$B$777,D$366)+'СЕТ СН'!$F$13-'СЕТ СН'!$F$21</f>
        <v>-0.14668504999997367</v>
      </c>
      <c r="E394" s="35">
        <f>SUMIFS(СВЦЭМ!$K$34:$K$777,СВЦЭМ!$A$34:$A$777,$A394,СВЦЭМ!$B$34:$B$777,E$366)+'СЕТ СН'!$F$13-'СЕТ СН'!$F$21</f>
        <v>20.777524820000053</v>
      </c>
      <c r="F394" s="35">
        <f>SUMIFS(СВЦЭМ!$K$34:$K$777,СВЦЭМ!$A$34:$A$777,$A394,СВЦЭМ!$B$34:$B$777,F$366)+'СЕТ СН'!$F$13-'СЕТ СН'!$F$21</f>
        <v>28.737179569999967</v>
      </c>
      <c r="G394" s="35">
        <f>SUMIFS(СВЦЭМ!$K$34:$K$777,СВЦЭМ!$A$34:$A$777,$A394,СВЦЭМ!$B$34:$B$777,G$366)+'СЕТ СН'!$F$13-'СЕТ СН'!$F$21</f>
        <v>29.551532940000016</v>
      </c>
      <c r="H394" s="35">
        <f>SUMIFS(СВЦЭМ!$K$34:$K$777,СВЦЭМ!$A$34:$A$777,$A394,СВЦЭМ!$B$34:$B$777,H$366)+'СЕТ СН'!$F$13-'СЕТ СН'!$F$21</f>
        <v>-10.686322079999968</v>
      </c>
      <c r="I394" s="35">
        <f>SUMIFS(СВЦЭМ!$K$34:$K$777,СВЦЭМ!$A$34:$A$777,$A394,СВЦЭМ!$B$34:$B$777,I$366)+'СЕТ СН'!$F$13-'СЕТ СН'!$F$21</f>
        <v>-50.513050280000016</v>
      </c>
      <c r="J394" s="35">
        <f>SUMIFS(СВЦЭМ!$K$34:$K$777,СВЦЭМ!$A$34:$A$777,$A394,СВЦЭМ!$B$34:$B$777,J$366)+'СЕТ СН'!$F$13-'СЕТ СН'!$F$21</f>
        <v>-100.37868773999998</v>
      </c>
      <c r="K394" s="35">
        <f>SUMIFS(СВЦЭМ!$K$34:$K$777,СВЦЭМ!$A$34:$A$777,$A394,СВЦЭМ!$B$34:$B$777,K$366)+'СЕТ СН'!$F$13-'СЕТ СН'!$F$21</f>
        <v>-162.11893813</v>
      </c>
      <c r="L394" s="35">
        <f>SUMIFS(СВЦЭМ!$K$34:$K$777,СВЦЭМ!$A$34:$A$777,$A394,СВЦЭМ!$B$34:$B$777,L$366)+'СЕТ СН'!$F$13-'СЕТ СН'!$F$21</f>
        <v>-167.47440356999999</v>
      </c>
      <c r="M394" s="35">
        <f>SUMIFS(СВЦЭМ!$K$34:$K$777,СВЦЭМ!$A$34:$A$777,$A394,СВЦЭМ!$B$34:$B$777,M$366)+'СЕТ СН'!$F$13-'СЕТ СН'!$F$21</f>
        <v>-167.38685437999999</v>
      </c>
      <c r="N394" s="35">
        <f>SUMIFS(СВЦЭМ!$K$34:$K$777,СВЦЭМ!$A$34:$A$777,$A394,СВЦЭМ!$B$34:$B$777,N$366)+'СЕТ СН'!$F$13-'СЕТ СН'!$F$21</f>
        <v>-193.62955037</v>
      </c>
      <c r="O394" s="35">
        <f>SUMIFS(СВЦЭМ!$K$34:$K$777,СВЦЭМ!$A$34:$A$777,$A394,СВЦЭМ!$B$34:$B$777,O$366)+'СЕТ СН'!$F$13-'СЕТ СН'!$F$21</f>
        <v>-197.99815466000001</v>
      </c>
      <c r="P394" s="35">
        <f>SUMIFS(СВЦЭМ!$K$34:$K$777,СВЦЭМ!$A$34:$A$777,$A394,СВЦЭМ!$B$34:$B$777,P$366)+'СЕТ СН'!$F$13-'СЕТ СН'!$F$21</f>
        <v>-197.66201110999998</v>
      </c>
      <c r="Q394" s="35">
        <f>SUMIFS(СВЦЭМ!$K$34:$K$777,СВЦЭМ!$A$34:$A$777,$A394,СВЦЭМ!$B$34:$B$777,Q$366)+'СЕТ СН'!$F$13-'СЕТ СН'!$F$21</f>
        <v>-182.95965173000002</v>
      </c>
      <c r="R394" s="35">
        <f>SUMIFS(СВЦЭМ!$K$34:$K$777,СВЦЭМ!$A$34:$A$777,$A394,СВЦЭМ!$B$34:$B$777,R$366)+'СЕТ СН'!$F$13-'СЕТ СН'!$F$21</f>
        <v>-178.99626236</v>
      </c>
      <c r="S394" s="35">
        <f>SUMIFS(СВЦЭМ!$K$34:$K$777,СВЦЭМ!$A$34:$A$777,$A394,СВЦЭМ!$B$34:$B$777,S$366)+'СЕТ СН'!$F$13-'СЕТ СН'!$F$21</f>
        <v>-188.71009057999999</v>
      </c>
      <c r="T394" s="35">
        <f>SUMIFS(СВЦЭМ!$K$34:$K$777,СВЦЭМ!$A$34:$A$777,$A394,СВЦЭМ!$B$34:$B$777,T$366)+'СЕТ СН'!$F$13-'СЕТ СН'!$F$21</f>
        <v>-191.35265556000002</v>
      </c>
      <c r="U394" s="35">
        <f>SUMIFS(СВЦЭМ!$K$34:$K$777,СВЦЭМ!$A$34:$A$777,$A394,СВЦЭМ!$B$34:$B$777,U$366)+'СЕТ СН'!$F$13-'СЕТ СН'!$F$21</f>
        <v>-193.95969258999997</v>
      </c>
      <c r="V394" s="35">
        <f>SUMIFS(СВЦЭМ!$K$34:$K$777,СВЦЭМ!$A$34:$A$777,$A394,СВЦЭМ!$B$34:$B$777,V$366)+'СЕТ СН'!$F$13-'СЕТ СН'!$F$21</f>
        <v>-188.21842573999999</v>
      </c>
      <c r="W394" s="35">
        <f>SUMIFS(СВЦЭМ!$K$34:$K$777,СВЦЭМ!$A$34:$A$777,$A394,СВЦЭМ!$B$34:$B$777,W$366)+'СЕТ СН'!$F$13-'СЕТ СН'!$F$21</f>
        <v>-194.84429194000001</v>
      </c>
      <c r="X394" s="35">
        <f>SUMIFS(СВЦЭМ!$K$34:$K$777,СВЦЭМ!$A$34:$A$777,$A394,СВЦЭМ!$B$34:$B$777,X$366)+'СЕТ СН'!$F$13-'СЕТ СН'!$F$21</f>
        <v>-191.33846232000002</v>
      </c>
      <c r="Y394" s="35">
        <f>SUMIFS(СВЦЭМ!$K$34:$K$777,СВЦЭМ!$A$34:$A$777,$A394,СВЦЭМ!$B$34:$B$777,Y$366)+'СЕТ СН'!$F$13-'СЕТ СН'!$F$21</f>
        <v>-137.61277252000002</v>
      </c>
    </row>
    <row r="395" spans="1:26" ht="15.75" x14ac:dyDescent="0.2">
      <c r="A395" s="34">
        <f t="shared" si="10"/>
        <v>42915</v>
      </c>
      <c r="B395" s="35">
        <f>SUMIFS(СВЦЭМ!$K$34:$K$777,СВЦЭМ!$A$34:$A$777,$A395,СВЦЭМ!$B$34:$B$777,B$366)+'СЕТ СН'!$F$13-'СЕТ СН'!$F$21</f>
        <v>-95.703059399999972</v>
      </c>
      <c r="C395" s="35">
        <f>SUMIFS(СВЦЭМ!$K$34:$K$777,СВЦЭМ!$A$34:$A$777,$A395,СВЦЭМ!$B$34:$B$777,C$366)+'СЕТ СН'!$F$13-'СЕТ СН'!$F$21</f>
        <v>-36.878479470000002</v>
      </c>
      <c r="D395" s="35">
        <f>SUMIFS(СВЦЭМ!$K$34:$K$777,СВЦЭМ!$A$34:$A$777,$A395,СВЦЭМ!$B$34:$B$777,D$366)+'СЕТ СН'!$F$13-'СЕТ СН'!$F$21</f>
        <v>-19.014166290000048</v>
      </c>
      <c r="E395" s="35">
        <f>SUMIFS(СВЦЭМ!$K$34:$K$777,СВЦЭМ!$A$34:$A$777,$A395,СВЦЭМ!$B$34:$B$777,E$366)+'СЕТ СН'!$F$13-'СЕТ СН'!$F$21</f>
        <v>-6.5678136499999482</v>
      </c>
      <c r="F395" s="35">
        <f>SUMIFS(СВЦЭМ!$K$34:$K$777,СВЦЭМ!$A$34:$A$777,$A395,СВЦЭМ!$B$34:$B$777,F$366)+'СЕТ СН'!$F$13-'СЕТ СН'!$F$21</f>
        <v>-13.738718500000004</v>
      </c>
      <c r="G395" s="35">
        <f>SUMIFS(СВЦЭМ!$K$34:$K$777,СВЦЭМ!$A$34:$A$777,$A395,СВЦЭМ!$B$34:$B$777,G$366)+'СЕТ СН'!$F$13-'СЕТ СН'!$F$21</f>
        <v>-12.66721720999999</v>
      </c>
      <c r="H395" s="35">
        <f>SUMIFS(СВЦЭМ!$K$34:$K$777,СВЦЭМ!$A$34:$A$777,$A395,СВЦЭМ!$B$34:$B$777,H$366)+'СЕТ СН'!$F$13-'СЕТ СН'!$F$21</f>
        <v>-46.637996939999994</v>
      </c>
      <c r="I395" s="35">
        <f>SUMIFS(СВЦЭМ!$K$34:$K$777,СВЦЭМ!$A$34:$A$777,$A395,СВЦЭМ!$B$34:$B$777,I$366)+'СЕТ СН'!$F$13-'СЕТ СН'!$F$21</f>
        <v>-75.908332429999973</v>
      </c>
      <c r="J395" s="35">
        <f>SUMIFS(СВЦЭМ!$K$34:$K$777,СВЦЭМ!$A$34:$A$777,$A395,СВЦЭМ!$B$34:$B$777,J$366)+'СЕТ СН'!$F$13-'СЕТ СН'!$F$21</f>
        <v>-118.98024882999999</v>
      </c>
      <c r="K395" s="35">
        <f>SUMIFS(СВЦЭМ!$K$34:$K$777,СВЦЭМ!$A$34:$A$777,$A395,СВЦЭМ!$B$34:$B$777,K$366)+'СЕТ СН'!$F$13-'СЕТ СН'!$F$21</f>
        <v>-157.48529804999998</v>
      </c>
      <c r="L395" s="35">
        <f>SUMIFS(СВЦЭМ!$K$34:$K$777,СВЦЭМ!$A$34:$A$777,$A395,СВЦЭМ!$B$34:$B$777,L$366)+'СЕТ СН'!$F$13-'СЕТ СН'!$F$21</f>
        <v>-152.63484288000001</v>
      </c>
      <c r="M395" s="35">
        <f>SUMIFS(СВЦЭМ!$K$34:$K$777,СВЦЭМ!$A$34:$A$777,$A395,СВЦЭМ!$B$34:$B$777,M$366)+'СЕТ СН'!$F$13-'СЕТ СН'!$F$21</f>
        <v>-148.23466323999997</v>
      </c>
      <c r="N395" s="35">
        <f>SUMIFS(СВЦЭМ!$K$34:$K$777,СВЦЭМ!$A$34:$A$777,$A395,СВЦЭМ!$B$34:$B$777,N$366)+'СЕТ СН'!$F$13-'СЕТ СН'!$F$21</f>
        <v>-149.45582865</v>
      </c>
      <c r="O395" s="35">
        <f>SUMIFS(СВЦЭМ!$K$34:$K$777,СВЦЭМ!$A$34:$A$777,$A395,СВЦЭМ!$B$34:$B$777,O$366)+'СЕТ СН'!$F$13-'СЕТ СН'!$F$21</f>
        <v>-151.67903612999999</v>
      </c>
      <c r="P395" s="35">
        <f>SUMIFS(СВЦЭМ!$K$34:$K$777,СВЦЭМ!$A$34:$A$777,$A395,СВЦЭМ!$B$34:$B$777,P$366)+'СЕТ СН'!$F$13-'СЕТ СН'!$F$21</f>
        <v>-149.64979627999998</v>
      </c>
      <c r="Q395" s="35">
        <f>SUMIFS(СВЦЭМ!$K$34:$K$777,СВЦЭМ!$A$34:$A$777,$A395,СВЦЭМ!$B$34:$B$777,Q$366)+'СЕТ СН'!$F$13-'СЕТ СН'!$F$21</f>
        <v>-138.49996014999999</v>
      </c>
      <c r="R395" s="35">
        <f>SUMIFS(СВЦЭМ!$K$34:$K$777,СВЦЭМ!$A$34:$A$777,$A395,СВЦЭМ!$B$34:$B$777,R$366)+'СЕТ СН'!$F$13-'СЕТ СН'!$F$21</f>
        <v>-135.46121341999998</v>
      </c>
      <c r="S395" s="35">
        <f>SUMIFS(СВЦЭМ!$K$34:$K$777,СВЦЭМ!$A$34:$A$777,$A395,СВЦЭМ!$B$34:$B$777,S$366)+'СЕТ СН'!$F$13-'СЕТ СН'!$F$21</f>
        <v>-144.92973949999998</v>
      </c>
      <c r="T395" s="35">
        <f>SUMIFS(СВЦЭМ!$K$34:$K$777,СВЦЭМ!$A$34:$A$777,$A395,СВЦЭМ!$B$34:$B$777,T$366)+'СЕТ СН'!$F$13-'СЕТ СН'!$F$21</f>
        <v>-148.86530534000002</v>
      </c>
      <c r="U395" s="35">
        <f>SUMIFS(СВЦЭМ!$K$34:$K$777,СВЦЭМ!$A$34:$A$777,$A395,СВЦЭМ!$B$34:$B$777,U$366)+'СЕТ СН'!$F$13-'СЕТ СН'!$F$21</f>
        <v>-153.31526172999997</v>
      </c>
      <c r="V395" s="35">
        <f>SUMIFS(СВЦЭМ!$K$34:$K$777,СВЦЭМ!$A$34:$A$777,$A395,СВЦЭМ!$B$34:$B$777,V$366)+'СЕТ СН'!$F$13-'СЕТ СН'!$F$21</f>
        <v>-149.29836136</v>
      </c>
      <c r="W395" s="35">
        <f>SUMIFS(СВЦЭМ!$K$34:$K$777,СВЦЭМ!$A$34:$A$777,$A395,СВЦЭМ!$B$34:$B$777,W$366)+'СЕТ СН'!$F$13-'СЕТ СН'!$F$21</f>
        <v>-154.55363195000001</v>
      </c>
      <c r="X395" s="35">
        <f>SUMIFS(СВЦЭМ!$K$34:$K$777,СВЦЭМ!$A$34:$A$777,$A395,СВЦЭМ!$B$34:$B$777,X$366)+'СЕТ СН'!$F$13-'СЕТ СН'!$F$21</f>
        <v>-148.80622990000001</v>
      </c>
      <c r="Y395" s="35">
        <f>SUMIFS(СВЦЭМ!$K$34:$K$777,СВЦЭМ!$A$34:$A$777,$A395,СВЦЭМ!$B$34:$B$777,Y$366)+'СЕТ СН'!$F$13-'СЕТ СН'!$F$21</f>
        <v>-120.05172528000003</v>
      </c>
    </row>
    <row r="396" spans="1:26" ht="15.75" x14ac:dyDescent="0.2">
      <c r="A396" s="34">
        <f t="shared" si="10"/>
        <v>42916</v>
      </c>
      <c r="B396" s="35">
        <f>SUMIFS(СВЦЭМ!$K$34:$K$777,СВЦЭМ!$A$34:$A$777,$A396,СВЦЭМ!$B$34:$B$777,B$366)+'СЕТ СН'!$F$13-'СЕТ СН'!$F$21</f>
        <v>-99.847463389999973</v>
      </c>
      <c r="C396" s="35">
        <f>SUMIFS(СВЦЭМ!$K$34:$K$777,СВЦЭМ!$A$34:$A$777,$A396,СВЦЭМ!$B$34:$B$777,C$366)+'СЕТ СН'!$F$13-'СЕТ СН'!$F$21</f>
        <v>-23.658580270000016</v>
      </c>
      <c r="D396" s="35">
        <f>SUMIFS(СВЦЭМ!$K$34:$K$777,СВЦЭМ!$A$34:$A$777,$A396,СВЦЭМ!$B$34:$B$777,D$366)+'СЕТ СН'!$F$13-'СЕТ СН'!$F$21</f>
        <v>-0.2892490799999905</v>
      </c>
      <c r="E396" s="35">
        <f>SUMIFS(СВЦЭМ!$K$34:$K$777,СВЦЭМ!$A$34:$A$777,$A396,СВЦЭМ!$B$34:$B$777,E$366)+'СЕТ СН'!$F$13-'СЕТ СН'!$F$21</f>
        <v>8.9524203700000271</v>
      </c>
      <c r="F396" s="35">
        <f>SUMIFS(СВЦЭМ!$K$34:$K$777,СВЦЭМ!$A$34:$A$777,$A396,СВЦЭМ!$B$34:$B$777,F$366)+'СЕТ СН'!$F$13-'СЕТ СН'!$F$21</f>
        <v>7.1726999999999634</v>
      </c>
      <c r="G396" s="35">
        <f>SUMIFS(СВЦЭМ!$K$34:$K$777,СВЦЭМ!$A$34:$A$777,$A396,СВЦЭМ!$B$34:$B$777,G$366)+'СЕТ СН'!$F$13-'СЕТ СН'!$F$21</f>
        <v>4.7734532900000204</v>
      </c>
      <c r="H396" s="35">
        <f>SUMIFS(СВЦЭМ!$K$34:$K$777,СВЦЭМ!$A$34:$A$777,$A396,СВЦЭМ!$B$34:$B$777,H$366)+'СЕТ СН'!$F$13-'СЕТ СН'!$F$21</f>
        <v>-32.847743499999979</v>
      </c>
      <c r="I396" s="35">
        <f>SUMIFS(СВЦЭМ!$K$34:$K$777,СВЦЭМ!$A$34:$A$777,$A396,СВЦЭМ!$B$34:$B$777,I$366)+'СЕТ СН'!$F$13-'СЕТ СН'!$F$21</f>
        <v>-50.458927840000001</v>
      </c>
      <c r="J396" s="35">
        <f>SUMIFS(СВЦЭМ!$K$34:$K$777,СВЦЭМ!$A$34:$A$777,$A396,СВЦЭМ!$B$34:$B$777,J$366)+'СЕТ СН'!$F$13-'СЕТ СН'!$F$21</f>
        <v>-103.12271716999999</v>
      </c>
      <c r="K396" s="35">
        <f>SUMIFS(СВЦЭМ!$K$34:$K$777,СВЦЭМ!$A$34:$A$777,$A396,СВЦЭМ!$B$34:$B$777,K$366)+'СЕТ СН'!$F$13-'СЕТ СН'!$F$21</f>
        <v>-161.21075173999998</v>
      </c>
      <c r="L396" s="35">
        <f>SUMIFS(СВЦЭМ!$K$34:$K$777,СВЦЭМ!$A$34:$A$777,$A396,СВЦЭМ!$B$34:$B$777,L$366)+'СЕТ СН'!$F$13-'СЕТ СН'!$F$21</f>
        <v>-168.18745901</v>
      </c>
      <c r="M396" s="35">
        <f>SUMIFS(СВЦЭМ!$K$34:$K$777,СВЦЭМ!$A$34:$A$777,$A396,СВЦЭМ!$B$34:$B$777,M$366)+'СЕТ СН'!$F$13-'СЕТ СН'!$F$21</f>
        <v>-168.08322848</v>
      </c>
      <c r="N396" s="35">
        <f>SUMIFS(СВЦЭМ!$K$34:$K$777,СВЦЭМ!$A$34:$A$777,$A396,СВЦЭМ!$B$34:$B$777,N$366)+'СЕТ СН'!$F$13-'СЕТ СН'!$F$21</f>
        <v>-169.92820654000002</v>
      </c>
      <c r="O396" s="35">
        <f>SUMIFS(СВЦЭМ!$K$34:$K$777,СВЦЭМ!$A$34:$A$777,$A396,СВЦЭМ!$B$34:$B$777,O$366)+'СЕТ СН'!$F$13-'СЕТ СН'!$F$21</f>
        <v>-168.30908833000001</v>
      </c>
      <c r="P396" s="35">
        <f>SUMIFS(СВЦЭМ!$K$34:$K$777,СВЦЭМ!$A$34:$A$777,$A396,СВЦЭМ!$B$34:$B$777,P$366)+'СЕТ СН'!$F$13-'СЕТ СН'!$F$21</f>
        <v>-165.77572799000001</v>
      </c>
      <c r="Q396" s="35">
        <f>SUMIFS(СВЦЭМ!$K$34:$K$777,СВЦЭМ!$A$34:$A$777,$A396,СВЦЭМ!$B$34:$B$777,Q$366)+'СЕТ СН'!$F$13-'СЕТ СН'!$F$21</f>
        <v>-156.02136659000001</v>
      </c>
      <c r="R396" s="35">
        <f>SUMIFS(СВЦЭМ!$K$34:$K$777,СВЦЭМ!$A$34:$A$777,$A396,СВЦЭМ!$B$34:$B$777,R$366)+'СЕТ СН'!$F$13-'СЕТ СН'!$F$21</f>
        <v>-153.27197441999999</v>
      </c>
      <c r="S396" s="35">
        <f>SUMIFS(СВЦЭМ!$K$34:$K$777,СВЦЭМ!$A$34:$A$777,$A396,СВЦЭМ!$B$34:$B$777,S$366)+'СЕТ СН'!$F$13-'СЕТ СН'!$F$21</f>
        <v>-161.7778204</v>
      </c>
      <c r="T396" s="35">
        <f>SUMIFS(СВЦЭМ!$K$34:$K$777,СВЦЭМ!$A$34:$A$777,$A396,СВЦЭМ!$B$34:$B$777,T$366)+'СЕТ СН'!$F$13-'СЕТ СН'!$F$21</f>
        <v>-162.83135190000002</v>
      </c>
      <c r="U396" s="35">
        <f>SUMIFS(СВЦЭМ!$K$34:$K$777,СВЦЭМ!$A$34:$A$777,$A396,СВЦЭМ!$B$34:$B$777,U$366)+'СЕТ СН'!$F$13-'СЕТ СН'!$F$21</f>
        <v>-165.77640394999997</v>
      </c>
      <c r="V396" s="35">
        <f>SUMIFS(СВЦЭМ!$K$34:$K$777,СВЦЭМ!$A$34:$A$777,$A396,СВЦЭМ!$B$34:$B$777,V$366)+'СЕТ СН'!$F$13-'СЕТ СН'!$F$21</f>
        <v>-163.06838936000003</v>
      </c>
      <c r="W396" s="35">
        <f>SUMIFS(СВЦЭМ!$K$34:$K$777,СВЦЭМ!$A$34:$A$777,$A396,СВЦЭМ!$B$34:$B$777,W$366)+'СЕТ СН'!$F$13-'СЕТ СН'!$F$21</f>
        <v>-134.23125923999999</v>
      </c>
      <c r="X396" s="35">
        <f>SUMIFS(СВЦЭМ!$K$34:$K$777,СВЦЭМ!$A$34:$A$777,$A396,СВЦЭМ!$B$34:$B$777,X$366)+'СЕТ СН'!$F$13-'СЕТ СН'!$F$21</f>
        <v>-108.83103956000002</v>
      </c>
      <c r="Y396" s="35">
        <f>SUMIFS(СВЦЭМ!$K$34:$K$777,СВЦЭМ!$A$34:$A$777,$A396,СВЦЭМ!$B$34:$B$777,Y$366)+'СЕТ СН'!$F$13-'СЕТ СН'!$F$21</f>
        <v>-63.964628520000019</v>
      </c>
    </row>
    <row r="397" spans="1:26" ht="15.75" hidden="1" x14ac:dyDescent="0.2">
      <c r="A397" s="34">
        <f t="shared" si="10"/>
        <v>42917</v>
      </c>
      <c r="B397" s="35">
        <f>SUMIFS(СВЦЭМ!$K$34:$K$777,СВЦЭМ!$A$34:$A$777,$A397,СВЦЭМ!$B$34:$B$777,B$366)+'СЕТ СН'!$F$13-'СЕТ СН'!$F$21</f>
        <v>-578.75</v>
      </c>
      <c r="C397" s="35">
        <f>SUMIFS(СВЦЭМ!$K$34:$K$777,СВЦЭМ!$A$34:$A$777,$A397,СВЦЭМ!$B$34:$B$777,C$366)+'СЕТ СН'!$F$13-'СЕТ СН'!$F$21</f>
        <v>-578.75</v>
      </c>
      <c r="D397" s="35">
        <f>SUMIFS(СВЦЭМ!$K$34:$K$777,СВЦЭМ!$A$34:$A$777,$A397,СВЦЭМ!$B$34:$B$777,D$366)+'СЕТ СН'!$F$13-'СЕТ СН'!$F$21</f>
        <v>-578.75</v>
      </c>
      <c r="E397" s="35">
        <f>SUMIFS(СВЦЭМ!$K$34:$K$777,СВЦЭМ!$A$34:$A$777,$A397,СВЦЭМ!$B$34:$B$777,E$366)+'СЕТ СН'!$F$13-'СЕТ СН'!$F$21</f>
        <v>-578.75</v>
      </c>
      <c r="F397" s="35">
        <f>SUMIFS(СВЦЭМ!$K$34:$K$777,СВЦЭМ!$A$34:$A$777,$A397,СВЦЭМ!$B$34:$B$777,F$366)+'СЕТ СН'!$F$13-'СЕТ СН'!$F$21</f>
        <v>-578.75</v>
      </c>
      <c r="G397" s="35">
        <f>SUMIFS(СВЦЭМ!$K$34:$K$777,СВЦЭМ!$A$34:$A$777,$A397,СВЦЭМ!$B$34:$B$777,G$366)+'СЕТ СН'!$F$13-'СЕТ СН'!$F$21</f>
        <v>-578.75</v>
      </c>
      <c r="H397" s="35">
        <f>SUMIFS(СВЦЭМ!$K$34:$K$777,СВЦЭМ!$A$34:$A$777,$A397,СВЦЭМ!$B$34:$B$777,H$366)+'СЕТ СН'!$F$13-'СЕТ СН'!$F$21</f>
        <v>-578.75</v>
      </c>
      <c r="I397" s="35">
        <f>SUMIFS(СВЦЭМ!$K$34:$K$777,СВЦЭМ!$A$34:$A$777,$A397,СВЦЭМ!$B$34:$B$777,I$366)+'СЕТ СН'!$F$13-'СЕТ СН'!$F$21</f>
        <v>-578.75</v>
      </c>
      <c r="J397" s="35">
        <f>SUMIFS(СВЦЭМ!$K$34:$K$777,СВЦЭМ!$A$34:$A$777,$A397,СВЦЭМ!$B$34:$B$777,J$366)+'СЕТ СН'!$F$13-'СЕТ СН'!$F$21</f>
        <v>-578.75</v>
      </c>
      <c r="K397" s="35">
        <f>SUMIFS(СВЦЭМ!$K$34:$K$777,СВЦЭМ!$A$34:$A$777,$A397,СВЦЭМ!$B$34:$B$777,K$366)+'СЕТ СН'!$F$13-'СЕТ СН'!$F$21</f>
        <v>-578.75</v>
      </c>
      <c r="L397" s="35">
        <f>SUMIFS(СВЦЭМ!$K$34:$K$777,СВЦЭМ!$A$34:$A$777,$A397,СВЦЭМ!$B$34:$B$777,L$366)+'СЕТ СН'!$F$13-'СЕТ СН'!$F$21</f>
        <v>-578.75</v>
      </c>
      <c r="M397" s="35">
        <f>SUMIFS(СВЦЭМ!$K$34:$K$777,СВЦЭМ!$A$34:$A$777,$A397,СВЦЭМ!$B$34:$B$777,M$366)+'СЕТ СН'!$F$13-'СЕТ СН'!$F$21</f>
        <v>-578.75</v>
      </c>
      <c r="N397" s="35">
        <f>SUMIFS(СВЦЭМ!$K$34:$K$777,СВЦЭМ!$A$34:$A$777,$A397,СВЦЭМ!$B$34:$B$777,N$366)+'СЕТ СН'!$F$13-'СЕТ СН'!$F$21</f>
        <v>-578.75</v>
      </c>
      <c r="O397" s="35">
        <f>SUMIFS(СВЦЭМ!$K$34:$K$777,СВЦЭМ!$A$34:$A$777,$A397,СВЦЭМ!$B$34:$B$777,O$366)+'СЕТ СН'!$F$13-'СЕТ СН'!$F$21</f>
        <v>-578.75</v>
      </c>
      <c r="P397" s="35">
        <f>SUMIFS(СВЦЭМ!$K$34:$K$777,СВЦЭМ!$A$34:$A$777,$A397,СВЦЭМ!$B$34:$B$777,P$366)+'СЕТ СН'!$F$13-'СЕТ СН'!$F$21</f>
        <v>-578.75</v>
      </c>
      <c r="Q397" s="35">
        <f>SUMIFS(СВЦЭМ!$K$34:$K$777,СВЦЭМ!$A$34:$A$777,$A397,СВЦЭМ!$B$34:$B$777,Q$366)+'СЕТ СН'!$F$13-'СЕТ СН'!$F$21</f>
        <v>-578.75</v>
      </c>
      <c r="R397" s="35">
        <f>SUMIFS(СВЦЭМ!$K$34:$K$777,СВЦЭМ!$A$34:$A$777,$A397,СВЦЭМ!$B$34:$B$777,R$366)+'СЕТ СН'!$F$13-'СЕТ СН'!$F$21</f>
        <v>-578.75</v>
      </c>
      <c r="S397" s="35">
        <f>SUMIFS(СВЦЭМ!$K$34:$K$777,СВЦЭМ!$A$34:$A$777,$A397,СВЦЭМ!$B$34:$B$777,S$366)+'СЕТ СН'!$F$13-'СЕТ СН'!$F$21</f>
        <v>-578.75</v>
      </c>
      <c r="T397" s="35">
        <f>SUMIFS(СВЦЭМ!$K$34:$K$777,СВЦЭМ!$A$34:$A$777,$A397,СВЦЭМ!$B$34:$B$777,T$366)+'СЕТ СН'!$F$13-'СЕТ СН'!$F$21</f>
        <v>-578.75</v>
      </c>
      <c r="U397" s="35">
        <f>SUMIFS(СВЦЭМ!$K$34:$K$777,СВЦЭМ!$A$34:$A$777,$A397,СВЦЭМ!$B$34:$B$777,U$366)+'СЕТ СН'!$F$13-'СЕТ СН'!$F$21</f>
        <v>-578.75</v>
      </c>
      <c r="V397" s="35">
        <f>SUMIFS(СВЦЭМ!$K$34:$K$777,СВЦЭМ!$A$34:$A$777,$A397,СВЦЭМ!$B$34:$B$777,V$366)+'СЕТ СН'!$F$13-'СЕТ СН'!$F$21</f>
        <v>-578.75</v>
      </c>
      <c r="W397" s="35">
        <f>SUMIFS(СВЦЭМ!$K$34:$K$777,СВЦЭМ!$A$34:$A$777,$A397,СВЦЭМ!$B$34:$B$777,W$366)+'СЕТ СН'!$F$13-'СЕТ СН'!$F$21</f>
        <v>-578.75</v>
      </c>
      <c r="X397" s="35">
        <f>SUMIFS(СВЦЭМ!$K$34:$K$777,СВЦЭМ!$A$34:$A$777,$A397,СВЦЭМ!$B$34:$B$777,X$366)+'СЕТ СН'!$F$13-'СЕТ СН'!$F$21</f>
        <v>-578.75</v>
      </c>
      <c r="Y397" s="35">
        <f>SUMIFS(СВЦЭМ!$K$34:$K$777,СВЦЭМ!$A$34:$A$777,$A397,СВЦЭМ!$B$34:$B$777,Y$366)+'СЕТ СН'!$F$13-'СЕТ СН'!$F$21</f>
        <v>-578.75</v>
      </c>
    </row>
    <row r="398" spans="1:26" ht="15.75"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5" customFormat="1" ht="12.75" customHeight="1" x14ac:dyDescent="0.2">
      <c r="A401" s="119"/>
      <c r="B401" s="33">
        <v>1</v>
      </c>
      <c r="C401" s="33">
        <v>2</v>
      </c>
      <c r="D401" s="33">
        <v>3</v>
      </c>
      <c r="E401" s="33">
        <v>4</v>
      </c>
      <c r="F401" s="33">
        <v>5</v>
      </c>
      <c r="G401" s="33">
        <v>6</v>
      </c>
      <c r="H401" s="33">
        <v>7</v>
      </c>
      <c r="I401" s="33">
        <v>8</v>
      </c>
      <c r="J401" s="33">
        <v>9</v>
      </c>
      <c r="K401" s="33">
        <v>10</v>
      </c>
      <c r="L401" s="33">
        <v>11</v>
      </c>
      <c r="M401" s="33">
        <v>12</v>
      </c>
      <c r="N401" s="33">
        <v>13</v>
      </c>
      <c r="O401" s="33">
        <v>14</v>
      </c>
      <c r="P401" s="33">
        <v>15</v>
      </c>
      <c r="Q401" s="33">
        <v>16</v>
      </c>
      <c r="R401" s="33">
        <v>17</v>
      </c>
      <c r="S401" s="33">
        <v>18</v>
      </c>
      <c r="T401" s="33">
        <v>19</v>
      </c>
      <c r="U401" s="33">
        <v>20</v>
      </c>
      <c r="V401" s="33">
        <v>21</v>
      </c>
      <c r="W401" s="33">
        <v>22</v>
      </c>
      <c r="X401" s="33">
        <v>23</v>
      </c>
      <c r="Y401" s="33">
        <v>24</v>
      </c>
    </row>
    <row r="402" spans="1:27" ht="15.75" customHeight="1" x14ac:dyDescent="0.2">
      <c r="A402" s="34" t="str">
        <f>A367</f>
        <v>01.06.2017</v>
      </c>
      <c r="B402" s="35">
        <f>SUMIFS(СВЦЭМ!$L$34:$L$777,СВЦЭМ!$A$34:$A$777,$A402,СВЦЭМ!$B$34:$B$777,B$401)+'СЕТ СН'!$F$13-'СЕТ СН'!$F$21</f>
        <v>80.823720040000012</v>
      </c>
      <c r="C402" s="35">
        <f>SUMIFS(СВЦЭМ!$L$34:$L$777,СВЦЭМ!$A$34:$A$777,$A402,СВЦЭМ!$B$34:$B$777,C$401)+'СЕТ СН'!$F$13-'СЕТ СН'!$F$21</f>
        <v>167.75371743000005</v>
      </c>
      <c r="D402" s="35">
        <f>SUMIFS(СВЦЭМ!$L$34:$L$777,СВЦЭМ!$A$34:$A$777,$A402,СВЦЭМ!$B$34:$B$777,D$401)+'СЕТ СН'!$F$13-'СЕТ СН'!$F$21</f>
        <v>206.43930331000001</v>
      </c>
      <c r="E402" s="35">
        <f>SUMIFS(СВЦЭМ!$L$34:$L$777,СВЦЭМ!$A$34:$A$777,$A402,СВЦЭМ!$B$34:$B$777,E$401)+'СЕТ СН'!$F$13-'СЕТ СН'!$F$21</f>
        <v>211.44301070999995</v>
      </c>
      <c r="F402" s="35">
        <f>SUMIFS(СВЦЭМ!$L$34:$L$777,СВЦЭМ!$A$34:$A$777,$A402,СВЦЭМ!$B$34:$B$777,F$401)+'СЕТ СН'!$F$13-'СЕТ СН'!$F$21</f>
        <v>210.80620238999995</v>
      </c>
      <c r="G402" s="35">
        <f>SUMIFS(СВЦЭМ!$L$34:$L$777,СВЦЭМ!$A$34:$A$777,$A402,СВЦЭМ!$B$34:$B$777,G$401)+'СЕТ СН'!$F$13-'СЕТ СН'!$F$21</f>
        <v>203.61167528999999</v>
      </c>
      <c r="H402" s="35">
        <f>SUMIFS(СВЦЭМ!$L$34:$L$777,СВЦЭМ!$A$34:$A$777,$A402,СВЦЭМ!$B$34:$B$777,H$401)+'СЕТ СН'!$F$13-'СЕТ СН'!$F$21</f>
        <v>143.16074048999997</v>
      </c>
      <c r="I402" s="35">
        <f>SUMIFS(СВЦЭМ!$L$34:$L$777,СВЦЭМ!$A$34:$A$777,$A402,СВЦЭМ!$B$34:$B$777,I$401)+'СЕТ СН'!$F$13-'СЕТ СН'!$F$21</f>
        <v>84.022046560000035</v>
      </c>
      <c r="J402" s="35">
        <f>SUMIFS(СВЦЭМ!$L$34:$L$777,СВЦЭМ!$A$34:$A$777,$A402,СВЦЭМ!$B$34:$B$777,J$401)+'СЕТ СН'!$F$13-'СЕТ СН'!$F$21</f>
        <v>17.733232090000001</v>
      </c>
      <c r="K402" s="35">
        <f>SUMIFS(СВЦЭМ!$L$34:$L$777,СВЦЭМ!$A$34:$A$777,$A402,СВЦЭМ!$B$34:$B$777,K$401)+'СЕТ СН'!$F$13-'СЕТ СН'!$F$21</f>
        <v>-43.615904969999974</v>
      </c>
      <c r="L402" s="35">
        <f>SUMIFS(СВЦЭМ!$L$34:$L$777,СВЦЭМ!$A$34:$A$777,$A402,СВЦЭМ!$B$34:$B$777,L$401)+'СЕТ СН'!$F$13-'СЕТ СН'!$F$21</f>
        <v>-72.90575364</v>
      </c>
      <c r="M402" s="35">
        <f>SUMIFS(СВЦЭМ!$L$34:$L$777,СВЦЭМ!$A$34:$A$777,$A402,СВЦЭМ!$B$34:$B$777,M$401)+'СЕТ СН'!$F$13-'СЕТ СН'!$F$21</f>
        <v>-93.649340129999985</v>
      </c>
      <c r="N402" s="35">
        <f>SUMIFS(СВЦЭМ!$L$34:$L$777,СВЦЭМ!$A$34:$A$777,$A402,СВЦЭМ!$B$34:$B$777,N$401)+'СЕТ СН'!$F$13-'СЕТ СН'!$F$21</f>
        <v>-94.518534559999978</v>
      </c>
      <c r="O402" s="35">
        <f>SUMIFS(СВЦЭМ!$L$34:$L$777,СВЦЭМ!$A$34:$A$777,$A402,СВЦЭМ!$B$34:$B$777,O$401)+'СЕТ СН'!$F$13-'СЕТ СН'!$F$21</f>
        <v>-94.495003999999994</v>
      </c>
      <c r="P402" s="35">
        <f>SUMIFS(СВЦЭМ!$L$34:$L$777,СВЦЭМ!$A$34:$A$777,$A402,СВЦЭМ!$B$34:$B$777,P$401)+'СЕТ СН'!$F$13-'СЕТ СН'!$F$21</f>
        <v>-91.231882250000012</v>
      </c>
      <c r="Q402" s="35">
        <f>SUMIFS(СВЦЭМ!$L$34:$L$777,СВЦЭМ!$A$34:$A$777,$A402,СВЦЭМ!$B$34:$B$777,Q$401)+'СЕТ СН'!$F$13-'СЕТ СН'!$F$21</f>
        <v>-91.17644765</v>
      </c>
      <c r="R402" s="35">
        <f>SUMIFS(СВЦЭМ!$L$34:$L$777,СВЦЭМ!$A$34:$A$777,$A402,СВЦЭМ!$B$34:$B$777,R$401)+'СЕТ СН'!$F$13-'СЕТ СН'!$F$21</f>
        <v>-88.89934568000001</v>
      </c>
      <c r="S402" s="35">
        <f>SUMIFS(СВЦЭМ!$L$34:$L$777,СВЦЭМ!$A$34:$A$777,$A402,СВЦЭМ!$B$34:$B$777,S$401)+'СЕТ СН'!$F$13-'СЕТ СН'!$F$21</f>
        <v>-92.119842940000012</v>
      </c>
      <c r="T402" s="35">
        <f>SUMIFS(СВЦЭМ!$L$34:$L$777,СВЦЭМ!$A$34:$A$777,$A402,СВЦЭМ!$B$34:$B$777,T$401)+'СЕТ СН'!$F$13-'СЕТ СН'!$F$21</f>
        <v>-92.805888919999973</v>
      </c>
      <c r="U402" s="35">
        <f>SUMIFS(СВЦЭМ!$L$34:$L$777,СВЦЭМ!$A$34:$A$777,$A402,СВЦЭМ!$B$34:$B$777,U$401)+'СЕТ СН'!$F$13-'СЕТ СН'!$F$21</f>
        <v>-92.307738459999996</v>
      </c>
      <c r="V402" s="35">
        <f>SUMIFS(СВЦЭМ!$L$34:$L$777,СВЦЭМ!$A$34:$A$777,$A402,СВЦЭМ!$B$34:$B$777,V$401)+'СЕТ СН'!$F$13-'СЕТ СН'!$F$21</f>
        <v>-58.516179689999944</v>
      </c>
      <c r="W402" s="35">
        <f>SUMIFS(СВЦЭМ!$L$34:$L$777,СВЦЭМ!$A$34:$A$777,$A402,СВЦЭМ!$B$34:$B$777,W$401)+'СЕТ СН'!$F$13-'СЕТ СН'!$F$21</f>
        <v>-18.671997049999959</v>
      </c>
      <c r="X402" s="35">
        <f>SUMIFS(СВЦЭМ!$L$34:$L$777,СВЦЭМ!$A$34:$A$777,$A402,СВЦЭМ!$B$34:$B$777,X$401)+'СЕТ СН'!$F$13-'СЕТ СН'!$F$21</f>
        <v>8.3456348500000104</v>
      </c>
      <c r="Y402" s="35">
        <f>SUMIFS(СВЦЭМ!$L$34:$L$777,СВЦЭМ!$A$34:$A$777,$A402,СВЦЭМ!$B$34:$B$777,Y$401)+'СЕТ СН'!$F$13-'СЕТ СН'!$F$21</f>
        <v>105.17687487000001</v>
      </c>
      <c r="AA402" s="44"/>
    </row>
    <row r="403" spans="1:27" ht="15.75" x14ac:dyDescent="0.2">
      <c r="A403" s="34">
        <f>A402+1</f>
        <v>42888</v>
      </c>
      <c r="B403" s="35">
        <f>SUMIFS(СВЦЭМ!$L$34:$L$777,СВЦЭМ!$A$34:$A$777,$A403,СВЦЭМ!$B$34:$B$777,B$401)+'СЕТ СН'!$F$13-'СЕТ СН'!$F$21</f>
        <v>173.67583249999996</v>
      </c>
      <c r="C403" s="35">
        <f>SUMIFS(СВЦЭМ!$L$34:$L$777,СВЦЭМ!$A$34:$A$777,$A403,СВЦЭМ!$B$34:$B$777,C$401)+'СЕТ СН'!$F$13-'СЕТ СН'!$F$21</f>
        <v>190.70500462999996</v>
      </c>
      <c r="D403" s="35">
        <f>SUMIFS(СВЦЭМ!$L$34:$L$777,СВЦЭМ!$A$34:$A$777,$A403,СВЦЭМ!$B$34:$B$777,D$401)+'СЕТ СН'!$F$13-'СЕТ СН'!$F$21</f>
        <v>227.98460657999999</v>
      </c>
      <c r="E403" s="35">
        <f>SUMIFS(СВЦЭМ!$L$34:$L$777,СВЦЭМ!$A$34:$A$777,$A403,СВЦЭМ!$B$34:$B$777,E$401)+'СЕТ СН'!$F$13-'СЕТ СН'!$F$21</f>
        <v>222.50963461000003</v>
      </c>
      <c r="F403" s="35">
        <f>SUMIFS(СВЦЭМ!$L$34:$L$777,СВЦЭМ!$A$34:$A$777,$A403,СВЦЭМ!$B$34:$B$777,F$401)+'СЕТ СН'!$F$13-'СЕТ СН'!$F$21</f>
        <v>221.57715330999997</v>
      </c>
      <c r="G403" s="35">
        <f>SUMIFS(СВЦЭМ!$L$34:$L$777,СВЦЭМ!$A$34:$A$777,$A403,СВЦЭМ!$B$34:$B$777,G$401)+'СЕТ СН'!$F$13-'СЕТ СН'!$F$21</f>
        <v>226.98388536000004</v>
      </c>
      <c r="H403" s="35">
        <f>SUMIFS(СВЦЭМ!$L$34:$L$777,СВЦЭМ!$A$34:$A$777,$A403,СВЦЭМ!$B$34:$B$777,H$401)+'СЕТ СН'!$F$13-'СЕТ СН'!$F$21</f>
        <v>213.49130723999997</v>
      </c>
      <c r="I403" s="35">
        <f>SUMIFS(СВЦЭМ!$L$34:$L$777,СВЦЭМ!$A$34:$A$777,$A403,СВЦЭМ!$B$34:$B$777,I$401)+'СЕТ СН'!$F$13-'СЕТ СН'!$F$21</f>
        <v>113.25532849000001</v>
      </c>
      <c r="J403" s="35">
        <f>SUMIFS(СВЦЭМ!$L$34:$L$777,СВЦЭМ!$A$34:$A$777,$A403,СВЦЭМ!$B$34:$B$777,J$401)+'СЕТ СН'!$F$13-'СЕТ СН'!$F$21</f>
        <v>26.980948170000033</v>
      </c>
      <c r="K403" s="35">
        <f>SUMIFS(СВЦЭМ!$L$34:$L$777,СВЦЭМ!$A$34:$A$777,$A403,СВЦЭМ!$B$34:$B$777,K$401)+'СЕТ СН'!$F$13-'СЕТ СН'!$F$21</f>
        <v>-51.665840549999984</v>
      </c>
      <c r="L403" s="35">
        <f>SUMIFS(СВЦЭМ!$L$34:$L$777,СВЦЭМ!$A$34:$A$777,$A403,СВЦЭМ!$B$34:$B$777,L$401)+'СЕТ СН'!$F$13-'СЕТ СН'!$F$21</f>
        <v>-96.658481740000013</v>
      </c>
      <c r="M403" s="35">
        <f>SUMIFS(СВЦЭМ!$L$34:$L$777,СВЦЭМ!$A$34:$A$777,$A403,СВЦЭМ!$B$34:$B$777,M$401)+'СЕТ СН'!$F$13-'СЕТ СН'!$F$21</f>
        <v>-106.24151845</v>
      </c>
      <c r="N403" s="35">
        <f>SUMIFS(СВЦЭМ!$L$34:$L$777,СВЦЭМ!$A$34:$A$777,$A403,СВЦЭМ!$B$34:$B$777,N$401)+'СЕТ СН'!$F$13-'СЕТ СН'!$F$21</f>
        <v>-97.018863650000014</v>
      </c>
      <c r="O403" s="35">
        <f>SUMIFS(СВЦЭМ!$L$34:$L$777,СВЦЭМ!$A$34:$A$777,$A403,СВЦЭМ!$B$34:$B$777,O$401)+'СЕТ СН'!$F$13-'СЕТ СН'!$F$21</f>
        <v>-95.858004810000011</v>
      </c>
      <c r="P403" s="35">
        <f>SUMIFS(СВЦЭМ!$L$34:$L$777,СВЦЭМ!$A$34:$A$777,$A403,СВЦЭМ!$B$34:$B$777,P$401)+'СЕТ СН'!$F$13-'СЕТ СН'!$F$21</f>
        <v>-91.770324660000028</v>
      </c>
      <c r="Q403" s="35">
        <f>SUMIFS(СВЦЭМ!$L$34:$L$777,СВЦЭМ!$A$34:$A$777,$A403,СВЦЭМ!$B$34:$B$777,Q$401)+'СЕТ СН'!$F$13-'СЕТ СН'!$F$21</f>
        <v>-92.250424740000028</v>
      </c>
      <c r="R403" s="35">
        <f>SUMIFS(СВЦЭМ!$L$34:$L$777,СВЦЭМ!$A$34:$A$777,$A403,СВЦЭМ!$B$34:$B$777,R$401)+'СЕТ СН'!$F$13-'СЕТ СН'!$F$21</f>
        <v>-61.46421883000005</v>
      </c>
      <c r="S403" s="35">
        <f>SUMIFS(СВЦЭМ!$L$34:$L$777,СВЦЭМ!$A$34:$A$777,$A403,СВЦЭМ!$B$34:$B$777,S$401)+'СЕТ СН'!$F$13-'СЕТ СН'!$F$21</f>
        <v>-58.895512650000001</v>
      </c>
      <c r="T403" s="35">
        <f>SUMIFS(СВЦЭМ!$L$34:$L$777,СВЦЭМ!$A$34:$A$777,$A403,СВЦЭМ!$B$34:$B$777,T$401)+'СЕТ СН'!$F$13-'СЕТ СН'!$F$21</f>
        <v>-54.951282210000045</v>
      </c>
      <c r="U403" s="35">
        <f>SUMIFS(СВЦЭМ!$L$34:$L$777,СВЦЭМ!$A$34:$A$777,$A403,СВЦЭМ!$B$34:$B$777,U$401)+'СЕТ СН'!$F$13-'СЕТ СН'!$F$21</f>
        <v>-52.571141699999998</v>
      </c>
      <c r="V403" s="35">
        <f>SUMIFS(СВЦЭМ!$L$34:$L$777,СВЦЭМ!$A$34:$A$777,$A403,СВЦЭМ!$B$34:$B$777,V$401)+'СЕТ СН'!$F$13-'СЕТ СН'!$F$21</f>
        <v>-73.588232919999996</v>
      </c>
      <c r="W403" s="35">
        <f>SUMIFS(СВЦЭМ!$L$34:$L$777,СВЦЭМ!$A$34:$A$777,$A403,СВЦЭМ!$B$34:$B$777,W$401)+'СЕТ СН'!$F$13-'СЕТ СН'!$F$21</f>
        <v>-34.419589859999974</v>
      </c>
      <c r="X403" s="35">
        <f>SUMIFS(СВЦЭМ!$L$34:$L$777,СВЦЭМ!$A$34:$A$777,$A403,СВЦЭМ!$B$34:$B$777,X$401)+'СЕТ СН'!$F$13-'СЕТ СН'!$F$21</f>
        <v>8.7270337300000165</v>
      </c>
      <c r="Y403" s="35">
        <f>SUMIFS(СВЦЭМ!$L$34:$L$777,СВЦЭМ!$A$34:$A$777,$A403,СВЦЭМ!$B$34:$B$777,Y$401)+'СЕТ СН'!$F$13-'СЕТ СН'!$F$21</f>
        <v>74.44458555999995</v>
      </c>
    </row>
    <row r="404" spans="1:27" ht="15.75" x14ac:dyDescent="0.2">
      <c r="A404" s="34">
        <f t="shared" ref="A404:A432" si="11">A403+1</f>
        <v>42889</v>
      </c>
      <c r="B404" s="35">
        <f>SUMIFS(СВЦЭМ!$L$34:$L$777,СВЦЭМ!$A$34:$A$777,$A404,СВЦЭМ!$B$34:$B$777,B$401)+'СЕТ СН'!$F$13-'СЕТ СН'!$F$21</f>
        <v>104.44067904999997</v>
      </c>
      <c r="C404" s="35">
        <f>SUMIFS(СВЦЭМ!$L$34:$L$777,СВЦЭМ!$A$34:$A$777,$A404,СВЦЭМ!$B$34:$B$777,C$401)+'СЕТ СН'!$F$13-'СЕТ СН'!$F$21</f>
        <v>140.49648003000004</v>
      </c>
      <c r="D404" s="35">
        <f>SUMIFS(СВЦЭМ!$L$34:$L$777,СВЦЭМ!$A$34:$A$777,$A404,СВЦЭМ!$B$34:$B$777,D$401)+'СЕТ СН'!$F$13-'СЕТ СН'!$F$21</f>
        <v>225.64848333999998</v>
      </c>
      <c r="E404" s="35">
        <f>SUMIFS(СВЦЭМ!$L$34:$L$777,СВЦЭМ!$A$34:$A$777,$A404,СВЦЭМ!$B$34:$B$777,E$401)+'СЕТ СН'!$F$13-'СЕТ СН'!$F$21</f>
        <v>224.29701053999997</v>
      </c>
      <c r="F404" s="35">
        <f>SUMIFS(СВЦЭМ!$L$34:$L$777,СВЦЭМ!$A$34:$A$777,$A404,СВЦЭМ!$B$34:$B$777,F$401)+'СЕТ СН'!$F$13-'СЕТ СН'!$F$21</f>
        <v>222.85740261000001</v>
      </c>
      <c r="G404" s="35">
        <f>SUMIFS(СВЦЭМ!$L$34:$L$777,СВЦЭМ!$A$34:$A$777,$A404,СВЦЭМ!$B$34:$B$777,G$401)+'СЕТ СН'!$F$13-'СЕТ СН'!$F$21</f>
        <v>225.62845534999997</v>
      </c>
      <c r="H404" s="35">
        <f>SUMIFS(СВЦЭМ!$L$34:$L$777,СВЦЭМ!$A$34:$A$777,$A404,СВЦЭМ!$B$34:$B$777,H$401)+'СЕТ СН'!$F$13-'СЕТ СН'!$F$21</f>
        <v>198.13715787000001</v>
      </c>
      <c r="I404" s="35">
        <f>SUMIFS(СВЦЭМ!$L$34:$L$777,СВЦЭМ!$A$34:$A$777,$A404,СВЦЭМ!$B$34:$B$777,I$401)+'СЕТ СН'!$F$13-'СЕТ СН'!$F$21</f>
        <v>101.21046320000005</v>
      </c>
      <c r="J404" s="35">
        <f>SUMIFS(СВЦЭМ!$L$34:$L$777,СВЦЭМ!$A$34:$A$777,$A404,СВЦЭМ!$B$34:$B$777,J$401)+'СЕТ СН'!$F$13-'СЕТ СН'!$F$21</f>
        <v>2.8804418800000349</v>
      </c>
      <c r="K404" s="35">
        <f>SUMIFS(СВЦЭМ!$L$34:$L$777,СВЦЭМ!$A$34:$A$777,$A404,СВЦЭМ!$B$34:$B$777,K$401)+'СЕТ СН'!$F$13-'СЕТ СН'!$F$21</f>
        <v>-57.395756079999956</v>
      </c>
      <c r="L404" s="35">
        <f>SUMIFS(СВЦЭМ!$L$34:$L$777,СВЦЭМ!$A$34:$A$777,$A404,СВЦЭМ!$B$34:$B$777,L$401)+'СЕТ СН'!$F$13-'СЕТ СН'!$F$21</f>
        <v>-106.33076748000002</v>
      </c>
      <c r="M404" s="35">
        <f>SUMIFS(СВЦЭМ!$L$34:$L$777,СВЦЭМ!$A$34:$A$777,$A404,СВЦЭМ!$B$34:$B$777,M$401)+'СЕТ СН'!$F$13-'СЕТ СН'!$F$21</f>
        <v>-119.67093030000001</v>
      </c>
      <c r="N404" s="35">
        <f>SUMIFS(СВЦЭМ!$L$34:$L$777,СВЦЭМ!$A$34:$A$777,$A404,СВЦЭМ!$B$34:$B$777,N$401)+'СЕТ СН'!$F$13-'СЕТ СН'!$F$21</f>
        <v>-126.68231652999998</v>
      </c>
      <c r="O404" s="35">
        <f>SUMIFS(СВЦЭМ!$L$34:$L$777,СВЦЭМ!$A$34:$A$777,$A404,СВЦЭМ!$B$34:$B$777,O$401)+'СЕТ СН'!$F$13-'СЕТ СН'!$F$21</f>
        <v>-128.27909720999997</v>
      </c>
      <c r="P404" s="35">
        <f>SUMIFS(СВЦЭМ!$L$34:$L$777,СВЦЭМ!$A$34:$A$777,$A404,СВЦЭМ!$B$34:$B$777,P$401)+'СЕТ СН'!$F$13-'СЕТ СН'!$F$21</f>
        <v>-128.38768245</v>
      </c>
      <c r="Q404" s="35">
        <f>SUMIFS(СВЦЭМ!$L$34:$L$777,СВЦЭМ!$A$34:$A$777,$A404,СВЦЭМ!$B$34:$B$777,Q$401)+'СЕТ СН'!$F$13-'СЕТ СН'!$F$21</f>
        <v>-127.30042398000001</v>
      </c>
      <c r="R404" s="35">
        <f>SUMIFS(СВЦЭМ!$L$34:$L$777,СВЦЭМ!$A$34:$A$777,$A404,СВЦЭМ!$B$34:$B$777,R$401)+'СЕТ СН'!$F$13-'СЕТ СН'!$F$21</f>
        <v>-126.53432922000002</v>
      </c>
      <c r="S404" s="35">
        <f>SUMIFS(СВЦЭМ!$L$34:$L$777,СВЦЭМ!$A$34:$A$777,$A404,СВЦЭМ!$B$34:$B$777,S$401)+'СЕТ СН'!$F$13-'СЕТ СН'!$F$21</f>
        <v>-125.72727261</v>
      </c>
      <c r="T404" s="35">
        <f>SUMIFS(СВЦЭМ!$L$34:$L$777,СВЦЭМ!$A$34:$A$777,$A404,СВЦЭМ!$B$34:$B$777,T$401)+'СЕТ СН'!$F$13-'СЕТ СН'!$F$21</f>
        <v>-126.53972442000003</v>
      </c>
      <c r="U404" s="35">
        <f>SUMIFS(СВЦЭМ!$L$34:$L$777,СВЦЭМ!$A$34:$A$777,$A404,СВЦЭМ!$B$34:$B$777,U$401)+'СЕТ СН'!$F$13-'СЕТ СН'!$F$21</f>
        <v>-127.86159944000002</v>
      </c>
      <c r="V404" s="35">
        <f>SUMIFS(СВЦЭМ!$L$34:$L$777,СВЦЭМ!$A$34:$A$777,$A404,СВЦЭМ!$B$34:$B$777,V$401)+'СЕТ СН'!$F$13-'СЕТ СН'!$F$21</f>
        <v>-114.82365358999999</v>
      </c>
      <c r="W404" s="35">
        <f>SUMIFS(СВЦЭМ!$L$34:$L$777,СВЦЭМ!$A$34:$A$777,$A404,СВЦЭМ!$B$34:$B$777,W$401)+'СЕТ СН'!$F$13-'СЕТ СН'!$F$21</f>
        <v>-87.83737296999999</v>
      </c>
      <c r="X404" s="35">
        <f>SUMIFS(СВЦЭМ!$L$34:$L$777,СВЦЭМ!$A$34:$A$777,$A404,СВЦЭМ!$B$34:$B$777,X$401)+'СЕТ СН'!$F$13-'СЕТ СН'!$F$21</f>
        <v>-44.235939570000028</v>
      </c>
      <c r="Y404" s="35">
        <f>SUMIFS(СВЦЭМ!$L$34:$L$777,СВЦЭМ!$A$34:$A$777,$A404,СВЦЭМ!$B$34:$B$777,Y$401)+'СЕТ СН'!$F$13-'СЕТ СН'!$F$21</f>
        <v>31.649236180000003</v>
      </c>
    </row>
    <row r="405" spans="1:27" ht="15.75" x14ac:dyDescent="0.2">
      <c r="A405" s="34">
        <f t="shared" si="11"/>
        <v>42890</v>
      </c>
      <c r="B405" s="35">
        <f>SUMIFS(СВЦЭМ!$L$34:$L$777,СВЦЭМ!$A$34:$A$777,$A405,СВЦЭМ!$B$34:$B$777,B$401)+'СЕТ СН'!$F$13-'СЕТ СН'!$F$21</f>
        <v>80.141197110000007</v>
      </c>
      <c r="C405" s="35">
        <f>SUMIFS(СВЦЭМ!$L$34:$L$777,СВЦЭМ!$A$34:$A$777,$A405,СВЦЭМ!$B$34:$B$777,C$401)+'СЕТ СН'!$F$13-'СЕТ СН'!$F$21</f>
        <v>128.41817399000001</v>
      </c>
      <c r="D405" s="35">
        <f>SUMIFS(СВЦЭМ!$L$34:$L$777,СВЦЭМ!$A$34:$A$777,$A405,СВЦЭМ!$B$34:$B$777,D$401)+'СЕТ СН'!$F$13-'СЕТ СН'!$F$21</f>
        <v>212.62265316000003</v>
      </c>
      <c r="E405" s="35">
        <f>SUMIFS(СВЦЭМ!$L$34:$L$777,СВЦЭМ!$A$34:$A$777,$A405,СВЦЭМ!$B$34:$B$777,E$401)+'СЕТ СН'!$F$13-'СЕТ СН'!$F$21</f>
        <v>209.65072600999997</v>
      </c>
      <c r="F405" s="35">
        <f>SUMIFS(СВЦЭМ!$L$34:$L$777,СВЦЭМ!$A$34:$A$777,$A405,СВЦЭМ!$B$34:$B$777,F$401)+'СЕТ СН'!$F$13-'СЕТ СН'!$F$21</f>
        <v>207.70981568000002</v>
      </c>
      <c r="G405" s="35">
        <f>SUMIFS(СВЦЭМ!$L$34:$L$777,СВЦЭМ!$A$34:$A$777,$A405,СВЦЭМ!$B$34:$B$777,G$401)+'СЕТ СН'!$F$13-'СЕТ СН'!$F$21</f>
        <v>208.06072228000005</v>
      </c>
      <c r="H405" s="35">
        <f>SUMIFS(СВЦЭМ!$L$34:$L$777,СВЦЭМ!$A$34:$A$777,$A405,СВЦЭМ!$B$34:$B$777,H$401)+'СЕТ СН'!$F$13-'СЕТ СН'!$F$21</f>
        <v>203.85209943999996</v>
      </c>
      <c r="I405" s="35">
        <f>SUMIFS(СВЦЭМ!$L$34:$L$777,СВЦЭМ!$A$34:$A$777,$A405,СВЦЭМ!$B$34:$B$777,I$401)+'СЕТ СН'!$F$13-'СЕТ СН'!$F$21</f>
        <v>92.609958229999961</v>
      </c>
      <c r="J405" s="35">
        <f>SUMIFS(СВЦЭМ!$L$34:$L$777,СВЦЭМ!$A$34:$A$777,$A405,СВЦЭМ!$B$34:$B$777,J$401)+'СЕТ СН'!$F$13-'СЕТ СН'!$F$21</f>
        <v>15.588899950000041</v>
      </c>
      <c r="K405" s="35">
        <f>SUMIFS(СВЦЭМ!$L$34:$L$777,СВЦЭМ!$A$34:$A$777,$A405,СВЦЭМ!$B$34:$B$777,K$401)+'СЕТ СН'!$F$13-'СЕТ СН'!$F$21</f>
        <v>-72.223324760000025</v>
      </c>
      <c r="L405" s="35">
        <f>SUMIFS(СВЦЭМ!$L$34:$L$777,СВЦЭМ!$A$34:$A$777,$A405,СВЦЭМ!$B$34:$B$777,L$401)+'СЕТ СН'!$F$13-'СЕТ СН'!$F$21</f>
        <v>-121.70431315000002</v>
      </c>
      <c r="M405" s="35">
        <f>SUMIFS(СВЦЭМ!$L$34:$L$777,СВЦЭМ!$A$34:$A$777,$A405,СВЦЭМ!$B$34:$B$777,M$401)+'СЕТ СН'!$F$13-'СЕТ СН'!$F$21</f>
        <v>-127.63494373999998</v>
      </c>
      <c r="N405" s="35">
        <f>SUMIFS(СВЦЭМ!$L$34:$L$777,СВЦЭМ!$A$34:$A$777,$A405,СВЦЭМ!$B$34:$B$777,N$401)+'СЕТ СН'!$F$13-'СЕТ СН'!$F$21</f>
        <v>-131.35218906</v>
      </c>
      <c r="O405" s="35">
        <f>SUMIFS(СВЦЭМ!$L$34:$L$777,СВЦЭМ!$A$34:$A$777,$A405,СВЦЭМ!$B$34:$B$777,O$401)+'СЕТ СН'!$F$13-'СЕТ СН'!$F$21</f>
        <v>-139.78223630999997</v>
      </c>
      <c r="P405" s="35">
        <f>SUMIFS(СВЦЭМ!$L$34:$L$777,СВЦЭМ!$A$34:$A$777,$A405,СВЦЭМ!$B$34:$B$777,P$401)+'СЕТ СН'!$F$13-'СЕТ СН'!$F$21</f>
        <v>-144.82579098000002</v>
      </c>
      <c r="Q405" s="35">
        <f>SUMIFS(СВЦЭМ!$L$34:$L$777,СВЦЭМ!$A$34:$A$777,$A405,СВЦЭМ!$B$34:$B$777,Q$401)+'СЕТ СН'!$F$13-'СЕТ СН'!$F$21</f>
        <v>-146.96196620000001</v>
      </c>
      <c r="R405" s="35">
        <f>SUMIFS(СВЦЭМ!$L$34:$L$777,СВЦЭМ!$A$34:$A$777,$A405,СВЦЭМ!$B$34:$B$777,R$401)+'СЕТ СН'!$F$13-'СЕТ СН'!$F$21</f>
        <v>-147.28813801000001</v>
      </c>
      <c r="S405" s="35">
        <f>SUMIFS(СВЦЭМ!$L$34:$L$777,СВЦЭМ!$A$34:$A$777,$A405,СВЦЭМ!$B$34:$B$777,S$401)+'СЕТ СН'!$F$13-'СЕТ СН'!$F$21</f>
        <v>-146.10724508999999</v>
      </c>
      <c r="T405" s="35">
        <f>SUMIFS(СВЦЭМ!$L$34:$L$777,СВЦЭМ!$A$34:$A$777,$A405,СВЦЭМ!$B$34:$B$777,T$401)+'СЕТ СН'!$F$13-'СЕТ СН'!$F$21</f>
        <v>-139.84033421999999</v>
      </c>
      <c r="U405" s="35">
        <f>SUMIFS(СВЦЭМ!$L$34:$L$777,СВЦЭМ!$A$34:$A$777,$A405,СВЦЭМ!$B$34:$B$777,U$401)+'СЕТ СН'!$F$13-'СЕТ СН'!$F$21</f>
        <v>-127.03377368999998</v>
      </c>
      <c r="V405" s="35">
        <f>SUMIFS(СВЦЭМ!$L$34:$L$777,СВЦЭМ!$A$34:$A$777,$A405,СВЦЭМ!$B$34:$B$777,V$401)+'СЕТ СН'!$F$13-'СЕТ СН'!$F$21</f>
        <v>-125.10771898000002</v>
      </c>
      <c r="W405" s="35">
        <f>SUMIFS(СВЦЭМ!$L$34:$L$777,СВЦЭМ!$A$34:$A$777,$A405,СВЦЭМ!$B$34:$B$777,W$401)+'СЕТ СН'!$F$13-'СЕТ СН'!$F$21</f>
        <v>-99.505872739999973</v>
      </c>
      <c r="X405" s="35">
        <f>SUMIFS(СВЦЭМ!$L$34:$L$777,СВЦЭМ!$A$34:$A$777,$A405,СВЦЭМ!$B$34:$B$777,X$401)+'СЕТ СН'!$F$13-'СЕТ СН'!$F$21</f>
        <v>-21.849233410000011</v>
      </c>
      <c r="Y405" s="35">
        <f>SUMIFS(СВЦЭМ!$L$34:$L$777,СВЦЭМ!$A$34:$A$777,$A405,СВЦЭМ!$B$34:$B$777,Y$401)+'СЕТ СН'!$F$13-'СЕТ СН'!$F$21</f>
        <v>15.57922130999998</v>
      </c>
    </row>
    <row r="406" spans="1:27" ht="15.75" x14ac:dyDescent="0.2">
      <c r="A406" s="34">
        <f t="shared" si="11"/>
        <v>42891</v>
      </c>
      <c r="B406" s="35">
        <f>SUMIFS(СВЦЭМ!$L$34:$L$777,СВЦЭМ!$A$34:$A$777,$A406,СВЦЭМ!$B$34:$B$777,B$401)+'СЕТ СН'!$F$13-'СЕТ СН'!$F$21</f>
        <v>133.97577469999999</v>
      </c>
      <c r="C406" s="35">
        <f>SUMIFS(СВЦЭМ!$L$34:$L$777,СВЦЭМ!$A$34:$A$777,$A406,СВЦЭМ!$B$34:$B$777,C$401)+'СЕТ СН'!$F$13-'СЕТ СН'!$F$21</f>
        <v>171.48791229000005</v>
      </c>
      <c r="D406" s="35">
        <f>SUMIFS(СВЦЭМ!$L$34:$L$777,СВЦЭМ!$A$34:$A$777,$A406,СВЦЭМ!$B$34:$B$777,D$401)+'СЕТ СН'!$F$13-'СЕТ СН'!$F$21</f>
        <v>198.53302857999995</v>
      </c>
      <c r="E406" s="35">
        <f>SUMIFS(СВЦЭМ!$L$34:$L$777,СВЦЭМ!$A$34:$A$777,$A406,СВЦЭМ!$B$34:$B$777,E$401)+'СЕТ СН'!$F$13-'СЕТ СН'!$F$21</f>
        <v>193.34442608999996</v>
      </c>
      <c r="F406" s="35">
        <f>SUMIFS(СВЦЭМ!$L$34:$L$777,СВЦЭМ!$A$34:$A$777,$A406,СВЦЭМ!$B$34:$B$777,F$401)+'СЕТ СН'!$F$13-'СЕТ СН'!$F$21</f>
        <v>193.46959131000006</v>
      </c>
      <c r="G406" s="35">
        <f>SUMIFS(СВЦЭМ!$L$34:$L$777,СВЦЭМ!$A$34:$A$777,$A406,СВЦЭМ!$B$34:$B$777,G$401)+'СЕТ СН'!$F$13-'СЕТ СН'!$F$21</f>
        <v>198.33524946</v>
      </c>
      <c r="H406" s="35">
        <f>SUMIFS(СВЦЭМ!$L$34:$L$777,СВЦЭМ!$A$34:$A$777,$A406,СВЦЭМ!$B$34:$B$777,H$401)+'СЕТ СН'!$F$13-'СЕТ СН'!$F$21</f>
        <v>147.46524480000005</v>
      </c>
      <c r="I406" s="35">
        <f>SUMIFS(СВЦЭМ!$L$34:$L$777,СВЦЭМ!$A$34:$A$777,$A406,СВЦЭМ!$B$34:$B$777,I$401)+'СЕТ СН'!$F$13-'СЕТ СН'!$F$21</f>
        <v>46.482126509999944</v>
      </c>
      <c r="J406" s="35">
        <f>SUMIFS(СВЦЭМ!$L$34:$L$777,СВЦЭМ!$A$34:$A$777,$A406,СВЦЭМ!$B$34:$B$777,J$401)+'СЕТ СН'!$F$13-'СЕТ СН'!$F$21</f>
        <v>-20.665473479999946</v>
      </c>
      <c r="K406" s="35">
        <f>SUMIFS(СВЦЭМ!$L$34:$L$777,СВЦЭМ!$A$34:$A$777,$A406,СВЦЭМ!$B$34:$B$777,K$401)+'СЕТ СН'!$F$13-'СЕТ СН'!$F$21</f>
        <v>-91.445266950000018</v>
      </c>
      <c r="L406" s="35">
        <f>SUMIFS(СВЦЭМ!$L$34:$L$777,СВЦЭМ!$A$34:$A$777,$A406,СВЦЭМ!$B$34:$B$777,L$401)+'СЕТ СН'!$F$13-'СЕТ СН'!$F$21</f>
        <v>-114.55423181999998</v>
      </c>
      <c r="M406" s="35">
        <f>SUMIFS(СВЦЭМ!$L$34:$L$777,СВЦЭМ!$A$34:$A$777,$A406,СВЦЭМ!$B$34:$B$777,M$401)+'СЕТ СН'!$F$13-'СЕТ СН'!$F$21</f>
        <v>-113.31455656999998</v>
      </c>
      <c r="N406" s="35">
        <f>SUMIFS(СВЦЭМ!$L$34:$L$777,СВЦЭМ!$A$34:$A$777,$A406,СВЦЭМ!$B$34:$B$777,N$401)+'СЕТ СН'!$F$13-'СЕТ СН'!$F$21</f>
        <v>-144.06746042999998</v>
      </c>
      <c r="O406" s="35">
        <f>SUMIFS(СВЦЭМ!$L$34:$L$777,СВЦЭМ!$A$34:$A$777,$A406,СВЦЭМ!$B$34:$B$777,O$401)+'СЕТ СН'!$F$13-'СЕТ СН'!$F$21</f>
        <v>-132.11643873000003</v>
      </c>
      <c r="P406" s="35">
        <f>SUMIFS(СВЦЭМ!$L$34:$L$777,СВЦЭМ!$A$34:$A$777,$A406,СВЦЭМ!$B$34:$B$777,P$401)+'СЕТ СН'!$F$13-'СЕТ СН'!$F$21</f>
        <v>-125.16120285</v>
      </c>
      <c r="Q406" s="35">
        <f>SUMIFS(СВЦЭМ!$L$34:$L$777,СВЦЭМ!$A$34:$A$777,$A406,СВЦЭМ!$B$34:$B$777,Q$401)+'СЕТ СН'!$F$13-'СЕТ СН'!$F$21</f>
        <v>-149.94020857999999</v>
      </c>
      <c r="R406" s="35">
        <f>SUMIFS(СВЦЭМ!$L$34:$L$777,СВЦЭМ!$A$34:$A$777,$A406,СВЦЭМ!$B$34:$B$777,R$401)+'СЕТ СН'!$F$13-'СЕТ СН'!$F$21</f>
        <v>-138.84483748000002</v>
      </c>
      <c r="S406" s="35">
        <f>SUMIFS(СВЦЭМ!$L$34:$L$777,СВЦЭМ!$A$34:$A$777,$A406,СВЦЭМ!$B$34:$B$777,S$401)+'СЕТ СН'!$F$13-'СЕТ СН'!$F$21</f>
        <v>-127.22826466999999</v>
      </c>
      <c r="T406" s="35">
        <f>SUMIFS(СВЦЭМ!$L$34:$L$777,СВЦЭМ!$A$34:$A$777,$A406,СВЦЭМ!$B$34:$B$777,T$401)+'СЕТ СН'!$F$13-'СЕТ СН'!$F$21</f>
        <v>-130.13512847999999</v>
      </c>
      <c r="U406" s="35">
        <f>SUMIFS(СВЦЭМ!$L$34:$L$777,СВЦЭМ!$A$34:$A$777,$A406,СВЦЭМ!$B$34:$B$777,U$401)+'СЕТ СН'!$F$13-'СЕТ СН'!$F$21</f>
        <v>-126.20105618000002</v>
      </c>
      <c r="V406" s="35">
        <f>SUMIFS(СВЦЭМ!$L$34:$L$777,СВЦЭМ!$A$34:$A$777,$A406,СВЦЭМ!$B$34:$B$777,V$401)+'СЕТ СН'!$F$13-'СЕТ СН'!$F$21</f>
        <v>-117.99222779000002</v>
      </c>
      <c r="W406" s="35">
        <f>SUMIFS(СВЦЭМ!$L$34:$L$777,СВЦЭМ!$A$34:$A$777,$A406,СВЦЭМ!$B$34:$B$777,W$401)+'СЕТ СН'!$F$13-'СЕТ СН'!$F$21</f>
        <v>-110.23899843999999</v>
      </c>
      <c r="X406" s="35">
        <f>SUMIFS(СВЦЭМ!$L$34:$L$777,СВЦЭМ!$A$34:$A$777,$A406,СВЦЭМ!$B$34:$B$777,X$401)+'СЕТ СН'!$F$13-'СЕТ СН'!$F$21</f>
        <v>-35.734792240000047</v>
      </c>
      <c r="Y406" s="35">
        <f>SUMIFS(СВЦЭМ!$L$34:$L$777,СВЦЭМ!$A$34:$A$777,$A406,СВЦЭМ!$B$34:$B$777,Y$401)+'СЕТ СН'!$F$13-'СЕТ СН'!$F$21</f>
        <v>69.650394979999987</v>
      </c>
    </row>
    <row r="407" spans="1:27" ht="15.75" x14ac:dyDescent="0.2">
      <c r="A407" s="34">
        <f t="shared" si="11"/>
        <v>42892</v>
      </c>
      <c r="B407" s="35">
        <f>SUMIFS(СВЦЭМ!$L$34:$L$777,СВЦЭМ!$A$34:$A$777,$A407,СВЦЭМ!$B$34:$B$777,B$401)+'СЕТ СН'!$F$13-'СЕТ СН'!$F$21</f>
        <v>114.31151657999999</v>
      </c>
      <c r="C407" s="35">
        <f>SUMIFS(СВЦЭМ!$L$34:$L$777,СВЦЭМ!$A$34:$A$777,$A407,СВЦЭМ!$B$34:$B$777,C$401)+'СЕТ СН'!$F$13-'СЕТ СН'!$F$21</f>
        <v>157.30427024000005</v>
      </c>
      <c r="D407" s="35">
        <f>SUMIFS(СВЦЭМ!$L$34:$L$777,СВЦЭМ!$A$34:$A$777,$A407,СВЦЭМ!$B$34:$B$777,D$401)+'СЕТ СН'!$F$13-'СЕТ СН'!$F$21</f>
        <v>174.85529664000001</v>
      </c>
      <c r="E407" s="35">
        <f>SUMIFS(СВЦЭМ!$L$34:$L$777,СВЦЭМ!$A$34:$A$777,$A407,СВЦЭМ!$B$34:$B$777,E$401)+'СЕТ СН'!$F$13-'СЕТ СН'!$F$21</f>
        <v>168.71658786</v>
      </c>
      <c r="F407" s="35">
        <f>SUMIFS(СВЦЭМ!$L$34:$L$777,СВЦЭМ!$A$34:$A$777,$A407,СВЦЭМ!$B$34:$B$777,F$401)+'СЕТ СН'!$F$13-'СЕТ СН'!$F$21</f>
        <v>166.42426550000005</v>
      </c>
      <c r="G407" s="35">
        <f>SUMIFS(СВЦЭМ!$L$34:$L$777,СВЦЭМ!$A$34:$A$777,$A407,СВЦЭМ!$B$34:$B$777,G$401)+'СЕТ СН'!$F$13-'СЕТ СН'!$F$21</f>
        <v>167.67438447999996</v>
      </c>
      <c r="H407" s="35">
        <f>SUMIFS(СВЦЭМ!$L$34:$L$777,СВЦЭМ!$A$34:$A$777,$A407,СВЦЭМ!$B$34:$B$777,H$401)+'СЕТ СН'!$F$13-'СЕТ СН'!$F$21</f>
        <v>156.57626445000005</v>
      </c>
      <c r="I407" s="35">
        <f>SUMIFS(СВЦЭМ!$L$34:$L$777,СВЦЭМ!$A$34:$A$777,$A407,СВЦЭМ!$B$34:$B$777,I$401)+'СЕТ СН'!$F$13-'СЕТ СН'!$F$21</f>
        <v>27.766463540000018</v>
      </c>
      <c r="J407" s="35">
        <f>SUMIFS(СВЦЭМ!$L$34:$L$777,СВЦЭМ!$A$34:$A$777,$A407,СВЦЭМ!$B$34:$B$777,J$401)+'СЕТ СН'!$F$13-'СЕТ СН'!$F$21</f>
        <v>-7.4577851999999893</v>
      </c>
      <c r="K407" s="35">
        <f>SUMIFS(СВЦЭМ!$L$34:$L$777,СВЦЭМ!$A$34:$A$777,$A407,СВЦЭМ!$B$34:$B$777,K$401)+'СЕТ СН'!$F$13-'СЕТ СН'!$F$21</f>
        <v>-97.48590796000002</v>
      </c>
      <c r="L407" s="35">
        <f>SUMIFS(СВЦЭМ!$L$34:$L$777,СВЦЭМ!$A$34:$A$777,$A407,СВЦЭМ!$B$34:$B$777,L$401)+'СЕТ СН'!$F$13-'СЕТ СН'!$F$21</f>
        <v>-143.73446109999998</v>
      </c>
      <c r="M407" s="35">
        <f>SUMIFS(СВЦЭМ!$L$34:$L$777,СВЦЭМ!$A$34:$A$777,$A407,СВЦЭМ!$B$34:$B$777,M$401)+'СЕТ СН'!$F$13-'СЕТ СН'!$F$21</f>
        <v>-158.11733923000003</v>
      </c>
      <c r="N407" s="35">
        <f>SUMIFS(СВЦЭМ!$L$34:$L$777,СВЦЭМ!$A$34:$A$777,$A407,СВЦЭМ!$B$34:$B$777,N$401)+'СЕТ СН'!$F$13-'СЕТ СН'!$F$21</f>
        <v>-140.55298463999998</v>
      </c>
      <c r="O407" s="35">
        <f>SUMIFS(СВЦЭМ!$L$34:$L$777,СВЦЭМ!$A$34:$A$777,$A407,СВЦЭМ!$B$34:$B$777,O$401)+'СЕТ СН'!$F$13-'СЕТ СН'!$F$21</f>
        <v>-138.13924407000002</v>
      </c>
      <c r="P407" s="35">
        <f>SUMIFS(СВЦЭМ!$L$34:$L$777,СВЦЭМ!$A$34:$A$777,$A407,СВЦЭМ!$B$34:$B$777,P$401)+'СЕТ СН'!$F$13-'СЕТ СН'!$F$21</f>
        <v>-133.95807487000002</v>
      </c>
      <c r="Q407" s="35">
        <f>SUMIFS(СВЦЭМ!$L$34:$L$777,СВЦЭМ!$A$34:$A$777,$A407,СВЦЭМ!$B$34:$B$777,Q$401)+'СЕТ СН'!$F$13-'СЕТ СН'!$F$21</f>
        <v>-132.04795530000001</v>
      </c>
      <c r="R407" s="35">
        <f>SUMIFS(СВЦЭМ!$L$34:$L$777,СВЦЭМ!$A$34:$A$777,$A407,СВЦЭМ!$B$34:$B$777,R$401)+'СЕТ СН'!$F$13-'СЕТ СН'!$F$21</f>
        <v>-132.16108388999999</v>
      </c>
      <c r="S407" s="35">
        <f>SUMIFS(СВЦЭМ!$L$34:$L$777,СВЦЭМ!$A$34:$A$777,$A407,СВЦЭМ!$B$34:$B$777,S$401)+'СЕТ СН'!$F$13-'СЕТ СН'!$F$21</f>
        <v>-138.08723472000003</v>
      </c>
      <c r="T407" s="35">
        <f>SUMIFS(СВЦЭМ!$L$34:$L$777,СВЦЭМ!$A$34:$A$777,$A407,СВЦЭМ!$B$34:$B$777,T$401)+'СЕТ СН'!$F$13-'СЕТ СН'!$F$21</f>
        <v>-136.03530800999999</v>
      </c>
      <c r="U407" s="35">
        <f>SUMIFS(СВЦЭМ!$L$34:$L$777,СВЦЭМ!$A$34:$A$777,$A407,СВЦЭМ!$B$34:$B$777,U$401)+'СЕТ СН'!$F$13-'СЕТ СН'!$F$21</f>
        <v>-154.24201068000002</v>
      </c>
      <c r="V407" s="35">
        <f>SUMIFS(СВЦЭМ!$L$34:$L$777,СВЦЭМ!$A$34:$A$777,$A407,СВЦЭМ!$B$34:$B$777,V$401)+'СЕТ СН'!$F$13-'СЕТ СН'!$F$21</f>
        <v>-142.68628095000003</v>
      </c>
      <c r="W407" s="35">
        <f>SUMIFS(СВЦЭМ!$L$34:$L$777,СВЦЭМ!$A$34:$A$777,$A407,СВЦЭМ!$B$34:$B$777,W$401)+'СЕТ СН'!$F$13-'СЕТ СН'!$F$21</f>
        <v>-117.85857815000003</v>
      </c>
      <c r="X407" s="35">
        <f>SUMIFS(СВЦЭМ!$L$34:$L$777,СВЦЭМ!$A$34:$A$777,$A407,СВЦЭМ!$B$34:$B$777,X$401)+'СЕТ СН'!$F$13-'СЕТ СН'!$F$21</f>
        <v>-52.706661489999988</v>
      </c>
      <c r="Y407" s="35">
        <f>SUMIFS(СВЦЭМ!$L$34:$L$777,СВЦЭМ!$A$34:$A$777,$A407,СВЦЭМ!$B$34:$B$777,Y$401)+'СЕТ СН'!$F$13-'СЕТ СН'!$F$21</f>
        <v>64.302521169999977</v>
      </c>
    </row>
    <row r="408" spans="1:27" ht="15.75" x14ac:dyDescent="0.2">
      <c r="A408" s="34">
        <f t="shared" si="11"/>
        <v>42893</v>
      </c>
      <c r="B408" s="35">
        <f>SUMIFS(СВЦЭМ!$L$34:$L$777,СВЦЭМ!$A$34:$A$777,$A408,СВЦЭМ!$B$34:$B$777,B$401)+'СЕТ СН'!$F$13-'СЕТ СН'!$F$21</f>
        <v>80.440989140000056</v>
      </c>
      <c r="C408" s="35">
        <f>SUMIFS(СВЦЭМ!$L$34:$L$777,СВЦЭМ!$A$34:$A$777,$A408,СВЦЭМ!$B$34:$B$777,C$401)+'СЕТ СН'!$F$13-'СЕТ СН'!$F$21</f>
        <v>144.58965208999996</v>
      </c>
      <c r="D408" s="35">
        <f>SUMIFS(СВЦЭМ!$L$34:$L$777,СВЦЭМ!$A$34:$A$777,$A408,СВЦЭМ!$B$34:$B$777,D$401)+'СЕТ СН'!$F$13-'СЕТ СН'!$F$21</f>
        <v>194.45434419000003</v>
      </c>
      <c r="E408" s="35">
        <f>SUMIFS(СВЦЭМ!$L$34:$L$777,СВЦЭМ!$A$34:$A$777,$A408,СВЦЭМ!$B$34:$B$777,E$401)+'СЕТ СН'!$F$13-'СЕТ СН'!$F$21</f>
        <v>190.93706699999996</v>
      </c>
      <c r="F408" s="35">
        <f>SUMIFS(СВЦЭМ!$L$34:$L$777,СВЦЭМ!$A$34:$A$777,$A408,СВЦЭМ!$B$34:$B$777,F$401)+'СЕТ СН'!$F$13-'СЕТ СН'!$F$21</f>
        <v>199.84831307000002</v>
      </c>
      <c r="G408" s="35">
        <f>SUMIFS(СВЦЭМ!$L$34:$L$777,СВЦЭМ!$A$34:$A$777,$A408,СВЦЭМ!$B$34:$B$777,G$401)+'СЕТ СН'!$F$13-'СЕТ СН'!$F$21</f>
        <v>195.54491135000001</v>
      </c>
      <c r="H408" s="35">
        <f>SUMIFS(СВЦЭМ!$L$34:$L$777,СВЦЭМ!$A$34:$A$777,$A408,СВЦЭМ!$B$34:$B$777,H$401)+'СЕТ СН'!$F$13-'СЕТ СН'!$F$21</f>
        <v>199.08164765000004</v>
      </c>
      <c r="I408" s="35">
        <f>SUMIFS(СВЦЭМ!$L$34:$L$777,СВЦЭМ!$A$34:$A$777,$A408,СВЦЭМ!$B$34:$B$777,I$401)+'СЕТ СН'!$F$13-'СЕТ СН'!$F$21</f>
        <v>117.24631238999996</v>
      </c>
      <c r="J408" s="35">
        <f>SUMIFS(СВЦЭМ!$L$34:$L$777,СВЦЭМ!$A$34:$A$777,$A408,СВЦЭМ!$B$34:$B$777,J$401)+'СЕТ СН'!$F$13-'СЕТ СН'!$F$21</f>
        <v>4.6612128000000439</v>
      </c>
      <c r="K408" s="35">
        <f>SUMIFS(СВЦЭМ!$L$34:$L$777,СВЦЭМ!$A$34:$A$777,$A408,СВЦЭМ!$B$34:$B$777,K$401)+'СЕТ СН'!$F$13-'СЕТ СН'!$F$21</f>
        <v>-74.34690046999998</v>
      </c>
      <c r="L408" s="35">
        <f>SUMIFS(СВЦЭМ!$L$34:$L$777,СВЦЭМ!$A$34:$A$777,$A408,СВЦЭМ!$B$34:$B$777,L$401)+'СЕТ СН'!$F$13-'СЕТ СН'!$F$21</f>
        <v>-127.37631809999999</v>
      </c>
      <c r="M408" s="35">
        <f>SUMIFS(СВЦЭМ!$L$34:$L$777,СВЦЭМ!$A$34:$A$777,$A408,СВЦЭМ!$B$34:$B$777,M$401)+'СЕТ СН'!$F$13-'СЕТ СН'!$F$21</f>
        <v>-134.50888246</v>
      </c>
      <c r="N408" s="35">
        <f>SUMIFS(СВЦЭМ!$L$34:$L$777,СВЦЭМ!$A$34:$A$777,$A408,СВЦЭМ!$B$34:$B$777,N$401)+'СЕТ СН'!$F$13-'СЕТ СН'!$F$21</f>
        <v>-133.69586505000001</v>
      </c>
      <c r="O408" s="35">
        <f>SUMIFS(СВЦЭМ!$L$34:$L$777,СВЦЭМ!$A$34:$A$777,$A408,СВЦЭМ!$B$34:$B$777,O$401)+'СЕТ СН'!$F$13-'СЕТ СН'!$F$21</f>
        <v>-133.41180740999999</v>
      </c>
      <c r="P408" s="35">
        <f>SUMIFS(СВЦЭМ!$L$34:$L$777,СВЦЭМ!$A$34:$A$777,$A408,СВЦЭМ!$B$34:$B$777,P$401)+'СЕТ СН'!$F$13-'СЕТ СН'!$F$21</f>
        <v>-132.41660332999999</v>
      </c>
      <c r="Q408" s="35">
        <f>SUMIFS(СВЦЭМ!$L$34:$L$777,СВЦЭМ!$A$34:$A$777,$A408,СВЦЭМ!$B$34:$B$777,Q$401)+'СЕТ СН'!$F$13-'СЕТ СН'!$F$21</f>
        <v>-130.59213784000002</v>
      </c>
      <c r="R408" s="35">
        <f>SUMIFS(СВЦЭМ!$L$34:$L$777,СВЦЭМ!$A$34:$A$777,$A408,СВЦЭМ!$B$34:$B$777,R$401)+'СЕТ СН'!$F$13-'СЕТ СН'!$F$21</f>
        <v>-132.10593820000003</v>
      </c>
      <c r="S408" s="35">
        <f>SUMIFS(СВЦЭМ!$L$34:$L$777,СВЦЭМ!$A$34:$A$777,$A408,СВЦЭМ!$B$34:$B$777,S$401)+'СЕТ СН'!$F$13-'СЕТ СН'!$F$21</f>
        <v>-131.49630651000001</v>
      </c>
      <c r="T408" s="35">
        <f>SUMIFS(СВЦЭМ!$L$34:$L$777,СВЦЭМ!$A$34:$A$777,$A408,СВЦЭМ!$B$34:$B$777,T$401)+'СЕТ СН'!$F$13-'СЕТ СН'!$F$21</f>
        <v>-131.73076780999997</v>
      </c>
      <c r="U408" s="35">
        <f>SUMIFS(СВЦЭМ!$L$34:$L$777,СВЦЭМ!$A$34:$A$777,$A408,СВЦЭМ!$B$34:$B$777,U$401)+'СЕТ СН'!$F$13-'СЕТ СН'!$F$21</f>
        <v>-132.47634253000001</v>
      </c>
      <c r="V408" s="35">
        <f>SUMIFS(СВЦЭМ!$L$34:$L$777,СВЦЭМ!$A$34:$A$777,$A408,СВЦЭМ!$B$34:$B$777,V$401)+'СЕТ СН'!$F$13-'СЕТ СН'!$F$21</f>
        <v>-115.41906675000001</v>
      </c>
      <c r="W408" s="35">
        <f>SUMIFS(СВЦЭМ!$L$34:$L$777,СВЦЭМ!$A$34:$A$777,$A408,СВЦЭМ!$B$34:$B$777,W$401)+'СЕТ СН'!$F$13-'СЕТ СН'!$F$21</f>
        <v>-74.494942770000023</v>
      </c>
      <c r="X408" s="35">
        <f>SUMIFS(СВЦЭМ!$L$34:$L$777,СВЦЭМ!$A$34:$A$777,$A408,СВЦЭМ!$B$34:$B$777,X$401)+'СЕТ СН'!$F$13-'СЕТ СН'!$F$21</f>
        <v>-13.159360809999953</v>
      </c>
      <c r="Y408" s="35">
        <f>SUMIFS(СВЦЭМ!$L$34:$L$777,СВЦЭМ!$A$34:$A$777,$A408,СВЦЭМ!$B$34:$B$777,Y$401)+'СЕТ СН'!$F$13-'СЕТ СН'!$F$21</f>
        <v>72.439006940000013</v>
      </c>
    </row>
    <row r="409" spans="1:27" ht="15.75" x14ac:dyDescent="0.2">
      <c r="A409" s="34">
        <f t="shared" si="11"/>
        <v>42894</v>
      </c>
      <c r="B409" s="35">
        <f>SUMIFS(СВЦЭМ!$L$34:$L$777,СВЦЭМ!$A$34:$A$777,$A409,СВЦЭМ!$B$34:$B$777,B$401)+'СЕТ СН'!$F$13-'СЕТ СН'!$F$21</f>
        <v>118.26180108000005</v>
      </c>
      <c r="C409" s="35">
        <f>SUMIFS(СВЦЭМ!$L$34:$L$777,СВЦЭМ!$A$34:$A$777,$A409,СВЦЭМ!$B$34:$B$777,C$401)+'СЕТ СН'!$F$13-'СЕТ СН'!$F$21</f>
        <v>165.75146716999996</v>
      </c>
      <c r="D409" s="35">
        <f>SUMIFS(СВЦЭМ!$L$34:$L$777,СВЦЭМ!$A$34:$A$777,$A409,СВЦЭМ!$B$34:$B$777,D$401)+'СЕТ СН'!$F$13-'СЕТ СН'!$F$21</f>
        <v>222.29719713999998</v>
      </c>
      <c r="E409" s="35">
        <f>SUMIFS(СВЦЭМ!$L$34:$L$777,СВЦЭМ!$A$34:$A$777,$A409,СВЦЭМ!$B$34:$B$777,E$401)+'СЕТ СН'!$F$13-'СЕТ СН'!$F$21</f>
        <v>226.76282133999996</v>
      </c>
      <c r="F409" s="35">
        <f>SUMIFS(СВЦЭМ!$L$34:$L$777,СВЦЭМ!$A$34:$A$777,$A409,СВЦЭМ!$B$34:$B$777,F$401)+'СЕТ СН'!$F$13-'СЕТ СН'!$F$21</f>
        <v>225.99235871999997</v>
      </c>
      <c r="G409" s="35">
        <f>SUMIFS(СВЦЭМ!$L$34:$L$777,СВЦЭМ!$A$34:$A$777,$A409,СВЦЭМ!$B$34:$B$777,G$401)+'СЕТ СН'!$F$13-'СЕТ СН'!$F$21</f>
        <v>218.23043181000003</v>
      </c>
      <c r="H409" s="35">
        <f>SUMIFS(СВЦЭМ!$L$34:$L$777,СВЦЭМ!$A$34:$A$777,$A409,СВЦЭМ!$B$34:$B$777,H$401)+'СЕТ СН'!$F$13-'СЕТ СН'!$F$21</f>
        <v>227.94487733999995</v>
      </c>
      <c r="I409" s="35">
        <f>SUMIFS(СВЦЭМ!$L$34:$L$777,СВЦЭМ!$A$34:$A$777,$A409,СВЦЭМ!$B$34:$B$777,I$401)+'СЕТ СН'!$F$13-'СЕТ СН'!$F$21</f>
        <v>129.64480614000001</v>
      </c>
      <c r="J409" s="35">
        <f>SUMIFS(СВЦЭМ!$L$34:$L$777,СВЦЭМ!$A$34:$A$777,$A409,СВЦЭМ!$B$34:$B$777,J$401)+'СЕТ СН'!$F$13-'СЕТ СН'!$F$21</f>
        <v>38.185295450000012</v>
      </c>
      <c r="K409" s="35">
        <f>SUMIFS(СВЦЭМ!$L$34:$L$777,СВЦЭМ!$A$34:$A$777,$A409,СВЦЭМ!$B$34:$B$777,K$401)+'СЕТ СН'!$F$13-'СЕТ СН'!$F$21</f>
        <v>-54.03010198000004</v>
      </c>
      <c r="L409" s="35">
        <f>SUMIFS(СВЦЭМ!$L$34:$L$777,СВЦЭМ!$A$34:$A$777,$A409,СВЦЭМ!$B$34:$B$777,L$401)+'СЕТ СН'!$F$13-'СЕТ СН'!$F$21</f>
        <v>-106.89189902999999</v>
      </c>
      <c r="M409" s="35">
        <f>SUMIFS(СВЦЭМ!$L$34:$L$777,СВЦЭМ!$A$34:$A$777,$A409,СВЦЭМ!$B$34:$B$777,M$401)+'СЕТ СН'!$F$13-'СЕТ СН'!$F$21</f>
        <v>-105.81458170000002</v>
      </c>
      <c r="N409" s="35">
        <f>SUMIFS(СВЦЭМ!$L$34:$L$777,СВЦЭМ!$A$34:$A$777,$A409,СВЦЭМ!$B$34:$B$777,N$401)+'СЕТ СН'!$F$13-'СЕТ СН'!$F$21</f>
        <v>-102.59686556000003</v>
      </c>
      <c r="O409" s="35">
        <f>SUMIFS(СВЦЭМ!$L$34:$L$777,СВЦЭМ!$A$34:$A$777,$A409,СВЦЭМ!$B$34:$B$777,O$401)+'СЕТ СН'!$F$13-'СЕТ СН'!$F$21</f>
        <v>-100.24109417</v>
      </c>
      <c r="P409" s="35">
        <f>SUMIFS(СВЦЭМ!$L$34:$L$777,СВЦЭМ!$A$34:$A$777,$A409,СВЦЭМ!$B$34:$B$777,P$401)+'СЕТ СН'!$F$13-'СЕТ СН'!$F$21</f>
        <v>-99.551274649999982</v>
      </c>
      <c r="Q409" s="35">
        <f>SUMIFS(СВЦЭМ!$L$34:$L$777,СВЦЭМ!$A$34:$A$777,$A409,СВЦЭМ!$B$34:$B$777,Q$401)+'СЕТ СН'!$F$13-'СЕТ СН'!$F$21</f>
        <v>-101.00838879000003</v>
      </c>
      <c r="R409" s="35">
        <f>SUMIFS(СВЦЭМ!$L$34:$L$777,СВЦЭМ!$A$34:$A$777,$A409,СВЦЭМ!$B$34:$B$777,R$401)+'СЕТ СН'!$F$13-'СЕТ СН'!$F$21</f>
        <v>-101.59194301999997</v>
      </c>
      <c r="S409" s="35">
        <f>SUMIFS(СВЦЭМ!$L$34:$L$777,СВЦЭМ!$A$34:$A$777,$A409,СВЦЭМ!$B$34:$B$777,S$401)+'СЕТ СН'!$F$13-'СЕТ СН'!$F$21</f>
        <v>-102.07026920999999</v>
      </c>
      <c r="T409" s="35">
        <f>SUMIFS(СВЦЭМ!$L$34:$L$777,СВЦЭМ!$A$34:$A$777,$A409,СВЦЭМ!$B$34:$B$777,T$401)+'СЕТ СН'!$F$13-'СЕТ СН'!$F$21</f>
        <v>-96.503552010000021</v>
      </c>
      <c r="U409" s="35">
        <f>SUMIFS(СВЦЭМ!$L$34:$L$777,СВЦЭМ!$A$34:$A$777,$A409,СВЦЭМ!$B$34:$B$777,U$401)+'СЕТ СН'!$F$13-'СЕТ СН'!$F$21</f>
        <v>-100.12874900000003</v>
      </c>
      <c r="V409" s="35">
        <f>SUMIFS(СВЦЭМ!$L$34:$L$777,СВЦЭМ!$A$34:$A$777,$A409,СВЦЭМ!$B$34:$B$777,V$401)+'СЕТ СН'!$F$13-'СЕТ СН'!$F$21</f>
        <v>-97.172515289999978</v>
      </c>
      <c r="W409" s="35">
        <f>SUMIFS(СВЦЭМ!$L$34:$L$777,СВЦЭМ!$A$34:$A$777,$A409,СВЦЭМ!$B$34:$B$777,W$401)+'СЕТ СН'!$F$13-'СЕТ СН'!$F$21</f>
        <v>-72.083616510000013</v>
      </c>
      <c r="X409" s="35">
        <f>SUMIFS(СВЦЭМ!$L$34:$L$777,СВЦЭМ!$A$34:$A$777,$A409,СВЦЭМ!$B$34:$B$777,X$401)+'СЕТ СН'!$F$13-'СЕТ СН'!$F$21</f>
        <v>10.70523639999999</v>
      </c>
      <c r="Y409" s="35">
        <f>SUMIFS(СВЦЭМ!$L$34:$L$777,СВЦЭМ!$A$34:$A$777,$A409,СВЦЭМ!$B$34:$B$777,Y$401)+'СЕТ СН'!$F$13-'СЕТ СН'!$F$21</f>
        <v>47.276998410000033</v>
      </c>
    </row>
    <row r="410" spans="1:27" ht="15.75" x14ac:dyDescent="0.2">
      <c r="A410" s="34">
        <f t="shared" si="11"/>
        <v>42895</v>
      </c>
      <c r="B410" s="35">
        <f>SUMIFS(СВЦЭМ!$L$34:$L$777,СВЦЭМ!$A$34:$A$777,$A410,СВЦЭМ!$B$34:$B$777,B$401)+'СЕТ СН'!$F$13-'СЕТ СН'!$F$21</f>
        <v>108.32317116000002</v>
      </c>
      <c r="C410" s="35">
        <f>SUMIFS(СВЦЭМ!$L$34:$L$777,СВЦЭМ!$A$34:$A$777,$A410,СВЦЭМ!$B$34:$B$777,C$401)+'СЕТ СН'!$F$13-'СЕТ СН'!$F$21</f>
        <v>158.93919622999999</v>
      </c>
      <c r="D410" s="35">
        <f>SUMIFS(СВЦЭМ!$L$34:$L$777,СВЦЭМ!$A$34:$A$777,$A410,СВЦЭМ!$B$34:$B$777,D$401)+'СЕТ СН'!$F$13-'СЕТ СН'!$F$21</f>
        <v>217.42032162999999</v>
      </c>
      <c r="E410" s="35">
        <f>SUMIFS(СВЦЭМ!$L$34:$L$777,СВЦЭМ!$A$34:$A$777,$A410,СВЦЭМ!$B$34:$B$777,E$401)+'СЕТ СН'!$F$13-'СЕТ СН'!$F$21</f>
        <v>222.93174840999995</v>
      </c>
      <c r="F410" s="35">
        <f>SUMIFS(СВЦЭМ!$L$34:$L$777,СВЦЭМ!$A$34:$A$777,$A410,СВЦЭМ!$B$34:$B$777,F$401)+'СЕТ СН'!$F$13-'СЕТ СН'!$F$21</f>
        <v>221.27280836</v>
      </c>
      <c r="G410" s="35">
        <f>SUMIFS(СВЦЭМ!$L$34:$L$777,СВЦЭМ!$A$34:$A$777,$A410,СВЦЭМ!$B$34:$B$777,G$401)+'СЕТ СН'!$F$13-'СЕТ СН'!$F$21</f>
        <v>216.21244338999998</v>
      </c>
      <c r="H410" s="35">
        <f>SUMIFS(СВЦЭМ!$L$34:$L$777,СВЦЭМ!$A$34:$A$777,$A410,СВЦЭМ!$B$34:$B$777,H$401)+'СЕТ СН'!$F$13-'СЕТ СН'!$F$21</f>
        <v>196.67978328000004</v>
      </c>
      <c r="I410" s="35">
        <f>SUMIFS(СВЦЭМ!$L$34:$L$777,СВЦЭМ!$A$34:$A$777,$A410,СВЦЭМ!$B$34:$B$777,I$401)+'СЕТ СН'!$F$13-'СЕТ СН'!$F$21</f>
        <v>113.33311767999999</v>
      </c>
      <c r="J410" s="35">
        <f>SUMIFS(СВЦЭМ!$L$34:$L$777,СВЦЭМ!$A$34:$A$777,$A410,СВЦЭМ!$B$34:$B$777,J$401)+'СЕТ СН'!$F$13-'СЕТ СН'!$F$21</f>
        <v>50.457765470000027</v>
      </c>
      <c r="K410" s="35">
        <f>SUMIFS(СВЦЭМ!$L$34:$L$777,СВЦЭМ!$A$34:$A$777,$A410,СВЦЭМ!$B$34:$B$777,K$401)+'СЕТ СН'!$F$13-'СЕТ СН'!$F$21</f>
        <v>-43.936891650000007</v>
      </c>
      <c r="L410" s="35">
        <f>SUMIFS(СВЦЭМ!$L$34:$L$777,СВЦЭМ!$A$34:$A$777,$A410,СВЦЭМ!$B$34:$B$777,L$401)+'СЕТ СН'!$F$13-'СЕТ СН'!$F$21</f>
        <v>-99.164686010000025</v>
      </c>
      <c r="M410" s="35">
        <f>SUMIFS(СВЦЭМ!$L$34:$L$777,СВЦЭМ!$A$34:$A$777,$A410,СВЦЭМ!$B$34:$B$777,M$401)+'СЕТ СН'!$F$13-'СЕТ СН'!$F$21</f>
        <v>-108.30128121000001</v>
      </c>
      <c r="N410" s="35">
        <f>SUMIFS(СВЦЭМ!$L$34:$L$777,СВЦЭМ!$A$34:$A$777,$A410,СВЦЭМ!$B$34:$B$777,N$401)+'СЕТ СН'!$F$13-'СЕТ СН'!$F$21</f>
        <v>-102.79901104999999</v>
      </c>
      <c r="O410" s="35">
        <f>SUMIFS(СВЦЭМ!$L$34:$L$777,СВЦЭМ!$A$34:$A$777,$A410,СВЦЭМ!$B$34:$B$777,O$401)+'СЕТ СН'!$F$13-'СЕТ СН'!$F$21</f>
        <v>-104.02161517000002</v>
      </c>
      <c r="P410" s="35">
        <f>SUMIFS(СВЦЭМ!$L$34:$L$777,СВЦЭМ!$A$34:$A$777,$A410,СВЦЭМ!$B$34:$B$777,P$401)+'СЕТ СН'!$F$13-'СЕТ СН'!$F$21</f>
        <v>-98.808291660000009</v>
      </c>
      <c r="Q410" s="35">
        <f>SUMIFS(СВЦЭМ!$L$34:$L$777,СВЦЭМ!$A$34:$A$777,$A410,СВЦЭМ!$B$34:$B$777,Q$401)+'СЕТ СН'!$F$13-'СЕТ СН'!$F$21</f>
        <v>-89.744213170000023</v>
      </c>
      <c r="R410" s="35">
        <f>SUMIFS(СВЦЭМ!$L$34:$L$777,СВЦЭМ!$A$34:$A$777,$A410,СВЦЭМ!$B$34:$B$777,R$401)+'СЕТ СН'!$F$13-'СЕТ СН'!$F$21</f>
        <v>-84.266323759999977</v>
      </c>
      <c r="S410" s="35">
        <f>SUMIFS(СВЦЭМ!$L$34:$L$777,СВЦЭМ!$A$34:$A$777,$A410,СВЦЭМ!$B$34:$B$777,S$401)+'СЕТ СН'!$F$13-'СЕТ СН'!$F$21</f>
        <v>-68.26740491999999</v>
      </c>
      <c r="T410" s="35">
        <f>SUMIFS(СВЦЭМ!$L$34:$L$777,СВЦЭМ!$A$34:$A$777,$A410,СВЦЭМ!$B$34:$B$777,T$401)+'СЕТ СН'!$F$13-'СЕТ СН'!$F$21</f>
        <v>-50.672936670000013</v>
      </c>
      <c r="U410" s="35">
        <f>SUMIFS(СВЦЭМ!$L$34:$L$777,СВЦЭМ!$A$34:$A$777,$A410,СВЦЭМ!$B$34:$B$777,U$401)+'СЕТ СН'!$F$13-'СЕТ СН'!$F$21</f>
        <v>-59.986942500000055</v>
      </c>
      <c r="V410" s="35">
        <f>SUMIFS(СВЦЭМ!$L$34:$L$777,СВЦЭМ!$A$34:$A$777,$A410,СВЦЭМ!$B$34:$B$777,V$401)+'СЕТ СН'!$F$13-'СЕТ СН'!$F$21</f>
        <v>-69.647501449999993</v>
      </c>
      <c r="W410" s="35">
        <f>SUMIFS(СВЦЭМ!$L$34:$L$777,СВЦЭМ!$A$34:$A$777,$A410,СВЦЭМ!$B$34:$B$777,W$401)+'СЕТ СН'!$F$13-'СЕТ СН'!$F$21</f>
        <v>-33.900887399999988</v>
      </c>
      <c r="X410" s="35">
        <f>SUMIFS(СВЦЭМ!$L$34:$L$777,СВЦЭМ!$A$34:$A$777,$A410,СВЦЭМ!$B$34:$B$777,X$401)+'СЕТ СН'!$F$13-'СЕТ СН'!$F$21</f>
        <v>25.032717629999979</v>
      </c>
      <c r="Y410" s="35">
        <f>SUMIFS(СВЦЭМ!$L$34:$L$777,СВЦЭМ!$A$34:$A$777,$A410,СВЦЭМ!$B$34:$B$777,Y$401)+'СЕТ СН'!$F$13-'СЕТ СН'!$F$21</f>
        <v>67.197582600000032</v>
      </c>
    </row>
    <row r="411" spans="1:27" ht="15.75" x14ac:dyDescent="0.2">
      <c r="A411" s="34">
        <f t="shared" si="11"/>
        <v>42896</v>
      </c>
      <c r="B411" s="35">
        <f>SUMIFS(СВЦЭМ!$L$34:$L$777,СВЦЭМ!$A$34:$A$777,$A411,СВЦЭМ!$B$34:$B$777,B$401)+'СЕТ СН'!$F$13-'СЕТ СН'!$F$21</f>
        <v>90.927842869999949</v>
      </c>
      <c r="C411" s="35">
        <f>SUMIFS(СВЦЭМ!$L$34:$L$777,СВЦЭМ!$A$34:$A$777,$A411,СВЦЭМ!$B$34:$B$777,C$401)+'СЕТ СН'!$F$13-'СЕТ СН'!$F$21</f>
        <v>139.62114894000001</v>
      </c>
      <c r="D411" s="35">
        <f>SUMIFS(СВЦЭМ!$L$34:$L$777,СВЦЭМ!$A$34:$A$777,$A411,СВЦЭМ!$B$34:$B$777,D$401)+'СЕТ СН'!$F$13-'СЕТ СН'!$F$21</f>
        <v>221.25560112999995</v>
      </c>
      <c r="E411" s="35">
        <f>SUMIFS(СВЦЭМ!$L$34:$L$777,СВЦЭМ!$A$34:$A$777,$A411,СВЦЭМ!$B$34:$B$777,E$401)+'СЕТ СН'!$F$13-'СЕТ СН'!$F$21</f>
        <v>228.22731284999998</v>
      </c>
      <c r="F411" s="35">
        <f>SUMIFS(СВЦЭМ!$L$34:$L$777,СВЦЭМ!$A$34:$A$777,$A411,СВЦЭМ!$B$34:$B$777,F$401)+'СЕТ СН'!$F$13-'СЕТ СН'!$F$21</f>
        <v>229.09679586000004</v>
      </c>
      <c r="G411" s="35">
        <f>SUMIFS(СВЦЭМ!$L$34:$L$777,СВЦЭМ!$A$34:$A$777,$A411,СВЦЭМ!$B$34:$B$777,G$401)+'СЕТ СН'!$F$13-'СЕТ СН'!$F$21</f>
        <v>221.07397821999996</v>
      </c>
      <c r="H411" s="35">
        <f>SUMIFS(СВЦЭМ!$L$34:$L$777,СВЦЭМ!$A$34:$A$777,$A411,СВЦЭМ!$B$34:$B$777,H$401)+'СЕТ СН'!$F$13-'СЕТ СН'!$F$21</f>
        <v>225.25679271000001</v>
      </c>
      <c r="I411" s="35">
        <f>SUMIFS(СВЦЭМ!$L$34:$L$777,СВЦЭМ!$A$34:$A$777,$A411,СВЦЭМ!$B$34:$B$777,I$401)+'СЕТ СН'!$F$13-'СЕТ СН'!$F$21</f>
        <v>116.66588850999995</v>
      </c>
      <c r="J411" s="35">
        <f>SUMIFS(СВЦЭМ!$L$34:$L$777,СВЦЭМ!$A$34:$A$777,$A411,СВЦЭМ!$B$34:$B$777,J$401)+'СЕТ СН'!$F$13-'СЕТ СН'!$F$21</f>
        <v>21.938440130000004</v>
      </c>
      <c r="K411" s="35">
        <f>SUMIFS(СВЦЭМ!$L$34:$L$777,СВЦЭМ!$A$34:$A$777,$A411,СВЦЭМ!$B$34:$B$777,K$401)+'СЕТ СН'!$F$13-'СЕТ СН'!$F$21</f>
        <v>-34.807504129999984</v>
      </c>
      <c r="L411" s="35">
        <f>SUMIFS(СВЦЭМ!$L$34:$L$777,СВЦЭМ!$A$34:$A$777,$A411,СВЦЭМ!$B$34:$B$777,L$401)+'СЕТ СН'!$F$13-'СЕТ СН'!$F$21</f>
        <v>-85.256967120000013</v>
      </c>
      <c r="M411" s="35">
        <f>SUMIFS(СВЦЭМ!$L$34:$L$777,СВЦЭМ!$A$34:$A$777,$A411,СВЦЭМ!$B$34:$B$777,M$401)+'СЕТ СН'!$F$13-'СЕТ СН'!$F$21</f>
        <v>-109.94390496</v>
      </c>
      <c r="N411" s="35">
        <f>SUMIFS(СВЦЭМ!$L$34:$L$777,СВЦЭМ!$A$34:$A$777,$A411,СВЦЭМ!$B$34:$B$777,N$401)+'СЕТ СН'!$F$13-'СЕТ СН'!$F$21</f>
        <v>-110.83985772</v>
      </c>
      <c r="O411" s="35">
        <f>SUMIFS(СВЦЭМ!$L$34:$L$777,СВЦЭМ!$A$34:$A$777,$A411,СВЦЭМ!$B$34:$B$777,O$401)+'СЕТ СН'!$F$13-'СЕТ СН'!$F$21</f>
        <v>-104.48454214999998</v>
      </c>
      <c r="P411" s="35">
        <f>SUMIFS(СВЦЭМ!$L$34:$L$777,СВЦЭМ!$A$34:$A$777,$A411,СВЦЭМ!$B$34:$B$777,P$401)+'СЕТ СН'!$F$13-'СЕТ СН'!$F$21</f>
        <v>-97.669795379999982</v>
      </c>
      <c r="Q411" s="35">
        <f>SUMIFS(СВЦЭМ!$L$34:$L$777,СВЦЭМ!$A$34:$A$777,$A411,СВЦЭМ!$B$34:$B$777,Q$401)+'СЕТ СН'!$F$13-'СЕТ СН'!$F$21</f>
        <v>-93.822333689999994</v>
      </c>
      <c r="R411" s="35">
        <f>SUMIFS(СВЦЭМ!$L$34:$L$777,СВЦЭМ!$A$34:$A$777,$A411,СВЦЭМ!$B$34:$B$777,R$401)+'СЕТ СН'!$F$13-'СЕТ СН'!$F$21</f>
        <v>-96.993449989999988</v>
      </c>
      <c r="S411" s="35">
        <f>SUMIFS(СВЦЭМ!$L$34:$L$777,СВЦЭМ!$A$34:$A$777,$A411,СВЦЭМ!$B$34:$B$777,S$401)+'СЕТ СН'!$F$13-'СЕТ СН'!$F$21</f>
        <v>-104.17997793000001</v>
      </c>
      <c r="T411" s="35">
        <f>SUMIFS(СВЦЭМ!$L$34:$L$777,СВЦЭМ!$A$34:$A$777,$A411,СВЦЭМ!$B$34:$B$777,T$401)+'СЕТ СН'!$F$13-'СЕТ СН'!$F$21</f>
        <v>-104.06801976000003</v>
      </c>
      <c r="U411" s="35">
        <f>SUMIFS(СВЦЭМ!$L$34:$L$777,СВЦЭМ!$A$34:$A$777,$A411,СВЦЭМ!$B$34:$B$777,U$401)+'СЕТ СН'!$F$13-'СЕТ СН'!$F$21</f>
        <v>-103.35600635999998</v>
      </c>
      <c r="V411" s="35">
        <f>SUMIFS(СВЦЭМ!$L$34:$L$777,СВЦЭМ!$A$34:$A$777,$A411,СВЦЭМ!$B$34:$B$777,V$401)+'СЕТ СН'!$F$13-'СЕТ СН'!$F$21</f>
        <v>-89.233056859999976</v>
      </c>
      <c r="W411" s="35">
        <f>SUMIFS(СВЦЭМ!$L$34:$L$777,СВЦЭМ!$A$34:$A$777,$A411,СВЦЭМ!$B$34:$B$777,W$401)+'СЕТ СН'!$F$13-'СЕТ СН'!$F$21</f>
        <v>-65.909128129999999</v>
      </c>
      <c r="X411" s="35">
        <f>SUMIFS(СВЦЭМ!$L$34:$L$777,СВЦЭМ!$A$34:$A$777,$A411,СВЦЭМ!$B$34:$B$777,X$401)+'СЕТ СН'!$F$13-'СЕТ СН'!$F$21</f>
        <v>-16.663930390000019</v>
      </c>
      <c r="Y411" s="35">
        <f>SUMIFS(СВЦЭМ!$L$34:$L$777,СВЦЭМ!$A$34:$A$777,$A411,СВЦЭМ!$B$34:$B$777,Y$401)+'СЕТ СН'!$F$13-'СЕТ СН'!$F$21</f>
        <v>67.273242249999953</v>
      </c>
    </row>
    <row r="412" spans="1:27" ht="15.75" x14ac:dyDescent="0.2">
      <c r="A412" s="34">
        <f t="shared" si="11"/>
        <v>42897</v>
      </c>
      <c r="B412" s="35">
        <f>SUMIFS(СВЦЭМ!$L$34:$L$777,СВЦЭМ!$A$34:$A$777,$A412,СВЦЭМ!$B$34:$B$777,B$401)+'СЕТ СН'!$F$13-'СЕТ СН'!$F$21</f>
        <v>137.73990861000004</v>
      </c>
      <c r="C412" s="35">
        <f>SUMIFS(СВЦЭМ!$L$34:$L$777,СВЦЭМ!$A$34:$A$777,$A412,СВЦЭМ!$B$34:$B$777,C$401)+'СЕТ СН'!$F$13-'СЕТ СН'!$F$21</f>
        <v>184.11049071000002</v>
      </c>
      <c r="D412" s="35">
        <f>SUMIFS(СВЦЭМ!$L$34:$L$777,СВЦЭМ!$A$34:$A$777,$A412,СВЦЭМ!$B$34:$B$777,D$401)+'СЕТ СН'!$F$13-'СЕТ СН'!$F$21</f>
        <v>237.71656376999999</v>
      </c>
      <c r="E412" s="35">
        <f>SUMIFS(СВЦЭМ!$L$34:$L$777,СВЦЭМ!$A$34:$A$777,$A412,СВЦЭМ!$B$34:$B$777,E$401)+'СЕТ СН'!$F$13-'СЕТ СН'!$F$21</f>
        <v>232.51907655000002</v>
      </c>
      <c r="F412" s="35">
        <f>SUMIFS(СВЦЭМ!$L$34:$L$777,СВЦЭМ!$A$34:$A$777,$A412,СВЦЭМ!$B$34:$B$777,F$401)+'СЕТ СН'!$F$13-'СЕТ СН'!$F$21</f>
        <v>231.99511221</v>
      </c>
      <c r="G412" s="35">
        <f>SUMIFS(СВЦЭМ!$L$34:$L$777,СВЦЭМ!$A$34:$A$777,$A412,СВЦЭМ!$B$34:$B$777,G$401)+'СЕТ СН'!$F$13-'СЕТ СН'!$F$21</f>
        <v>231.54654162999998</v>
      </c>
      <c r="H412" s="35">
        <f>SUMIFS(СВЦЭМ!$L$34:$L$777,СВЦЭМ!$A$34:$A$777,$A412,СВЦЭМ!$B$34:$B$777,H$401)+'СЕТ СН'!$F$13-'СЕТ СН'!$F$21</f>
        <v>233.57082467999999</v>
      </c>
      <c r="I412" s="35">
        <f>SUMIFS(СВЦЭМ!$L$34:$L$777,СВЦЭМ!$A$34:$A$777,$A412,СВЦЭМ!$B$34:$B$777,I$401)+'СЕТ СН'!$F$13-'СЕТ СН'!$F$21</f>
        <v>150.75336904999995</v>
      </c>
      <c r="J412" s="35">
        <f>SUMIFS(СВЦЭМ!$L$34:$L$777,СВЦЭМ!$A$34:$A$777,$A412,СВЦЭМ!$B$34:$B$777,J$401)+'СЕТ СН'!$F$13-'СЕТ СН'!$F$21</f>
        <v>43.020359520000056</v>
      </c>
      <c r="K412" s="35">
        <f>SUMIFS(СВЦЭМ!$L$34:$L$777,СВЦЭМ!$A$34:$A$777,$A412,СВЦЭМ!$B$34:$B$777,K$401)+'СЕТ СН'!$F$13-'СЕТ СН'!$F$21</f>
        <v>-67.622023119999994</v>
      </c>
      <c r="L412" s="35">
        <f>SUMIFS(СВЦЭМ!$L$34:$L$777,СВЦЭМ!$A$34:$A$777,$A412,СВЦЭМ!$B$34:$B$777,L$401)+'СЕТ СН'!$F$13-'СЕТ СН'!$F$21</f>
        <v>-87.935269419999997</v>
      </c>
      <c r="M412" s="35">
        <f>SUMIFS(СВЦЭМ!$L$34:$L$777,СВЦЭМ!$A$34:$A$777,$A412,СВЦЭМ!$B$34:$B$777,M$401)+'СЕТ СН'!$F$13-'СЕТ СН'!$F$21</f>
        <v>-115.32645781999997</v>
      </c>
      <c r="N412" s="35">
        <f>SUMIFS(СВЦЭМ!$L$34:$L$777,СВЦЭМ!$A$34:$A$777,$A412,СВЦЭМ!$B$34:$B$777,N$401)+'СЕТ СН'!$F$13-'СЕТ СН'!$F$21</f>
        <v>-111.62775267000001</v>
      </c>
      <c r="O412" s="35">
        <f>SUMIFS(СВЦЭМ!$L$34:$L$777,СВЦЭМ!$A$34:$A$777,$A412,СВЦЭМ!$B$34:$B$777,O$401)+'СЕТ СН'!$F$13-'СЕТ СН'!$F$21</f>
        <v>-114.44405136</v>
      </c>
      <c r="P412" s="35">
        <f>SUMIFS(СВЦЭМ!$L$34:$L$777,СВЦЭМ!$A$34:$A$777,$A412,СВЦЭМ!$B$34:$B$777,P$401)+'СЕТ СН'!$F$13-'СЕТ СН'!$F$21</f>
        <v>-117.32151815999998</v>
      </c>
      <c r="Q412" s="35">
        <f>SUMIFS(СВЦЭМ!$L$34:$L$777,СВЦЭМ!$A$34:$A$777,$A412,СВЦЭМ!$B$34:$B$777,Q$401)+'СЕТ СН'!$F$13-'СЕТ СН'!$F$21</f>
        <v>-120.11155550000001</v>
      </c>
      <c r="R412" s="35">
        <f>SUMIFS(СВЦЭМ!$L$34:$L$777,СВЦЭМ!$A$34:$A$777,$A412,СВЦЭМ!$B$34:$B$777,R$401)+'СЕТ СН'!$F$13-'СЕТ СН'!$F$21</f>
        <v>-121.04072289999999</v>
      </c>
      <c r="S412" s="35">
        <f>SUMIFS(СВЦЭМ!$L$34:$L$777,СВЦЭМ!$A$34:$A$777,$A412,СВЦЭМ!$B$34:$B$777,S$401)+'СЕТ СН'!$F$13-'СЕТ СН'!$F$21</f>
        <v>-126.28579367999998</v>
      </c>
      <c r="T412" s="35">
        <f>SUMIFS(СВЦЭМ!$L$34:$L$777,СВЦЭМ!$A$34:$A$777,$A412,СВЦЭМ!$B$34:$B$777,T$401)+'СЕТ СН'!$F$13-'СЕТ СН'!$F$21</f>
        <v>-127.62577506000002</v>
      </c>
      <c r="U412" s="35">
        <f>SUMIFS(СВЦЭМ!$L$34:$L$777,СВЦЭМ!$A$34:$A$777,$A412,СВЦЭМ!$B$34:$B$777,U$401)+'СЕТ СН'!$F$13-'СЕТ СН'!$F$21</f>
        <v>-123.39260485</v>
      </c>
      <c r="V412" s="35">
        <f>SUMIFS(СВЦЭМ!$L$34:$L$777,СВЦЭМ!$A$34:$A$777,$A412,СВЦЭМ!$B$34:$B$777,V$401)+'СЕТ СН'!$F$13-'СЕТ СН'!$F$21</f>
        <v>-90.800339740000027</v>
      </c>
      <c r="W412" s="35">
        <f>SUMIFS(СВЦЭМ!$L$34:$L$777,СВЦЭМ!$A$34:$A$777,$A412,СВЦЭМ!$B$34:$B$777,W$401)+'СЕТ СН'!$F$13-'СЕТ СН'!$F$21</f>
        <v>-81.073054769999999</v>
      </c>
      <c r="X412" s="35">
        <f>SUMIFS(СВЦЭМ!$L$34:$L$777,СВЦЭМ!$A$34:$A$777,$A412,СВЦЭМ!$B$34:$B$777,X$401)+'СЕТ СН'!$F$13-'СЕТ СН'!$F$21</f>
        <v>-27.536461039999949</v>
      </c>
      <c r="Y412" s="35">
        <f>SUMIFS(СВЦЭМ!$L$34:$L$777,СВЦЭМ!$A$34:$A$777,$A412,СВЦЭМ!$B$34:$B$777,Y$401)+'СЕТ СН'!$F$13-'СЕТ СН'!$F$21</f>
        <v>79.700497169999949</v>
      </c>
    </row>
    <row r="413" spans="1:27" ht="15.75" x14ac:dyDescent="0.2">
      <c r="A413" s="34">
        <f t="shared" si="11"/>
        <v>42898</v>
      </c>
      <c r="B413" s="35">
        <f>SUMIFS(СВЦЭМ!$L$34:$L$777,СВЦЭМ!$A$34:$A$777,$A413,СВЦЭМ!$B$34:$B$777,B$401)+'СЕТ СН'!$F$13-'СЕТ СН'!$F$21</f>
        <v>121.15790351999999</v>
      </c>
      <c r="C413" s="35">
        <f>SUMIFS(СВЦЭМ!$L$34:$L$777,СВЦЭМ!$A$34:$A$777,$A413,СВЦЭМ!$B$34:$B$777,C$401)+'СЕТ СН'!$F$13-'СЕТ СН'!$F$21</f>
        <v>177.50778821999995</v>
      </c>
      <c r="D413" s="35">
        <f>SUMIFS(СВЦЭМ!$L$34:$L$777,СВЦЭМ!$A$34:$A$777,$A413,СВЦЭМ!$B$34:$B$777,D$401)+'СЕТ СН'!$F$13-'СЕТ СН'!$F$21</f>
        <v>219.39393087999997</v>
      </c>
      <c r="E413" s="35">
        <f>SUMIFS(СВЦЭМ!$L$34:$L$777,СВЦЭМ!$A$34:$A$777,$A413,СВЦЭМ!$B$34:$B$777,E$401)+'СЕТ СН'!$F$13-'СЕТ СН'!$F$21</f>
        <v>220.77753639000002</v>
      </c>
      <c r="F413" s="35">
        <f>SUMIFS(СВЦЭМ!$L$34:$L$777,СВЦЭМ!$A$34:$A$777,$A413,СВЦЭМ!$B$34:$B$777,F$401)+'СЕТ СН'!$F$13-'СЕТ СН'!$F$21</f>
        <v>218.05805777</v>
      </c>
      <c r="G413" s="35">
        <f>SUMIFS(СВЦЭМ!$L$34:$L$777,СВЦЭМ!$A$34:$A$777,$A413,СВЦЭМ!$B$34:$B$777,G$401)+'СЕТ СН'!$F$13-'СЕТ СН'!$F$21</f>
        <v>223.12720247000004</v>
      </c>
      <c r="H413" s="35">
        <f>SUMIFS(СВЦЭМ!$L$34:$L$777,СВЦЭМ!$A$34:$A$777,$A413,СВЦЭМ!$B$34:$B$777,H$401)+'СЕТ СН'!$F$13-'СЕТ СН'!$F$21</f>
        <v>209.43017835000001</v>
      </c>
      <c r="I413" s="35">
        <f>SUMIFS(СВЦЭМ!$L$34:$L$777,СВЦЭМ!$A$34:$A$777,$A413,СВЦЭМ!$B$34:$B$777,I$401)+'СЕТ СН'!$F$13-'СЕТ СН'!$F$21</f>
        <v>113.57015005999995</v>
      </c>
      <c r="J413" s="35">
        <f>SUMIFS(СВЦЭМ!$L$34:$L$777,СВЦЭМ!$A$34:$A$777,$A413,СВЦЭМ!$B$34:$B$777,J$401)+'СЕТ СН'!$F$13-'СЕТ СН'!$F$21</f>
        <v>30.67401097000004</v>
      </c>
      <c r="K413" s="35">
        <f>SUMIFS(СВЦЭМ!$L$34:$L$777,СВЦЭМ!$A$34:$A$777,$A413,СВЦЭМ!$B$34:$B$777,K$401)+'СЕТ СН'!$F$13-'СЕТ СН'!$F$21</f>
        <v>-67.003998560000014</v>
      </c>
      <c r="L413" s="35">
        <f>SUMIFS(СВЦЭМ!$L$34:$L$777,СВЦЭМ!$A$34:$A$777,$A413,СВЦЭМ!$B$34:$B$777,L$401)+'СЕТ СН'!$F$13-'СЕТ СН'!$F$21</f>
        <v>-106.27376636000002</v>
      </c>
      <c r="M413" s="35">
        <f>SUMIFS(СВЦЭМ!$L$34:$L$777,СВЦЭМ!$A$34:$A$777,$A413,СВЦЭМ!$B$34:$B$777,M$401)+'СЕТ СН'!$F$13-'СЕТ СН'!$F$21</f>
        <v>-119.7575531</v>
      </c>
      <c r="N413" s="35">
        <f>SUMIFS(СВЦЭМ!$L$34:$L$777,СВЦЭМ!$A$34:$A$777,$A413,СВЦЭМ!$B$34:$B$777,N$401)+'СЕТ СН'!$F$13-'СЕТ СН'!$F$21</f>
        <v>-118.97549935000001</v>
      </c>
      <c r="O413" s="35">
        <f>SUMIFS(СВЦЭМ!$L$34:$L$777,СВЦЭМ!$A$34:$A$777,$A413,СВЦЭМ!$B$34:$B$777,O$401)+'СЕТ СН'!$F$13-'СЕТ СН'!$F$21</f>
        <v>-124.62807617999999</v>
      </c>
      <c r="P413" s="35">
        <f>SUMIFS(СВЦЭМ!$L$34:$L$777,СВЦЭМ!$A$34:$A$777,$A413,СВЦЭМ!$B$34:$B$777,P$401)+'СЕТ СН'!$F$13-'СЕТ СН'!$F$21</f>
        <v>-131.31982144</v>
      </c>
      <c r="Q413" s="35">
        <f>SUMIFS(СВЦЭМ!$L$34:$L$777,СВЦЭМ!$A$34:$A$777,$A413,СВЦЭМ!$B$34:$B$777,Q$401)+'СЕТ СН'!$F$13-'СЕТ СН'!$F$21</f>
        <v>-134.17060815000002</v>
      </c>
      <c r="R413" s="35">
        <f>SUMIFS(СВЦЭМ!$L$34:$L$777,СВЦЭМ!$A$34:$A$777,$A413,СВЦЭМ!$B$34:$B$777,R$401)+'СЕТ СН'!$F$13-'СЕТ СН'!$F$21</f>
        <v>-135.72464659000002</v>
      </c>
      <c r="S413" s="35">
        <f>SUMIFS(СВЦЭМ!$L$34:$L$777,СВЦЭМ!$A$34:$A$777,$A413,СВЦЭМ!$B$34:$B$777,S$401)+'СЕТ СН'!$F$13-'СЕТ СН'!$F$21</f>
        <v>-134.59258007</v>
      </c>
      <c r="T413" s="35">
        <f>SUMIFS(СВЦЭМ!$L$34:$L$777,СВЦЭМ!$A$34:$A$777,$A413,СВЦЭМ!$B$34:$B$777,T$401)+'СЕТ СН'!$F$13-'СЕТ СН'!$F$21</f>
        <v>-138.39185283</v>
      </c>
      <c r="U413" s="35">
        <f>SUMIFS(СВЦЭМ!$L$34:$L$777,СВЦЭМ!$A$34:$A$777,$A413,СВЦЭМ!$B$34:$B$777,U$401)+'СЕТ СН'!$F$13-'СЕТ СН'!$F$21</f>
        <v>-139.86132257999998</v>
      </c>
      <c r="V413" s="35">
        <f>SUMIFS(СВЦЭМ!$L$34:$L$777,СВЦЭМ!$A$34:$A$777,$A413,СВЦЭМ!$B$34:$B$777,V$401)+'СЕТ СН'!$F$13-'СЕТ СН'!$F$21</f>
        <v>-109.13301203999998</v>
      </c>
      <c r="W413" s="35">
        <f>SUMIFS(СВЦЭМ!$L$34:$L$777,СВЦЭМ!$A$34:$A$777,$A413,СВЦЭМ!$B$34:$B$777,W$401)+'СЕТ СН'!$F$13-'СЕТ СН'!$F$21</f>
        <v>-64.340912389999971</v>
      </c>
      <c r="X413" s="35">
        <f>SUMIFS(СВЦЭМ!$L$34:$L$777,СВЦЭМ!$A$34:$A$777,$A413,СВЦЭМ!$B$34:$B$777,X$401)+'СЕТ СН'!$F$13-'СЕТ СН'!$F$21</f>
        <v>-13.908636119999983</v>
      </c>
      <c r="Y413" s="35">
        <f>SUMIFS(СВЦЭМ!$L$34:$L$777,СВЦЭМ!$A$34:$A$777,$A413,СВЦЭМ!$B$34:$B$777,Y$401)+'СЕТ СН'!$F$13-'СЕТ СН'!$F$21</f>
        <v>57.572538420000001</v>
      </c>
    </row>
    <row r="414" spans="1:27" ht="15.75" x14ac:dyDescent="0.2">
      <c r="A414" s="34">
        <f t="shared" si="11"/>
        <v>42899</v>
      </c>
      <c r="B414" s="35">
        <f>SUMIFS(СВЦЭМ!$L$34:$L$777,СВЦЭМ!$A$34:$A$777,$A414,СВЦЭМ!$B$34:$B$777,B$401)+'СЕТ СН'!$F$13-'СЕТ СН'!$F$21</f>
        <v>45.168664489999969</v>
      </c>
      <c r="C414" s="35">
        <f>SUMIFS(СВЦЭМ!$L$34:$L$777,СВЦЭМ!$A$34:$A$777,$A414,СВЦЭМ!$B$34:$B$777,C$401)+'СЕТ СН'!$F$13-'СЕТ СН'!$F$21</f>
        <v>88.972571829999993</v>
      </c>
      <c r="D414" s="35">
        <f>SUMIFS(СВЦЭМ!$L$34:$L$777,СВЦЭМ!$A$34:$A$777,$A414,СВЦЭМ!$B$34:$B$777,D$401)+'СЕТ СН'!$F$13-'СЕТ СН'!$F$21</f>
        <v>181.15415114999996</v>
      </c>
      <c r="E414" s="35">
        <f>SUMIFS(СВЦЭМ!$L$34:$L$777,СВЦЭМ!$A$34:$A$777,$A414,СВЦЭМ!$B$34:$B$777,E$401)+'СЕТ СН'!$F$13-'СЕТ СН'!$F$21</f>
        <v>193.19812915</v>
      </c>
      <c r="F414" s="35">
        <f>SUMIFS(СВЦЭМ!$L$34:$L$777,СВЦЭМ!$A$34:$A$777,$A414,СВЦЭМ!$B$34:$B$777,F$401)+'СЕТ СН'!$F$13-'СЕТ СН'!$F$21</f>
        <v>200.43383920999997</v>
      </c>
      <c r="G414" s="35">
        <f>SUMIFS(СВЦЭМ!$L$34:$L$777,СВЦЭМ!$A$34:$A$777,$A414,СВЦЭМ!$B$34:$B$777,G$401)+'СЕТ СН'!$F$13-'СЕТ СН'!$F$21</f>
        <v>196.16500716999997</v>
      </c>
      <c r="H414" s="35">
        <f>SUMIFS(СВЦЭМ!$L$34:$L$777,СВЦЭМ!$A$34:$A$777,$A414,СВЦЭМ!$B$34:$B$777,H$401)+'СЕТ СН'!$F$13-'СЕТ СН'!$F$21</f>
        <v>141.59004004999997</v>
      </c>
      <c r="I414" s="35">
        <f>SUMIFS(СВЦЭМ!$L$34:$L$777,СВЦЭМ!$A$34:$A$777,$A414,СВЦЭМ!$B$34:$B$777,I$401)+'СЕТ СН'!$F$13-'СЕТ СН'!$F$21</f>
        <v>23.067153110000049</v>
      </c>
      <c r="J414" s="35">
        <f>SUMIFS(СВЦЭМ!$L$34:$L$777,СВЦЭМ!$A$34:$A$777,$A414,СВЦЭМ!$B$34:$B$777,J$401)+'СЕТ СН'!$F$13-'СЕТ СН'!$F$21</f>
        <v>-61.537875780000036</v>
      </c>
      <c r="K414" s="35">
        <f>SUMIFS(СВЦЭМ!$L$34:$L$777,СВЦЭМ!$A$34:$A$777,$A414,СВЦЭМ!$B$34:$B$777,K$401)+'СЕТ СН'!$F$13-'СЕТ СН'!$F$21</f>
        <v>-131.81705727999997</v>
      </c>
      <c r="L414" s="35">
        <f>SUMIFS(СВЦЭМ!$L$34:$L$777,СВЦЭМ!$A$34:$A$777,$A414,СВЦЭМ!$B$34:$B$777,L$401)+'СЕТ СН'!$F$13-'СЕТ СН'!$F$21</f>
        <v>-124.59957263000001</v>
      </c>
      <c r="M414" s="35">
        <f>SUMIFS(СВЦЭМ!$L$34:$L$777,СВЦЭМ!$A$34:$A$777,$A414,СВЦЭМ!$B$34:$B$777,M$401)+'СЕТ СН'!$F$13-'СЕТ СН'!$F$21</f>
        <v>-103.21410874999998</v>
      </c>
      <c r="N414" s="35">
        <f>SUMIFS(СВЦЭМ!$L$34:$L$777,СВЦЭМ!$A$34:$A$777,$A414,СВЦЭМ!$B$34:$B$777,N$401)+'СЕТ СН'!$F$13-'СЕТ СН'!$F$21</f>
        <v>-103.27338137999999</v>
      </c>
      <c r="O414" s="35">
        <f>SUMIFS(СВЦЭМ!$L$34:$L$777,СВЦЭМ!$A$34:$A$777,$A414,СВЦЭМ!$B$34:$B$777,O$401)+'СЕТ СН'!$F$13-'СЕТ СН'!$F$21</f>
        <v>-104.35022047000001</v>
      </c>
      <c r="P414" s="35">
        <f>SUMIFS(СВЦЭМ!$L$34:$L$777,СВЦЭМ!$A$34:$A$777,$A414,СВЦЭМ!$B$34:$B$777,P$401)+'СЕТ СН'!$F$13-'СЕТ СН'!$F$21</f>
        <v>-103.51853487</v>
      </c>
      <c r="Q414" s="35">
        <f>SUMIFS(СВЦЭМ!$L$34:$L$777,СВЦЭМ!$A$34:$A$777,$A414,СВЦЭМ!$B$34:$B$777,Q$401)+'СЕТ СН'!$F$13-'СЕТ СН'!$F$21</f>
        <v>-98.740413509999996</v>
      </c>
      <c r="R414" s="35">
        <f>SUMIFS(СВЦЭМ!$L$34:$L$777,СВЦЭМ!$A$34:$A$777,$A414,СВЦЭМ!$B$34:$B$777,R$401)+'СЕТ СН'!$F$13-'СЕТ СН'!$F$21</f>
        <v>-99.42126251000002</v>
      </c>
      <c r="S414" s="35">
        <f>SUMIFS(СВЦЭМ!$L$34:$L$777,СВЦЭМ!$A$34:$A$777,$A414,СВЦЭМ!$B$34:$B$777,S$401)+'СЕТ СН'!$F$13-'СЕТ СН'!$F$21</f>
        <v>-98.871791840000014</v>
      </c>
      <c r="T414" s="35">
        <f>SUMIFS(СВЦЭМ!$L$34:$L$777,СВЦЭМ!$A$34:$A$777,$A414,СВЦЭМ!$B$34:$B$777,T$401)+'СЕТ СН'!$F$13-'СЕТ СН'!$F$21</f>
        <v>-105.34236198000002</v>
      </c>
      <c r="U414" s="35">
        <f>SUMIFS(СВЦЭМ!$L$34:$L$777,СВЦЭМ!$A$34:$A$777,$A414,СВЦЭМ!$B$34:$B$777,U$401)+'СЕТ СН'!$F$13-'СЕТ СН'!$F$21</f>
        <v>-104.52463197999998</v>
      </c>
      <c r="V414" s="35">
        <f>SUMIFS(СВЦЭМ!$L$34:$L$777,СВЦЭМ!$A$34:$A$777,$A414,СВЦЭМ!$B$34:$B$777,V$401)+'СЕТ СН'!$F$13-'СЕТ СН'!$F$21</f>
        <v>-126.22924131000002</v>
      </c>
      <c r="W414" s="35">
        <f>SUMIFS(СВЦЭМ!$L$34:$L$777,СВЦЭМ!$A$34:$A$777,$A414,СВЦЭМ!$B$34:$B$777,W$401)+'СЕТ СН'!$F$13-'СЕТ СН'!$F$21</f>
        <v>-132.29950033</v>
      </c>
      <c r="X414" s="35">
        <f>SUMIFS(СВЦЭМ!$L$34:$L$777,СВЦЭМ!$A$34:$A$777,$A414,СВЦЭМ!$B$34:$B$777,X$401)+'СЕТ СН'!$F$13-'СЕТ СН'!$F$21</f>
        <v>-97.115382440000019</v>
      </c>
      <c r="Y414" s="35">
        <f>SUMIFS(СВЦЭМ!$L$34:$L$777,СВЦЭМ!$A$34:$A$777,$A414,СВЦЭМ!$B$34:$B$777,Y$401)+'СЕТ СН'!$F$13-'СЕТ СН'!$F$21</f>
        <v>-12.202529079999977</v>
      </c>
    </row>
    <row r="415" spans="1:27" ht="15.75" x14ac:dyDescent="0.2">
      <c r="A415" s="34">
        <f t="shared" si="11"/>
        <v>42900</v>
      </c>
      <c r="B415" s="35">
        <f>SUMIFS(СВЦЭМ!$L$34:$L$777,СВЦЭМ!$A$34:$A$777,$A415,СВЦЭМ!$B$34:$B$777,B$401)+'СЕТ СН'!$F$13-'СЕТ СН'!$F$21</f>
        <v>144.03075883999998</v>
      </c>
      <c r="C415" s="35">
        <f>SUMIFS(СВЦЭМ!$L$34:$L$777,СВЦЭМ!$A$34:$A$777,$A415,СВЦЭМ!$B$34:$B$777,C$401)+'СЕТ СН'!$F$13-'СЕТ СН'!$F$21</f>
        <v>168.90194618999999</v>
      </c>
      <c r="D415" s="35">
        <f>SUMIFS(СВЦЭМ!$L$34:$L$777,СВЦЭМ!$A$34:$A$777,$A415,СВЦЭМ!$B$34:$B$777,D$401)+'СЕТ СН'!$F$13-'СЕТ СН'!$F$21</f>
        <v>186.20937404999995</v>
      </c>
      <c r="E415" s="35">
        <f>SUMIFS(СВЦЭМ!$L$34:$L$777,СВЦЭМ!$A$34:$A$777,$A415,СВЦЭМ!$B$34:$B$777,E$401)+'СЕТ СН'!$F$13-'СЕТ СН'!$F$21</f>
        <v>190.88974972999995</v>
      </c>
      <c r="F415" s="35">
        <f>SUMIFS(СВЦЭМ!$L$34:$L$777,СВЦЭМ!$A$34:$A$777,$A415,СВЦЭМ!$B$34:$B$777,F$401)+'СЕТ СН'!$F$13-'СЕТ СН'!$F$21</f>
        <v>193.78344923999998</v>
      </c>
      <c r="G415" s="35">
        <f>SUMIFS(СВЦЭМ!$L$34:$L$777,СВЦЭМ!$A$34:$A$777,$A415,СВЦЭМ!$B$34:$B$777,G$401)+'СЕТ СН'!$F$13-'СЕТ СН'!$F$21</f>
        <v>176.37604065999994</v>
      </c>
      <c r="H415" s="35">
        <f>SUMIFS(СВЦЭМ!$L$34:$L$777,СВЦЭМ!$A$34:$A$777,$A415,СВЦЭМ!$B$34:$B$777,H$401)+'СЕТ СН'!$F$13-'СЕТ СН'!$F$21</f>
        <v>116.54879660999995</v>
      </c>
      <c r="I415" s="35">
        <f>SUMIFS(СВЦЭМ!$L$34:$L$777,СВЦЭМ!$A$34:$A$777,$A415,СВЦЭМ!$B$34:$B$777,I$401)+'СЕТ СН'!$F$13-'СЕТ СН'!$F$21</f>
        <v>22.539994539999952</v>
      </c>
      <c r="J415" s="35">
        <f>SUMIFS(СВЦЭМ!$L$34:$L$777,СВЦЭМ!$A$34:$A$777,$A415,СВЦЭМ!$B$34:$B$777,J$401)+'СЕТ СН'!$F$13-'СЕТ СН'!$F$21</f>
        <v>-2.8883630399999447</v>
      </c>
      <c r="K415" s="35">
        <f>SUMIFS(СВЦЭМ!$L$34:$L$777,СВЦЭМ!$A$34:$A$777,$A415,СВЦЭМ!$B$34:$B$777,K$401)+'СЕТ СН'!$F$13-'СЕТ СН'!$F$21</f>
        <v>-82.987009680000028</v>
      </c>
      <c r="L415" s="35">
        <f>SUMIFS(СВЦЭМ!$L$34:$L$777,СВЦЭМ!$A$34:$A$777,$A415,СВЦЭМ!$B$34:$B$777,L$401)+'СЕТ СН'!$F$13-'СЕТ СН'!$F$21</f>
        <v>-133.63724612999999</v>
      </c>
      <c r="M415" s="35">
        <f>SUMIFS(СВЦЭМ!$L$34:$L$777,СВЦЭМ!$A$34:$A$777,$A415,СВЦЭМ!$B$34:$B$777,M$401)+'СЕТ СН'!$F$13-'СЕТ СН'!$F$21</f>
        <v>-140.96550065999998</v>
      </c>
      <c r="N415" s="35">
        <f>SUMIFS(СВЦЭМ!$L$34:$L$777,СВЦЭМ!$A$34:$A$777,$A415,СВЦЭМ!$B$34:$B$777,N$401)+'СЕТ СН'!$F$13-'СЕТ СН'!$F$21</f>
        <v>-133.87385067000002</v>
      </c>
      <c r="O415" s="35">
        <f>SUMIFS(СВЦЭМ!$L$34:$L$777,СВЦЭМ!$A$34:$A$777,$A415,СВЦЭМ!$B$34:$B$777,O$401)+'СЕТ СН'!$F$13-'СЕТ СН'!$F$21</f>
        <v>-140.61822121</v>
      </c>
      <c r="P415" s="35">
        <f>SUMIFS(СВЦЭМ!$L$34:$L$777,СВЦЭМ!$A$34:$A$777,$A415,СВЦЭМ!$B$34:$B$777,P$401)+'СЕТ СН'!$F$13-'СЕТ СН'!$F$21</f>
        <v>-130.47271304999998</v>
      </c>
      <c r="Q415" s="35">
        <f>SUMIFS(СВЦЭМ!$L$34:$L$777,СВЦЭМ!$A$34:$A$777,$A415,СВЦЭМ!$B$34:$B$777,Q$401)+'СЕТ СН'!$F$13-'СЕТ СН'!$F$21</f>
        <v>-130.24695998999999</v>
      </c>
      <c r="R415" s="35">
        <f>SUMIFS(СВЦЭМ!$L$34:$L$777,СВЦЭМ!$A$34:$A$777,$A415,СВЦЭМ!$B$34:$B$777,R$401)+'СЕТ СН'!$F$13-'СЕТ СН'!$F$21</f>
        <v>-126.13734650999999</v>
      </c>
      <c r="S415" s="35">
        <f>SUMIFS(СВЦЭМ!$L$34:$L$777,СВЦЭМ!$A$34:$A$777,$A415,СВЦЭМ!$B$34:$B$777,S$401)+'СЕТ СН'!$F$13-'СЕТ СН'!$F$21</f>
        <v>-126.64937164999998</v>
      </c>
      <c r="T415" s="35">
        <f>SUMIFS(СВЦЭМ!$L$34:$L$777,СВЦЭМ!$A$34:$A$777,$A415,СВЦЭМ!$B$34:$B$777,T$401)+'СЕТ СН'!$F$13-'СЕТ СН'!$F$21</f>
        <v>-128.88086971000001</v>
      </c>
      <c r="U415" s="35">
        <f>SUMIFS(СВЦЭМ!$L$34:$L$777,СВЦЭМ!$A$34:$A$777,$A415,СВЦЭМ!$B$34:$B$777,U$401)+'СЕТ СН'!$F$13-'СЕТ СН'!$F$21</f>
        <v>-142.45825135000001</v>
      </c>
      <c r="V415" s="35">
        <f>SUMIFS(СВЦЭМ!$L$34:$L$777,СВЦЭМ!$A$34:$A$777,$A415,СВЦЭМ!$B$34:$B$777,V$401)+'СЕТ СН'!$F$13-'СЕТ СН'!$F$21</f>
        <v>-132.12243692999999</v>
      </c>
      <c r="W415" s="35">
        <f>SUMIFS(СВЦЭМ!$L$34:$L$777,СВЦЭМ!$A$34:$A$777,$A415,СВЦЭМ!$B$34:$B$777,W$401)+'СЕТ СН'!$F$13-'СЕТ СН'!$F$21</f>
        <v>-97.675222990000009</v>
      </c>
      <c r="X415" s="35">
        <f>SUMIFS(СВЦЭМ!$L$34:$L$777,СВЦЭМ!$A$34:$A$777,$A415,СВЦЭМ!$B$34:$B$777,X$401)+'СЕТ СН'!$F$13-'СЕТ СН'!$F$21</f>
        <v>-28.784860230000049</v>
      </c>
      <c r="Y415" s="35">
        <f>SUMIFS(СВЦЭМ!$L$34:$L$777,СВЦЭМ!$A$34:$A$777,$A415,СВЦЭМ!$B$34:$B$777,Y$401)+'СЕТ СН'!$F$13-'СЕТ СН'!$F$21</f>
        <v>39.570625130000053</v>
      </c>
    </row>
    <row r="416" spans="1:27" ht="15.75" x14ac:dyDescent="0.2">
      <c r="A416" s="34">
        <f t="shared" si="11"/>
        <v>42901</v>
      </c>
      <c r="B416" s="35">
        <f>SUMIFS(СВЦЭМ!$L$34:$L$777,СВЦЭМ!$A$34:$A$777,$A416,СВЦЭМ!$B$34:$B$777,B$401)+'СЕТ СН'!$F$13-'СЕТ СН'!$F$21</f>
        <v>117.44383872000003</v>
      </c>
      <c r="C416" s="35">
        <f>SUMIFS(СВЦЭМ!$L$34:$L$777,СВЦЭМ!$A$34:$A$777,$A416,СВЦЭМ!$B$34:$B$777,C$401)+'СЕТ СН'!$F$13-'СЕТ СН'!$F$21</f>
        <v>176.68067159999998</v>
      </c>
      <c r="D416" s="35">
        <f>SUMIFS(СВЦЭМ!$L$34:$L$777,СВЦЭМ!$A$34:$A$777,$A416,СВЦЭМ!$B$34:$B$777,D$401)+'СЕТ СН'!$F$13-'СЕТ СН'!$F$21</f>
        <v>201.72712809999996</v>
      </c>
      <c r="E416" s="35">
        <f>SUMIFS(СВЦЭМ!$L$34:$L$777,СВЦЭМ!$A$34:$A$777,$A416,СВЦЭМ!$B$34:$B$777,E$401)+'СЕТ СН'!$F$13-'СЕТ СН'!$F$21</f>
        <v>197.17903506000005</v>
      </c>
      <c r="F416" s="35">
        <f>SUMIFS(СВЦЭМ!$L$34:$L$777,СВЦЭМ!$A$34:$A$777,$A416,СВЦЭМ!$B$34:$B$777,F$401)+'СЕТ СН'!$F$13-'СЕТ СН'!$F$21</f>
        <v>193.84617407999997</v>
      </c>
      <c r="G416" s="35">
        <f>SUMIFS(СВЦЭМ!$L$34:$L$777,СВЦЭМ!$A$34:$A$777,$A416,СВЦЭМ!$B$34:$B$777,G$401)+'СЕТ СН'!$F$13-'СЕТ СН'!$F$21</f>
        <v>197.67545504999998</v>
      </c>
      <c r="H416" s="35">
        <f>SUMIFS(СВЦЭМ!$L$34:$L$777,СВЦЭМ!$A$34:$A$777,$A416,СВЦЭМ!$B$34:$B$777,H$401)+'СЕТ СН'!$F$13-'СЕТ СН'!$F$21</f>
        <v>206.43250063000005</v>
      </c>
      <c r="I416" s="35">
        <f>SUMIFS(СВЦЭМ!$L$34:$L$777,СВЦЭМ!$A$34:$A$777,$A416,СВЦЭМ!$B$34:$B$777,I$401)+'СЕТ СН'!$F$13-'СЕТ СН'!$F$21</f>
        <v>105.27965348999999</v>
      </c>
      <c r="J416" s="35">
        <f>SUMIFS(СВЦЭМ!$L$34:$L$777,СВЦЭМ!$A$34:$A$777,$A416,СВЦЭМ!$B$34:$B$777,J$401)+'СЕТ СН'!$F$13-'СЕТ СН'!$F$21</f>
        <v>14.745649060000005</v>
      </c>
      <c r="K416" s="35">
        <f>SUMIFS(СВЦЭМ!$L$34:$L$777,СВЦЭМ!$A$34:$A$777,$A416,СВЦЭМ!$B$34:$B$777,K$401)+'СЕТ СН'!$F$13-'СЕТ СН'!$F$21</f>
        <v>-56.447968149999951</v>
      </c>
      <c r="L416" s="35">
        <f>SUMIFS(СВЦЭМ!$L$34:$L$777,СВЦЭМ!$A$34:$A$777,$A416,СВЦЭМ!$B$34:$B$777,L$401)+'СЕТ СН'!$F$13-'СЕТ СН'!$F$21</f>
        <v>-119.34652194</v>
      </c>
      <c r="M416" s="35">
        <f>SUMIFS(СВЦЭМ!$L$34:$L$777,СВЦЭМ!$A$34:$A$777,$A416,СВЦЭМ!$B$34:$B$777,M$401)+'СЕТ СН'!$F$13-'СЕТ СН'!$F$21</f>
        <v>-135.30539481</v>
      </c>
      <c r="N416" s="35">
        <f>SUMIFS(СВЦЭМ!$L$34:$L$777,СВЦЭМ!$A$34:$A$777,$A416,СВЦЭМ!$B$34:$B$777,N$401)+'СЕТ СН'!$F$13-'СЕТ СН'!$F$21</f>
        <v>-142.82276833999998</v>
      </c>
      <c r="O416" s="35">
        <f>SUMIFS(СВЦЭМ!$L$34:$L$777,СВЦЭМ!$A$34:$A$777,$A416,СВЦЭМ!$B$34:$B$777,O$401)+'СЕТ СН'!$F$13-'СЕТ СН'!$F$21</f>
        <v>-143.22604510000002</v>
      </c>
      <c r="P416" s="35">
        <f>SUMIFS(СВЦЭМ!$L$34:$L$777,СВЦЭМ!$A$34:$A$777,$A416,СВЦЭМ!$B$34:$B$777,P$401)+'СЕТ СН'!$F$13-'СЕТ СН'!$F$21</f>
        <v>-141.38839818999998</v>
      </c>
      <c r="Q416" s="35">
        <f>SUMIFS(СВЦЭМ!$L$34:$L$777,СВЦЭМ!$A$34:$A$777,$A416,СВЦЭМ!$B$34:$B$777,Q$401)+'СЕТ СН'!$F$13-'СЕТ СН'!$F$21</f>
        <v>-140.46757001999998</v>
      </c>
      <c r="R416" s="35">
        <f>SUMIFS(СВЦЭМ!$L$34:$L$777,СВЦЭМ!$A$34:$A$777,$A416,СВЦЭМ!$B$34:$B$777,R$401)+'СЕТ СН'!$F$13-'СЕТ СН'!$F$21</f>
        <v>-137.25885268000002</v>
      </c>
      <c r="S416" s="35">
        <f>SUMIFS(СВЦЭМ!$L$34:$L$777,СВЦЭМ!$A$34:$A$777,$A416,СВЦЭМ!$B$34:$B$777,S$401)+'СЕТ СН'!$F$13-'СЕТ СН'!$F$21</f>
        <v>-134.41467452000001</v>
      </c>
      <c r="T416" s="35">
        <f>SUMIFS(СВЦЭМ!$L$34:$L$777,СВЦЭМ!$A$34:$A$777,$A416,СВЦЭМ!$B$34:$B$777,T$401)+'СЕТ СН'!$F$13-'СЕТ СН'!$F$21</f>
        <v>-130.18533896999998</v>
      </c>
      <c r="U416" s="35">
        <f>SUMIFS(СВЦЭМ!$L$34:$L$777,СВЦЭМ!$A$34:$A$777,$A416,СВЦЭМ!$B$34:$B$777,U$401)+'СЕТ СН'!$F$13-'СЕТ СН'!$F$21</f>
        <v>-126.39313313000002</v>
      </c>
      <c r="V416" s="35">
        <f>SUMIFS(СВЦЭМ!$L$34:$L$777,СВЦЭМ!$A$34:$A$777,$A416,СВЦЭМ!$B$34:$B$777,V$401)+'СЕТ СН'!$F$13-'СЕТ СН'!$F$21</f>
        <v>-127.65667281999998</v>
      </c>
      <c r="W416" s="35">
        <f>SUMIFS(СВЦЭМ!$L$34:$L$777,СВЦЭМ!$A$34:$A$777,$A416,СВЦЭМ!$B$34:$B$777,W$401)+'СЕТ СН'!$F$13-'СЕТ СН'!$F$21</f>
        <v>-87.046872819999976</v>
      </c>
      <c r="X416" s="35">
        <f>SUMIFS(СВЦЭМ!$L$34:$L$777,СВЦЭМ!$A$34:$A$777,$A416,СВЦЭМ!$B$34:$B$777,X$401)+'СЕТ СН'!$F$13-'СЕТ СН'!$F$21</f>
        <v>-21.038532779999969</v>
      </c>
      <c r="Y416" s="35">
        <f>SUMIFS(СВЦЭМ!$L$34:$L$777,СВЦЭМ!$A$34:$A$777,$A416,СВЦЭМ!$B$34:$B$777,Y$401)+'СЕТ СН'!$F$13-'СЕТ СН'!$F$21</f>
        <v>57.68526995000002</v>
      </c>
    </row>
    <row r="417" spans="1:25" ht="15.75" x14ac:dyDescent="0.2">
      <c r="A417" s="34">
        <f t="shared" si="11"/>
        <v>42902</v>
      </c>
      <c r="B417" s="35">
        <f>SUMIFS(СВЦЭМ!$L$34:$L$777,СВЦЭМ!$A$34:$A$777,$A417,СВЦЭМ!$B$34:$B$777,B$401)+'СЕТ СН'!$F$13-'СЕТ СН'!$F$21</f>
        <v>110.74143302000004</v>
      </c>
      <c r="C417" s="35">
        <f>SUMIFS(СВЦЭМ!$L$34:$L$777,СВЦЭМ!$A$34:$A$777,$A417,СВЦЭМ!$B$34:$B$777,C$401)+'СЕТ СН'!$F$13-'СЕТ СН'!$F$21</f>
        <v>163.94998563000001</v>
      </c>
      <c r="D417" s="35">
        <f>SUMIFS(СВЦЭМ!$L$34:$L$777,СВЦЭМ!$A$34:$A$777,$A417,СВЦЭМ!$B$34:$B$777,D$401)+'СЕТ СН'!$F$13-'СЕТ СН'!$F$21</f>
        <v>191.25158310999996</v>
      </c>
      <c r="E417" s="35">
        <f>SUMIFS(СВЦЭМ!$L$34:$L$777,СВЦЭМ!$A$34:$A$777,$A417,СВЦЭМ!$B$34:$B$777,E$401)+'СЕТ СН'!$F$13-'СЕТ СН'!$F$21</f>
        <v>214.86288692999995</v>
      </c>
      <c r="F417" s="35">
        <f>SUMIFS(СВЦЭМ!$L$34:$L$777,СВЦЭМ!$A$34:$A$777,$A417,СВЦЭМ!$B$34:$B$777,F$401)+'СЕТ СН'!$F$13-'СЕТ СН'!$F$21</f>
        <v>213.50929417999998</v>
      </c>
      <c r="G417" s="35">
        <f>SUMIFS(СВЦЭМ!$L$34:$L$777,СВЦЭМ!$A$34:$A$777,$A417,СВЦЭМ!$B$34:$B$777,G$401)+'СЕТ СН'!$F$13-'СЕТ СН'!$F$21</f>
        <v>216.09287799000003</v>
      </c>
      <c r="H417" s="35">
        <f>SUMIFS(СВЦЭМ!$L$34:$L$777,СВЦЭМ!$A$34:$A$777,$A417,СВЦЭМ!$B$34:$B$777,H$401)+'СЕТ СН'!$F$13-'СЕТ СН'!$F$21</f>
        <v>220.09635787000002</v>
      </c>
      <c r="I417" s="35">
        <f>SUMIFS(СВЦЭМ!$L$34:$L$777,СВЦЭМ!$A$34:$A$777,$A417,СВЦЭМ!$B$34:$B$777,I$401)+'СЕТ СН'!$F$13-'СЕТ СН'!$F$21</f>
        <v>120.00635048000004</v>
      </c>
      <c r="J417" s="35">
        <f>SUMIFS(СВЦЭМ!$L$34:$L$777,СВЦЭМ!$A$34:$A$777,$A417,СВЦЭМ!$B$34:$B$777,J$401)+'СЕТ СН'!$F$13-'СЕТ СН'!$F$21</f>
        <v>31.993470119999984</v>
      </c>
      <c r="K417" s="35">
        <f>SUMIFS(СВЦЭМ!$L$34:$L$777,СВЦЭМ!$A$34:$A$777,$A417,СВЦЭМ!$B$34:$B$777,K$401)+'СЕТ СН'!$F$13-'СЕТ СН'!$F$21</f>
        <v>-67.154729299999985</v>
      </c>
      <c r="L417" s="35">
        <f>SUMIFS(СВЦЭМ!$L$34:$L$777,СВЦЭМ!$A$34:$A$777,$A417,СВЦЭМ!$B$34:$B$777,L$401)+'СЕТ СН'!$F$13-'СЕТ СН'!$F$21</f>
        <v>-107.28674894</v>
      </c>
      <c r="M417" s="35">
        <f>SUMIFS(СВЦЭМ!$L$34:$L$777,СВЦЭМ!$A$34:$A$777,$A417,СВЦЭМ!$B$34:$B$777,M$401)+'СЕТ СН'!$F$13-'СЕТ СН'!$F$21</f>
        <v>-123.77015734000003</v>
      </c>
      <c r="N417" s="35">
        <f>SUMIFS(СВЦЭМ!$L$34:$L$777,СВЦЭМ!$A$34:$A$777,$A417,СВЦЭМ!$B$34:$B$777,N$401)+'СЕТ СН'!$F$13-'СЕТ СН'!$F$21</f>
        <v>-118.13572203000001</v>
      </c>
      <c r="O417" s="35">
        <f>SUMIFS(СВЦЭМ!$L$34:$L$777,СВЦЭМ!$A$34:$A$777,$A417,СВЦЭМ!$B$34:$B$777,O$401)+'СЕТ СН'!$F$13-'СЕТ СН'!$F$21</f>
        <v>-124.17264487</v>
      </c>
      <c r="P417" s="35">
        <f>SUMIFS(СВЦЭМ!$L$34:$L$777,СВЦЭМ!$A$34:$A$777,$A417,СВЦЭМ!$B$34:$B$777,P$401)+'СЕТ СН'!$F$13-'СЕТ СН'!$F$21</f>
        <v>-140.18288768999997</v>
      </c>
      <c r="Q417" s="35">
        <f>SUMIFS(СВЦЭМ!$L$34:$L$777,СВЦЭМ!$A$34:$A$777,$A417,СВЦЭМ!$B$34:$B$777,Q$401)+'СЕТ СН'!$F$13-'СЕТ СН'!$F$21</f>
        <v>-128.21452554000001</v>
      </c>
      <c r="R417" s="35">
        <f>SUMIFS(СВЦЭМ!$L$34:$L$777,СВЦЭМ!$A$34:$A$777,$A417,СВЦЭМ!$B$34:$B$777,R$401)+'СЕТ СН'!$F$13-'СЕТ СН'!$F$21</f>
        <v>-124.27470138000001</v>
      </c>
      <c r="S417" s="35">
        <f>SUMIFS(СВЦЭМ!$L$34:$L$777,СВЦЭМ!$A$34:$A$777,$A417,СВЦЭМ!$B$34:$B$777,S$401)+'СЕТ СН'!$F$13-'СЕТ СН'!$F$21</f>
        <v>-113.41336032999999</v>
      </c>
      <c r="T417" s="35">
        <f>SUMIFS(СВЦЭМ!$L$34:$L$777,СВЦЭМ!$A$34:$A$777,$A417,СВЦЭМ!$B$34:$B$777,T$401)+'СЕТ СН'!$F$13-'СЕТ СН'!$F$21</f>
        <v>-116.26609989999997</v>
      </c>
      <c r="U417" s="35">
        <f>SUMIFS(СВЦЭМ!$L$34:$L$777,СВЦЭМ!$A$34:$A$777,$A417,СВЦЭМ!$B$34:$B$777,U$401)+'СЕТ СН'!$F$13-'СЕТ СН'!$F$21</f>
        <v>-123.61765226</v>
      </c>
      <c r="V417" s="35">
        <f>SUMIFS(СВЦЭМ!$L$34:$L$777,СВЦЭМ!$A$34:$A$777,$A417,СВЦЭМ!$B$34:$B$777,V$401)+'СЕТ СН'!$F$13-'СЕТ СН'!$F$21</f>
        <v>-111.85523604999997</v>
      </c>
      <c r="W417" s="35">
        <f>SUMIFS(СВЦЭМ!$L$34:$L$777,СВЦЭМ!$A$34:$A$777,$A417,СВЦЭМ!$B$34:$B$777,W$401)+'СЕТ СН'!$F$13-'СЕТ СН'!$F$21</f>
        <v>-57.950170820000039</v>
      </c>
      <c r="X417" s="35">
        <f>SUMIFS(СВЦЭМ!$L$34:$L$777,СВЦЭМ!$A$34:$A$777,$A417,СВЦЭМ!$B$34:$B$777,X$401)+'СЕТ СН'!$F$13-'СЕТ СН'!$F$21</f>
        <v>-70.818196409999985</v>
      </c>
      <c r="Y417" s="35">
        <f>SUMIFS(СВЦЭМ!$L$34:$L$777,СВЦЭМ!$A$34:$A$777,$A417,СВЦЭМ!$B$34:$B$777,Y$401)+'СЕТ СН'!$F$13-'СЕТ СН'!$F$21</f>
        <v>-55.63652503000003</v>
      </c>
    </row>
    <row r="418" spans="1:25" ht="15.75" x14ac:dyDescent="0.2">
      <c r="A418" s="34">
        <f t="shared" si="11"/>
        <v>42903</v>
      </c>
      <c r="B418" s="35">
        <f>SUMIFS(СВЦЭМ!$L$34:$L$777,СВЦЭМ!$A$34:$A$777,$A418,СВЦЭМ!$B$34:$B$777,B$401)+'СЕТ СН'!$F$13-'СЕТ СН'!$F$21</f>
        <v>39.550617180000017</v>
      </c>
      <c r="C418" s="35">
        <f>SUMIFS(СВЦЭМ!$L$34:$L$777,СВЦЭМ!$A$34:$A$777,$A418,СВЦЭМ!$B$34:$B$777,C$401)+'СЕТ СН'!$F$13-'СЕТ СН'!$F$21</f>
        <v>79.558030740000049</v>
      </c>
      <c r="D418" s="35">
        <f>SUMIFS(СВЦЭМ!$L$34:$L$777,СВЦЭМ!$A$34:$A$777,$A418,СВЦЭМ!$B$34:$B$777,D$401)+'СЕТ СН'!$F$13-'СЕТ СН'!$F$21</f>
        <v>183.36021052000001</v>
      </c>
      <c r="E418" s="35">
        <f>SUMIFS(СВЦЭМ!$L$34:$L$777,СВЦЭМ!$A$34:$A$777,$A418,СВЦЭМ!$B$34:$B$777,E$401)+'СЕТ СН'!$F$13-'СЕТ СН'!$F$21</f>
        <v>193.93520624999996</v>
      </c>
      <c r="F418" s="35">
        <f>SUMIFS(СВЦЭМ!$L$34:$L$777,СВЦЭМ!$A$34:$A$777,$A418,СВЦЭМ!$B$34:$B$777,F$401)+'СЕТ СН'!$F$13-'СЕТ СН'!$F$21</f>
        <v>210.50780430999998</v>
      </c>
      <c r="G418" s="35">
        <f>SUMIFS(СВЦЭМ!$L$34:$L$777,СВЦЭМ!$A$34:$A$777,$A418,СВЦЭМ!$B$34:$B$777,G$401)+'СЕТ СН'!$F$13-'СЕТ СН'!$F$21</f>
        <v>207.70967721</v>
      </c>
      <c r="H418" s="35">
        <f>SUMIFS(СВЦЭМ!$L$34:$L$777,СВЦЭМ!$A$34:$A$777,$A418,СВЦЭМ!$B$34:$B$777,H$401)+'СЕТ СН'!$F$13-'СЕТ СН'!$F$21</f>
        <v>184.60480199999995</v>
      </c>
      <c r="I418" s="35">
        <f>SUMIFS(СВЦЭМ!$L$34:$L$777,СВЦЭМ!$A$34:$A$777,$A418,СВЦЭМ!$B$34:$B$777,I$401)+'СЕТ СН'!$F$13-'СЕТ СН'!$F$21</f>
        <v>78.332176979999986</v>
      </c>
      <c r="J418" s="35">
        <f>SUMIFS(СВЦЭМ!$L$34:$L$777,СВЦЭМ!$A$34:$A$777,$A418,СВЦЭМ!$B$34:$B$777,J$401)+'СЕТ СН'!$F$13-'СЕТ СН'!$F$21</f>
        <v>-6.8820754099999704</v>
      </c>
      <c r="K418" s="35">
        <f>SUMIFS(СВЦЭМ!$L$34:$L$777,СВЦЭМ!$A$34:$A$777,$A418,СВЦЭМ!$B$34:$B$777,K$401)+'СЕТ СН'!$F$13-'СЕТ СН'!$F$21</f>
        <v>-73.182456160000015</v>
      </c>
      <c r="L418" s="35">
        <f>SUMIFS(СВЦЭМ!$L$34:$L$777,СВЦЭМ!$A$34:$A$777,$A418,СВЦЭМ!$B$34:$B$777,L$401)+'СЕТ СН'!$F$13-'СЕТ СН'!$F$21</f>
        <v>-113.12315157</v>
      </c>
      <c r="M418" s="35">
        <f>SUMIFS(СВЦЭМ!$L$34:$L$777,СВЦЭМ!$A$34:$A$777,$A418,СВЦЭМ!$B$34:$B$777,M$401)+'СЕТ СН'!$F$13-'СЕТ СН'!$F$21</f>
        <v>-112.89665760000003</v>
      </c>
      <c r="N418" s="35">
        <f>SUMIFS(СВЦЭМ!$L$34:$L$777,СВЦЭМ!$A$34:$A$777,$A418,СВЦЭМ!$B$34:$B$777,N$401)+'СЕТ СН'!$F$13-'СЕТ СН'!$F$21</f>
        <v>-113.38563914000002</v>
      </c>
      <c r="O418" s="35">
        <f>SUMIFS(СВЦЭМ!$L$34:$L$777,СВЦЭМ!$A$34:$A$777,$A418,СВЦЭМ!$B$34:$B$777,O$401)+'СЕТ СН'!$F$13-'СЕТ СН'!$F$21</f>
        <v>-116.06099648999998</v>
      </c>
      <c r="P418" s="35">
        <f>SUMIFS(СВЦЭМ!$L$34:$L$777,СВЦЭМ!$A$34:$A$777,$A418,СВЦЭМ!$B$34:$B$777,P$401)+'СЕТ СН'!$F$13-'СЕТ СН'!$F$21</f>
        <v>-116.42344373999998</v>
      </c>
      <c r="Q418" s="35">
        <f>SUMIFS(СВЦЭМ!$L$34:$L$777,СВЦЭМ!$A$34:$A$777,$A418,СВЦЭМ!$B$34:$B$777,Q$401)+'СЕТ СН'!$F$13-'СЕТ СН'!$F$21</f>
        <v>-111.13350506</v>
      </c>
      <c r="R418" s="35">
        <f>SUMIFS(СВЦЭМ!$L$34:$L$777,СВЦЭМ!$A$34:$A$777,$A418,СВЦЭМ!$B$34:$B$777,R$401)+'СЕТ СН'!$F$13-'СЕТ СН'!$F$21</f>
        <v>-107.79342697999999</v>
      </c>
      <c r="S418" s="35">
        <f>SUMIFS(СВЦЭМ!$L$34:$L$777,СВЦЭМ!$A$34:$A$777,$A418,СВЦЭМ!$B$34:$B$777,S$401)+'СЕТ СН'!$F$13-'СЕТ СН'!$F$21</f>
        <v>-109.02106842000001</v>
      </c>
      <c r="T418" s="35">
        <f>SUMIFS(СВЦЭМ!$L$34:$L$777,СВЦЭМ!$A$34:$A$777,$A418,СВЦЭМ!$B$34:$B$777,T$401)+'СЕТ СН'!$F$13-'СЕТ СН'!$F$21</f>
        <v>-112.24039952999999</v>
      </c>
      <c r="U418" s="35">
        <f>SUMIFS(СВЦЭМ!$L$34:$L$777,СВЦЭМ!$A$34:$A$777,$A418,СВЦЭМ!$B$34:$B$777,U$401)+'СЕТ СН'!$F$13-'СЕТ СН'!$F$21</f>
        <v>-116.90967264</v>
      </c>
      <c r="V418" s="35">
        <f>SUMIFS(СВЦЭМ!$L$34:$L$777,СВЦЭМ!$A$34:$A$777,$A418,СВЦЭМ!$B$34:$B$777,V$401)+'СЕТ СН'!$F$13-'СЕТ СН'!$F$21</f>
        <v>-105.19588074000001</v>
      </c>
      <c r="W418" s="35">
        <f>SUMIFS(СВЦЭМ!$L$34:$L$777,СВЦЭМ!$A$34:$A$777,$A418,СВЦЭМ!$B$34:$B$777,W$401)+'СЕТ СН'!$F$13-'СЕТ СН'!$F$21</f>
        <v>-84.913117170000021</v>
      </c>
      <c r="X418" s="35">
        <f>SUMIFS(СВЦЭМ!$L$34:$L$777,СВЦЭМ!$A$34:$A$777,$A418,СВЦЭМ!$B$34:$B$777,X$401)+'СЕТ СН'!$F$13-'СЕТ СН'!$F$21</f>
        <v>-63.573723299999983</v>
      </c>
      <c r="Y418" s="35">
        <f>SUMIFS(СВЦЭМ!$L$34:$L$777,СВЦЭМ!$A$34:$A$777,$A418,СВЦЭМ!$B$34:$B$777,Y$401)+'СЕТ СН'!$F$13-'СЕТ СН'!$F$21</f>
        <v>33.32937344000004</v>
      </c>
    </row>
    <row r="419" spans="1:25" ht="15.75" x14ac:dyDescent="0.2">
      <c r="A419" s="34">
        <f t="shared" si="11"/>
        <v>42904</v>
      </c>
      <c r="B419" s="35">
        <f>SUMIFS(СВЦЭМ!$L$34:$L$777,СВЦЭМ!$A$34:$A$777,$A419,СВЦЭМ!$B$34:$B$777,B$401)+'СЕТ СН'!$F$13-'СЕТ СН'!$F$21</f>
        <v>109.11562358000003</v>
      </c>
      <c r="C419" s="35">
        <f>SUMIFS(СВЦЭМ!$L$34:$L$777,СВЦЭМ!$A$34:$A$777,$A419,СВЦЭМ!$B$34:$B$777,C$401)+'СЕТ СН'!$F$13-'СЕТ СН'!$F$21</f>
        <v>146.69104106999998</v>
      </c>
      <c r="D419" s="35">
        <f>SUMIFS(СВЦЭМ!$L$34:$L$777,СВЦЭМ!$A$34:$A$777,$A419,СВЦЭМ!$B$34:$B$777,D$401)+'СЕТ СН'!$F$13-'СЕТ СН'!$F$21</f>
        <v>197.97910919000003</v>
      </c>
      <c r="E419" s="35">
        <f>SUMIFS(СВЦЭМ!$L$34:$L$777,СВЦЭМ!$A$34:$A$777,$A419,СВЦЭМ!$B$34:$B$777,E$401)+'СЕТ СН'!$F$13-'СЕТ СН'!$F$21</f>
        <v>207.53789275999998</v>
      </c>
      <c r="F419" s="35">
        <f>SUMIFS(СВЦЭМ!$L$34:$L$777,СВЦЭМ!$A$34:$A$777,$A419,СВЦЭМ!$B$34:$B$777,F$401)+'СЕТ СН'!$F$13-'СЕТ СН'!$F$21</f>
        <v>217.02678092999997</v>
      </c>
      <c r="G419" s="35">
        <f>SUMIFS(СВЦЭМ!$L$34:$L$777,СВЦЭМ!$A$34:$A$777,$A419,СВЦЭМ!$B$34:$B$777,G$401)+'СЕТ СН'!$F$13-'СЕТ СН'!$F$21</f>
        <v>214.35918475999995</v>
      </c>
      <c r="H419" s="35">
        <f>SUMIFS(СВЦЭМ!$L$34:$L$777,СВЦЭМ!$A$34:$A$777,$A419,СВЦЭМ!$B$34:$B$777,H$401)+'СЕТ СН'!$F$13-'СЕТ СН'!$F$21</f>
        <v>197.17681593999998</v>
      </c>
      <c r="I419" s="35">
        <f>SUMIFS(СВЦЭМ!$L$34:$L$777,СВЦЭМ!$A$34:$A$777,$A419,СВЦЭМ!$B$34:$B$777,I$401)+'СЕТ СН'!$F$13-'СЕТ СН'!$F$21</f>
        <v>87.602825579999944</v>
      </c>
      <c r="J419" s="35">
        <f>SUMIFS(СВЦЭМ!$L$34:$L$777,СВЦЭМ!$A$34:$A$777,$A419,СВЦЭМ!$B$34:$B$777,J$401)+'СЕТ СН'!$F$13-'СЕТ СН'!$F$21</f>
        <v>-18.638175169999954</v>
      </c>
      <c r="K419" s="35">
        <f>SUMIFS(СВЦЭМ!$L$34:$L$777,СВЦЭМ!$A$34:$A$777,$A419,СВЦЭМ!$B$34:$B$777,K$401)+'СЕТ СН'!$F$13-'СЕТ СН'!$F$21</f>
        <v>-104.48568631000001</v>
      </c>
      <c r="L419" s="35">
        <f>SUMIFS(СВЦЭМ!$L$34:$L$777,СВЦЭМ!$A$34:$A$777,$A419,СВЦЭМ!$B$34:$B$777,L$401)+'СЕТ СН'!$F$13-'СЕТ СН'!$F$21</f>
        <v>-131.79145261000002</v>
      </c>
      <c r="M419" s="35">
        <f>SUMIFS(СВЦЭМ!$L$34:$L$777,СВЦЭМ!$A$34:$A$777,$A419,СВЦЭМ!$B$34:$B$777,M$401)+'СЕТ СН'!$F$13-'СЕТ СН'!$F$21</f>
        <v>-115.54414829000001</v>
      </c>
      <c r="N419" s="35">
        <f>SUMIFS(СВЦЭМ!$L$34:$L$777,СВЦЭМ!$A$34:$A$777,$A419,СВЦЭМ!$B$34:$B$777,N$401)+'СЕТ СН'!$F$13-'СЕТ СН'!$F$21</f>
        <v>-114.29375571000003</v>
      </c>
      <c r="O419" s="35">
        <f>SUMIFS(СВЦЭМ!$L$34:$L$777,СВЦЭМ!$A$34:$A$777,$A419,СВЦЭМ!$B$34:$B$777,O$401)+'СЕТ СН'!$F$13-'СЕТ СН'!$F$21</f>
        <v>-114.88482519000002</v>
      </c>
      <c r="P419" s="35">
        <f>SUMIFS(СВЦЭМ!$L$34:$L$777,СВЦЭМ!$A$34:$A$777,$A419,СВЦЭМ!$B$34:$B$777,P$401)+'СЕТ СН'!$F$13-'СЕТ СН'!$F$21</f>
        <v>-116.3219732</v>
      </c>
      <c r="Q419" s="35">
        <f>SUMIFS(СВЦЭМ!$L$34:$L$777,СВЦЭМ!$A$34:$A$777,$A419,СВЦЭМ!$B$34:$B$777,Q$401)+'СЕТ СН'!$F$13-'СЕТ СН'!$F$21</f>
        <v>-110.49550044</v>
      </c>
      <c r="R419" s="35">
        <f>SUMIFS(СВЦЭМ!$L$34:$L$777,СВЦЭМ!$A$34:$A$777,$A419,СВЦЭМ!$B$34:$B$777,R$401)+'СЕТ СН'!$F$13-'СЕТ СН'!$F$21</f>
        <v>-104.85086510000002</v>
      </c>
      <c r="S419" s="35">
        <f>SUMIFS(СВЦЭМ!$L$34:$L$777,СВЦЭМ!$A$34:$A$777,$A419,СВЦЭМ!$B$34:$B$777,S$401)+'СЕТ СН'!$F$13-'СЕТ СН'!$F$21</f>
        <v>-105.16496885999999</v>
      </c>
      <c r="T419" s="35">
        <f>SUMIFS(СВЦЭМ!$L$34:$L$777,СВЦЭМ!$A$34:$A$777,$A419,СВЦЭМ!$B$34:$B$777,T$401)+'СЕТ СН'!$F$13-'СЕТ СН'!$F$21</f>
        <v>-111.75990977999999</v>
      </c>
      <c r="U419" s="35">
        <f>SUMIFS(СВЦЭМ!$L$34:$L$777,СВЦЭМ!$A$34:$A$777,$A419,СВЦЭМ!$B$34:$B$777,U$401)+'СЕТ СН'!$F$13-'СЕТ СН'!$F$21</f>
        <v>-114.86084589000001</v>
      </c>
      <c r="V419" s="35">
        <f>SUMIFS(СВЦЭМ!$L$34:$L$777,СВЦЭМ!$A$34:$A$777,$A419,СВЦЭМ!$B$34:$B$777,V$401)+'СЕТ СН'!$F$13-'СЕТ СН'!$F$21</f>
        <v>-121.52605775000001</v>
      </c>
      <c r="W419" s="35">
        <f>SUMIFS(СВЦЭМ!$L$34:$L$777,СВЦЭМ!$A$34:$A$777,$A419,СВЦЭМ!$B$34:$B$777,W$401)+'СЕТ СН'!$F$13-'СЕТ СН'!$F$21</f>
        <v>-106.6985196</v>
      </c>
      <c r="X419" s="35">
        <f>SUMIFS(СВЦЭМ!$L$34:$L$777,СВЦЭМ!$A$34:$A$777,$A419,СВЦЭМ!$B$34:$B$777,X$401)+'СЕТ СН'!$F$13-'СЕТ СН'!$F$21</f>
        <v>-65.548646070000018</v>
      </c>
      <c r="Y419" s="35">
        <f>SUMIFS(СВЦЭМ!$L$34:$L$777,СВЦЭМ!$A$34:$A$777,$A419,СВЦЭМ!$B$34:$B$777,Y$401)+'СЕТ СН'!$F$13-'СЕТ СН'!$F$21</f>
        <v>-16.336683369999946</v>
      </c>
    </row>
    <row r="420" spans="1:25" ht="15.75" x14ac:dyDescent="0.2">
      <c r="A420" s="34">
        <f t="shared" si="11"/>
        <v>42905</v>
      </c>
      <c r="B420" s="35">
        <f>SUMIFS(СВЦЭМ!$L$34:$L$777,СВЦЭМ!$A$34:$A$777,$A420,СВЦЭМ!$B$34:$B$777,B$401)+'СЕТ СН'!$F$13-'СЕТ СН'!$F$21</f>
        <v>22.249603529999945</v>
      </c>
      <c r="C420" s="35">
        <f>SUMIFS(СВЦЭМ!$L$34:$L$777,СВЦЭМ!$A$34:$A$777,$A420,СВЦЭМ!$B$34:$B$777,C$401)+'СЕТ СН'!$F$13-'СЕТ СН'!$F$21</f>
        <v>57.90959319000001</v>
      </c>
      <c r="D420" s="35">
        <f>SUMIFS(СВЦЭМ!$L$34:$L$777,СВЦЭМ!$A$34:$A$777,$A420,СВЦЭМ!$B$34:$B$777,D$401)+'СЕТ СН'!$F$13-'СЕТ СН'!$F$21</f>
        <v>156.33198297000001</v>
      </c>
      <c r="E420" s="35">
        <f>SUMIFS(СВЦЭМ!$L$34:$L$777,СВЦЭМ!$A$34:$A$777,$A420,СВЦЭМ!$B$34:$B$777,E$401)+'СЕТ СН'!$F$13-'СЕТ СН'!$F$21</f>
        <v>162.74710787000004</v>
      </c>
      <c r="F420" s="35">
        <f>SUMIFS(СВЦЭМ!$L$34:$L$777,СВЦЭМ!$A$34:$A$777,$A420,СВЦЭМ!$B$34:$B$777,F$401)+'СЕТ СН'!$F$13-'СЕТ СН'!$F$21</f>
        <v>165.40274059000001</v>
      </c>
      <c r="G420" s="35">
        <f>SUMIFS(СВЦЭМ!$L$34:$L$777,СВЦЭМ!$A$34:$A$777,$A420,СВЦЭМ!$B$34:$B$777,G$401)+'СЕТ СН'!$F$13-'СЕТ СН'!$F$21</f>
        <v>168.82743511000001</v>
      </c>
      <c r="H420" s="35">
        <f>SUMIFS(СВЦЭМ!$L$34:$L$777,СВЦЭМ!$A$34:$A$777,$A420,СВЦЭМ!$B$34:$B$777,H$401)+'СЕТ СН'!$F$13-'СЕТ СН'!$F$21</f>
        <v>79.054501070000015</v>
      </c>
      <c r="I420" s="35">
        <f>SUMIFS(СВЦЭМ!$L$34:$L$777,СВЦЭМ!$A$34:$A$777,$A420,СВЦЭМ!$B$34:$B$777,I$401)+'СЕТ СН'!$F$13-'СЕТ СН'!$F$21</f>
        <v>-12.615609309999968</v>
      </c>
      <c r="J420" s="35">
        <f>SUMIFS(СВЦЭМ!$L$34:$L$777,СВЦЭМ!$A$34:$A$777,$A420,СВЦЭМ!$B$34:$B$777,J$401)+'СЕТ СН'!$F$13-'СЕТ СН'!$F$21</f>
        <v>-98.389887499999986</v>
      </c>
      <c r="K420" s="35">
        <f>SUMIFS(СВЦЭМ!$L$34:$L$777,СВЦЭМ!$A$34:$A$777,$A420,СВЦЭМ!$B$34:$B$777,K$401)+'СЕТ СН'!$F$13-'СЕТ СН'!$F$21</f>
        <v>-72.824337809999975</v>
      </c>
      <c r="L420" s="35">
        <f>SUMIFS(СВЦЭМ!$L$34:$L$777,СВЦЭМ!$A$34:$A$777,$A420,СВЦЭМ!$B$34:$B$777,L$401)+'СЕТ СН'!$F$13-'СЕТ СН'!$F$21</f>
        <v>-88.433232690000011</v>
      </c>
      <c r="M420" s="35">
        <f>SUMIFS(СВЦЭМ!$L$34:$L$777,СВЦЭМ!$A$34:$A$777,$A420,СВЦЭМ!$B$34:$B$777,M$401)+'СЕТ СН'!$F$13-'СЕТ СН'!$F$21</f>
        <v>-83.676994560000026</v>
      </c>
      <c r="N420" s="35">
        <f>SUMIFS(СВЦЭМ!$L$34:$L$777,СВЦЭМ!$A$34:$A$777,$A420,СВЦЭМ!$B$34:$B$777,N$401)+'СЕТ СН'!$F$13-'СЕТ СН'!$F$21</f>
        <v>-85.771774230000005</v>
      </c>
      <c r="O420" s="35">
        <f>SUMIFS(СВЦЭМ!$L$34:$L$777,СВЦЭМ!$A$34:$A$777,$A420,СВЦЭМ!$B$34:$B$777,O$401)+'СЕТ СН'!$F$13-'СЕТ СН'!$F$21</f>
        <v>-92.955649069999993</v>
      </c>
      <c r="P420" s="35">
        <f>SUMIFS(СВЦЭМ!$L$34:$L$777,СВЦЭМ!$A$34:$A$777,$A420,СВЦЭМ!$B$34:$B$777,P$401)+'СЕТ СН'!$F$13-'СЕТ СН'!$F$21</f>
        <v>-104.78497470999997</v>
      </c>
      <c r="Q420" s="35">
        <f>SUMIFS(СВЦЭМ!$L$34:$L$777,СВЦЭМ!$A$34:$A$777,$A420,СВЦЭМ!$B$34:$B$777,Q$401)+'СЕТ СН'!$F$13-'СЕТ СН'!$F$21</f>
        <v>-86.389122199999974</v>
      </c>
      <c r="R420" s="35">
        <f>SUMIFS(СВЦЭМ!$L$34:$L$777,СВЦЭМ!$A$34:$A$777,$A420,СВЦЭМ!$B$34:$B$777,R$401)+'СЕТ СН'!$F$13-'СЕТ СН'!$F$21</f>
        <v>-90.729849230000013</v>
      </c>
      <c r="S420" s="35">
        <f>SUMIFS(СВЦЭМ!$L$34:$L$777,СВЦЭМ!$A$34:$A$777,$A420,СВЦЭМ!$B$34:$B$777,S$401)+'СЕТ СН'!$F$13-'СЕТ СН'!$F$21</f>
        <v>-92.490124530000003</v>
      </c>
      <c r="T420" s="35">
        <f>SUMIFS(СВЦЭМ!$L$34:$L$777,СВЦЭМ!$A$34:$A$777,$A420,СВЦЭМ!$B$34:$B$777,T$401)+'СЕТ СН'!$F$13-'СЕТ СН'!$F$21</f>
        <v>-62.837568899999951</v>
      </c>
      <c r="U420" s="35">
        <f>SUMIFS(СВЦЭМ!$L$34:$L$777,СВЦЭМ!$A$34:$A$777,$A420,СВЦЭМ!$B$34:$B$777,U$401)+'СЕТ СН'!$F$13-'СЕТ СН'!$F$21</f>
        <v>-34.622386959999972</v>
      </c>
      <c r="V420" s="35">
        <f>SUMIFS(СВЦЭМ!$L$34:$L$777,СВЦЭМ!$A$34:$A$777,$A420,СВЦЭМ!$B$34:$B$777,V$401)+'СЕТ СН'!$F$13-'СЕТ СН'!$F$21</f>
        <v>-31.353166500000043</v>
      </c>
      <c r="W420" s="35">
        <f>SUMIFS(СВЦЭМ!$L$34:$L$777,СВЦЭМ!$A$34:$A$777,$A420,СВЦЭМ!$B$34:$B$777,W$401)+'СЕТ СН'!$F$13-'СЕТ СН'!$F$21</f>
        <v>-27.007904919999987</v>
      </c>
      <c r="X420" s="35">
        <f>SUMIFS(СВЦЭМ!$L$34:$L$777,СВЦЭМ!$A$34:$A$777,$A420,СВЦЭМ!$B$34:$B$777,X$401)+'СЕТ СН'!$F$13-'СЕТ СН'!$F$21</f>
        <v>-69.646394670000006</v>
      </c>
      <c r="Y420" s="35">
        <f>SUMIFS(СВЦЭМ!$L$34:$L$777,СВЦЭМ!$A$34:$A$777,$A420,СВЦЭМ!$B$34:$B$777,Y$401)+'СЕТ СН'!$F$13-'СЕТ СН'!$F$21</f>
        <v>-33.45857910999996</v>
      </c>
    </row>
    <row r="421" spans="1:25" ht="15.75" x14ac:dyDescent="0.2">
      <c r="A421" s="34">
        <f t="shared" si="11"/>
        <v>42906</v>
      </c>
      <c r="B421" s="35">
        <f>SUMIFS(СВЦЭМ!$L$34:$L$777,СВЦЭМ!$A$34:$A$777,$A421,СВЦЭМ!$B$34:$B$777,B$401)+'СЕТ СН'!$F$13-'СЕТ СН'!$F$21</f>
        <v>162.10448717999998</v>
      </c>
      <c r="C421" s="35">
        <f>SUMIFS(СВЦЭМ!$L$34:$L$777,СВЦЭМ!$A$34:$A$777,$A421,СВЦЭМ!$B$34:$B$777,C$401)+'СЕТ СН'!$F$13-'СЕТ СН'!$F$21</f>
        <v>107.26016274000006</v>
      </c>
      <c r="D421" s="35">
        <f>SUMIFS(СВЦЭМ!$L$34:$L$777,СВЦЭМ!$A$34:$A$777,$A421,СВЦЭМ!$B$34:$B$777,D$401)+'СЕТ СН'!$F$13-'СЕТ СН'!$F$21</f>
        <v>237.31861354</v>
      </c>
      <c r="E421" s="35">
        <f>SUMIFS(СВЦЭМ!$L$34:$L$777,СВЦЭМ!$A$34:$A$777,$A421,СВЦЭМ!$B$34:$B$777,E$401)+'СЕТ СН'!$F$13-'СЕТ СН'!$F$21</f>
        <v>232.80665438999995</v>
      </c>
      <c r="F421" s="35">
        <f>SUMIFS(СВЦЭМ!$L$34:$L$777,СВЦЭМ!$A$34:$A$777,$A421,СВЦЭМ!$B$34:$B$777,F$401)+'СЕТ СН'!$F$13-'СЕТ СН'!$F$21</f>
        <v>229.65441106000003</v>
      </c>
      <c r="G421" s="35">
        <f>SUMIFS(СВЦЭМ!$L$34:$L$777,СВЦЭМ!$A$34:$A$777,$A421,СВЦЭМ!$B$34:$B$777,G$401)+'СЕТ СН'!$F$13-'СЕТ СН'!$F$21</f>
        <v>232.56279600000005</v>
      </c>
      <c r="H421" s="35">
        <f>SUMIFS(СВЦЭМ!$L$34:$L$777,СВЦЭМ!$A$34:$A$777,$A421,СВЦЭМ!$B$34:$B$777,H$401)+'СЕТ СН'!$F$13-'СЕТ СН'!$F$21</f>
        <v>233.76354400000002</v>
      </c>
      <c r="I421" s="35">
        <f>SUMIFS(СВЦЭМ!$L$34:$L$777,СВЦЭМ!$A$34:$A$777,$A421,СВЦЭМ!$B$34:$B$777,I$401)+'СЕТ СН'!$F$13-'СЕТ СН'!$F$21</f>
        <v>93.411116870000001</v>
      </c>
      <c r="J421" s="35">
        <f>SUMIFS(СВЦЭМ!$L$34:$L$777,СВЦЭМ!$A$34:$A$777,$A421,СВЦЭМ!$B$34:$B$777,J$401)+'СЕТ СН'!$F$13-'СЕТ СН'!$F$21</f>
        <v>6.0380373299999519</v>
      </c>
      <c r="K421" s="35">
        <f>SUMIFS(СВЦЭМ!$L$34:$L$777,СВЦЭМ!$A$34:$A$777,$A421,СВЦЭМ!$B$34:$B$777,K$401)+'СЕТ СН'!$F$13-'СЕТ СН'!$F$21</f>
        <v>-50.33954411000002</v>
      </c>
      <c r="L421" s="35">
        <f>SUMIFS(СВЦЭМ!$L$34:$L$777,СВЦЭМ!$A$34:$A$777,$A421,СВЦЭМ!$B$34:$B$777,L$401)+'СЕТ СН'!$F$13-'СЕТ СН'!$F$21</f>
        <v>-85.189249949999976</v>
      </c>
      <c r="M421" s="35">
        <f>SUMIFS(СВЦЭМ!$L$34:$L$777,СВЦЭМ!$A$34:$A$777,$A421,СВЦЭМ!$B$34:$B$777,M$401)+'СЕТ СН'!$F$13-'СЕТ СН'!$F$21</f>
        <v>-102.07720454999998</v>
      </c>
      <c r="N421" s="35">
        <f>SUMIFS(СВЦЭМ!$L$34:$L$777,СВЦЭМ!$A$34:$A$777,$A421,СВЦЭМ!$B$34:$B$777,N$401)+'СЕТ СН'!$F$13-'СЕТ СН'!$F$21</f>
        <v>-97.786044870000012</v>
      </c>
      <c r="O421" s="35">
        <f>SUMIFS(СВЦЭМ!$L$34:$L$777,СВЦЭМ!$A$34:$A$777,$A421,СВЦЭМ!$B$34:$B$777,O$401)+'СЕТ СН'!$F$13-'СЕТ СН'!$F$21</f>
        <v>-95.815254970000012</v>
      </c>
      <c r="P421" s="35">
        <f>SUMIFS(СВЦЭМ!$L$34:$L$777,СВЦЭМ!$A$34:$A$777,$A421,СВЦЭМ!$B$34:$B$777,P$401)+'СЕТ СН'!$F$13-'СЕТ СН'!$F$21</f>
        <v>-91.22789001000001</v>
      </c>
      <c r="Q421" s="35">
        <f>SUMIFS(СВЦЭМ!$L$34:$L$777,СВЦЭМ!$A$34:$A$777,$A421,СВЦЭМ!$B$34:$B$777,Q$401)+'СЕТ СН'!$F$13-'СЕТ СН'!$F$21</f>
        <v>-95.197790010000006</v>
      </c>
      <c r="R421" s="35">
        <f>SUMIFS(СВЦЭМ!$L$34:$L$777,СВЦЭМ!$A$34:$A$777,$A421,СВЦЭМ!$B$34:$B$777,R$401)+'СЕТ СН'!$F$13-'СЕТ СН'!$F$21</f>
        <v>-101.52958702000001</v>
      </c>
      <c r="S421" s="35">
        <f>SUMIFS(СВЦЭМ!$L$34:$L$777,СВЦЭМ!$A$34:$A$777,$A421,СВЦЭМ!$B$34:$B$777,S$401)+'СЕТ СН'!$F$13-'СЕТ СН'!$F$21</f>
        <v>-100.19023007999999</v>
      </c>
      <c r="T421" s="35">
        <f>SUMIFS(СВЦЭМ!$L$34:$L$777,СВЦЭМ!$A$34:$A$777,$A421,СВЦЭМ!$B$34:$B$777,T$401)+'СЕТ СН'!$F$13-'СЕТ СН'!$F$21</f>
        <v>-99.571391459999973</v>
      </c>
      <c r="U421" s="35">
        <f>SUMIFS(СВЦЭМ!$L$34:$L$777,СВЦЭМ!$A$34:$A$777,$A421,СВЦЭМ!$B$34:$B$777,U$401)+'СЕТ СН'!$F$13-'СЕТ СН'!$F$21</f>
        <v>-99.273948599999983</v>
      </c>
      <c r="V421" s="35">
        <f>SUMIFS(СВЦЭМ!$L$34:$L$777,СВЦЭМ!$A$34:$A$777,$A421,СВЦЭМ!$B$34:$B$777,V$401)+'СЕТ СН'!$F$13-'СЕТ СН'!$F$21</f>
        <v>-83.886619310000015</v>
      </c>
      <c r="W421" s="35">
        <f>SUMIFS(СВЦЭМ!$L$34:$L$777,СВЦЭМ!$A$34:$A$777,$A421,СВЦЭМ!$B$34:$B$777,W$401)+'СЕТ СН'!$F$13-'СЕТ СН'!$F$21</f>
        <v>-71.051989230000004</v>
      </c>
      <c r="X421" s="35">
        <f>SUMIFS(СВЦЭМ!$L$34:$L$777,СВЦЭМ!$A$34:$A$777,$A421,СВЦЭМ!$B$34:$B$777,X$401)+'СЕТ СН'!$F$13-'СЕТ СН'!$F$21</f>
        <v>-17.563069870000049</v>
      </c>
      <c r="Y421" s="35">
        <f>SUMIFS(СВЦЭМ!$L$34:$L$777,СВЦЭМ!$A$34:$A$777,$A421,СВЦЭМ!$B$34:$B$777,Y$401)+'СЕТ СН'!$F$13-'СЕТ СН'!$F$21</f>
        <v>42.405990510000038</v>
      </c>
    </row>
    <row r="422" spans="1:25" ht="15.75" x14ac:dyDescent="0.2">
      <c r="A422" s="34">
        <f t="shared" si="11"/>
        <v>42907</v>
      </c>
      <c r="B422" s="35">
        <f>SUMIFS(СВЦЭМ!$L$34:$L$777,СВЦЭМ!$A$34:$A$777,$A422,СВЦЭМ!$B$34:$B$777,B$401)+'СЕТ СН'!$F$13-'СЕТ СН'!$F$21</f>
        <v>179.17709231000003</v>
      </c>
      <c r="C422" s="35">
        <f>SUMIFS(СВЦЭМ!$L$34:$L$777,СВЦЭМ!$A$34:$A$777,$A422,СВЦЭМ!$B$34:$B$777,C$401)+'СЕТ СН'!$F$13-'СЕТ СН'!$F$21</f>
        <v>178.12565721999999</v>
      </c>
      <c r="D422" s="35">
        <f>SUMIFS(СВЦЭМ!$L$34:$L$777,СВЦЭМ!$A$34:$A$777,$A422,СВЦЭМ!$B$34:$B$777,D$401)+'СЕТ СН'!$F$13-'СЕТ СН'!$F$21</f>
        <v>223.12109692000001</v>
      </c>
      <c r="E422" s="35">
        <f>SUMIFS(СВЦЭМ!$L$34:$L$777,СВЦЭМ!$A$34:$A$777,$A422,СВЦЭМ!$B$34:$B$777,E$401)+'СЕТ СН'!$F$13-'СЕТ СН'!$F$21</f>
        <v>216.04801685999996</v>
      </c>
      <c r="F422" s="35">
        <f>SUMIFS(СВЦЭМ!$L$34:$L$777,СВЦЭМ!$A$34:$A$777,$A422,СВЦЭМ!$B$34:$B$777,F$401)+'СЕТ СН'!$F$13-'СЕТ СН'!$F$21</f>
        <v>213.47846496</v>
      </c>
      <c r="G422" s="35">
        <f>SUMIFS(СВЦЭМ!$L$34:$L$777,СВЦЭМ!$A$34:$A$777,$A422,СВЦЭМ!$B$34:$B$777,G$401)+'СЕТ СН'!$F$13-'СЕТ СН'!$F$21</f>
        <v>217.96259034000002</v>
      </c>
      <c r="H422" s="35">
        <f>SUMIFS(СВЦЭМ!$L$34:$L$777,СВЦЭМ!$A$34:$A$777,$A422,СВЦЭМ!$B$34:$B$777,H$401)+'СЕТ СН'!$F$13-'СЕТ СН'!$F$21</f>
        <v>229.22092335000002</v>
      </c>
      <c r="I422" s="35">
        <f>SUMIFS(СВЦЭМ!$L$34:$L$777,СВЦЭМ!$A$34:$A$777,$A422,СВЦЭМ!$B$34:$B$777,I$401)+'СЕТ СН'!$F$13-'СЕТ СН'!$F$21</f>
        <v>105.61158007999995</v>
      </c>
      <c r="J422" s="35">
        <f>SUMIFS(СВЦЭМ!$L$34:$L$777,СВЦЭМ!$A$34:$A$777,$A422,СВЦЭМ!$B$34:$B$777,J$401)+'СЕТ СН'!$F$13-'СЕТ СН'!$F$21</f>
        <v>-10.406265119999944</v>
      </c>
      <c r="K422" s="35">
        <f>SUMIFS(СВЦЭМ!$L$34:$L$777,СВЦЭМ!$A$34:$A$777,$A422,СВЦЭМ!$B$34:$B$777,K$401)+'СЕТ СН'!$F$13-'СЕТ СН'!$F$21</f>
        <v>-63.685551959999998</v>
      </c>
      <c r="L422" s="35">
        <f>SUMIFS(СВЦЭМ!$L$34:$L$777,СВЦЭМ!$A$34:$A$777,$A422,СВЦЭМ!$B$34:$B$777,L$401)+'СЕТ СН'!$F$13-'СЕТ СН'!$F$21</f>
        <v>-105.28291087000002</v>
      </c>
      <c r="M422" s="35">
        <f>SUMIFS(СВЦЭМ!$L$34:$L$777,СВЦЭМ!$A$34:$A$777,$A422,СВЦЭМ!$B$34:$B$777,M$401)+'СЕТ СН'!$F$13-'СЕТ СН'!$F$21</f>
        <v>-123.37160929999999</v>
      </c>
      <c r="N422" s="35">
        <f>SUMIFS(СВЦЭМ!$L$34:$L$777,СВЦЭМ!$A$34:$A$777,$A422,СВЦЭМ!$B$34:$B$777,N$401)+'СЕТ СН'!$F$13-'СЕТ СН'!$F$21</f>
        <v>-119.43784796</v>
      </c>
      <c r="O422" s="35">
        <f>SUMIFS(СВЦЭМ!$L$34:$L$777,СВЦЭМ!$A$34:$A$777,$A422,СВЦЭМ!$B$34:$B$777,O$401)+'СЕТ СН'!$F$13-'СЕТ СН'!$F$21</f>
        <v>-118.96255676999999</v>
      </c>
      <c r="P422" s="35">
        <f>SUMIFS(СВЦЭМ!$L$34:$L$777,СВЦЭМ!$A$34:$A$777,$A422,СВЦЭМ!$B$34:$B$777,P$401)+'СЕТ СН'!$F$13-'СЕТ СН'!$F$21</f>
        <v>-113.90181432000003</v>
      </c>
      <c r="Q422" s="35">
        <f>SUMIFS(СВЦЭМ!$L$34:$L$777,СВЦЭМ!$A$34:$A$777,$A422,СВЦЭМ!$B$34:$B$777,Q$401)+'СЕТ СН'!$F$13-'СЕТ СН'!$F$21</f>
        <v>-118.11089400999998</v>
      </c>
      <c r="R422" s="35">
        <f>SUMIFS(СВЦЭМ!$L$34:$L$777,СВЦЭМ!$A$34:$A$777,$A422,СВЦЭМ!$B$34:$B$777,R$401)+'СЕТ СН'!$F$13-'СЕТ СН'!$F$21</f>
        <v>-121.41774006999998</v>
      </c>
      <c r="S422" s="35">
        <f>SUMIFS(СВЦЭМ!$L$34:$L$777,СВЦЭМ!$A$34:$A$777,$A422,СВЦЭМ!$B$34:$B$777,S$401)+'СЕТ СН'!$F$13-'СЕТ СН'!$F$21</f>
        <v>-122.98090507000001</v>
      </c>
      <c r="T422" s="35">
        <f>SUMIFS(СВЦЭМ!$L$34:$L$777,СВЦЭМ!$A$34:$A$777,$A422,СВЦЭМ!$B$34:$B$777,T$401)+'СЕТ СН'!$F$13-'СЕТ СН'!$F$21</f>
        <v>-119.20011183000003</v>
      </c>
      <c r="U422" s="35">
        <f>SUMIFS(СВЦЭМ!$L$34:$L$777,СВЦЭМ!$A$34:$A$777,$A422,СВЦЭМ!$B$34:$B$777,U$401)+'СЕТ СН'!$F$13-'СЕТ СН'!$F$21</f>
        <v>-120.97444994</v>
      </c>
      <c r="V422" s="35">
        <f>SUMIFS(СВЦЭМ!$L$34:$L$777,СВЦЭМ!$A$34:$A$777,$A422,СВЦЭМ!$B$34:$B$777,V$401)+'СЕТ СН'!$F$13-'СЕТ СН'!$F$21</f>
        <v>-103.23287558999999</v>
      </c>
      <c r="W422" s="35">
        <f>SUMIFS(СВЦЭМ!$L$34:$L$777,СВЦЭМ!$A$34:$A$777,$A422,СВЦЭМ!$B$34:$B$777,W$401)+'СЕТ СН'!$F$13-'СЕТ СН'!$F$21</f>
        <v>-65.631126989999984</v>
      </c>
      <c r="X422" s="35">
        <f>SUMIFS(СВЦЭМ!$L$34:$L$777,СВЦЭМ!$A$34:$A$777,$A422,СВЦЭМ!$B$34:$B$777,X$401)+'СЕТ СН'!$F$13-'СЕТ СН'!$F$21</f>
        <v>-13.342330429999947</v>
      </c>
      <c r="Y422" s="35">
        <f>SUMIFS(СВЦЭМ!$L$34:$L$777,СВЦЭМ!$A$34:$A$777,$A422,СВЦЭМ!$B$34:$B$777,Y$401)+'СЕТ СН'!$F$13-'СЕТ СН'!$F$21</f>
        <v>20.791107059999945</v>
      </c>
    </row>
    <row r="423" spans="1:25" ht="15.75" x14ac:dyDescent="0.2">
      <c r="A423" s="34">
        <f t="shared" si="11"/>
        <v>42908</v>
      </c>
      <c r="B423" s="35">
        <f>SUMIFS(СВЦЭМ!$L$34:$L$777,СВЦЭМ!$A$34:$A$777,$A423,СВЦЭМ!$B$34:$B$777,B$401)+'СЕТ СН'!$F$13-'СЕТ СН'!$F$21</f>
        <v>59.16317018999996</v>
      </c>
      <c r="C423" s="35">
        <f>SUMIFS(СВЦЭМ!$L$34:$L$777,СВЦЭМ!$A$34:$A$777,$A423,СВЦЭМ!$B$34:$B$777,C$401)+'СЕТ СН'!$F$13-'СЕТ СН'!$F$21</f>
        <v>132.32631127000002</v>
      </c>
      <c r="D423" s="35">
        <f>SUMIFS(СВЦЭМ!$L$34:$L$777,СВЦЭМ!$A$34:$A$777,$A423,СВЦЭМ!$B$34:$B$777,D$401)+'СЕТ СН'!$F$13-'СЕТ СН'!$F$21</f>
        <v>182.81599696000001</v>
      </c>
      <c r="E423" s="35">
        <f>SUMIFS(СВЦЭМ!$L$34:$L$777,СВЦЭМ!$A$34:$A$777,$A423,СВЦЭМ!$B$34:$B$777,E$401)+'СЕТ СН'!$F$13-'СЕТ СН'!$F$21</f>
        <v>186.67412942999999</v>
      </c>
      <c r="F423" s="35">
        <f>SUMIFS(СВЦЭМ!$L$34:$L$777,СВЦЭМ!$A$34:$A$777,$A423,СВЦЭМ!$B$34:$B$777,F$401)+'СЕТ СН'!$F$13-'СЕТ СН'!$F$21</f>
        <v>185.19074627999998</v>
      </c>
      <c r="G423" s="35">
        <f>SUMIFS(СВЦЭМ!$L$34:$L$777,СВЦЭМ!$A$34:$A$777,$A423,СВЦЭМ!$B$34:$B$777,G$401)+'СЕТ СН'!$F$13-'СЕТ СН'!$F$21</f>
        <v>182.23443265000003</v>
      </c>
      <c r="H423" s="35">
        <f>SUMIFS(СВЦЭМ!$L$34:$L$777,СВЦЭМ!$A$34:$A$777,$A423,СВЦЭМ!$B$34:$B$777,H$401)+'СЕТ СН'!$F$13-'СЕТ СН'!$F$21</f>
        <v>160.55534936000004</v>
      </c>
      <c r="I423" s="35">
        <f>SUMIFS(СВЦЭМ!$L$34:$L$777,СВЦЭМ!$A$34:$A$777,$A423,СВЦЭМ!$B$34:$B$777,I$401)+'СЕТ СН'!$F$13-'СЕТ СН'!$F$21</f>
        <v>41.090865300000019</v>
      </c>
      <c r="J423" s="35">
        <f>SUMIFS(СВЦЭМ!$L$34:$L$777,СВЦЭМ!$A$34:$A$777,$A423,СВЦЭМ!$B$34:$B$777,J$401)+'СЕТ СН'!$F$13-'СЕТ СН'!$F$21</f>
        <v>-31.796854530000019</v>
      </c>
      <c r="K423" s="35">
        <f>SUMIFS(СВЦЭМ!$L$34:$L$777,СВЦЭМ!$A$34:$A$777,$A423,СВЦЭМ!$B$34:$B$777,K$401)+'СЕТ СН'!$F$13-'СЕТ СН'!$F$21</f>
        <v>-69.113069440000004</v>
      </c>
      <c r="L423" s="35">
        <f>SUMIFS(СВЦЭМ!$L$34:$L$777,СВЦЭМ!$A$34:$A$777,$A423,СВЦЭМ!$B$34:$B$777,L$401)+'СЕТ СН'!$F$13-'СЕТ СН'!$F$21</f>
        <v>-103.21033732000001</v>
      </c>
      <c r="M423" s="35">
        <f>SUMIFS(СВЦЭМ!$L$34:$L$777,СВЦЭМ!$A$34:$A$777,$A423,СВЦЭМ!$B$34:$B$777,M$401)+'СЕТ СН'!$F$13-'СЕТ СН'!$F$21</f>
        <v>-118.33075229999997</v>
      </c>
      <c r="N423" s="35">
        <f>SUMIFS(СВЦЭМ!$L$34:$L$777,СВЦЭМ!$A$34:$A$777,$A423,СВЦЭМ!$B$34:$B$777,N$401)+'СЕТ СН'!$F$13-'СЕТ СН'!$F$21</f>
        <v>-111.59504084999998</v>
      </c>
      <c r="O423" s="35">
        <f>SUMIFS(СВЦЭМ!$L$34:$L$777,СВЦЭМ!$A$34:$A$777,$A423,СВЦЭМ!$B$34:$B$777,O$401)+'СЕТ СН'!$F$13-'СЕТ СН'!$F$21</f>
        <v>-110.16795876999998</v>
      </c>
      <c r="P423" s="35">
        <f>SUMIFS(СВЦЭМ!$L$34:$L$777,СВЦЭМ!$A$34:$A$777,$A423,СВЦЭМ!$B$34:$B$777,P$401)+'СЕТ СН'!$F$13-'СЕТ СН'!$F$21</f>
        <v>-101.81544238999999</v>
      </c>
      <c r="Q423" s="35">
        <f>SUMIFS(СВЦЭМ!$L$34:$L$777,СВЦЭМ!$A$34:$A$777,$A423,СВЦЭМ!$B$34:$B$777,Q$401)+'СЕТ СН'!$F$13-'СЕТ СН'!$F$21</f>
        <v>-105.55135975000002</v>
      </c>
      <c r="R423" s="35">
        <f>SUMIFS(СВЦЭМ!$L$34:$L$777,СВЦЭМ!$A$34:$A$777,$A423,СВЦЭМ!$B$34:$B$777,R$401)+'СЕТ СН'!$F$13-'СЕТ СН'!$F$21</f>
        <v>-102.43507484999998</v>
      </c>
      <c r="S423" s="35">
        <f>SUMIFS(СВЦЭМ!$L$34:$L$777,СВЦЭМ!$A$34:$A$777,$A423,СВЦЭМ!$B$34:$B$777,S$401)+'СЕТ СН'!$F$13-'СЕТ СН'!$F$21</f>
        <v>-114.13244686000002</v>
      </c>
      <c r="T423" s="35">
        <f>SUMIFS(СВЦЭМ!$L$34:$L$777,СВЦЭМ!$A$34:$A$777,$A423,СВЦЭМ!$B$34:$B$777,T$401)+'СЕТ СН'!$F$13-'СЕТ СН'!$F$21</f>
        <v>-100.47866959999999</v>
      </c>
      <c r="U423" s="35">
        <f>SUMIFS(СВЦЭМ!$L$34:$L$777,СВЦЭМ!$A$34:$A$777,$A423,СВЦЭМ!$B$34:$B$777,U$401)+'СЕТ СН'!$F$13-'СЕТ СН'!$F$21</f>
        <v>-97.785031849999996</v>
      </c>
      <c r="V423" s="35">
        <f>SUMIFS(СВЦЭМ!$L$34:$L$777,СВЦЭМ!$A$34:$A$777,$A423,СВЦЭМ!$B$34:$B$777,V$401)+'СЕТ СН'!$F$13-'СЕТ СН'!$F$21</f>
        <v>-80.055854000000011</v>
      </c>
      <c r="W423" s="35">
        <f>SUMIFS(СВЦЭМ!$L$34:$L$777,СВЦЭМ!$A$34:$A$777,$A423,СВЦЭМ!$B$34:$B$777,W$401)+'СЕТ СН'!$F$13-'СЕТ СН'!$F$21</f>
        <v>-80.195988650000004</v>
      </c>
      <c r="X423" s="35">
        <f>SUMIFS(СВЦЭМ!$L$34:$L$777,СВЦЭМ!$A$34:$A$777,$A423,СВЦЭМ!$B$34:$B$777,X$401)+'СЕТ СН'!$F$13-'СЕТ СН'!$F$21</f>
        <v>-80.310286229999974</v>
      </c>
      <c r="Y423" s="35">
        <f>SUMIFS(СВЦЭМ!$L$34:$L$777,СВЦЭМ!$A$34:$A$777,$A423,СВЦЭМ!$B$34:$B$777,Y$401)+'СЕТ СН'!$F$13-'СЕТ СН'!$F$21</f>
        <v>-24.191763530000003</v>
      </c>
    </row>
    <row r="424" spans="1:25" ht="15.75" x14ac:dyDescent="0.2">
      <c r="A424" s="34">
        <f t="shared" si="11"/>
        <v>42909</v>
      </c>
      <c r="B424" s="35">
        <f>SUMIFS(СВЦЭМ!$L$34:$L$777,СВЦЭМ!$A$34:$A$777,$A424,СВЦЭМ!$B$34:$B$777,B$401)+'СЕТ СН'!$F$13-'СЕТ СН'!$F$21</f>
        <v>157.22155832999999</v>
      </c>
      <c r="C424" s="35">
        <f>SUMIFS(СВЦЭМ!$L$34:$L$777,СВЦЭМ!$A$34:$A$777,$A424,СВЦЭМ!$B$34:$B$777,C$401)+'СЕТ СН'!$F$13-'СЕТ СН'!$F$21</f>
        <v>176.53792893000002</v>
      </c>
      <c r="D424" s="35">
        <f>SUMIFS(СВЦЭМ!$L$34:$L$777,СВЦЭМ!$A$34:$A$777,$A424,СВЦЭМ!$B$34:$B$777,D$401)+'СЕТ СН'!$F$13-'СЕТ СН'!$F$21</f>
        <v>226.86947369999996</v>
      </c>
      <c r="E424" s="35">
        <f>SUMIFS(СВЦЭМ!$L$34:$L$777,СВЦЭМ!$A$34:$A$777,$A424,СВЦЭМ!$B$34:$B$777,E$401)+'СЕТ СН'!$F$13-'СЕТ СН'!$F$21</f>
        <v>220.00167818</v>
      </c>
      <c r="F424" s="35">
        <f>SUMIFS(СВЦЭМ!$L$34:$L$777,СВЦЭМ!$A$34:$A$777,$A424,СВЦЭМ!$B$34:$B$777,F$401)+'СЕТ СН'!$F$13-'СЕТ СН'!$F$21</f>
        <v>217.30836621000003</v>
      </c>
      <c r="G424" s="35">
        <f>SUMIFS(СВЦЭМ!$L$34:$L$777,СВЦЭМ!$A$34:$A$777,$A424,СВЦЭМ!$B$34:$B$777,G$401)+'СЕТ СН'!$F$13-'СЕТ СН'!$F$21</f>
        <v>222.00462034999998</v>
      </c>
      <c r="H424" s="35">
        <f>SUMIFS(СВЦЭМ!$L$34:$L$777,СВЦЭМ!$A$34:$A$777,$A424,СВЦЭМ!$B$34:$B$777,H$401)+'СЕТ СН'!$F$13-'СЕТ СН'!$F$21</f>
        <v>193.39872065999998</v>
      </c>
      <c r="I424" s="35">
        <f>SUMIFS(СВЦЭМ!$L$34:$L$777,СВЦЭМ!$A$34:$A$777,$A424,СВЦЭМ!$B$34:$B$777,I$401)+'СЕТ СН'!$F$13-'СЕТ СН'!$F$21</f>
        <v>72.697729269999968</v>
      </c>
      <c r="J424" s="35">
        <f>SUMIFS(СВЦЭМ!$L$34:$L$777,СВЦЭМ!$A$34:$A$777,$A424,СВЦЭМ!$B$34:$B$777,J$401)+'СЕТ СН'!$F$13-'СЕТ СН'!$F$21</f>
        <v>-59.673917820000042</v>
      </c>
      <c r="K424" s="35">
        <f>SUMIFS(СВЦЭМ!$L$34:$L$777,СВЦЭМ!$A$34:$A$777,$A424,СВЦЭМ!$B$34:$B$777,K$401)+'СЕТ СН'!$F$13-'СЕТ СН'!$F$21</f>
        <v>-93.890374029999975</v>
      </c>
      <c r="L424" s="35">
        <f>SUMIFS(СВЦЭМ!$L$34:$L$777,СВЦЭМ!$A$34:$A$777,$A424,СВЦЭМ!$B$34:$B$777,L$401)+'СЕТ СН'!$F$13-'СЕТ СН'!$F$21</f>
        <v>-135.17716738000001</v>
      </c>
      <c r="M424" s="35">
        <f>SUMIFS(СВЦЭМ!$L$34:$L$777,СВЦЭМ!$A$34:$A$777,$A424,СВЦЭМ!$B$34:$B$777,M$401)+'СЕТ СН'!$F$13-'СЕТ СН'!$F$21</f>
        <v>-138.31618522000002</v>
      </c>
      <c r="N424" s="35">
        <f>SUMIFS(СВЦЭМ!$L$34:$L$777,СВЦЭМ!$A$34:$A$777,$A424,СВЦЭМ!$B$34:$B$777,N$401)+'СЕТ СН'!$F$13-'СЕТ СН'!$F$21</f>
        <v>-137.64044303999998</v>
      </c>
      <c r="O424" s="35">
        <f>SUMIFS(СВЦЭМ!$L$34:$L$777,СВЦЭМ!$A$34:$A$777,$A424,СВЦЭМ!$B$34:$B$777,O$401)+'СЕТ СН'!$F$13-'СЕТ СН'!$F$21</f>
        <v>-139.91835400000002</v>
      </c>
      <c r="P424" s="35">
        <f>SUMIFS(СВЦЭМ!$L$34:$L$777,СВЦЭМ!$A$34:$A$777,$A424,СВЦЭМ!$B$34:$B$777,P$401)+'СЕТ СН'!$F$13-'СЕТ СН'!$F$21</f>
        <v>-147.24631210000001</v>
      </c>
      <c r="Q424" s="35">
        <f>SUMIFS(СВЦЭМ!$L$34:$L$777,СВЦЭМ!$A$34:$A$777,$A424,СВЦЭМ!$B$34:$B$777,Q$401)+'СЕТ СН'!$F$13-'СЕТ СН'!$F$21</f>
        <v>-133.94904785</v>
      </c>
      <c r="R424" s="35">
        <f>SUMIFS(СВЦЭМ!$L$34:$L$777,СВЦЭМ!$A$34:$A$777,$A424,СВЦЭМ!$B$34:$B$777,R$401)+'СЕТ СН'!$F$13-'СЕТ СН'!$F$21</f>
        <v>-120.39516087999999</v>
      </c>
      <c r="S424" s="35">
        <f>SUMIFS(СВЦЭМ!$L$34:$L$777,СВЦЭМ!$A$34:$A$777,$A424,СВЦЭМ!$B$34:$B$777,S$401)+'СЕТ СН'!$F$13-'СЕТ СН'!$F$21</f>
        <v>-111.97186395</v>
      </c>
      <c r="T424" s="35">
        <f>SUMIFS(СВЦЭМ!$L$34:$L$777,СВЦЭМ!$A$34:$A$777,$A424,СВЦЭМ!$B$34:$B$777,T$401)+'СЕТ СН'!$F$13-'СЕТ СН'!$F$21</f>
        <v>-113.74524522000002</v>
      </c>
      <c r="U424" s="35">
        <f>SUMIFS(СВЦЭМ!$L$34:$L$777,СВЦЭМ!$A$34:$A$777,$A424,СВЦЭМ!$B$34:$B$777,U$401)+'СЕТ СН'!$F$13-'СЕТ СН'!$F$21</f>
        <v>-120.42083894000001</v>
      </c>
      <c r="V424" s="35">
        <f>SUMIFS(СВЦЭМ!$L$34:$L$777,СВЦЭМ!$A$34:$A$777,$A424,СВЦЭМ!$B$34:$B$777,V$401)+'СЕТ СН'!$F$13-'СЕТ СН'!$F$21</f>
        <v>-116.895083</v>
      </c>
      <c r="W424" s="35">
        <f>SUMIFS(СВЦЭМ!$L$34:$L$777,СВЦЭМ!$A$34:$A$777,$A424,СВЦЭМ!$B$34:$B$777,W$401)+'СЕТ СН'!$F$13-'СЕТ СН'!$F$21</f>
        <v>-73.569717480000008</v>
      </c>
      <c r="X424" s="35">
        <f>SUMIFS(СВЦЭМ!$L$34:$L$777,СВЦЭМ!$A$34:$A$777,$A424,СВЦЭМ!$B$34:$B$777,X$401)+'СЕТ СН'!$F$13-'СЕТ СН'!$F$21</f>
        <v>-45.92746010999997</v>
      </c>
      <c r="Y424" s="35">
        <f>SUMIFS(СВЦЭМ!$L$34:$L$777,СВЦЭМ!$A$34:$A$777,$A424,СВЦЭМ!$B$34:$B$777,Y$401)+'СЕТ СН'!$F$13-'СЕТ СН'!$F$21</f>
        <v>74.909020919999989</v>
      </c>
    </row>
    <row r="425" spans="1:25" ht="15.75" x14ac:dyDescent="0.2">
      <c r="A425" s="34">
        <f t="shared" si="11"/>
        <v>42910</v>
      </c>
      <c r="B425" s="35">
        <f>SUMIFS(СВЦЭМ!$L$34:$L$777,СВЦЭМ!$A$34:$A$777,$A425,СВЦЭМ!$B$34:$B$777,B$401)+'СЕТ СН'!$F$13-'СЕТ СН'!$F$21</f>
        <v>98.941387920000011</v>
      </c>
      <c r="C425" s="35">
        <f>SUMIFS(СВЦЭМ!$L$34:$L$777,СВЦЭМ!$A$34:$A$777,$A425,СВЦЭМ!$B$34:$B$777,C$401)+'СЕТ СН'!$F$13-'СЕТ СН'!$F$21</f>
        <v>152.28269563000003</v>
      </c>
      <c r="D425" s="35">
        <f>SUMIFS(СВЦЭМ!$L$34:$L$777,СВЦЭМ!$A$34:$A$777,$A425,СВЦЭМ!$B$34:$B$777,D$401)+'СЕТ СН'!$F$13-'СЕТ СН'!$F$21</f>
        <v>208.57698384000003</v>
      </c>
      <c r="E425" s="35">
        <f>SUMIFS(СВЦЭМ!$L$34:$L$777,СВЦЭМ!$A$34:$A$777,$A425,СВЦЭМ!$B$34:$B$777,E$401)+'СЕТ СН'!$F$13-'СЕТ СН'!$F$21</f>
        <v>203.49771864000002</v>
      </c>
      <c r="F425" s="35">
        <f>SUMIFS(СВЦЭМ!$L$34:$L$777,СВЦЭМ!$A$34:$A$777,$A425,СВЦЭМ!$B$34:$B$777,F$401)+'СЕТ СН'!$F$13-'СЕТ СН'!$F$21</f>
        <v>198.23169073999998</v>
      </c>
      <c r="G425" s="35">
        <f>SUMIFS(СВЦЭМ!$L$34:$L$777,СВЦЭМ!$A$34:$A$777,$A425,СВЦЭМ!$B$34:$B$777,G$401)+'СЕТ СН'!$F$13-'СЕТ СН'!$F$21</f>
        <v>194.86174017999997</v>
      </c>
      <c r="H425" s="35">
        <f>SUMIFS(СВЦЭМ!$L$34:$L$777,СВЦЭМ!$A$34:$A$777,$A425,СВЦЭМ!$B$34:$B$777,H$401)+'СЕТ СН'!$F$13-'СЕТ СН'!$F$21</f>
        <v>208.87252780999995</v>
      </c>
      <c r="I425" s="35">
        <f>SUMIFS(СВЦЭМ!$L$34:$L$777,СВЦЭМ!$A$34:$A$777,$A425,СВЦЭМ!$B$34:$B$777,I$401)+'СЕТ СН'!$F$13-'СЕТ СН'!$F$21</f>
        <v>89.163720040000044</v>
      </c>
      <c r="J425" s="35">
        <f>SUMIFS(СВЦЭМ!$L$34:$L$777,СВЦЭМ!$A$34:$A$777,$A425,СВЦЭМ!$B$34:$B$777,J$401)+'СЕТ СН'!$F$13-'СЕТ СН'!$F$21</f>
        <v>-7.7598989399999709</v>
      </c>
      <c r="K425" s="35">
        <f>SUMIFS(СВЦЭМ!$L$34:$L$777,СВЦЭМ!$A$34:$A$777,$A425,СВЦЭМ!$B$34:$B$777,K$401)+'СЕТ СН'!$F$13-'СЕТ СН'!$F$21</f>
        <v>-104.17768451000001</v>
      </c>
      <c r="L425" s="35">
        <f>SUMIFS(СВЦЭМ!$L$34:$L$777,СВЦЭМ!$A$34:$A$777,$A425,СВЦЭМ!$B$34:$B$777,L$401)+'СЕТ СН'!$F$13-'СЕТ СН'!$F$21</f>
        <v>-152.78642507000001</v>
      </c>
      <c r="M425" s="35">
        <f>SUMIFS(СВЦЭМ!$L$34:$L$777,СВЦЭМ!$A$34:$A$777,$A425,СВЦЭМ!$B$34:$B$777,M$401)+'СЕТ СН'!$F$13-'СЕТ СН'!$F$21</f>
        <v>-151.90582979999999</v>
      </c>
      <c r="N425" s="35">
        <f>SUMIFS(СВЦЭМ!$L$34:$L$777,СВЦЭМ!$A$34:$A$777,$A425,СВЦЭМ!$B$34:$B$777,N$401)+'СЕТ СН'!$F$13-'СЕТ СН'!$F$21</f>
        <v>-154.82899691</v>
      </c>
      <c r="O425" s="35">
        <f>SUMIFS(СВЦЭМ!$L$34:$L$777,СВЦЭМ!$A$34:$A$777,$A425,СВЦЭМ!$B$34:$B$777,O$401)+'СЕТ СН'!$F$13-'СЕТ СН'!$F$21</f>
        <v>-146.44700733000002</v>
      </c>
      <c r="P425" s="35">
        <f>SUMIFS(СВЦЭМ!$L$34:$L$777,СВЦЭМ!$A$34:$A$777,$A425,СВЦЭМ!$B$34:$B$777,P$401)+'СЕТ СН'!$F$13-'СЕТ СН'!$F$21</f>
        <v>-149.02434455000002</v>
      </c>
      <c r="Q425" s="35">
        <f>SUMIFS(СВЦЭМ!$L$34:$L$777,СВЦЭМ!$A$34:$A$777,$A425,СВЦЭМ!$B$34:$B$777,Q$401)+'СЕТ СН'!$F$13-'СЕТ СН'!$F$21</f>
        <v>-137.40094764000003</v>
      </c>
      <c r="R425" s="35">
        <f>SUMIFS(СВЦЭМ!$L$34:$L$777,СВЦЭМ!$A$34:$A$777,$A425,СВЦЭМ!$B$34:$B$777,R$401)+'СЕТ СН'!$F$13-'СЕТ СН'!$F$21</f>
        <v>-134.40252672000003</v>
      </c>
      <c r="S425" s="35">
        <f>SUMIFS(СВЦЭМ!$L$34:$L$777,СВЦЭМ!$A$34:$A$777,$A425,СВЦЭМ!$B$34:$B$777,S$401)+'СЕТ СН'!$F$13-'СЕТ СН'!$F$21</f>
        <v>-135.85681633000002</v>
      </c>
      <c r="T425" s="35">
        <f>SUMIFS(СВЦЭМ!$L$34:$L$777,СВЦЭМ!$A$34:$A$777,$A425,СВЦЭМ!$B$34:$B$777,T$401)+'СЕТ СН'!$F$13-'СЕТ СН'!$F$21</f>
        <v>-149.09221052999999</v>
      </c>
      <c r="U425" s="35">
        <f>SUMIFS(СВЦЭМ!$L$34:$L$777,СВЦЭМ!$A$34:$A$777,$A425,СВЦЭМ!$B$34:$B$777,U$401)+'СЕТ СН'!$F$13-'СЕТ СН'!$F$21</f>
        <v>-144.13587740999998</v>
      </c>
      <c r="V425" s="35">
        <f>SUMIFS(СВЦЭМ!$L$34:$L$777,СВЦЭМ!$A$34:$A$777,$A425,СВЦЭМ!$B$34:$B$777,V$401)+'СЕТ СН'!$F$13-'СЕТ СН'!$F$21</f>
        <v>-148.41696321000001</v>
      </c>
      <c r="W425" s="35">
        <f>SUMIFS(СВЦЭМ!$L$34:$L$777,СВЦЭМ!$A$34:$A$777,$A425,СВЦЭМ!$B$34:$B$777,W$401)+'СЕТ СН'!$F$13-'СЕТ СН'!$F$21</f>
        <v>-122.43240930000002</v>
      </c>
      <c r="X425" s="35">
        <f>SUMIFS(СВЦЭМ!$L$34:$L$777,СВЦЭМ!$A$34:$A$777,$A425,СВЦЭМ!$B$34:$B$777,X$401)+'СЕТ СН'!$F$13-'СЕТ СН'!$F$21</f>
        <v>-91.169055780000008</v>
      </c>
      <c r="Y425" s="35">
        <f>SUMIFS(СВЦЭМ!$L$34:$L$777,СВЦЭМ!$A$34:$A$777,$A425,СВЦЭМ!$B$34:$B$777,Y$401)+'СЕТ СН'!$F$13-'СЕТ СН'!$F$21</f>
        <v>-58.117574780000041</v>
      </c>
    </row>
    <row r="426" spans="1:25" ht="15.75" x14ac:dyDescent="0.2">
      <c r="A426" s="34">
        <f t="shared" si="11"/>
        <v>42911</v>
      </c>
      <c r="B426" s="35">
        <f>SUMIFS(СВЦЭМ!$L$34:$L$777,СВЦЭМ!$A$34:$A$777,$A426,СВЦЭМ!$B$34:$B$777,B$401)+'СЕТ СН'!$F$13-'СЕТ СН'!$F$21</f>
        <v>-41.725035309999953</v>
      </c>
      <c r="C426" s="35">
        <f>SUMIFS(СВЦЭМ!$L$34:$L$777,СВЦЭМ!$A$34:$A$777,$A426,СВЦЭМ!$B$34:$B$777,C$401)+'СЕТ СН'!$F$13-'СЕТ СН'!$F$21</f>
        <v>11.376952029999984</v>
      </c>
      <c r="D426" s="35">
        <f>SUMIFS(СВЦЭМ!$L$34:$L$777,СВЦЭМ!$A$34:$A$777,$A426,СВЦЭМ!$B$34:$B$777,D$401)+'СЕТ СН'!$F$13-'СЕТ СН'!$F$21</f>
        <v>26.70694461000005</v>
      </c>
      <c r="E426" s="35">
        <f>SUMIFS(СВЦЭМ!$L$34:$L$777,СВЦЭМ!$A$34:$A$777,$A426,СВЦЭМ!$B$34:$B$777,E$401)+'СЕТ СН'!$F$13-'СЕТ СН'!$F$21</f>
        <v>35.509253550000039</v>
      </c>
      <c r="F426" s="35">
        <f>SUMIFS(СВЦЭМ!$L$34:$L$777,СВЦЭМ!$A$34:$A$777,$A426,СВЦЭМ!$B$34:$B$777,F$401)+'СЕТ СН'!$F$13-'СЕТ СН'!$F$21</f>
        <v>42.206496890000039</v>
      </c>
      <c r="G426" s="35">
        <f>SUMIFS(СВЦЭМ!$L$34:$L$777,СВЦЭМ!$A$34:$A$777,$A426,СВЦЭМ!$B$34:$B$777,G$401)+'СЕТ СН'!$F$13-'СЕТ СН'!$F$21</f>
        <v>47.199377759999948</v>
      </c>
      <c r="H426" s="35">
        <f>SUMIFS(СВЦЭМ!$L$34:$L$777,СВЦЭМ!$A$34:$A$777,$A426,СВЦЭМ!$B$34:$B$777,H$401)+'СЕТ СН'!$F$13-'СЕТ СН'!$F$21</f>
        <v>25.805101169999944</v>
      </c>
      <c r="I426" s="35">
        <f>SUMIFS(СВЦЭМ!$L$34:$L$777,СВЦЭМ!$A$34:$A$777,$A426,СВЦЭМ!$B$34:$B$777,I$401)+'СЕТ СН'!$F$13-'СЕТ СН'!$F$21</f>
        <v>16.985424400000056</v>
      </c>
      <c r="J426" s="35">
        <f>SUMIFS(СВЦЭМ!$L$34:$L$777,СВЦЭМ!$A$34:$A$777,$A426,СВЦЭМ!$B$34:$B$777,J$401)+'СЕТ СН'!$F$13-'СЕТ СН'!$F$21</f>
        <v>-17.610529670000005</v>
      </c>
      <c r="K426" s="35">
        <f>SUMIFS(СВЦЭМ!$L$34:$L$777,СВЦЭМ!$A$34:$A$777,$A426,СВЦЭМ!$B$34:$B$777,K$401)+'СЕТ СН'!$F$13-'СЕТ СН'!$F$21</f>
        <v>-83.077746009999998</v>
      </c>
      <c r="L426" s="35">
        <f>SUMIFS(СВЦЭМ!$L$34:$L$777,СВЦЭМ!$A$34:$A$777,$A426,СВЦЭМ!$B$34:$B$777,L$401)+'СЕТ СН'!$F$13-'СЕТ СН'!$F$21</f>
        <v>-103.75423017000003</v>
      </c>
      <c r="M426" s="35">
        <f>SUMIFS(СВЦЭМ!$L$34:$L$777,СВЦЭМ!$A$34:$A$777,$A426,СВЦЭМ!$B$34:$B$777,M$401)+'СЕТ СН'!$F$13-'СЕТ СН'!$F$21</f>
        <v>-107.88543140000002</v>
      </c>
      <c r="N426" s="35">
        <f>SUMIFS(СВЦЭМ!$L$34:$L$777,СВЦЭМ!$A$34:$A$777,$A426,СВЦЭМ!$B$34:$B$777,N$401)+'СЕТ СН'!$F$13-'СЕТ СН'!$F$21</f>
        <v>-110.40575776999998</v>
      </c>
      <c r="O426" s="35">
        <f>SUMIFS(СВЦЭМ!$L$34:$L$777,СВЦЭМ!$A$34:$A$777,$A426,СВЦЭМ!$B$34:$B$777,O$401)+'СЕТ СН'!$F$13-'СЕТ СН'!$F$21</f>
        <v>-99.620426819999977</v>
      </c>
      <c r="P426" s="35">
        <f>SUMIFS(СВЦЭМ!$L$34:$L$777,СВЦЭМ!$A$34:$A$777,$A426,СВЦЭМ!$B$34:$B$777,P$401)+'СЕТ СН'!$F$13-'СЕТ СН'!$F$21</f>
        <v>-95.521169709999981</v>
      </c>
      <c r="Q426" s="35">
        <f>SUMIFS(СВЦЭМ!$L$34:$L$777,СВЦЭМ!$A$34:$A$777,$A426,СВЦЭМ!$B$34:$B$777,Q$401)+'СЕТ СН'!$F$13-'СЕТ СН'!$F$21</f>
        <v>-92.615779019999991</v>
      </c>
      <c r="R426" s="35">
        <f>SUMIFS(СВЦЭМ!$L$34:$L$777,СВЦЭМ!$A$34:$A$777,$A426,СВЦЭМ!$B$34:$B$777,R$401)+'СЕТ СН'!$F$13-'СЕТ СН'!$F$21</f>
        <v>-90.878420010000013</v>
      </c>
      <c r="S426" s="35">
        <f>SUMIFS(СВЦЭМ!$L$34:$L$777,СВЦЭМ!$A$34:$A$777,$A426,СВЦЭМ!$B$34:$B$777,S$401)+'СЕТ СН'!$F$13-'СЕТ СН'!$F$21</f>
        <v>-92.244795520000025</v>
      </c>
      <c r="T426" s="35">
        <f>SUMIFS(СВЦЭМ!$L$34:$L$777,СВЦЭМ!$A$34:$A$777,$A426,СВЦЭМ!$B$34:$B$777,T$401)+'СЕТ СН'!$F$13-'СЕТ СН'!$F$21</f>
        <v>-92.29141506000002</v>
      </c>
      <c r="U426" s="35">
        <f>SUMIFS(СВЦЭМ!$L$34:$L$777,СВЦЭМ!$A$34:$A$777,$A426,СВЦЭМ!$B$34:$B$777,U$401)+'СЕТ СН'!$F$13-'СЕТ СН'!$F$21</f>
        <v>-94.992777550000028</v>
      </c>
      <c r="V426" s="35">
        <f>SUMIFS(СВЦЭМ!$L$34:$L$777,СВЦЭМ!$A$34:$A$777,$A426,СВЦЭМ!$B$34:$B$777,V$401)+'СЕТ СН'!$F$13-'СЕТ СН'!$F$21</f>
        <v>-94.407980850000001</v>
      </c>
      <c r="W426" s="35">
        <f>SUMIFS(СВЦЭМ!$L$34:$L$777,СВЦЭМ!$A$34:$A$777,$A426,СВЦЭМ!$B$34:$B$777,W$401)+'СЕТ СН'!$F$13-'СЕТ СН'!$F$21</f>
        <v>-94.99805452999999</v>
      </c>
      <c r="X426" s="35">
        <f>SUMIFS(СВЦЭМ!$L$34:$L$777,СВЦЭМ!$A$34:$A$777,$A426,СВЦЭМ!$B$34:$B$777,X$401)+'СЕТ СН'!$F$13-'СЕТ СН'!$F$21</f>
        <v>-84.261226739999984</v>
      </c>
      <c r="Y426" s="35">
        <f>SUMIFS(СВЦЭМ!$L$34:$L$777,СВЦЭМ!$A$34:$A$777,$A426,СВЦЭМ!$B$34:$B$777,Y$401)+'СЕТ СН'!$F$13-'СЕТ СН'!$F$21</f>
        <v>-14.857467209999982</v>
      </c>
    </row>
    <row r="427" spans="1:25" ht="15.75" x14ac:dyDescent="0.2">
      <c r="A427" s="34">
        <f t="shared" si="11"/>
        <v>42912</v>
      </c>
      <c r="B427" s="35">
        <f>SUMIFS(СВЦЭМ!$L$34:$L$777,СВЦЭМ!$A$34:$A$777,$A427,СВЦЭМ!$B$34:$B$777,B$401)+'СЕТ СН'!$F$13-'СЕТ СН'!$F$21</f>
        <v>-12.951693670000054</v>
      </c>
      <c r="C427" s="35">
        <f>SUMIFS(СВЦЭМ!$L$34:$L$777,СВЦЭМ!$A$34:$A$777,$A427,СВЦЭМ!$B$34:$B$777,C$401)+'СЕТ СН'!$F$13-'СЕТ СН'!$F$21</f>
        <v>33.672280409999985</v>
      </c>
      <c r="D427" s="35">
        <f>SUMIFS(СВЦЭМ!$L$34:$L$777,СВЦЭМ!$A$34:$A$777,$A427,СВЦЭМ!$B$34:$B$777,D$401)+'СЕТ СН'!$F$13-'СЕТ СН'!$F$21</f>
        <v>35.568463299999962</v>
      </c>
      <c r="E427" s="35">
        <f>SUMIFS(СВЦЭМ!$L$34:$L$777,СВЦЭМ!$A$34:$A$777,$A427,СВЦЭМ!$B$34:$B$777,E$401)+'СЕТ СН'!$F$13-'СЕТ СН'!$F$21</f>
        <v>45.653166759999976</v>
      </c>
      <c r="F427" s="35">
        <f>SUMIFS(СВЦЭМ!$L$34:$L$777,СВЦЭМ!$A$34:$A$777,$A427,СВЦЭМ!$B$34:$B$777,F$401)+'СЕТ СН'!$F$13-'СЕТ СН'!$F$21</f>
        <v>41.150699219999979</v>
      </c>
      <c r="G427" s="35">
        <f>SUMIFS(СВЦЭМ!$L$34:$L$777,СВЦЭМ!$A$34:$A$777,$A427,СВЦЭМ!$B$34:$B$777,G$401)+'СЕТ СН'!$F$13-'СЕТ СН'!$F$21</f>
        <v>46.203249639999967</v>
      </c>
      <c r="H427" s="35">
        <f>SUMIFS(СВЦЭМ!$L$34:$L$777,СВЦЭМ!$A$34:$A$777,$A427,СВЦЭМ!$B$34:$B$777,H$401)+'СЕТ СН'!$F$13-'СЕТ СН'!$F$21</f>
        <v>65.475906929999951</v>
      </c>
      <c r="I427" s="35">
        <f>SUMIFS(СВЦЭМ!$L$34:$L$777,СВЦЭМ!$A$34:$A$777,$A427,СВЦЭМ!$B$34:$B$777,I$401)+'СЕТ СН'!$F$13-'СЕТ СН'!$F$21</f>
        <v>29.476856699999985</v>
      </c>
      <c r="J427" s="35">
        <f>SUMIFS(СВЦЭМ!$L$34:$L$777,СВЦЭМ!$A$34:$A$777,$A427,СВЦЭМ!$B$34:$B$777,J$401)+'СЕТ СН'!$F$13-'СЕТ СН'!$F$21</f>
        <v>-12.508127560000048</v>
      </c>
      <c r="K427" s="35">
        <f>SUMIFS(СВЦЭМ!$L$34:$L$777,СВЦЭМ!$A$34:$A$777,$A427,СВЦЭМ!$B$34:$B$777,K$401)+'СЕТ СН'!$F$13-'СЕТ СН'!$F$21</f>
        <v>-73.823581380000007</v>
      </c>
      <c r="L427" s="35">
        <f>SUMIFS(СВЦЭМ!$L$34:$L$777,СВЦЭМ!$A$34:$A$777,$A427,СВЦЭМ!$B$34:$B$777,L$401)+'СЕТ СН'!$F$13-'СЕТ СН'!$F$21</f>
        <v>-74.844088530000022</v>
      </c>
      <c r="M427" s="35">
        <f>SUMIFS(СВЦЭМ!$L$34:$L$777,СВЦЭМ!$A$34:$A$777,$A427,СВЦЭМ!$B$34:$B$777,M$401)+'СЕТ СН'!$F$13-'СЕТ СН'!$F$21</f>
        <v>-77.62522795000001</v>
      </c>
      <c r="N427" s="35">
        <f>SUMIFS(СВЦЭМ!$L$34:$L$777,СВЦЭМ!$A$34:$A$777,$A427,СВЦЭМ!$B$34:$B$777,N$401)+'СЕТ СН'!$F$13-'СЕТ СН'!$F$21</f>
        <v>-81.113730540000006</v>
      </c>
      <c r="O427" s="35">
        <f>SUMIFS(СВЦЭМ!$L$34:$L$777,СВЦЭМ!$A$34:$A$777,$A427,СВЦЭМ!$B$34:$B$777,O$401)+'СЕТ СН'!$F$13-'СЕТ СН'!$F$21</f>
        <v>-83.89100105</v>
      </c>
      <c r="P427" s="35">
        <f>SUMIFS(СВЦЭМ!$L$34:$L$777,СВЦЭМ!$A$34:$A$777,$A427,СВЦЭМ!$B$34:$B$777,P$401)+'СЕТ СН'!$F$13-'СЕТ СН'!$F$21</f>
        <v>-82.95438052999998</v>
      </c>
      <c r="Q427" s="35">
        <f>SUMIFS(СВЦЭМ!$L$34:$L$777,СВЦЭМ!$A$34:$A$777,$A427,СВЦЭМ!$B$34:$B$777,Q$401)+'СЕТ СН'!$F$13-'СЕТ СН'!$F$21</f>
        <v>-67.059105540000019</v>
      </c>
      <c r="R427" s="35">
        <f>SUMIFS(СВЦЭМ!$L$34:$L$777,СВЦЭМ!$A$34:$A$777,$A427,СВЦЭМ!$B$34:$B$777,R$401)+'СЕТ СН'!$F$13-'СЕТ СН'!$F$21</f>
        <v>-70.074866859999986</v>
      </c>
      <c r="S427" s="35">
        <f>SUMIFS(СВЦЭМ!$L$34:$L$777,СВЦЭМ!$A$34:$A$777,$A427,СВЦЭМ!$B$34:$B$777,S$401)+'СЕТ СН'!$F$13-'СЕТ СН'!$F$21</f>
        <v>-82.311921270000028</v>
      </c>
      <c r="T427" s="35">
        <f>SUMIFS(СВЦЭМ!$L$34:$L$777,СВЦЭМ!$A$34:$A$777,$A427,СВЦЭМ!$B$34:$B$777,T$401)+'СЕТ СН'!$F$13-'СЕТ СН'!$F$21</f>
        <v>-85.196318640000015</v>
      </c>
      <c r="U427" s="35">
        <f>SUMIFS(СВЦЭМ!$L$34:$L$777,СВЦЭМ!$A$34:$A$777,$A427,СВЦЭМ!$B$34:$B$777,U$401)+'СЕТ СН'!$F$13-'СЕТ СН'!$F$21</f>
        <v>-83.970296949999977</v>
      </c>
      <c r="V427" s="35">
        <f>SUMIFS(СВЦЭМ!$L$34:$L$777,СВЦЭМ!$A$34:$A$777,$A427,СВЦЭМ!$B$34:$B$777,V$401)+'СЕТ СН'!$F$13-'СЕТ СН'!$F$21</f>
        <v>-79.470358320000003</v>
      </c>
      <c r="W427" s="35">
        <f>SUMIFS(СВЦЭМ!$L$34:$L$777,СВЦЭМ!$A$34:$A$777,$A427,СВЦЭМ!$B$34:$B$777,W$401)+'СЕТ СН'!$F$13-'СЕТ СН'!$F$21</f>
        <v>-88.825042139999994</v>
      </c>
      <c r="X427" s="35">
        <f>SUMIFS(СВЦЭМ!$L$34:$L$777,СВЦЭМ!$A$34:$A$777,$A427,СВЦЭМ!$B$34:$B$777,X$401)+'СЕТ СН'!$F$13-'СЕТ СН'!$F$21</f>
        <v>-84.446814239999981</v>
      </c>
      <c r="Y427" s="35">
        <f>SUMIFS(СВЦЭМ!$L$34:$L$777,СВЦЭМ!$A$34:$A$777,$A427,СВЦЭМ!$B$34:$B$777,Y$401)+'СЕТ СН'!$F$13-'СЕТ СН'!$F$21</f>
        <v>-10.050730860000044</v>
      </c>
    </row>
    <row r="428" spans="1:25" ht="15.75" x14ac:dyDescent="0.2">
      <c r="A428" s="34">
        <f t="shared" si="11"/>
        <v>42913</v>
      </c>
      <c r="B428" s="35">
        <f>SUMIFS(СВЦЭМ!$L$34:$L$777,СВЦЭМ!$A$34:$A$777,$A428,СВЦЭМ!$B$34:$B$777,B$401)+'СЕТ СН'!$F$13-'СЕТ СН'!$F$21</f>
        <v>15.951793429999952</v>
      </c>
      <c r="C428" s="35">
        <f>SUMIFS(СВЦЭМ!$L$34:$L$777,СВЦЭМ!$A$34:$A$777,$A428,СВЦЭМ!$B$34:$B$777,C$401)+'СЕТ СН'!$F$13-'СЕТ СН'!$F$21</f>
        <v>52.328929140000014</v>
      </c>
      <c r="D428" s="35">
        <f>SUMIFS(СВЦЭМ!$L$34:$L$777,СВЦЭМ!$A$34:$A$777,$A428,СВЦЭМ!$B$34:$B$777,D$401)+'СЕТ СН'!$F$13-'СЕТ СН'!$F$21</f>
        <v>56.506196929999987</v>
      </c>
      <c r="E428" s="35">
        <f>SUMIFS(СВЦЭМ!$L$34:$L$777,СВЦЭМ!$A$34:$A$777,$A428,СВЦЭМ!$B$34:$B$777,E$401)+'СЕТ СН'!$F$13-'СЕТ СН'!$F$21</f>
        <v>54.720868229999951</v>
      </c>
      <c r="F428" s="35">
        <f>SUMIFS(СВЦЭМ!$L$34:$L$777,СВЦЭМ!$A$34:$A$777,$A428,СВЦЭМ!$B$34:$B$777,F$401)+'СЕТ СН'!$F$13-'СЕТ СН'!$F$21</f>
        <v>46.333522219999963</v>
      </c>
      <c r="G428" s="35">
        <f>SUMIFS(СВЦЭМ!$L$34:$L$777,СВЦЭМ!$A$34:$A$777,$A428,СВЦЭМ!$B$34:$B$777,G$401)+'СЕТ СН'!$F$13-'СЕТ СН'!$F$21</f>
        <v>50.733149339999954</v>
      </c>
      <c r="H428" s="35">
        <f>SUMIFS(СВЦЭМ!$L$34:$L$777,СВЦЭМ!$A$34:$A$777,$A428,СВЦЭМ!$B$34:$B$777,H$401)+'СЕТ СН'!$F$13-'СЕТ СН'!$F$21</f>
        <v>51.244844650000005</v>
      </c>
      <c r="I428" s="35">
        <f>SUMIFS(СВЦЭМ!$L$34:$L$777,СВЦЭМ!$A$34:$A$777,$A428,СВЦЭМ!$B$34:$B$777,I$401)+'СЕТ СН'!$F$13-'СЕТ СН'!$F$21</f>
        <v>26.645751379999979</v>
      </c>
      <c r="J428" s="35">
        <f>SUMIFS(СВЦЭМ!$L$34:$L$777,СВЦЭМ!$A$34:$A$777,$A428,СВЦЭМ!$B$34:$B$777,J$401)+'СЕТ СН'!$F$13-'СЕТ СН'!$F$21</f>
        <v>-30.169906380000043</v>
      </c>
      <c r="K428" s="35">
        <f>SUMIFS(СВЦЭМ!$L$34:$L$777,СВЦЭМ!$A$34:$A$777,$A428,СВЦЭМ!$B$34:$B$777,K$401)+'СЕТ СН'!$F$13-'СЕТ СН'!$F$21</f>
        <v>-85.066260179999972</v>
      </c>
      <c r="L428" s="35">
        <f>SUMIFS(СВЦЭМ!$L$34:$L$777,СВЦЭМ!$A$34:$A$777,$A428,СВЦЭМ!$B$34:$B$777,L$401)+'СЕТ СН'!$F$13-'СЕТ СН'!$F$21</f>
        <v>-93.83663820999999</v>
      </c>
      <c r="M428" s="35">
        <f>SUMIFS(СВЦЭМ!$L$34:$L$777,СВЦЭМ!$A$34:$A$777,$A428,СВЦЭМ!$B$34:$B$777,M$401)+'СЕТ СН'!$F$13-'СЕТ СН'!$F$21</f>
        <v>-92.18148782999998</v>
      </c>
      <c r="N428" s="35">
        <f>SUMIFS(СВЦЭМ!$L$34:$L$777,СВЦЭМ!$A$34:$A$777,$A428,СВЦЭМ!$B$34:$B$777,N$401)+'СЕТ СН'!$F$13-'СЕТ СН'!$F$21</f>
        <v>-97.851089030000026</v>
      </c>
      <c r="O428" s="35">
        <f>SUMIFS(СВЦЭМ!$L$34:$L$777,СВЦЭМ!$A$34:$A$777,$A428,СВЦЭМ!$B$34:$B$777,O$401)+'СЕТ СН'!$F$13-'СЕТ СН'!$F$21</f>
        <v>-98.868239969999991</v>
      </c>
      <c r="P428" s="35">
        <f>SUMIFS(СВЦЭМ!$L$34:$L$777,СВЦЭМ!$A$34:$A$777,$A428,СВЦЭМ!$B$34:$B$777,P$401)+'СЕТ СН'!$F$13-'СЕТ СН'!$F$21</f>
        <v>-112.56297725000002</v>
      </c>
      <c r="Q428" s="35">
        <f>SUMIFS(СВЦЭМ!$L$34:$L$777,СВЦЭМ!$A$34:$A$777,$A428,СВЦЭМ!$B$34:$B$777,Q$401)+'СЕТ СН'!$F$13-'СЕТ СН'!$F$21</f>
        <v>-92.671150749999981</v>
      </c>
      <c r="R428" s="35">
        <f>SUMIFS(СВЦЭМ!$L$34:$L$777,СВЦЭМ!$A$34:$A$777,$A428,СВЦЭМ!$B$34:$B$777,R$401)+'СЕТ СН'!$F$13-'СЕТ СН'!$F$21</f>
        <v>-85.473624350000023</v>
      </c>
      <c r="S428" s="35">
        <f>SUMIFS(СВЦЭМ!$L$34:$L$777,СВЦЭМ!$A$34:$A$777,$A428,СВЦЭМ!$B$34:$B$777,S$401)+'СЕТ СН'!$F$13-'СЕТ СН'!$F$21</f>
        <v>-94.521753269999977</v>
      </c>
      <c r="T428" s="35">
        <f>SUMIFS(СВЦЭМ!$L$34:$L$777,СВЦЭМ!$A$34:$A$777,$A428,СВЦЭМ!$B$34:$B$777,T$401)+'СЕТ СН'!$F$13-'СЕТ СН'!$F$21</f>
        <v>-98.81978196</v>
      </c>
      <c r="U428" s="35">
        <f>SUMIFS(СВЦЭМ!$L$34:$L$777,СВЦЭМ!$A$34:$A$777,$A428,СВЦЭМ!$B$34:$B$777,U$401)+'СЕТ СН'!$F$13-'СЕТ СН'!$F$21</f>
        <v>-100.50255878000002</v>
      </c>
      <c r="V428" s="35">
        <f>SUMIFS(СВЦЭМ!$L$34:$L$777,СВЦЭМ!$A$34:$A$777,$A428,СВЦЭМ!$B$34:$B$777,V$401)+'СЕТ СН'!$F$13-'СЕТ СН'!$F$21</f>
        <v>-98.258312129999979</v>
      </c>
      <c r="W428" s="35">
        <f>SUMIFS(СВЦЭМ!$L$34:$L$777,СВЦЭМ!$A$34:$A$777,$A428,СВЦЭМ!$B$34:$B$777,W$401)+'СЕТ СН'!$F$13-'СЕТ СН'!$F$21</f>
        <v>-105.32817671999999</v>
      </c>
      <c r="X428" s="35">
        <f>SUMIFS(СВЦЭМ!$L$34:$L$777,СВЦЭМ!$A$34:$A$777,$A428,СВЦЭМ!$B$34:$B$777,X$401)+'СЕТ СН'!$F$13-'СЕТ СН'!$F$21</f>
        <v>-101.00494838999998</v>
      </c>
      <c r="Y428" s="35">
        <f>SUMIFS(СВЦЭМ!$L$34:$L$777,СВЦЭМ!$A$34:$A$777,$A428,СВЦЭМ!$B$34:$B$777,Y$401)+'СЕТ СН'!$F$13-'СЕТ СН'!$F$21</f>
        <v>-25.174766279999972</v>
      </c>
    </row>
    <row r="429" spans="1:25" ht="15.75" x14ac:dyDescent="0.2">
      <c r="A429" s="34">
        <f t="shared" si="11"/>
        <v>42914</v>
      </c>
      <c r="B429" s="35">
        <f>SUMIFS(СВЦЭМ!$L$34:$L$777,СВЦЭМ!$A$34:$A$777,$A429,СВЦЭМ!$B$34:$B$777,B$401)+'СЕТ СН'!$F$13-'СЕТ СН'!$F$21</f>
        <v>42.976865029999999</v>
      </c>
      <c r="C429" s="35">
        <f>SUMIFS(СВЦЭМ!$L$34:$L$777,СВЦЭМ!$A$34:$A$777,$A429,СВЦЭМ!$B$34:$B$777,C$401)+'СЕТ СН'!$F$13-'СЕТ СН'!$F$21</f>
        <v>66.292029070000012</v>
      </c>
      <c r="D429" s="35">
        <f>SUMIFS(СВЦЭМ!$L$34:$L$777,СВЦЭМ!$A$34:$A$777,$A429,СВЦЭМ!$B$34:$B$777,D$401)+'СЕТ СН'!$F$13-'СЕТ СН'!$F$21</f>
        <v>88.869209559999945</v>
      </c>
      <c r="E429" s="35">
        <f>SUMIFS(СВЦЭМ!$L$34:$L$777,СВЦЭМ!$A$34:$A$777,$A429,СВЦЭМ!$B$34:$B$777,E$401)+'СЕТ СН'!$F$13-'СЕТ СН'!$F$21</f>
        <v>113.01252864000003</v>
      </c>
      <c r="F429" s="35">
        <f>SUMIFS(СВЦЭМ!$L$34:$L$777,СВЦЭМ!$A$34:$A$777,$A429,СВЦЭМ!$B$34:$B$777,F$401)+'СЕТ СН'!$F$13-'СЕТ СН'!$F$21</f>
        <v>122.19674565000003</v>
      </c>
      <c r="G429" s="35">
        <f>SUMIFS(СВЦЭМ!$L$34:$L$777,СВЦЭМ!$A$34:$A$777,$A429,СВЦЭМ!$B$34:$B$777,G$401)+'СЕТ СН'!$F$13-'СЕТ СН'!$F$21</f>
        <v>123.13638417000004</v>
      </c>
      <c r="H429" s="35">
        <f>SUMIFS(СВЦЭМ!$L$34:$L$777,СВЦЭМ!$A$34:$A$777,$A429,СВЦЭМ!$B$34:$B$777,H$401)+'СЕТ СН'!$F$13-'СЕТ СН'!$F$21</f>
        <v>76.708089900000004</v>
      </c>
      <c r="I429" s="35">
        <f>SUMIFS(СВЦЭМ!$L$34:$L$777,СВЦЭМ!$A$34:$A$777,$A429,СВЦЭМ!$B$34:$B$777,I$401)+'СЕТ СН'!$F$13-'СЕТ СН'!$F$21</f>
        <v>30.75417275999996</v>
      </c>
      <c r="J429" s="35">
        <f>SUMIFS(СВЦЭМ!$L$34:$L$777,СВЦЭМ!$A$34:$A$777,$A429,СВЦЭМ!$B$34:$B$777,J$401)+'СЕТ СН'!$F$13-'СЕТ СН'!$F$21</f>
        <v>-26.783101239999951</v>
      </c>
      <c r="K429" s="35">
        <f>SUMIFS(СВЦЭМ!$L$34:$L$777,СВЦЭМ!$A$34:$A$777,$A429,СВЦЭМ!$B$34:$B$777,K$401)+'СЕТ СН'!$F$13-'СЕТ СН'!$F$21</f>
        <v>-98.021851679999997</v>
      </c>
      <c r="L429" s="35">
        <f>SUMIFS(СВЦЭМ!$L$34:$L$777,СВЦЭМ!$A$34:$A$777,$A429,СВЦЭМ!$B$34:$B$777,L$401)+'СЕТ СН'!$F$13-'СЕТ СН'!$F$21</f>
        <v>-104.20123489000002</v>
      </c>
      <c r="M429" s="35">
        <f>SUMIFS(СВЦЭМ!$L$34:$L$777,СВЦЭМ!$A$34:$A$777,$A429,СВЦЭМ!$B$34:$B$777,M$401)+'СЕТ СН'!$F$13-'СЕТ СН'!$F$21</f>
        <v>-104.10021660000001</v>
      </c>
      <c r="N429" s="35">
        <f>SUMIFS(СВЦЭМ!$L$34:$L$777,СВЦЭМ!$A$34:$A$777,$A429,СВЦЭМ!$B$34:$B$777,N$401)+'СЕТ СН'!$F$13-'СЕТ СН'!$F$21</f>
        <v>-134.38025042999999</v>
      </c>
      <c r="O429" s="35">
        <f>SUMIFS(СВЦЭМ!$L$34:$L$777,СВЦЭМ!$A$34:$A$777,$A429,СВЦЭМ!$B$34:$B$777,O$401)+'СЕТ СН'!$F$13-'СЕТ СН'!$F$21</f>
        <v>-139.42094767999998</v>
      </c>
      <c r="P429" s="35">
        <f>SUMIFS(СВЦЭМ!$L$34:$L$777,СВЦЭМ!$A$34:$A$777,$A429,СВЦЭМ!$B$34:$B$777,P$401)+'СЕТ СН'!$F$13-'СЕТ СН'!$F$21</f>
        <v>-139.03308973999998</v>
      </c>
      <c r="Q429" s="35">
        <f>SUMIFS(СВЦЭМ!$L$34:$L$777,СВЦЭМ!$A$34:$A$777,$A429,СВЦЭМ!$B$34:$B$777,Q$401)+'СЕТ СН'!$F$13-'СЕТ СН'!$F$21</f>
        <v>-122.06882891999999</v>
      </c>
      <c r="R429" s="35">
        <f>SUMIFS(СВЦЭМ!$L$34:$L$777,СВЦЭМ!$A$34:$A$777,$A429,СВЦЭМ!$B$34:$B$777,R$401)+'СЕТ СН'!$F$13-'СЕТ СН'!$F$21</f>
        <v>-117.49568733000001</v>
      </c>
      <c r="S429" s="35">
        <f>SUMIFS(СВЦЭМ!$L$34:$L$777,СВЦЭМ!$A$34:$A$777,$A429,СВЦЭМ!$B$34:$B$777,S$401)+'СЕТ СН'!$F$13-'СЕТ СН'!$F$21</f>
        <v>-128.70395066999998</v>
      </c>
      <c r="T429" s="35">
        <f>SUMIFS(СВЦЭМ!$L$34:$L$777,СВЦЭМ!$A$34:$A$777,$A429,СВЦЭМ!$B$34:$B$777,T$401)+'СЕТ СН'!$F$13-'СЕТ СН'!$F$21</f>
        <v>-131.75306411000003</v>
      </c>
      <c r="U429" s="35">
        <f>SUMIFS(СВЦЭМ!$L$34:$L$777,СВЦЭМ!$A$34:$A$777,$A429,СВЦЭМ!$B$34:$B$777,U$401)+'СЕТ СН'!$F$13-'СЕТ СН'!$F$21</f>
        <v>-134.76118375999999</v>
      </c>
      <c r="V429" s="35">
        <f>SUMIFS(СВЦЭМ!$L$34:$L$777,СВЦЭМ!$A$34:$A$777,$A429,СВЦЭМ!$B$34:$B$777,V$401)+'СЕТ СН'!$F$13-'СЕТ СН'!$F$21</f>
        <v>-128.13664507999999</v>
      </c>
      <c r="W429" s="35">
        <f>SUMIFS(СВЦЭМ!$L$34:$L$777,СВЦЭМ!$A$34:$A$777,$A429,СВЦЭМ!$B$34:$B$777,W$401)+'СЕТ СН'!$F$13-'СЕТ СН'!$F$21</f>
        <v>-135.78187530999998</v>
      </c>
      <c r="X429" s="35">
        <f>SUMIFS(СВЦЭМ!$L$34:$L$777,СВЦЭМ!$A$34:$A$777,$A429,СВЦЭМ!$B$34:$B$777,X$401)+'СЕТ СН'!$F$13-'СЕТ СН'!$F$21</f>
        <v>-131.73668729000002</v>
      </c>
      <c r="Y429" s="35">
        <f>SUMIFS(СВЦЭМ!$L$34:$L$777,СВЦЭМ!$A$34:$A$777,$A429,СВЦЭМ!$B$34:$B$777,Y$401)+'СЕТ СН'!$F$13-'СЕТ СН'!$F$21</f>
        <v>-69.745506750000004</v>
      </c>
    </row>
    <row r="430" spans="1:25" ht="15.75" x14ac:dyDescent="0.2">
      <c r="A430" s="34">
        <f t="shared" si="11"/>
        <v>42915</v>
      </c>
      <c r="B430" s="35">
        <f>SUMIFS(СВЦЭМ!$L$34:$L$777,СВЦЭМ!$A$34:$A$777,$A430,СВЦЭМ!$B$34:$B$777,B$401)+'СЕТ СН'!$F$13-'СЕТ СН'!$F$21</f>
        <v>-21.388145460000032</v>
      </c>
      <c r="C430" s="35">
        <f>SUMIFS(СВЦЭМ!$L$34:$L$777,СВЦЭМ!$A$34:$A$777,$A430,СВЦЭМ!$B$34:$B$777,C$401)+'СЕТ СН'!$F$13-'СЕТ СН'!$F$21</f>
        <v>46.486369839999952</v>
      </c>
      <c r="D430" s="35">
        <f>SUMIFS(СВЦЭМ!$L$34:$L$777,СВЦЭМ!$A$34:$A$777,$A430,СВЦЭМ!$B$34:$B$777,D$401)+'СЕТ СН'!$F$13-'СЕТ СН'!$F$21</f>
        <v>67.099038899999982</v>
      </c>
      <c r="E430" s="35">
        <f>SUMIFS(СВЦЭМ!$L$34:$L$777,СВЦЭМ!$A$34:$A$777,$A430,СВЦЭМ!$B$34:$B$777,E$401)+'СЕТ СН'!$F$13-'СЕТ СН'!$F$21</f>
        <v>81.460215019999964</v>
      </c>
      <c r="F430" s="35">
        <f>SUMIFS(СВЦЭМ!$L$34:$L$777,СВЦЭМ!$A$34:$A$777,$A430,СВЦЭМ!$B$34:$B$777,F$401)+'СЕТ СН'!$F$13-'СЕТ СН'!$F$21</f>
        <v>73.186094039999944</v>
      </c>
      <c r="G430" s="35">
        <f>SUMIFS(СВЦЭМ!$L$34:$L$777,СВЦЭМ!$A$34:$A$777,$A430,СВЦЭМ!$B$34:$B$777,G$401)+'СЕТ СН'!$F$13-'СЕТ СН'!$F$21</f>
        <v>74.42244168000002</v>
      </c>
      <c r="H430" s="35">
        <f>SUMIFS(СВЦЭМ!$L$34:$L$777,СВЦЭМ!$A$34:$A$777,$A430,СВЦЭМ!$B$34:$B$777,H$401)+'СЕТ СН'!$F$13-'СЕТ СН'!$F$21</f>
        <v>35.225388149999958</v>
      </c>
      <c r="I430" s="35">
        <f>SUMIFS(СВЦЭМ!$L$34:$L$777,СВЦЭМ!$A$34:$A$777,$A430,СВЦЭМ!$B$34:$B$777,I$401)+'СЕТ СН'!$F$13-'СЕТ СН'!$F$21</f>
        <v>1.4519241199999442</v>
      </c>
      <c r="J430" s="35">
        <f>SUMIFS(СВЦЭМ!$L$34:$L$777,СВЦЭМ!$A$34:$A$777,$A430,СВЦЭМ!$B$34:$B$777,J$401)+'СЕТ СН'!$F$13-'СЕТ СН'!$F$21</f>
        <v>-48.246440959999973</v>
      </c>
      <c r="K430" s="35">
        <f>SUMIFS(СВЦЭМ!$L$34:$L$777,СВЦЭМ!$A$34:$A$777,$A430,СВЦЭМ!$B$34:$B$777,K$401)+'СЕТ СН'!$F$13-'СЕТ СН'!$F$21</f>
        <v>-92.675343899999973</v>
      </c>
      <c r="L430" s="35">
        <f>SUMIFS(СВЦЭМ!$L$34:$L$777,СВЦЭМ!$A$34:$A$777,$A430,СВЦЭМ!$B$34:$B$777,L$401)+'СЕТ СН'!$F$13-'СЕТ СН'!$F$21</f>
        <v>-87.078664860000004</v>
      </c>
      <c r="M430" s="35">
        <f>SUMIFS(СВЦЭМ!$L$34:$L$777,СВЦЭМ!$A$34:$A$777,$A430,СВЦЭМ!$B$34:$B$777,M$401)+'СЕТ СН'!$F$13-'СЕТ СН'!$F$21</f>
        <v>-82.001534509999999</v>
      </c>
      <c r="N430" s="35">
        <f>SUMIFS(СВЦЭМ!$L$34:$L$777,СВЦЭМ!$A$34:$A$777,$A430,СВЦЭМ!$B$34:$B$777,N$401)+'СЕТ СН'!$F$13-'СЕТ СН'!$F$21</f>
        <v>-83.410571520000019</v>
      </c>
      <c r="O430" s="35">
        <f>SUMIFS(СВЦЭМ!$L$34:$L$777,СВЦЭМ!$A$34:$A$777,$A430,СВЦЭМ!$B$34:$B$777,O$401)+'СЕТ СН'!$F$13-'СЕТ СН'!$F$21</f>
        <v>-85.975810920000015</v>
      </c>
      <c r="P430" s="35">
        <f>SUMIFS(СВЦЭМ!$L$34:$L$777,СВЦЭМ!$A$34:$A$777,$A430,СВЦЭМ!$B$34:$B$777,P$401)+'СЕТ СН'!$F$13-'СЕТ СН'!$F$21</f>
        <v>-83.634380319999991</v>
      </c>
      <c r="Q430" s="35">
        <f>SUMIFS(СВЦЭМ!$L$34:$L$777,СВЦЭМ!$A$34:$A$777,$A430,СВЦЭМ!$B$34:$B$777,Q$401)+'СЕТ СН'!$F$13-'СЕТ СН'!$F$21</f>
        <v>-70.769184779999989</v>
      </c>
      <c r="R430" s="35">
        <f>SUMIFS(СВЦЭМ!$L$34:$L$777,СВЦЭМ!$A$34:$A$777,$A430,СВЦЭМ!$B$34:$B$777,R$401)+'СЕТ СН'!$F$13-'СЕТ СН'!$F$21</f>
        <v>-67.262938560000009</v>
      </c>
      <c r="S430" s="35">
        <f>SUMIFS(СВЦЭМ!$L$34:$L$777,СВЦЭМ!$A$34:$A$777,$A430,СВЦЭМ!$B$34:$B$777,S$401)+'СЕТ СН'!$F$13-'СЕТ СН'!$F$21</f>
        <v>-78.188160960000005</v>
      </c>
      <c r="T430" s="35">
        <f>SUMIFS(СВЦЭМ!$L$34:$L$777,СВЦЭМ!$A$34:$A$777,$A430,СВЦЭМ!$B$34:$B$777,T$401)+'СЕТ СН'!$F$13-'СЕТ СН'!$F$21</f>
        <v>-82.729198469999972</v>
      </c>
      <c r="U430" s="35">
        <f>SUMIFS(СВЦЭМ!$L$34:$L$777,СВЦЭМ!$A$34:$A$777,$A430,СВЦЭМ!$B$34:$B$777,U$401)+'СЕТ СН'!$F$13-'СЕТ СН'!$F$21</f>
        <v>-87.863763539999979</v>
      </c>
      <c r="V430" s="35">
        <f>SUMIFS(СВЦЭМ!$L$34:$L$777,СВЦЭМ!$A$34:$A$777,$A430,СВЦЭМ!$B$34:$B$777,V$401)+'СЕТ СН'!$F$13-'СЕТ СН'!$F$21</f>
        <v>-83.22887849</v>
      </c>
      <c r="W430" s="35">
        <f>SUMIFS(СВЦЭМ!$L$34:$L$777,СВЦЭМ!$A$34:$A$777,$A430,СВЦЭМ!$B$34:$B$777,W$401)+'СЕТ СН'!$F$13-'СЕТ СН'!$F$21</f>
        <v>-89.292652250000003</v>
      </c>
      <c r="X430" s="35">
        <f>SUMIFS(СВЦЭМ!$L$34:$L$777,СВЦЭМ!$A$34:$A$777,$A430,СВЦЭМ!$B$34:$B$777,X$401)+'СЕТ СН'!$F$13-'СЕТ СН'!$F$21</f>
        <v>-82.661034500000028</v>
      </c>
      <c r="Y430" s="35">
        <f>SUMIFS(СВЦЭМ!$L$34:$L$777,СВЦЭМ!$A$34:$A$777,$A430,СВЦЭМ!$B$34:$B$777,Y$401)+'СЕТ СН'!$F$13-'СЕТ СН'!$F$21</f>
        <v>-49.482759940000051</v>
      </c>
    </row>
    <row r="431" spans="1:25" ht="15.75" x14ac:dyDescent="0.2">
      <c r="A431" s="34">
        <f t="shared" si="11"/>
        <v>42916</v>
      </c>
      <c r="B431" s="35">
        <f>SUMIFS(СВЦЭМ!$L$34:$L$777,СВЦЭМ!$A$34:$A$777,$A431,СВЦЭМ!$B$34:$B$777,B$401)+'СЕТ СН'!$F$13-'СЕТ СН'!$F$21</f>
        <v>-26.170150069999977</v>
      </c>
      <c r="C431" s="35">
        <f>SUMIFS(СВЦЭМ!$L$34:$L$777,СВЦЭМ!$A$34:$A$777,$A431,СВЦЭМ!$B$34:$B$777,C$401)+'СЕТ СН'!$F$13-'СЕТ СН'!$F$21</f>
        <v>61.740099689999965</v>
      </c>
      <c r="D431" s="35">
        <f>SUMIFS(СВЦЭМ!$L$34:$L$777,СВЦЭМ!$A$34:$A$777,$A431,СВЦЭМ!$B$34:$B$777,D$401)+'СЕТ СН'!$F$13-'СЕТ СН'!$F$21</f>
        <v>88.704712599999993</v>
      </c>
      <c r="E431" s="35">
        <f>SUMIFS(СВЦЭМ!$L$34:$L$777,СВЦЭМ!$A$34:$A$777,$A431,СВЦЭМ!$B$34:$B$777,E$401)+'СЕТ СН'!$F$13-'СЕТ СН'!$F$21</f>
        <v>99.368177349999996</v>
      </c>
      <c r="F431" s="35">
        <f>SUMIFS(СВЦЭМ!$L$34:$L$777,СВЦЭМ!$A$34:$A$777,$A431,СВЦЭМ!$B$34:$B$777,F$401)+'СЕТ СН'!$F$13-'СЕТ СН'!$F$21</f>
        <v>97.314653850000013</v>
      </c>
      <c r="G431" s="35">
        <f>SUMIFS(СВЦЭМ!$L$34:$L$777,СВЦЭМ!$A$34:$A$777,$A431,СВЦЭМ!$B$34:$B$777,G$401)+'СЕТ СН'!$F$13-'СЕТ СН'!$F$21</f>
        <v>94.546292249999965</v>
      </c>
      <c r="H431" s="35">
        <f>SUMIFS(СВЦЭМ!$L$34:$L$777,СВЦЭМ!$A$34:$A$777,$A431,СВЦЭМ!$B$34:$B$777,H$401)+'СЕТ СН'!$F$13-'СЕТ СН'!$F$21</f>
        <v>51.137219039999991</v>
      </c>
      <c r="I431" s="35">
        <f>SUMIFS(СВЦЭМ!$L$34:$L$777,СВЦЭМ!$A$34:$A$777,$A431,СВЦЭМ!$B$34:$B$777,I$401)+'СЕТ СН'!$F$13-'СЕТ СН'!$F$21</f>
        <v>30.816621719999944</v>
      </c>
      <c r="J431" s="35">
        <f>SUMIFS(СВЦЭМ!$L$34:$L$777,СВЦЭМ!$A$34:$A$777,$A431,СВЦЭМ!$B$34:$B$777,J$401)+'СЕТ СН'!$F$13-'СЕТ СН'!$F$21</f>
        <v>-29.949289040000053</v>
      </c>
      <c r="K431" s="35">
        <f>SUMIFS(СВЦЭМ!$L$34:$L$777,СВЦЭМ!$A$34:$A$777,$A431,СВЦЭМ!$B$34:$B$777,K$401)+'СЕТ СН'!$F$13-'СЕТ СН'!$F$21</f>
        <v>-96.973944309999979</v>
      </c>
      <c r="L431" s="35">
        <f>SUMIFS(СВЦЭМ!$L$34:$L$777,СВЦЭМ!$A$34:$A$777,$A431,СВЦЭМ!$B$34:$B$777,L$401)+'СЕТ СН'!$F$13-'СЕТ СН'!$F$21</f>
        <v>-105.02399115999998</v>
      </c>
      <c r="M431" s="35">
        <f>SUMIFS(СВЦЭМ!$L$34:$L$777,СВЦЭМ!$A$34:$A$777,$A431,СВЦЭМ!$B$34:$B$777,M$401)+'СЕТ СН'!$F$13-'СЕТ СН'!$F$21</f>
        <v>-104.90372516999997</v>
      </c>
      <c r="N431" s="35">
        <f>SUMIFS(СВЦЭМ!$L$34:$L$777,СВЦЭМ!$A$34:$A$777,$A431,СВЦЭМ!$B$34:$B$777,N$401)+'СЕТ СН'!$F$13-'СЕТ СН'!$F$21</f>
        <v>-107.03254600999998</v>
      </c>
      <c r="O431" s="35">
        <f>SUMIFS(СВЦЭМ!$L$34:$L$777,СВЦЭМ!$A$34:$A$777,$A431,СВЦЭМ!$B$34:$B$777,O$401)+'СЕТ СН'!$F$13-'СЕТ СН'!$F$21</f>
        <v>-105.16433267999997</v>
      </c>
      <c r="P431" s="35">
        <f>SUMIFS(СВЦЭМ!$L$34:$L$777,СВЦЭМ!$A$34:$A$777,$A431,СВЦЭМ!$B$34:$B$777,P$401)+'СЕТ СН'!$F$13-'СЕТ СН'!$F$21</f>
        <v>-102.24122460000001</v>
      </c>
      <c r="Q431" s="35">
        <f>SUMIFS(СВЦЭМ!$L$34:$L$777,СВЦЭМ!$A$34:$A$777,$A431,СВЦЭМ!$B$34:$B$777,Q$401)+'СЕТ СН'!$F$13-'СЕТ СН'!$F$21</f>
        <v>-90.986192220000021</v>
      </c>
      <c r="R431" s="35">
        <f>SUMIFS(СВЦЭМ!$L$34:$L$777,СВЦЭМ!$A$34:$A$777,$A431,СВЦЭМ!$B$34:$B$777,R$401)+'СЕТ СН'!$F$13-'СЕТ СН'!$F$21</f>
        <v>-87.813816640000027</v>
      </c>
      <c r="S431" s="35">
        <f>SUMIFS(СВЦЭМ!$L$34:$L$777,СВЦЭМ!$A$34:$A$777,$A431,СВЦЭМ!$B$34:$B$777,S$401)+'СЕТ СН'!$F$13-'СЕТ СН'!$F$21</f>
        <v>-97.628254309999988</v>
      </c>
      <c r="T431" s="35">
        <f>SUMIFS(СВЦЭМ!$L$34:$L$777,СВЦЭМ!$A$34:$A$777,$A431,СВЦЭМ!$B$34:$B$777,T$401)+'СЕТ СН'!$F$13-'СЕТ СН'!$F$21</f>
        <v>-98.843867579999994</v>
      </c>
      <c r="U431" s="35">
        <f>SUMIFS(СВЦЭМ!$L$34:$L$777,СВЦЭМ!$A$34:$A$777,$A431,СВЦЭМ!$B$34:$B$777,U$401)+'СЕТ СН'!$F$13-'СЕТ СН'!$F$21</f>
        <v>-102.24200456</v>
      </c>
      <c r="V431" s="35">
        <f>SUMIFS(СВЦЭМ!$L$34:$L$777,СВЦЭМ!$A$34:$A$777,$A431,СВЦЭМ!$B$34:$B$777,V$401)+'СЕТ СН'!$F$13-'СЕТ СН'!$F$21</f>
        <v>-99.117372339999974</v>
      </c>
      <c r="W431" s="35">
        <f>SUMIFS(СВЦЭМ!$L$34:$L$777,СВЦЭМ!$A$34:$A$777,$A431,СВЦЭМ!$B$34:$B$777,W$401)+'СЕТ СН'!$F$13-'СЕТ СН'!$F$21</f>
        <v>-65.843760660000044</v>
      </c>
      <c r="X431" s="35">
        <f>SUMIFS(СВЦЭМ!$L$34:$L$777,СВЦЭМ!$A$34:$A$777,$A431,СВЦЭМ!$B$34:$B$777,X$401)+'СЕТ СН'!$F$13-'СЕТ СН'!$F$21</f>
        <v>-36.535814879999975</v>
      </c>
      <c r="Y431" s="35">
        <f>SUMIFS(СВЦЭМ!$L$34:$L$777,СВЦЭМ!$A$34:$A$777,$A431,СВЦЭМ!$B$34:$B$777,Y$401)+'СЕТ СН'!$F$13-'СЕТ СН'!$F$21</f>
        <v>15.233120940000049</v>
      </c>
    </row>
    <row r="432" spans="1:25" ht="15.75" hidden="1" x14ac:dyDescent="0.2">
      <c r="A432" s="34">
        <f t="shared" si="11"/>
        <v>42917</v>
      </c>
      <c r="B432" s="35">
        <f>SUMIFS(СВЦЭМ!$L$34:$L$777,СВЦЭМ!$A$34:$A$777,$A432,СВЦЭМ!$B$34:$B$777,B$401)+'СЕТ СН'!$F$13-'СЕТ СН'!$F$21</f>
        <v>-578.75</v>
      </c>
      <c r="C432" s="35">
        <f>SUMIFS(СВЦЭМ!$L$34:$L$777,СВЦЭМ!$A$34:$A$777,$A432,СВЦЭМ!$B$34:$B$777,C$401)+'СЕТ СН'!$F$13-'СЕТ СН'!$F$21</f>
        <v>-578.75</v>
      </c>
      <c r="D432" s="35">
        <f>SUMIFS(СВЦЭМ!$L$34:$L$777,СВЦЭМ!$A$34:$A$777,$A432,СВЦЭМ!$B$34:$B$777,D$401)+'СЕТ СН'!$F$13-'СЕТ СН'!$F$21</f>
        <v>-578.75</v>
      </c>
      <c r="E432" s="35">
        <f>SUMIFS(СВЦЭМ!$L$34:$L$777,СВЦЭМ!$A$34:$A$777,$A432,СВЦЭМ!$B$34:$B$777,E$401)+'СЕТ СН'!$F$13-'СЕТ СН'!$F$21</f>
        <v>-578.75</v>
      </c>
      <c r="F432" s="35">
        <f>SUMIFS(СВЦЭМ!$L$34:$L$777,СВЦЭМ!$A$34:$A$777,$A432,СВЦЭМ!$B$34:$B$777,F$401)+'СЕТ СН'!$F$13-'СЕТ СН'!$F$21</f>
        <v>-578.75</v>
      </c>
      <c r="G432" s="35">
        <f>SUMIFS(СВЦЭМ!$L$34:$L$777,СВЦЭМ!$A$34:$A$777,$A432,СВЦЭМ!$B$34:$B$777,G$401)+'СЕТ СН'!$F$13-'СЕТ СН'!$F$21</f>
        <v>-578.75</v>
      </c>
      <c r="H432" s="35">
        <f>SUMIFS(СВЦЭМ!$L$34:$L$777,СВЦЭМ!$A$34:$A$777,$A432,СВЦЭМ!$B$34:$B$777,H$401)+'СЕТ СН'!$F$13-'СЕТ СН'!$F$21</f>
        <v>-578.75</v>
      </c>
      <c r="I432" s="35">
        <f>SUMIFS(СВЦЭМ!$L$34:$L$777,СВЦЭМ!$A$34:$A$777,$A432,СВЦЭМ!$B$34:$B$777,I$401)+'СЕТ СН'!$F$13-'СЕТ СН'!$F$21</f>
        <v>-578.75</v>
      </c>
      <c r="J432" s="35">
        <f>SUMIFS(СВЦЭМ!$L$34:$L$777,СВЦЭМ!$A$34:$A$777,$A432,СВЦЭМ!$B$34:$B$777,J$401)+'СЕТ СН'!$F$13-'СЕТ СН'!$F$21</f>
        <v>-578.75</v>
      </c>
      <c r="K432" s="35">
        <f>SUMIFS(СВЦЭМ!$L$34:$L$777,СВЦЭМ!$A$34:$A$777,$A432,СВЦЭМ!$B$34:$B$777,K$401)+'СЕТ СН'!$F$13-'СЕТ СН'!$F$21</f>
        <v>-578.75</v>
      </c>
      <c r="L432" s="35">
        <f>SUMIFS(СВЦЭМ!$L$34:$L$777,СВЦЭМ!$A$34:$A$777,$A432,СВЦЭМ!$B$34:$B$777,L$401)+'СЕТ СН'!$F$13-'СЕТ СН'!$F$21</f>
        <v>-578.75</v>
      </c>
      <c r="M432" s="35">
        <f>SUMIFS(СВЦЭМ!$L$34:$L$777,СВЦЭМ!$A$34:$A$777,$A432,СВЦЭМ!$B$34:$B$777,M$401)+'СЕТ СН'!$F$13-'СЕТ СН'!$F$21</f>
        <v>-578.75</v>
      </c>
      <c r="N432" s="35">
        <f>SUMIFS(СВЦЭМ!$L$34:$L$777,СВЦЭМ!$A$34:$A$777,$A432,СВЦЭМ!$B$34:$B$777,N$401)+'СЕТ СН'!$F$13-'СЕТ СН'!$F$21</f>
        <v>-578.75</v>
      </c>
      <c r="O432" s="35">
        <f>SUMIFS(СВЦЭМ!$L$34:$L$777,СВЦЭМ!$A$34:$A$777,$A432,СВЦЭМ!$B$34:$B$777,O$401)+'СЕТ СН'!$F$13-'СЕТ СН'!$F$21</f>
        <v>-578.75</v>
      </c>
      <c r="P432" s="35">
        <f>SUMIFS(СВЦЭМ!$L$34:$L$777,СВЦЭМ!$A$34:$A$777,$A432,СВЦЭМ!$B$34:$B$777,P$401)+'СЕТ СН'!$F$13-'СЕТ СН'!$F$21</f>
        <v>-578.75</v>
      </c>
      <c r="Q432" s="35">
        <f>SUMIFS(СВЦЭМ!$L$34:$L$777,СВЦЭМ!$A$34:$A$777,$A432,СВЦЭМ!$B$34:$B$777,Q$401)+'СЕТ СН'!$F$13-'СЕТ СН'!$F$21</f>
        <v>-578.75</v>
      </c>
      <c r="R432" s="35">
        <f>SUMIFS(СВЦЭМ!$L$34:$L$777,СВЦЭМ!$A$34:$A$777,$A432,СВЦЭМ!$B$34:$B$777,R$401)+'СЕТ СН'!$F$13-'СЕТ СН'!$F$21</f>
        <v>-578.75</v>
      </c>
      <c r="S432" s="35">
        <f>SUMIFS(СВЦЭМ!$L$34:$L$777,СВЦЭМ!$A$34:$A$777,$A432,СВЦЭМ!$B$34:$B$777,S$401)+'СЕТ СН'!$F$13-'СЕТ СН'!$F$21</f>
        <v>-578.75</v>
      </c>
      <c r="T432" s="35">
        <f>SUMIFS(СВЦЭМ!$L$34:$L$777,СВЦЭМ!$A$34:$A$777,$A432,СВЦЭМ!$B$34:$B$777,T$401)+'СЕТ СН'!$F$13-'СЕТ СН'!$F$21</f>
        <v>-578.75</v>
      </c>
      <c r="U432" s="35">
        <f>SUMIFS(СВЦЭМ!$L$34:$L$777,СВЦЭМ!$A$34:$A$777,$A432,СВЦЭМ!$B$34:$B$777,U$401)+'СЕТ СН'!$F$13-'СЕТ СН'!$F$21</f>
        <v>-578.75</v>
      </c>
      <c r="V432" s="35">
        <f>SUMIFS(СВЦЭМ!$L$34:$L$777,СВЦЭМ!$A$34:$A$777,$A432,СВЦЭМ!$B$34:$B$777,V$401)+'СЕТ СН'!$F$13-'СЕТ СН'!$F$21</f>
        <v>-578.75</v>
      </c>
      <c r="W432" s="35">
        <f>SUMIFS(СВЦЭМ!$L$34:$L$777,СВЦЭМ!$A$34:$A$777,$A432,СВЦЭМ!$B$34:$B$777,W$401)+'СЕТ СН'!$F$13-'СЕТ СН'!$F$21</f>
        <v>-578.75</v>
      </c>
      <c r="X432" s="35">
        <f>SUMIFS(СВЦЭМ!$L$34:$L$777,СВЦЭМ!$A$34:$A$777,$A432,СВЦЭМ!$B$34:$B$777,X$401)+'СЕТ СН'!$F$13-'СЕТ СН'!$F$21</f>
        <v>-578.75</v>
      </c>
      <c r="Y432" s="35">
        <f>SUMIFS(СВЦЭМ!$L$34:$L$777,СВЦЭМ!$A$34:$A$777,$A432,СВЦЭМ!$B$34:$B$777,Y$401)+'СЕТ СН'!$F$13-'СЕТ СН'!$F$21</f>
        <v>-578.75</v>
      </c>
    </row>
    <row r="433" spans="1:26" ht="15.75"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s="47" customFormat="1" ht="66" customHeight="1" x14ac:dyDescent="0.25">
      <c r="A435" s="146" t="s">
        <v>136</v>
      </c>
      <c r="B435" s="146"/>
      <c r="C435" s="146"/>
      <c r="D435" s="146"/>
      <c r="E435" s="146"/>
      <c r="F435" s="146"/>
      <c r="G435" s="146"/>
      <c r="H435" s="146"/>
      <c r="I435" s="146"/>
      <c r="J435" s="146"/>
      <c r="K435" s="146"/>
      <c r="L435" s="147">
        <f>СВЦЭМ!$D$18+'СЕТ СН'!$F$14-'СЕТ СН'!$F$21</f>
        <v>-578.75</v>
      </c>
      <c r="M435" s="148"/>
      <c r="N435" s="46"/>
      <c r="O435" s="46"/>
      <c r="P435" s="46"/>
      <c r="Q435" s="46"/>
      <c r="R435" s="46"/>
      <c r="S435" s="46"/>
      <c r="T435" s="46"/>
      <c r="U435" s="46"/>
      <c r="V435" s="46"/>
      <c r="W435" s="46"/>
      <c r="X435" s="46"/>
      <c r="Y435" s="46"/>
    </row>
    <row r="436" spans="1:26" ht="30" customHeight="1" x14ac:dyDescent="0.2">
      <c r="A436" s="37"/>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6"/>
      <c r="W437" s="46"/>
      <c r="X437" s="46"/>
      <c r="Y437" s="46"/>
    </row>
    <row r="438" spans="1:26" ht="15.75" x14ac:dyDescent="0.25">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row>
    <row r="439" spans="1:26" ht="15.75" x14ac:dyDescent="0.25">
      <c r="A439" s="128"/>
      <c r="B439" s="128"/>
      <c r="C439" s="128"/>
      <c r="D439" s="128"/>
      <c r="E439" s="128"/>
      <c r="F439" s="128"/>
      <c r="G439" s="128"/>
      <c r="H439" s="128"/>
      <c r="I439" s="128"/>
      <c r="J439" s="128"/>
      <c r="K439" s="128"/>
      <c r="L439" s="128"/>
      <c r="M439" s="128"/>
      <c r="N439" s="131">
        <f>СВЦЭМ!$D$12+'СЕТ СН'!$F$10-'СЕТ СН'!$F$22</f>
        <v>-304153.81466303021</v>
      </c>
      <c r="O439" s="132"/>
      <c r="P439" s="131">
        <f>СВЦЭМ!$D$12+'СЕТ СН'!$F$10-'СЕТ СН'!$G$22</f>
        <v>-659878.27466303029</v>
      </c>
      <c r="Q439" s="132"/>
      <c r="R439" s="131">
        <f>СВЦЭМ!$D$12+'СЕТ СН'!$F$10-'СЕТ СН'!$H$22</f>
        <v>-1015602.7346630302</v>
      </c>
      <c r="S439" s="132"/>
      <c r="T439" s="131">
        <f>СВЦЭМ!$D$12+'СЕТ СН'!$F$10-'СЕТ СН'!$I$22</f>
        <v>-1052613.2446630304</v>
      </c>
      <c r="U439" s="13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A538"/>
  <sheetViews>
    <sheetView tabSelected="1" topLeftCell="A402" zoomScale="80" zoomScaleNormal="80" zoomScaleSheetLayoutView="80" workbookViewId="0">
      <selection activeCell="B297" sqref="B297:Y326"/>
    </sheetView>
  </sheetViews>
  <sheetFormatPr defaultRowHeight="15" x14ac:dyDescent="0.25"/>
  <cols>
    <col min="1" max="1" width="9.75" style="48" customWidth="1"/>
    <col min="2" max="25" width="10" style="48" customWidth="1"/>
    <col min="26" max="26" width="9" style="41"/>
    <col min="27" max="27" width="11.25" style="41" customWidth="1"/>
    <col min="28" max="16384" width="9" style="41"/>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июне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row>
    <row r="3" spans="1:27" ht="15.75" customHeight="1" x14ac:dyDescent="0.2">
      <c r="A3" s="116" t="s">
        <v>42</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84</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73</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43"/>
      <c r="C8" s="31"/>
      <c r="D8" s="31"/>
      <c r="E8" s="31"/>
      <c r="F8" s="31"/>
      <c r="G8" s="31"/>
      <c r="H8" s="31"/>
      <c r="I8" s="31"/>
      <c r="J8" s="31"/>
      <c r="K8" s="31"/>
      <c r="L8" s="31"/>
      <c r="M8" s="31"/>
      <c r="N8" s="31"/>
      <c r="O8" s="31"/>
      <c r="P8" s="31"/>
      <c r="Q8" s="31"/>
      <c r="R8" s="31"/>
      <c r="S8" s="31"/>
      <c r="T8" s="31"/>
      <c r="U8" s="31"/>
      <c r="V8" s="31"/>
      <c r="W8" s="31"/>
      <c r="X8" s="31"/>
      <c r="Y8" s="31"/>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01.06.2017</v>
      </c>
      <c r="B12" s="35">
        <f>SUMIFS(СВЦЭМ!$D$34:$D$777,СВЦЭМ!$A$34:$A$777,$A12,СВЦЭМ!$B$34:$B$777,B$11)+'СЕТ СН'!$F$11+СВЦЭМ!$D$10+'СЕТ СН'!$F$6-'СЕТ СН'!$F$23</f>
        <v>849.68177631000026</v>
      </c>
      <c r="C12" s="35">
        <f>SUMIFS(СВЦЭМ!$D$34:$D$777,СВЦЭМ!$A$34:$A$777,$A12,СВЦЭМ!$B$34:$B$777,C$11)+'СЕТ СН'!$F$11+СВЦЭМ!$D$10+'СЕТ СН'!$F$6-'СЕТ СН'!$F$23</f>
        <v>965.58843948999993</v>
      </c>
      <c r="D12" s="35">
        <f>SUMIFS(СВЦЭМ!$D$34:$D$777,СВЦЭМ!$A$34:$A$777,$A12,СВЦЭМ!$B$34:$B$777,D$11)+'СЕТ СН'!$F$11+СВЦЭМ!$D$10+'СЕТ СН'!$F$6-'СЕТ СН'!$F$23</f>
        <v>1017.16922067</v>
      </c>
      <c r="E12" s="35">
        <f>SUMIFS(СВЦЭМ!$D$34:$D$777,СВЦЭМ!$A$34:$A$777,$A12,СВЦЭМ!$B$34:$B$777,E$11)+'СЕТ СН'!$F$11+СВЦЭМ!$D$10+'СЕТ СН'!$F$6-'СЕТ СН'!$F$23</f>
        <v>1023.8408305399998</v>
      </c>
      <c r="F12" s="35">
        <f>SUMIFS(СВЦЭМ!$D$34:$D$777,СВЦЭМ!$A$34:$A$777,$A12,СВЦЭМ!$B$34:$B$777,F$11)+'СЕТ СН'!$F$11+СВЦЭМ!$D$10+'СЕТ СН'!$F$6-'СЕТ СН'!$F$23</f>
        <v>1022.9917527699999</v>
      </c>
      <c r="G12" s="35">
        <f>SUMIFS(СВЦЭМ!$D$34:$D$777,СВЦЭМ!$A$34:$A$777,$A12,СВЦЭМ!$B$34:$B$777,G$11)+'СЕТ СН'!$F$11+СВЦЭМ!$D$10+'СЕТ СН'!$F$6-'СЕТ СН'!$F$23</f>
        <v>1013.3990499800002</v>
      </c>
      <c r="H12" s="35">
        <f>SUMIFS(СВЦЭМ!$D$34:$D$777,СВЦЭМ!$A$34:$A$777,$A12,СВЦЭМ!$B$34:$B$777,H$11)+'СЕТ СН'!$F$11+СВЦЭМ!$D$10+'СЕТ СН'!$F$6-'СЕТ СН'!$F$23</f>
        <v>932.79780358000016</v>
      </c>
      <c r="I12" s="35">
        <f>SUMIFS(СВЦЭМ!$D$34:$D$777,СВЦЭМ!$A$34:$A$777,$A12,СВЦЭМ!$B$34:$B$777,I$11)+'СЕТ СН'!$F$11+СВЦЭМ!$D$10+'СЕТ СН'!$F$6-'СЕТ СН'!$F$23</f>
        <v>853.94621167000014</v>
      </c>
      <c r="J12" s="35">
        <f>SUMIFS(СВЦЭМ!$D$34:$D$777,СВЦЭМ!$A$34:$A$777,$A12,СВЦЭМ!$B$34:$B$777,J$11)+'СЕТ СН'!$F$11+СВЦЭМ!$D$10+'СЕТ СН'!$F$6-'СЕТ СН'!$F$23</f>
        <v>765.56112570999994</v>
      </c>
      <c r="K12" s="35">
        <f>SUMIFS(СВЦЭМ!$D$34:$D$777,СВЦЭМ!$A$34:$A$777,$A12,СВЦЭМ!$B$34:$B$777,K$11)+'СЕТ СН'!$F$11+СВЦЭМ!$D$10+'СЕТ СН'!$F$6-'СЕТ СН'!$F$23</f>
        <v>683.76227629999994</v>
      </c>
      <c r="L12" s="35">
        <f>SUMIFS(СВЦЭМ!$D$34:$D$777,СВЦЭМ!$A$34:$A$777,$A12,СВЦЭМ!$B$34:$B$777,L$11)+'СЕТ СН'!$F$11+СВЦЭМ!$D$10+'СЕТ СН'!$F$6-'СЕТ СН'!$F$23</f>
        <v>644.70914472999993</v>
      </c>
      <c r="M12" s="35">
        <f>SUMIFS(СВЦЭМ!$D$34:$D$777,СВЦЭМ!$A$34:$A$777,$A12,СВЦЭМ!$B$34:$B$777,M$11)+'СЕТ СН'!$F$11+СВЦЭМ!$D$10+'СЕТ СН'!$F$6-'СЕТ СН'!$F$23</f>
        <v>617.05102941999985</v>
      </c>
      <c r="N12" s="35">
        <f>SUMIFS(СВЦЭМ!$D$34:$D$777,СВЦЭМ!$A$34:$A$777,$A12,СВЦЭМ!$B$34:$B$777,N$11)+'СЕТ СН'!$F$11+СВЦЭМ!$D$10+'СЕТ СН'!$F$6-'СЕТ СН'!$F$23</f>
        <v>615.89210350999997</v>
      </c>
      <c r="O12" s="35">
        <f>SUMIFS(СВЦЭМ!$D$34:$D$777,СВЦЭМ!$A$34:$A$777,$A12,СВЦЭМ!$B$34:$B$777,O$11)+'СЕТ СН'!$F$11+СВЦЭМ!$D$10+'СЕТ СН'!$F$6-'СЕТ СН'!$F$23</f>
        <v>615.92347758999995</v>
      </c>
      <c r="P12" s="35">
        <f>SUMIFS(СВЦЭМ!$D$34:$D$777,СВЦЭМ!$A$34:$A$777,$A12,СВЦЭМ!$B$34:$B$777,P$11)+'СЕТ СН'!$F$11+СВЦЭМ!$D$10+'СЕТ СН'!$F$6-'СЕТ СН'!$F$23</f>
        <v>620.27430658999992</v>
      </c>
      <c r="Q12" s="35">
        <f>SUMIFS(СВЦЭМ!$D$34:$D$777,СВЦЭМ!$A$34:$A$777,$A12,СВЦЭМ!$B$34:$B$777,Q$11)+'СЕТ СН'!$F$11+СВЦЭМ!$D$10+'СЕТ СН'!$F$6-'СЕТ СН'!$F$23</f>
        <v>620.34821938999994</v>
      </c>
      <c r="R12" s="35">
        <f>SUMIFS(СВЦЭМ!$D$34:$D$777,СВЦЭМ!$A$34:$A$777,$A12,СВЦЭМ!$B$34:$B$777,R$11)+'СЕТ СН'!$F$11+СВЦЭМ!$D$10+'СЕТ СН'!$F$6-'СЕТ СН'!$F$23</f>
        <v>623.38435535000008</v>
      </c>
      <c r="S12" s="35">
        <f>SUMIFS(СВЦЭМ!$D$34:$D$777,СВЦЭМ!$A$34:$A$777,$A12,СВЦЭМ!$B$34:$B$777,S$11)+'СЕТ СН'!$F$11+СВЦЭМ!$D$10+'СЕТ СН'!$F$6-'СЕТ СН'!$F$23</f>
        <v>619.09035900000003</v>
      </c>
      <c r="T12" s="35">
        <f>SUMIFS(СВЦЭМ!$D$34:$D$777,СВЦЭМ!$A$34:$A$777,$A12,СВЦЭМ!$B$34:$B$777,T$11)+'СЕТ СН'!$F$11+СВЦЭМ!$D$10+'СЕТ СН'!$F$6-'СЕТ СН'!$F$23</f>
        <v>618.17563102999998</v>
      </c>
      <c r="U12" s="35">
        <f>SUMIFS(СВЦЭМ!$D$34:$D$777,СВЦЭМ!$A$34:$A$777,$A12,СВЦЭМ!$B$34:$B$777,U$11)+'СЕТ СН'!$F$11+СВЦЭМ!$D$10+'СЕТ СН'!$F$6-'СЕТ СН'!$F$23</f>
        <v>618.83983163999983</v>
      </c>
      <c r="V12" s="35">
        <f>SUMIFS(СВЦЭМ!$D$34:$D$777,СВЦЭМ!$A$34:$A$777,$A12,СВЦЭМ!$B$34:$B$777,V$11)+'СЕТ СН'!$F$11+СВЦЭМ!$D$10+'СЕТ СН'!$F$6-'СЕТ СН'!$F$23</f>
        <v>663.89524333999998</v>
      </c>
      <c r="W12" s="35">
        <f>SUMIFS(СВЦЭМ!$D$34:$D$777,СВЦЭМ!$A$34:$A$777,$A12,СВЦЭМ!$B$34:$B$777,W$11)+'СЕТ СН'!$F$11+СВЦЭМ!$D$10+'СЕТ СН'!$F$6-'СЕТ СН'!$F$23</f>
        <v>717.02082018999999</v>
      </c>
      <c r="X12" s="35">
        <f>SUMIFS(СВЦЭМ!$D$34:$D$777,СВЦЭМ!$A$34:$A$777,$A12,СВЦЭМ!$B$34:$B$777,X$11)+'СЕТ СН'!$F$11+СВЦЭМ!$D$10+'СЕТ СН'!$F$6-'СЕТ СН'!$F$23</f>
        <v>753.04432939000026</v>
      </c>
      <c r="Y12" s="35">
        <f>SUMIFS(СВЦЭМ!$D$34:$D$777,СВЦЭМ!$A$34:$A$777,$A12,СВЦЭМ!$B$34:$B$777,Y$11)+'СЕТ СН'!$F$11+СВЦЭМ!$D$10+'СЕТ СН'!$F$6-'СЕТ СН'!$F$23</f>
        <v>882.15264940999987</v>
      </c>
      <c r="AA12" s="44"/>
    </row>
    <row r="13" spans="1:27" ht="15.75" x14ac:dyDescent="0.2">
      <c r="A13" s="34">
        <f>A12+1</f>
        <v>42888</v>
      </c>
      <c r="B13" s="35">
        <f>SUMIFS(СВЦЭМ!$D$34:$D$777,СВЦЭМ!$A$34:$A$777,$A13,СВЦЭМ!$B$34:$B$777,B$11)+'СЕТ СН'!$F$11+СВЦЭМ!$D$10+'СЕТ СН'!$F$6-'СЕТ СН'!$F$23</f>
        <v>973.48459292000007</v>
      </c>
      <c r="C13" s="35">
        <f>SUMIFS(СВЦЭМ!$D$34:$D$777,СВЦЭМ!$A$34:$A$777,$A13,СВЦЭМ!$B$34:$B$777,C$11)+'СЕТ СН'!$F$11+СВЦЭМ!$D$10+'СЕТ СН'!$F$6-'СЕТ СН'!$F$23</f>
        <v>996.19015575999993</v>
      </c>
      <c r="D13" s="35">
        <f>SUMIFS(СВЦЭМ!$D$34:$D$777,СВЦЭМ!$A$34:$A$777,$A13,СВЦЭМ!$B$34:$B$777,D$11)+'СЕТ СН'!$F$11+СВЦЭМ!$D$10+'СЕТ СН'!$F$6-'СЕТ СН'!$F$23</f>
        <v>1045.89629169</v>
      </c>
      <c r="E13" s="35">
        <f>SUMIFS(СВЦЭМ!$D$34:$D$777,СВЦЭМ!$A$34:$A$777,$A13,СВЦЭМ!$B$34:$B$777,E$11)+'СЕТ СН'!$F$11+СВЦЭМ!$D$10+'СЕТ СН'!$F$6-'СЕТ СН'!$F$23</f>
        <v>1038.5963290700001</v>
      </c>
      <c r="F13" s="35">
        <f>SUMIFS(СВЦЭМ!$D$34:$D$777,СВЦЭМ!$A$34:$A$777,$A13,СВЦЭМ!$B$34:$B$777,F$11)+'СЕТ СН'!$F$11+СВЦЭМ!$D$10+'СЕТ СН'!$F$6-'СЕТ СН'!$F$23</f>
        <v>1037.3530206700002</v>
      </c>
      <c r="G13" s="35">
        <f>SUMIFS(СВЦЭМ!$D$34:$D$777,СВЦЭМ!$A$34:$A$777,$A13,СВЦЭМ!$B$34:$B$777,G$11)+'СЕТ СН'!$F$11+СВЦЭМ!$D$10+'СЕТ СН'!$F$6-'СЕТ СН'!$F$23</f>
        <v>1044.5619967399998</v>
      </c>
      <c r="H13" s="35">
        <f>SUMIFS(СВЦЭМ!$D$34:$D$777,СВЦЭМ!$A$34:$A$777,$A13,СВЦЭМ!$B$34:$B$777,H$11)+'СЕТ СН'!$F$11+СВЦЭМ!$D$10+'СЕТ СН'!$F$6-'СЕТ СН'!$F$23</f>
        <v>1026.5718925800002</v>
      </c>
      <c r="I13" s="35">
        <f>SUMIFS(СВЦЭМ!$D$34:$D$777,СВЦЭМ!$A$34:$A$777,$A13,СВЦЭМ!$B$34:$B$777,I$11)+'СЕТ СН'!$F$11+СВЦЭМ!$D$10+'СЕТ СН'!$F$6-'СЕТ СН'!$F$23</f>
        <v>892.92392091000011</v>
      </c>
      <c r="J13" s="35">
        <f>SUMIFS(СВЦЭМ!$D$34:$D$777,СВЦЭМ!$A$34:$A$777,$A13,СВЦЭМ!$B$34:$B$777,J$11)+'СЕТ СН'!$F$11+СВЦЭМ!$D$10+'СЕТ СН'!$F$6-'СЕТ СН'!$F$23</f>
        <v>777.8914138099999</v>
      </c>
      <c r="K13" s="35">
        <f>SUMIFS(СВЦЭМ!$D$34:$D$777,СВЦЭМ!$A$34:$A$777,$A13,СВЦЭМ!$B$34:$B$777,K$11)+'СЕТ СН'!$F$11+СВЦЭМ!$D$10+'СЕТ СН'!$F$6-'СЕТ СН'!$F$23</f>
        <v>673.02902885999993</v>
      </c>
      <c r="L13" s="35">
        <f>SUMIFS(СВЦЭМ!$D$34:$D$777,СВЦЭМ!$A$34:$A$777,$A13,СВЦЭМ!$B$34:$B$777,L$11)+'СЕТ СН'!$F$11+СВЦЭМ!$D$10+'СЕТ СН'!$F$6-'СЕТ СН'!$F$23</f>
        <v>613.03884059999996</v>
      </c>
      <c r="M13" s="35">
        <f>SUMIFS(СВЦЭМ!$D$34:$D$777,СВЦЭМ!$A$34:$A$777,$A13,СВЦЭМ!$B$34:$B$777,M$11)+'СЕТ СН'!$F$11+СВЦЭМ!$D$10+'СЕТ СН'!$F$6-'СЕТ СН'!$F$23</f>
        <v>600.26145831999997</v>
      </c>
      <c r="N13" s="35">
        <f>SUMIFS(СВЦЭМ!$D$34:$D$777,СВЦЭМ!$A$34:$A$777,$A13,СВЦЭМ!$B$34:$B$777,N$11)+'СЕТ СН'!$F$11+СВЦЭМ!$D$10+'СЕТ СН'!$F$6-'СЕТ СН'!$F$23</f>
        <v>612.55833139000015</v>
      </c>
      <c r="O13" s="35">
        <f>SUMIFS(СВЦЭМ!$D$34:$D$777,СВЦЭМ!$A$34:$A$777,$A13,СВЦЭМ!$B$34:$B$777,O$11)+'СЕТ СН'!$F$11+СВЦЭМ!$D$10+'СЕТ СН'!$F$6-'СЕТ СН'!$F$23</f>
        <v>614.10614317999989</v>
      </c>
      <c r="P13" s="35">
        <f>SUMIFS(СВЦЭМ!$D$34:$D$777,СВЦЭМ!$A$34:$A$777,$A13,СВЦЭМ!$B$34:$B$777,P$11)+'СЕТ СН'!$F$11+СВЦЭМ!$D$10+'СЕТ СН'!$F$6-'СЕТ СН'!$F$23</f>
        <v>619.55638337999994</v>
      </c>
      <c r="Q13" s="35">
        <f>SUMIFS(СВЦЭМ!$D$34:$D$777,СВЦЭМ!$A$34:$A$777,$A13,СВЦЭМ!$B$34:$B$777,Q$11)+'СЕТ СН'!$F$11+СВЦЭМ!$D$10+'СЕТ СН'!$F$6-'СЕТ СН'!$F$23</f>
        <v>618.91624993000005</v>
      </c>
      <c r="R13" s="35">
        <f>SUMIFS(СВЦЭМ!$D$34:$D$777,СВЦЭМ!$A$34:$A$777,$A13,СВЦЭМ!$B$34:$B$777,R$11)+'СЕТ СН'!$F$11+СВЦЭМ!$D$10+'СЕТ СН'!$F$6-'СЕТ СН'!$F$23</f>
        <v>659.96452447999991</v>
      </c>
      <c r="S13" s="35">
        <f>SUMIFS(СВЦЭМ!$D$34:$D$777,СВЦЭМ!$A$34:$A$777,$A13,СВЦЭМ!$B$34:$B$777,S$11)+'СЕТ СН'!$F$11+СВЦЭМ!$D$10+'СЕТ СН'!$F$6-'СЕТ СН'!$F$23</f>
        <v>663.3894660599999</v>
      </c>
      <c r="T13" s="35">
        <f>SUMIFS(СВЦЭМ!$D$34:$D$777,СВЦЭМ!$A$34:$A$777,$A13,СВЦЭМ!$B$34:$B$777,T$11)+'СЕТ СН'!$F$11+СВЦЭМ!$D$10+'СЕТ СН'!$F$6-'СЕТ СН'!$F$23</f>
        <v>668.64843997000003</v>
      </c>
      <c r="U13" s="35">
        <f>SUMIFS(СВЦЭМ!$D$34:$D$777,СВЦЭМ!$A$34:$A$777,$A13,СВЦЭМ!$B$34:$B$777,U$11)+'СЕТ СН'!$F$11+СВЦЭМ!$D$10+'СЕТ СН'!$F$6-'СЕТ СН'!$F$23</f>
        <v>671.82196066000006</v>
      </c>
      <c r="V13" s="35">
        <f>SUMIFS(СВЦЭМ!$D$34:$D$777,СВЦЭМ!$A$34:$A$777,$A13,СВЦЭМ!$B$34:$B$777,V$11)+'СЕТ СН'!$F$11+СВЦЭМ!$D$10+'СЕТ СН'!$F$6-'СЕТ СН'!$F$23</f>
        <v>643.79917235999983</v>
      </c>
      <c r="W13" s="35">
        <f>SUMIFS(СВЦЭМ!$D$34:$D$777,СВЦЭМ!$A$34:$A$777,$A13,СВЦЭМ!$B$34:$B$777,W$11)+'СЕТ СН'!$F$11+СВЦЭМ!$D$10+'СЕТ СН'!$F$6-'СЕТ СН'!$F$23</f>
        <v>696.02402976999997</v>
      </c>
      <c r="X13" s="35">
        <f>SUMIFS(СВЦЭМ!$D$34:$D$777,СВЦЭМ!$A$34:$A$777,$A13,СВЦЭМ!$B$34:$B$777,X$11)+'СЕТ СН'!$F$11+СВЦЭМ!$D$10+'СЕТ СН'!$F$6-'СЕТ СН'!$F$23</f>
        <v>753.55286122999996</v>
      </c>
      <c r="Y13" s="35">
        <f>SUMIFS(СВЦЭМ!$D$34:$D$777,СВЦЭМ!$A$34:$A$777,$A13,СВЦЭМ!$B$34:$B$777,Y$11)+'СЕТ СН'!$F$11+СВЦЭМ!$D$10+'СЕТ СН'!$F$6-'СЕТ СН'!$F$23</f>
        <v>841.17626367000003</v>
      </c>
    </row>
    <row r="14" spans="1:27" ht="15.75" x14ac:dyDescent="0.2">
      <c r="A14" s="34">
        <f t="shared" ref="A14:A42" si="0">A13+1</f>
        <v>42889</v>
      </c>
      <c r="B14" s="35">
        <f>SUMIFS(СВЦЭМ!$D$34:$D$777,СВЦЭМ!$A$34:$A$777,$A14,СВЦЭМ!$B$34:$B$777,B$11)+'СЕТ СН'!$F$11+СВЦЭМ!$D$10+'СЕТ СН'!$F$6-'СЕТ СН'!$F$23</f>
        <v>881.1710549899999</v>
      </c>
      <c r="C14" s="35">
        <f>SUMIFS(СВЦЭМ!$D$34:$D$777,СВЦЭМ!$A$34:$A$777,$A14,СВЦЭМ!$B$34:$B$777,C$11)+'СЕТ СН'!$F$11+СВЦЭМ!$D$10+'СЕТ СН'!$F$6-'СЕТ СН'!$F$23</f>
        <v>929.24545630000011</v>
      </c>
      <c r="D14" s="35">
        <f>SUMIFS(СВЦЭМ!$D$34:$D$777,СВЦЭМ!$A$34:$A$777,$A14,СВЦЭМ!$B$34:$B$777,D$11)+'СЕТ СН'!$F$11+СВЦЭМ!$D$10+'СЕТ СН'!$F$6-'СЕТ СН'!$F$23</f>
        <v>1042.7814607099999</v>
      </c>
      <c r="E14" s="35">
        <f>SUMIFS(СВЦЭМ!$D$34:$D$777,СВЦЭМ!$A$34:$A$777,$A14,СВЦЭМ!$B$34:$B$777,E$11)+'СЕТ СН'!$F$11+СВЦЭМ!$D$10+'СЕТ СН'!$F$6-'СЕТ СН'!$F$23</f>
        <v>1040.9794969700001</v>
      </c>
      <c r="F14" s="35">
        <f>SUMIFS(СВЦЭМ!$D$34:$D$777,СВЦЭМ!$A$34:$A$777,$A14,СВЦЭМ!$B$34:$B$777,F$11)+'СЕТ СН'!$F$11+СВЦЭМ!$D$10+'СЕТ СН'!$F$6-'СЕТ СН'!$F$23</f>
        <v>1039.06001973</v>
      </c>
      <c r="G14" s="35">
        <f>SUMIFS(СВЦЭМ!$D$34:$D$777,СВЦЭМ!$A$34:$A$777,$A14,СВЦЭМ!$B$34:$B$777,G$11)+'СЕТ СН'!$F$11+СВЦЭМ!$D$10+'СЕТ СН'!$F$6-'СЕТ СН'!$F$23</f>
        <v>1042.7547567199999</v>
      </c>
      <c r="H14" s="35">
        <f>SUMIFS(СВЦЭМ!$D$34:$D$777,СВЦЭМ!$A$34:$A$777,$A14,СВЦЭМ!$B$34:$B$777,H$11)+'СЕТ СН'!$F$11+СВЦЭМ!$D$10+'СЕТ СН'!$F$6-'СЕТ СН'!$F$23</f>
        <v>1006.0996934099999</v>
      </c>
      <c r="I14" s="35">
        <f>SUMIFS(СВЦЭМ!$D$34:$D$777,СВЦЭМ!$A$34:$A$777,$A14,СВЦЭМ!$B$34:$B$777,I$11)+'СЕТ СН'!$F$11+СВЦЭМ!$D$10+'СЕТ СН'!$F$6-'СЕТ СН'!$F$23</f>
        <v>876.86410052000019</v>
      </c>
      <c r="J14" s="35">
        <f>SUMIFS(СВЦЭМ!$D$34:$D$777,СВЦЭМ!$A$34:$A$777,$A14,СВЦЭМ!$B$34:$B$777,J$11)+'СЕТ СН'!$F$11+СВЦЭМ!$D$10+'СЕТ СН'!$F$6-'СЕТ СН'!$F$23</f>
        <v>745.75740542999984</v>
      </c>
      <c r="K14" s="35">
        <f>SUMIFS(СВЦЭМ!$D$34:$D$777,СВЦЭМ!$A$34:$A$777,$A14,СВЦЭМ!$B$34:$B$777,K$11)+'СЕТ СН'!$F$11+СВЦЭМ!$D$10+'СЕТ СН'!$F$6-'СЕТ СН'!$F$23</f>
        <v>665.38914148000003</v>
      </c>
      <c r="L14" s="35">
        <f>SUMIFS(СВЦЭМ!$D$34:$D$777,СВЦЭМ!$A$34:$A$777,$A14,СВЦЭМ!$B$34:$B$777,L$11)+'СЕТ СН'!$F$11+СВЦЭМ!$D$10+'СЕТ СН'!$F$6-'СЕТ СН'!$F$23</f>
        <v>600.14245961000006</v>
      </c>
      <c r="M14" s="35">
        <f>SUMIFS(СВЦЭМ!$D$34:$D$777,СВЦЭМ!$A$34:$A$777,$A14,СВЦЭМ!$B$34:$B$777,M$11)+'СЕТ СН'!$F$11+СВЦЭМ!$D$10+'СЕТ СН'!$F$6-'СЕТ СН'!$F$23</f>
        <v>582.35557586000004</v>
      </c>
      <c r="N14" s="35">
        <f>SUMIFS(СВЦЭМ!$D$34:$D$777,СВЦЭМ!$A$34:$A$777,$A14,СВЦЭМ!$B$34:$B$777,N$11)+'СЕТ СН'!$F$11+СВЦЭМ!$D$10+'СЕТ СН'!$F$6-'СЕТ СН'!$F$23</f>
        <v>573.00706087999993</v>
      </c>
      <c r="O14" s="35">
        <f>SUMIFS(СВЦЭМ!$D$34:$D$777,СВЦЭМ!$A$34:$A$777,$A14,СВЦЭМ!$B$34:$B$777,O$11)+'СЕТ СН'!$F$11+СВЦЭМ!$D$10+'СЕТ СН'!$F$6-'СЕТ СН'!$F$23</f>
        <v>570.87801997999986</v>
      </c>
      <c r="P14" s="35">
        <f>SUMIFS(СВЦЭМ!$D$34:$D$777,СВЦЭМ!$A$34:$A$777,$A14,СВЦЭМ!$B$34:$B$777,P$11)+'СЕТ СН'!$F$11+СВЦЭМ!$D$10+'СЕТ СН'!$F$6-'СЕТ СН'!$F$23</f>
        <v>570.73323965999998</v>
      </c>
      <c r="Q14" s="35">
        <f>SUMIFS(СВЦЭМ!$D$34:$D$777,СВЦЭМ!$A$34:$A$777,$A14,СВЦЭМ!$B$34:$B$777,Q$11)+'СЕТ СН'!$F$11+СВЦЭМ!$D$10+'СЕТ СН'!$F$6-'СЕТ СН'!$F$23</f>
        <v>572.1829176199999</v>
      </c>
      <c r="R14" s="35">
        <f>SUMIFS(СВЦЭМ!$D$34:$D$777,СВЦЭМ!$A$34:$A$777,$A14,СВЦЭМ!$B$34:$B$777,R$11)+'СЕТ СН'!$F$11+СВЦЭМ!$D$10+'СЕТ СН'!$F$6-'СЕТ СН'!$F$23</f>
        <v>573.20437730000003</v>
      </c>
      <c r="S14" s="35">
        <f>SUMIFS(СВЦЭМ!$D$34:$D$777,СВЦЭМ!$A$34:$A$777,$A14,СВЦЭМ!$B$34:$B$777,S$11)+'СЕТ СН'!$F$11+СВЦЭМ!$D$10+'СЕТ СН'!$F$6-'СЕТ СН'!$F$23</f>
        <v>574.28045277999991</v>
      </c>
      <c r="T14" s="35">
        <f>SUMIFS(СВЦЭМ!$D$34:$D$777,СВЦЭМ!$A$34:$A$777,$A14,СВЦЭМ!$B$34:$B$777,T$11)+'СЕТ СН'!$F$11+СВЦЭМ!$D$10+'СЕТ СН'!$F$6-'СЕТ СН'!$F$23</f>
        <v>573.19718368999997</v>
      </c>
      <c r="U14" s="35">
        <f>SUMIFS(СВЦЭМ!$D$34:$D$777,СВЦЭМ!$A$34:$A$777,$A14,СВЦЭМ!$B$34:$B$777,U$11)+'СЕТ СН'!$F$11+СВЦЭМ!$D$10+'СЕТ СН'!$F$6-'СЕТ СН'!$F$23</f>
        <v>571.43468367000014</v>
      </c>
      <c r="V14" s="35">
        <f>SUMIFS(СВЦЭМ!$D$34:$D$777,СВЦЭМ!$A$34:$A$777,$A14,СВЦЭМ!$B$34:$B$777,V$11)+'СЕТ СН'!$F$11+СВЦЭМ!$D$10+'СЕТ СН'!$F$6-'СЕТ СН'!$F$23</f>
        <v>588.81861146999995</v>
      </c>
      <c r="W14" s="35">
        <f>SUMIFS(СВЦЭМ!$D$34:$D$777,СВЦЭМ!$A$34:$A$777,$A14,СВЦЭМ!$B$34:$B$777,W$11)+'СЕТ СН'!$F$11+СВЦЭМ!$D$10+'СЕТ СН'!$F$6-'СЕТ СН'!$F$23</f>
        <v>624.80031895999991</v>
      </c>
      <c r="X14" s="35">
        <f>SUMIFS(СВЦЭМ!$D$34:$D$777,СВЦЭМ!$A$34:$A$777,$A14,СВЦЭМ!$B$34:$B$777,X$11)+'СЕТ СН'!$F$11+СВЦЭМ!$D$10+'СЕТ СН'!$F$6-'СЕТ СН'!$F$23</f>
        <v>682.93556349999994</v>
      </c>
      <c r="Y14" s="35">
        <f>SUMIFS(СВЦЭМ!$D$34:$D$777,СВЦЭМ!$A$34:$A$777,$A14,СВЦЭМ!$B$34:$B$777,Y$11)+'СЕТ СН'!$F$11+СВЦЭМ!$D$10+'СЕТ СН'!$F$6-'СЕТ СН'!$F$23</f>
        <v>784.11579783000025</v>
      </c>
    </row>
    <row r="15" spans="1:27" ht="15.75" x14ac:dyDescent="0.2">
      <c r="A15" s="34">
        <f t="shared" si="0"/>
        <v>42890</v>
      </c>
      <c r="B15" s="35">
        <f>SUMIFS(СВЦЭМ!$D$34:$D$777,СВЦЭМ!$A$34:$A$777,$A15,СВЦЭМ!$B$34:$B$777,B$11)+'СЕТ СН'!$F$11+СВЦЭМ!$D$10+'СЕТ СН'!$F$6-'СЕТ СН'!$F$23</f>
        <v>848.77174573999991</v>
      </c>
      <c r="C15" s="35">
        <f>SUMIFS(СВЦЭМ!$D$34:$D$777,СВЦЭМ!$A$34:$A$777,$A15,СВЦЭМ!$B$34:$B$777,C$11)+'СЕТ СН'!$F$11+СВЦЭМ!$D$10+'СЕТ СН'!$F$6-'СЕТ СН'!$F$23</f>
        <v>913.14104824000015</v>
      </c>
      <c r="D15" s="35">
        <f>SUMIFS(СВЦЭМ!$D$34:$D$777,СВЦЭМ!$A$34:$A$777,$A15,СВЦЭМ!$B$34:$B$777,D$11)+'СЕТ СН'!$F$11+СВЦЭМ!$D$10+'СЕТ СН'!$F$6-'СЕТ СН'!$F$23</f>
        <v>1025.4136871300002</v>
      </c>
      <c r="E15" s="35">
        <f>SUMIFS(СВЦЭМ!$D$34:$D$777,СВЦЭМ!$A$34:$A$777,$A15,СВЦЭМ!$B$34:$B$777,E$11)+'СЕТ СН'!$F$11+СВЦЭМ!$D$10+'СЕТ СН'!$F$6-'СЕТ СН'!$F$23</f>
        <v>1021.4511176000001</v>
      </c>
      <c r="F15" s="35">
        <f>SUMIFS(СВЦЭМ!$D$34:$D$777,СВЦЭМ!$A$34:$A$777,$A15,СВЦЭМ!$B$34:$B$777,F$11)+'СЕТ СН'!$F$11+СВЦЭМ!$D$10+'СЕТ СН'!$F$6-'СЕТ СН'!$F$23</f>
        <v>1018.8632371600002</v>
      </c>
      <c r="G15" s="35">
        <f>SUMIFS(СВЦЭМ!$D$34:$D$777,СВЦЭМ!$A$34:$A$777,$A15,СВЦЭМ!$B$34:$B$777,G$11)+'СЕТ СН'!$F$11+СВЦЭМ!$D$10+'СЕТ СН'!$F$6-'СЕТ СН'!$F$23</f>
        <v>1019.33111263</v>
      </c>
      <c r="H15" s="35">
        <f>SUMIFS(СВЦЭМ!$D$34:$D$777,СВЦЭМ!$A$34:$A$777,$A15,СВЦЭМ!$B$34:$B$777,H$11)+'СЕТ СН'!$F$11+СВЦЭМ!$D$10+'СЕТ СН'!$F$6-'СЕТ СН'!$F$23</f>
        <v>1013.71961551</v>
      </c>
      <c r="I15" s="35">
        <f>SUMIFS(СВЦЭМ!$D$34:$D$777,СВЦЭМ!$A$34:$A$777,$A15,СВЦЭМ!$B$34:$B$777,I$11)+'СЕТ СН'!$F$11+СВЦЭМ!$D$10+'СЕТ СН'!$F$6-'СЕТ СН'!$F$23</f>
        <v>865.39676056000008</v>
      </c>
      <c r="J15" s="35">
        <f>SUMIFS(СВЦЭМ!$D$34:$D$777,СВЦЭМ!$A$34:$A$777,$A15,СВЦЭМ!$B$34:$B$777,J$11)+'СЕТ СН'!$F$11+СВЦЭМ!$D$10+'СЕТ СН'!$F$6-'СЕТ СН'!$F$23</f>
        <v>762.70201618999999</v>
      </c>
      <c r="K15" s="35">
        <f>SUMIFS(СВЦЭМ!$D$34:$D$777,СВЦЭМ!$A$34:$A$777,$A15,СВЦЭМ!$B$34:$B$777,K$11)+'СЕТ СН'!$F$11+СВЦЭМ!$D$10+'СЕТ СН'!$F$6-'СЕТ СН'!$F$23</f>
        <v>645.61904990999983</v>
      </c>
      <c r="L15" s="35">
        <f>SUMIFS(СВЦЭМ!$D$34:$D$777,СВЦЭМ!$A$34:$A$777,$A15,СВЦЭМ!$B$34:$B$777,L$11)+'СЕТ СН'!$F$11+СВЦЭМ!$D$10+'СЕТ СН'!$F$6-'СЕТ СН'!$F$23</f>
        <v>579.64439872000003</v>
      </c>
      <c r="M15" s="35">
        <f>SUMIFS(СВЦЭМ!$D$34:$D$777,СВЦЭМ!$A$34:$A$777,$A15,СВЦЭМ!$B$34:$B$777,M$11)+'СЕТ СН'!$F$11+СВЦЭМ!$D$10+'СЕТ СН'!$F$6-'СЕТ СН'!$F$23</f>
        <v>571.73689126999989</v>
      </c>
      <c r="N15" s="35">
        <f>SUMIFS(СВЦЭМ!$D$34:$D$777,СВЦЭМ!$A$34:$A$777,$A15,СВЦЭМ!$B$34:$B$777,N$11)+'СЕТ СН'!$F$11+СВЦЭМ!$D$10+'СЕТ СН'!$F$6-'СЕТ СН'!$F$23</f>
        <v>566.78056416999993</v>
      </c>
      <c r="O15" s="35">
        <f>SUMIFS(СВЦЭМ!$D$34:$D$777,СВЦЭМ!$A$34:$A$777,$A15,СВЦЭМ!$B$34:$B$777,O$11)+'СЕТ СН'!$F$11+СВЦЭМ!$D$10+'СЕТ СН'!$F$6-'СЕТ СН'!$F$23</f>
        <v>555.54050117999986</v>
      </c>
      <c r="P15" s="35">
        <f>SUMIFS(СВЦЭМ!$D$34:$D$777,СВЦЭМ!$A$34:$A$777,$A15,СВЦЭМ!$B$34:$B$777,P$11)+'СЕТ СН'!$F$11+СВЦЭМ!$D$10+'СЕТ СН'!$F$6-'СЕТ СН'!$F$23</f>
        <v>548.8157616200001</v>
      </c>
      <c r="Q15" s="35">
        <f>SUMIFS(СВЦЭМ!$D$34:$D$777,СВЦЭМ!$A$34:$A$777,$A15,СВЦЭМ!$B$34:$B$777,Q$11)+'СЕТ СН'!$F$11+СВЦЭМ!$D$10+'СЕТ СН'!$F$6-'СЕТ СН'!$F$23</f>
        <v>545.96752799000001</v>
      </c>
      <c r="R15" s="35">
        <f>SUMIFS(СВЦЭМ!$D$34:$D$777,СВЦЭМ!$A$34:$A$777,$A15,СВЦЭМ!$B$34:$B$777,R$11)+'СЕТ СН'!$F$11+СВЦЭМ!$D$10+'СЕТ СН'!$F$6-'СЕТ СН'!$F$23</f>
        <v>545.53263224000011</v>
      </c>
      <c r="S15" s="35">
        <f>SUMIFS(СВЦЭМ!$D$34:$D$777,СВЦЭМ!$A$34:$A$777,$A15,СВЦЭМ!$B$34:$B$777,S$11)+'СЕТ СН'!$F$11+СВЦЭМ!$D$10+'СЕТ СН'!$F$6-'СЕТ СН'!$F$23</f>
        <v>547.10715613999992</v>
      </c>
      <c r="T15" s="35">
        <f>SUMIFS(СВЦЭМ!$D$34:$D$777,СВЦЭМ!$A$34:$A$777,$A15,СВЦЭМ!$B$34:$B$777,T$11)+'СЕТ СН'!$F$11+СВЦЭМ!$D$10+'СЕТ СН'!$F$6-'СЕТ СН'!$F$23</f>
        <v>555.4630372900001</v>
      </c>
      <c r="U15" s="35">
        <f>SUMIFS(СВЦЭМ!$D$34:$D$777,СВЦЭМ!$A$34:$A$777,$A15,СВЦЭМ!$B$34:$B$777,U$11)+'СЕТ СН'!$F$11+СВЦЭМ!$D$10+'СЕТ СН'!$F$6-'СЕТ СН'!$F$23</f>
        <v>572.53845133999994</v>
      </c>
      <c r="V15" s="35">
        <f>SUMIFS(СВЦЭМ!$D$34:$D$777,СВЦЭМ!$A$34:$A$777,$A15,СВЦЭМ!$B$34:$B$777,V$11)+'СЕТ СН'!$F$11+СВЦЭМ!$D$10+'СЕТ СН'!$F$6-'СЕТ СН'!$F$23</f>
        <v>575.10652428000003</v>
      </c>
      <c r="W15" s="35">
        <f>SUMIFS(СВЦЭМ!$D$34:$D$777,СВЦЭМ!$A$34:$A$777,$A15,СВЦЭМ!$B$34:$B$777,W$11)+'СЕТ СН'!$F$11+СВЦЭМ!$D$10+'СЕТ СН'!$F$6-'СЕТ СН'!$F$23</f>
        <v>609.24231926999983</v>
      </c>
      <c r="X15" s="35">
        <f>SUMIFS(СВЦЭМ!$D$34:$D$777,СВЦЭМ!$A$34:$A$777,$A15,СВЦЭМ!$B$34:$B$777,X$11)+'СЕТ СН'!$F$11+СВЦЭМ!$D$10+'СЕТ СН'!$F$6-'СЕТ СН'!$F$23</f>
        <v>712.78450504000011</v>
      </c>
      <c r="Y15" s="35">
        <f>SUMIFS(СВЦЭМ!$D$34:$D$777,СВЦЭМ!$A$34:$A$777,$A15,СВЦЭМ!$B$34:$B$777,Y$11)+'СЕТ СН'!$F$11+СВЦЭМ!$D$10+'СЕТ СН'!$F$6-'СЕТ СН'!$F$23</f>
        <v>762.68911132999983</v>
      </c>
    </row>
    <row r="16" spans="1:27" ht="15.75" x14ac:dyDescent="0.2">
      <c r="A16" s="34">
        <f t="shared" si="0"/>
        <v>42891</v>
      </c>
      <c r="B16" s="35">
        <f>SUMIFS(СВЦЭМ!$D$34:$D$777,СВЦЭМ!$A$34:$A$777,$A16,СВЦЭМ!$B$34:$B$777,B$11)+'СЕТ СН'!$F$11+СВЦЭМ!$D$10+'СЕТ СН'!$F$6-'СЕТ СН'!$F$23</f>
        <v>920.55118252000011</v>
      </c>
      <c r="C16" s="35">
        <f>SUMIFS(СВЦЭМ!$D$34:$D$777,СВЦЭМ!$A$34:$A$777,$A16,СВЦЭМ!$B$34:$B$777,C$11)+'СЕТ СН'!$F$11+СВЦЭМ!$D$10+'СЕТ СН'!$F$6-'СЕТ СН'!$F$23</f>
        <v>970.56736597999998</v>
      </c>
      <c r="D16" s="35">
        <f>SUMIFS(СВЦЭМ!$D$34:$D$777,СВЦЭМ!$A$34:$A$777,$A16,СВЦЭМ!$B$34:$B$777,D$11)+'СЕТ СН'!$F$11+СВЦЭМ!$D$10+'СЕТ СН'!$F$6-'СЕТ СН'!$F$23</f>
        <v>1006.62752103</v>
      </c>
      <c r="E16" s="35">
        <f>SUMIFS(СВЦЭМ!$D$34:$D$777,СВЦЭМ!$A$34:$A$777,$A16,СВЦЭМ!$B$34:$B$777,E$11)+'СЕТ СН'!$F$11+СВЦЭМ!$D$10+'СЕТ СН'!$F$6-'СЕТ СН'!$F$23</f>
        <v>999.70938437999985</v>
      </c>
      <c r="F16" s="35">
        <f>SUMIFS(СВЦЭМ!$D$34:$D$777,СВЦЭМ!$A$34:$A$777,$A16,СВЦЭМ!$B$34:$B$777,F$11)+'СЕТ СН'!$F$11+СВЦЭМ!$D$10+'СЕТ СН'!$F$6-'СЕТ СН'!$F$23</f>
        <v>999.87627132999978</v>
      </c>
      <c r="G16" s="35">
        <f>SUMIFS(СВЦЭМ!$D$34:$D$777,СВЦЭМ!$A$34:$A$777,$A16,СВЦЭМ!$B$34:$B$777,G$11)+'СЕТ СН'!$F$11+СВЦЭМ!$D$10+'СЕТ СН'!$F$6-'СЕТ СН'!$F$23</f>
        <v>1006.36381553</v>
      </c>
      <c r="H16" s="35">
        <f>SUMIFS(СВЦЭМ!$D$34:$D$777,СВЦЭМ!$A$34:$A$777,$A16,СВЦЭМ!$B$34:$B$777,H$11)+'СЕТ СН'!$F$11+СВЦЭМ!$D$10+'СЕТ СН'!$F$6-'СЕТ СН'!$F$23</f>
        <v>938.53714265000008</v>
      </c>
      <c r="I16" s="35">
        <f>SUMIFS(СВЦЭМ!$D$34:$D$777,СВЦЭМ!$A$34:$A$777,$A16,СВЦЭМ!$B$34:$B$777,I$11)+'СЕТ СН'!$F$11+СВЦЭМ!$D$10+'СЕТ СН'!$F$6-'СЕТ СН'!$F$23</f>
        <v>803.89298494000013</v>
      </c>
      <c r="J16" s="35">
        <f>SUMIFS(СВЦЭМ!$D$34:$D$777,СВЦЭМ!$A$34:$A$777,$A16,СВЦЭМ!$B$34:$B$777,J$11)+'СЕТ СН'!$F$11+СВЦЭМ!$D$10+'СЕТ СН'!$F$6-'СЕТ СН'!$F$23</f>
        <v>714.36285161000001</v>
      </c>
      <c r="K16" s="35">
        <f>SUMIFS(СВЦЭМ!$D$34:$D$777,СВЦЭМ!$A$34:$A$777,$A16,СВЦЭМ!$B$34:$B$777,K$11)+'СЕТ СН'!$F$11+СВЦЭМ!$D$10+'СЕТ СН'!$F$6-'СЕТ СН'!$F$23</f>
        <v>619.98979365000014</v>
      </c>
      <c r="L16" s="35">
        <f>SUMIFS(СВЦЭМ!$D$34:$D$777,СВЦЭМ!$A$34:$A$777,$A16,СВЦЭМ!$B$34:$B$777,L$11)+'СЕТ СН'!$F$11+СВЦЭМ!$D$10+'СЕТ СН'!$F$6-'СЕТ СН'!$F$23</f>
        <v>589.1778405</v>
      </c>
      <c r="M16" s="35">
        <f>SUMIFS(СВЦЭМ!$D$34:$D$777,СВЦЭМ!$A$34:$A$777,$A16,СВЦЭМ!$B$34:$B$777,M$11)+'СЕТ СН'!$F$11+СВЦЭМ!$D$10+'СЕТ СН'!$F$6-'СЕТ СН'!$F$23</f>
        <v>590.83074082999997</v>
      </c>
      <c r="N16" s="35">
        <f>SUMIFS(СВЦЭМ!$D$34:$D$777,СВЦЭМ!$A$34:$A$777,$A16,СВЦЭМ!$B$34:$B$777,N$11)+'СЕТ СН'!$F$11+СВЦЭМ!$D$10+'СЕТ СН'!$F$6-'СЕТ СН'!$F$23</f>
        <v>549.82686902</v>
      </c>
      <c r="O16" s="35">
        <f>SUMIFS(СВЦЭМ!$D$34:$D$777,СВЦЭМ!$A$34:$A$777,$A16,СВЦЭМ!$B$34:$B$777,O$11)+'СЕТ СН'!$F$11+СВЦЭМ!$D$10+'СЕТ СН'!$F$6-'СЕТ СН'!$F$23</f>
        <v>565.76156461999994</v>
      </c>
      <c r="P16" s="35">
        <f>SUMIFS(СВЦЭМ!$D$34:$D$777,СВЦЭМ!$A$34:$A$777,$A16,СВЦЭМ!$B$34:$B$777,P$11)+'СЕТ СН'!$F$11+СВЦЭМ!$D$10+'СЕТ СН'!$F$6-'СЕТ СН'!$F$23</f>
        <v>575.03521245000002</v>
      </c>
      <c r="Q16" s="35">
        <f>SUMIFS(СВЦЭМ!$D$34:$D$777,СВЦЭМ!$A$34:$A$777,$A16,СВЦЭМ!$B$34:$B$777,Q$11)+'СЕТ СН'!$F$11+СВЦЭМ!$D$10+'СЕТ СН'!$F$6-'СЕТ СН'!$F$23</f>
        <v>541.99653815000011</v>
      </c>
      <c r="R16" s="35">
        <f>SUMIFS(СВЦЭМ!$D$34:$D$777,СВЦЭМ!$A$34:$A$777,$A16,СВЦЭМ!$B$34:$B$777,R$11)+'СЕТ СН'!$F$11+СВЦЭМ!$D$10+'СЕТ СН'!$F$6-'СЕТ СН'!$F$23</f>
        <v>556.79036627999994</v>
      </c>
      <c r="S16" s="35">
        <f>SUMIFS(СВЦЭМ!$D$34:$D$777,СВЦЭМ!$A$34:$A$777,$A16,СВЦЭМ!$B$34:$B$777,S$11)+'СЕТ СН'!$F$11+СВЦЭМ!$D$10+'СЕТ СН'!$F$6-'СЕТ СН'!$F$23</f>
        <v>572.27913003000003</v>
      </c>
      <c r="T16" s="35">
        <f>SUMIFS(СВЦЭМ!$D$34:$D$777,СВЦЭМ!$A$34:$A$777,$A16,СВЦЭМ!$B$34:$B$777,T$11)+'СЕТ СН'!$F$11+СВЦЭМ!$D$10+'СЕТ СН'!$F$6-'СЕТ СН'!$F$23</f>
        <v>568.40331161999984</v>
      </c>
      <c r="U16" s="35">
        <f>SUMIFS(СВЦЭМ!$D$34:$D$777,СВЦЭМ!$A$34:$A$777,$A16,СВЦЭМ!$B$34:$B$777,U$11)+'СЕТ СН'!$F$11+СВЦЭМ!$D$10+'СЕТ СН'!$F$6-'СЕТ СН'!$F$23</f>
        <v>573.64874134999991</v>
      </c>
      <c r="V16" s="35">
        <f>SUMIFS(СВЦЭМ!$D$34:$D$777,СВЦЭМ!$A$34:$A$777,$A16,СВЦЭМ!$B$34:$B$777,V$11)+'СЕТ СН'!$F$11+СВЦЭМ!$D$10+'СЕТ СН'!$F$6-'СЕТ СН'!$F$23</f>
        <v>584.59384587</v>
      </c>
      <c r="W16" s="35">
        <f>SUMIFS(СВЦЭМ!$D$34:$D$777,СВЦЭМ!$A$34:$A$777,$A16,СВЦЭМ!$B$34:$B$777,W$11)+'СЕТ СН'!$F$11+СВЦЭМ!$D$10+'СЕТ СН'!$F$6-'СЕТ СН'!$F$23</f>
        <v>594.93148500000007</v>
      </c>
      <c r="X16" s="35">
        <f>SUMIFS(СВЦЭМ!$D$34:$D$777,СВЦЭМ!$A$34:$A$777,$A16,СВЦЭМ!$B$34:$B$777,X$11)+'СЕТ СН'!$F$11+СВЦЭМ!$D$10+'СЕТ СН'!$F$6-'СЕТ СН'!$F$23</f>
        <v>694.27042660000006</v>
      </c>
      <c r="Y16" s="35">
        <f>SUMIFS(СВЦЭМ!$D$34:$D$777,СВЦЭМ!$A$34:$A$777,$A16,СВЦЭМ!$B$34:$B$777,Y$11)+'СЕТ СН'!$F$11+СВЦЭМ!$D$10+'СЕТ СН'!$F$6-'СЕТ СН'!$F$23</f>
        <v>834.78400955999996</v>
      </c>
    </row>
    <row r="17" spans="1:25" ht="15.75" x14ac:dyDescent="0.2">
      <c r="A17" s="34">
        <f t="shared" si="0"/>
        <v>42892</v>
      </c>
      <c r="B17" s="35">
        <f>SUMIFS(СВЦЭМ!$D$34:$D$777,СВЦЭМ!$A$34:$A$777,$A17,СВЦЭМ!$B$34:$B$777,B$11)+'СЕТ СН'!$F$11+СВЦЭМ!$D$10+'СЕТ СН'!$F$6-'СЕТ СН'!$F$23</f>
        <v>894.33217169999989</v>
      </c>
      <c r="C17" s="35">
        <f>SUMIFS(СВЦЭМ!$D$34:$D$777,СВЦЭМ!$A$34:$A$777,$A17,СВЦЭМ!$B$34:$B$777,C$11)+'СЕТ СН'!$F$11+СВЦЭМ!$D$10+'СЕТ СН'!$F$6-'СЕТ СН'!$F$23</f>
        <v>951.65584324000019</v>
      </c>
      <c r="D17" s="35">
        <f>SUMIFS(СВЦЭМ!$D$34:$D$777,СВЦЭМ!$A$34:$A$777,$A17,СВЦЭМ!$B$34:$B$777,D$11)+'СЕТ СН'!$F$11+СВЦЭМ!$D$10+'СЕТ СН'!$F$6-'СЕТ СН'!$F$23</f>
        <v>975.05721176999987</v>
      </c>
      <c r="E17" s="35">
        <f>SUMIFS(СВЦЭМ!$D$34:$D$777,СВЦЭМ!$A$34:$A$777,$A17,СВЦЭМ!$B$34:$B$777,E$11)+'СЕТ СН'!$F$11+СВЦЭМ!$D$10+'СЕТ СН'!$F$6-'СЕТ СН'!$F$23</f>
        <v>966.87226672999986</v>
      </c>
      <c r="F17" s="35">
        <f>SUMIFS(СВЦЭМ!$D$34:$D$777,СВЦЭМ!$A$34:$A$777,$A17,СВЦЭМ!$B$34:$B$777,F$11)+'СЕТ СН'!$F$11+СВЦЭМ!$D$10+'СЕТ СН'!$F$6-'СЕТ СН'!$F$23</f>
        <v>963.81583692000004</v>
      </c>
      <c r="G17" s="35">
        <f>SUMIFS(СВЦЭМ!$D$34:$D$777,СВЦЭМ!$A$34:$A$777,$A17,СВЦЭМ!$B$34:$B$777,G$11)+'СЕТ СН'!$F$11+СВЦЭМ!$D$10+'СЕТ СН'!$F$6-'СЕТ СН'!$F$23</f>
        <v>965.48266223000019</v>
      </c>
      <c r="H17" s="35">
        <f>SUMIFS(СВЦЭМ!$D$34:$D$777,СВЦЭМ!$A$34:$A$777,$A17,СВЦЭМ!$B$34:$B$777,H$11)+'СЕТ СН'!$F$11+СВЦЭМ!$D$10+'СЕТ СН'!$F$6-'СЕТ СН'!$F$23</f>
        <v>950.68516885000008</v>
      </c>
      <c r="I17" s="35">
        <f>SUMIFS(СВЦЭМ!$D$34:$D$777,СВЦЭМ!$A$34:$A$777,$A17,СВЦЭМ!$B$34:$B$777,I$11)+'СЕТ СН'!$F$11+СВЦЭМ!$D$10+'СЕТ СН'!$F$6-'СЕТ СН'!$F$23</f>
        <v>778.93876764000015</v>
      </c>
      <c r="J17" s="35">
        <f>SUMIFS(СВЦЭМ!$D$34:$D$777,СВЦЭМ!$A$34:$A$777,$A17,СВЦЭМ!$B$34:$B$777,J$11)+'СЕТ СН'!$F$11+СВЦЭМ!$D$10+'СЕТ СН'!$F$6-'СЕТ СН'!$F$23</f>
        <v>731.97310266000022</v>
      </c>
      <c r="K17" s="35">
        <f>SUMIFS(СВЦЭМ!$D$34:$D$777,СВЦЭМ!$A$34:$A$777,$A17,СВЦЭМ!$B$34:$B$777,K$11)+'СЕТ СН'!$F$11+СВЦЭМ!$D$10+'СЕТ СН'!$F$6-'СЕТ СН'!$F$23</f>
        <v>611.93560563999995</v>
      </c>
      <c r="L17" s="35">
        <f>SUMIFS(СВЦЭМ!$D$34:$D$777,СВЦЭМ!$A$34:$A$777,$A17,СВЦЭМ!$B$34:$B$777,L$11)+'СЕТ СН'!$F$11+СВЦЭМ!$D$10+'СЕТ СН'!$F$6-'СЕТ СН'!$F$23</f>
        <v>550.27086811999993</v>
      </c>
      <c r="M17" s="35">
        <f>SUMIFS(СВЦЭМ!$D$34:$D$777,СВЦЭМ!$A$34:$A$777,$A17,СВЦЭМ!$B$34:$B$777,M$11)+'СЕТ СН'!$F$11+СВЦЭМ!$D$10+'СЕТ СН'!$F$6-'СЕТ СН'!$F$23</f>
        <v>531.09369728000001</v>
      </c>
      <c r="N17" s="35">
        <f>SUMIFS(СВЦЭМ!$D$34:$D$777,СВЦЭМ!$A$34:$A$777,$A17,СВЦЭМ!$B$34:$B$777,N$11)+'СЕТ СН'!$F$11+СВЦЭМ!$D$10+'СЕТ СН'!$F$6-'СЕТ СН'!$F$23</f>
        <v>554.51283672999989</v>
      </c>
      <c r="O17" s="35">
        <f>SUMIFS(СВЦЭМ!$D$34:$D$777,СВЦЭМ!$A$34:$A$777,$A17,СВЦЭМ!$B$34:$B$777,O$11)+'СЕТ СН'!$F$11+СВЦЭМ!$D$10+'СЕТ СН'!$F$6-'СЕТ СН'!$F$23</f>
        <v>557.73115749999988</v>
      </c>
      <c r="P17" s="35">
        <f>SUMIFS(СВЦЭМ!$D$34:$D$777,СВЦЭМ!$A$34:$A$777,$A17,СВЦЭМ!$B$34:$B$777,P$11)+'СЕТ СН'!$F$11+СВЦЭМ!$D$10+'СЕТ СН'!$F$6-'СЕТ СН'!$F$23</f>
        <v>563.30604975999995</v>
      </c>
      <c r="Q17" s="35">
        <f>SUMIFS(СВЦЭМ!$D$34:$D$777,СВЦЭМ!$A$34:$A$777,$A17,СВЦЭМ!$B$34:$B$777,Q$11)+'СЕТ СН'!$F$11+СВЦЭМ!$D$10+'СЕТ СН'!$F$6-'СЕТ СН'!$F$23</f>
        <v>565.85287586000004</v>
      </c>
      <c r="R17" s="35">
        <f>SUMIFS(СВЦЭМ!$D$34:$D$777,СВЦЭМ!$A$34:$A$777,$A17,СВЦЭМ!$B$34:$B$777,R$11)+'СЕТ СН'!$F$11+СВЦЭМ!$D$10+'СЕТ СН'!$F$6-'СЕТ СН'!$F$23</f>
        <v>565.70203773000003</v>
      </c>
      <c r="S17" s="35">
        <f>SUMIFS(СВЦЭМ!$D$34:$D$777,СВЦЭМ!$A$34:$A$777,$A17,СВЦЭМ!$B$34:$B$777,S$11)+'СЕТ СН'!$F$11+СВЦЭМ!$D$10+'СЕТ СН'!$F$6-'СЕТ СН'!$F$23</f>
        <v>557.80050329000005</v>
      </c>
      <c r="T17" s="35">
        <f>SUMIFS(СВЦЭМ!$D$34:$D$777,СВЦЭМ!$A$34:$A$777,$A17,СВЦЭМ!$B$34:$B$777,T$11)+'СЕТ СН'!$F$11+СВЦЭМ!$D$10+'СЕТ СН'!$F$6-'СЕТ СН'!$F$23</f>
        <v>560.53640558000006</v>
      </c>
      <c r="U17" s="35">
        <f>SUMIFS(СВЦЭМ!$D$34:$D$777,СВЦЭМ!$A$34:$A$777,$A17,СВЦЭМ!$B$34:$B$777,U$11)+'СЕТ СН'!$F$11+СВЦЭМ!$D$10+'СЕТ СН'!$F$6-'СЕТ СН'!$F$23</f>
        <v>536.26080202000003</v>
      </c>
      <c r="V17" s="35">
        <f>SUMIFS(СВЦЭМ!$D$34:$D$777,СВЦЭМ!$A$34:$A$777,$A17,СВЦЭМ!$B$34:$B$777,V$11)+'СЕТ СН'!$F$11+СВЦЭМ!$D$10+'СЕТ СН'!$F$6-'СЕТ СН'!$F$23</f>
        <v>551.66844164999998</v>
      </c>
      <c r="W17" s="35">
        <f>SUMIFS(СВЦЭМ!$D$34:$D$777,СВЦЭМ!$A$34:$A$777,$A17,СВЦЭМ!$B$34:$B$777,W$11)+'СЕТ СН'!$F$11+СВЦЭМ!$D$10+'СЕТ СН'!$F$6-'СЕТ СН'!$F$23</f>
        <v>584.77204539000013</v>
      </c>
      <c r="X17" s="35">
        <f>SUMIFS(СВЦЭМ!$D$34:$D$777,СВЦЭМ!$A$34:$A$777,$A17,СВЦЭМ!$B$34:$B$777,X$11)+'СЕТ СН'!$F$11+СВЦЭМ!$D$10+'СЕТ СН'!$F$6-'СЕТ СН'!$F$23</f>
        <v>671.64126759999999</v>
      </c>
      <c r="Y17" s="35">
        <f>SUMIFS(СВЦЭМ!$D$34:$D$777,СВЦЭМ!$A$34:$A$777,$A17,СВЦЭМ!$B$34:$B$777,Y$11)+'СЕТ СН'!$F$11+СВЦЭМ!$D$10+'СЕТ СН'!$F$6-'СЕТ СН'!$F$23</f>
        <v>827.65351115000021</v>
      </c>
    </row>
    <row r="18" spans="1:25" ht="15.75" x14ac:dyDescent="0.2">
      <c r="A18" s="34">
        <f t="shared" si="0"/>
        <v>42893</v>
      </c>
      <c r="B18" s="35">
        <f>SUMIFS(СВЦЭМ!$D$34:$D$777,СВЦЭМ!$A$34:$A$777,$A18,СВЦЭМ!$B$34:$B$777,B$11)+'СЕТ СН'!$F$11+СВЦЭМ!$D$10+'СЕТ СН'!$F$6-'СЕТ СН'!$F$23</f>
        <v>849.1714684399999</v>
      </c>
      <c r="C18" s="35">
        <f>SUMIFS(СВЦЭМ!$D$34:$D$777,СВЦЭМ!$A$34:$A$777,$A18,СВЦЭМ!$B$34:$B$777,C$11)+'СЕТ СН'!$F$11+СВЦЭМ!$D$10+'СЕТ СН'!$F$6-'СЕТ СН'!$F$23</f>
        <v>934.70301904000007</v>
      </c>
      <c r="D18" s="35">
        <f>SUMIFS(СВЦЭМ!$D$34:$D$777,СВЦЭМ!$A$34:$A$777,$A18,СВЦЭМ!$B$34:$B$777,D$11)+'СЕТ СН'!$F$11+СВЦЭМ!$D$10+'СЕТ СН'!$F$6-'СЕТ СН'!$F$23</f>
        <v>1001.1892751700002</v>
      </c>
      <c r="E18" s="35">
        <f>SUMIFS(СВЦЭМ!$D$34:$D$777,СВЦЭМ!$A$34:$A$777,$A18,СВЦЭМ!$B$34:$B$777,E$11)+'СЕТ СН'!$F$11+СВЦЭМ!$D$10+'СЕТ СН'!$F$6-'СЕТ СН'!$F$23</f>
        <v>996.49957226000015</v>
      </c>
      <c r="F18" s="35">
        <f>SUMIFS(СВЦЭМ!$D$34:$D$777,СВЦЭМ!$A$34:$A$777,$A18,СВЦЭМ!$B$34:$B$777,F$11)+'СЕТ СН'!$F$11+СВЦЭМ!$D$10+'СЕТ СН'!$F$6-'СЕТ СН'!$F$23</f>
        <v>1008.3812336800002</v>
      </c>
      <c r="G18" s="35">
        <f>SUMIFS(СВЦЭМ!$D$34:$D$777,СВЦЭМ!$A$34:$A$777,$A18,СВЦЭМ!$B$34:$B$777,G$11)+'СЕТ СН'!$F$11+СВЦЭМ!$D$10+'СЕТ СН'!$F$6-'СЕТ СН'!$F$23</f>
        <v>1002.6433647200001</v>
      </c>
      <c r="H18" s="35">
        <f>SUMIFS(СВЦЭМ!$D$34:$D$777,СВЦЭМ!$A$34:$A$777,$A18,СВЦЭМ!$B$34:$B$777,H$11)+'СЕТ СН'!$F$11+СВЦЭМ!$D$10+'СЕТ СН'!$F$6-'СЕТ СН'!$F$23</f>
        <v>1007.3590131199999</v>
      </c>
      <c r="I18" s="35">
        <f>SUMIFS(СВЦЭМ!$D$34:$D$777,СВЦЭМ!$A$34:$A$777,$A18,СВЦЭМ!$B$34:$B$777,I$11)+'СЕТ СН'!$F$11+СВЦЭМ!$D$10+'СЕТ СН'!$F$6-'СЕТ СН'!$F$23</f>
        <v>898.24523278000015</v>
      </c>
      <c r="J18" s="35">
        <f>SUMIFS(СВЦЭМ!$D$34:$D$777,СВЦЭМ!$A$34:$A$777,$A18,СВЦЭМ!$B$34:$B$777,J$11)+'СЕТ СН'!$F$11+СВЦЭМ!$D$10+'СЕТ СН'!$F$6-'СЕТ СН'!$F$23</f>
        <v>748.13176665999981</v>
      </c>
      <c r="K18" s="35">
        <f>SUMIFS(СВЦЭМ!$D$34:$D$777,СВЦЭМ!$A$34:$A$777,$A18,СВЦЭМ!$B$34:$B$777,K$11)+'СЕТ СН'!$F$11+СВЦЭМ!$D$10+'СЕТ СН'!$F$6-'СЕТ СН'!$F$23</f>
        <v>642.78761562999989</v>
      </c>
      <c r="L18" s="35">
        <f>SUMIFS(СВЦЭМ!$D$34:$D$777,СВЦЭМ!$A$34:$A$777,$A18,СВЦЭМ!$B$34:$B$777,L$11)+'СЕТ СН'!$F$11+СВЦЭМ!$D$10+'СЕТ СН'!$F$6-'СЕТ СН'!$F$23</f>
        <v>572.08172545000002</v>
      </c>
      <c r="M18" s="35">
        <f>SUMIFS(СВЦЭМ!$D$34:$D$777,СВЦЭМ!$A$34:$A$777,$A18,СВЦЭМ!$B$34:$B$777,M$11)+'СЕТ СН'!$F$11+СВЦЭМ!$D$10+'СЕТ СН'!$F$6-'СЕТ СН'!$F$23</f>
        <v>562.57163963999983</v>
      </c>
      <c r="N18" s="35">
        <f>SUMIFS(СВЦЭМ!$D$34:$D$777,СВЦЭМ!$A$34:$A$777,$A18,СВЦЭМ!$B$34:$B$777,N$11)+'СЕТ СН'!$F$11+СВЦЭМ!$D$10+'СЕТ СН'!$F$6-'СЕТ СН'!$F$23</f>
        <v>563.65566285</v>
      </c>
      <c r="O18" s="35">
        <f>SUMIFS(СВЦЭМ!$D$34:$D$777,СВЦЭМ!$A$34:$A$777,$A18,СВЦЭМ!$B$34:$B$777,O$11)+'СЕТ СН'!$F$11+СВЦЭМ!$D$10+'СЕТ СН'!$F$6-'СЕТ СН'!$F$23</f>
        <v>564.03440636999994</v>
      </c>
      <c r="P18" s="35">
        <f>SUMIFS(СВЦЭМ!$D$34:$D$777,СВЦЭМ!$A$34:$A$777,$A18,СВЦЭМ!$B$34:$B$777,P$11)+'СЕТ СН'!$F$11+СВЦЭМ!$D$10+'СЕТ СН'!$F$6-'СЕТ СН'!$F$23</f>
        <v>565.36134515000003</v>
      </c>
      <c r="Q18" s="35">
        <f>SUMIFS(СВЦЭМ!$D$34:$D$777,СВЦЭМ!$A$34:$A$777,$A18,СВЦЭМ!$B$34:$B$777,Q$11)+'СЕТ СН'!$F$11+СВЦЭМ!$D$10+'СЕТ СН'!$F$6-'СЕТ СН'!$F$23</f>
        <v>567.79396580000002</v>
      </c>
      <c r="R18" s="35">
        <f>SUMIFS(СВЦЭМ!$D$34:$D$777,СВЦЭМ!$A$34:$A$777,$A18,СВЦЭМ!$B$34:$B$777,R$11)+'СЕТ СН'!$F$11+СВЦЭМ!$D$10+'СЕТ СН'!$F$6-'СЕТ СН'!$F$23</f>
        <v>565.77556531999994</v>
      </c>
      <c r="S18" s="35">
        <f>SUMIFS(СВЦЭМ!$D$34:$D$777,СВЦЭМ!$A$34:$A$777,$A18,СВЦЭМ!$B$34:$B$777,S$11)+'СЕТ СН'!$F$11+СВЦЭМ!$D$10+'СЕТ СН'!$F$6-'СЕТ СН'!$F$23</f>
        <v>566.58840757999997</v>
      </c>
      <c r="T18" s="35">
        <f>SUMIFS(СВЦЭМ!$D$34:$D$777,СВЦЭМ!$A$34:$A$777,$A18,СВЦЭМ!$B$34:$B$777,T$11)+'СЕТ СН'!$F$11+СВЦЭМ!$D$10+'СЕТ СН'!$F$6-'СЕТ СН'!$F$23</f>
        <v>566.27579250999997</v>
      </c>
      <c r="U18" s="35">
        <f>SUMIFS(СВЦЭМ!$D$34:$D$777,СВЦЭМ!$A$34:$A$777,$A18,СВЦЭМ!$B$34:$B$777,U$11)+'СЕТ СН'!$F$11+СВЦЭМ!$D$10+'СЕТ СН'!$F$6-'СЕТ СН'!$F$23</f>
        <v>565.28169287999981</v>
      </c>
      <c r="V18" s="35">
        <f>SUMIFS(СВЦЭМ!$D$34:$D$777,СВЦЭМ!$A$34:$A$777,$A18,СВЦЭМ!$B$34:$B$777,V$11)+'СЕТ СН'!$F$11+СВЦЭМ!$D$10+'СЕТ СН'!$F$6-'СЕТ СН'!$F$23</f>
        <v>588.02472725999996</v>
      </c>
      <c r="W18" s="35">
        <f>SUMIFS(СВЦЭМ!$D$34:$D$777,СВЦЭМ!$A$34:$A$777,$A18,СВЦЭМ!$B$34:$B$777,W$11)+'СЕТ СН'!$F$11+СВЦЭМ!$D$10+'СЕТ СН'!$F$6-'СЕТ СН'!$F$23</f>
        <v>642.59022589000006</v>
      </c>
      <c r="X18" s="35">
        <f>SUMIFS(СВЦЭМ!$D$34:$D$777,СВЦЭМ!$A$34:$A$777,$A18,СВЦЭМ!$B$34:$B$777,X$11)+'СЕТ СН'!$F$11+СВЦЭМ!$D$10+'СЕТ СН'!$F$6-'СЕТ СН'!$F$23</f>
        <v>724.37100184000019</v>
      </c>
      <c r="Y18" s="35">
        <f>SUMIFS(СВЦЭМ!$D$34:$D$777,СВЦЭМ!$A$34:$A$777,$A18,СВЦЭМ!$B$34:$B$777,Y$11)+'СЕТ СН'!$F$11+СВЦЭМ!$D$10+'СЕТ СН'!$F$6-'СЕТ СН'!$F$23</f>
        <v>838.50215883999999</v>
      </c>
    </row>
    <row r="19" spans="1:25" ht="15.75" x14ac:dyDescent="0.2">
      <c r="A19" s="34">
        <f t="shared" si="0"/>
        <v>42894</v>
      </c>
      <c r="B19" s="35">
        <f>SUMIFS(СВЦЭМ!$D$34:$D$777,СВЦЭМ!$A$34:$A$777,$A19,СВЦЭМ!$B$34:$B$777,B$11)+'СЕТ СН'!$F$11+СВЦЭМ!$D$10+'СЕТ СН'!$F$6-'СЕТ СН'!$F$23</f>
        <v>899.59921768999993</v>
      </c>
      <c r="C19" s="35">
        <f>SUMIFS(СВЦЭМ!$D$34:$D$777,СВЦЭМ!$A$34:$A$777,$A19,СВЦЭМ!$B$34:$B$777,C$11)+'СЕТ СН'!$F$11+СВЦЭМ!$D$10+'СЕТ СН'!$F$6-'СЕТ СН'!$F$23</f>
        <v>962.91877247999992</v>
      </c>
      <c r="D19" s="35">
        <f>SUMIFS(СВЦЭМ!$D$34:$D$777,СВЦЭМ!$A$34:$A$777,$A19,СВЦЭМ!$B$34:$B$777,D$11)+'СЕТ СН'!$F$11+СВЦЭМ!$D$10+'СЕТ СН'!$F$6-'СЕТ СН'!$F$23</f>
        <v>1038.3130791099998</v>
      </c>
      <c r="E19" s="35">
        <f>SUMIFS(СВЦЭМ!$D$34:$D$777,СВЦЭМ!$A$34:$A$777,$A19,СВЦЭМ!$B$34:$B$777,E$11)+'СЕТ СН'!$F$11+СВЦЭМ!$D$10+'СЕТ СН'!$F$6-'СЕТ СН'!$F$23</f>
        <v>1044.2672447099999</v>
      </c>
      <c r="F19" s="35">
        <f>SUMIFS(СВЦЭМ!$D$34:$D$777,СВЦЭМ!$A$34:$A$777,$A19,СВЦЭМ!$B$34:$B$777,F$11)+'СЕТ СН'!$F$11+СВЦЭМ!$D$10+'СЕТ СН'!$F$6-'СЕТ СН'!$F$23</f>
        <v>1043.2399612200002</v>
      </c>
      <c r="G19" s="35">
        <f>SUMIFS(СВЦЭМ!$D$34:$D$777,СВЦЭМ!$A$34:$A$777,$A19,СВЦЭМ!$B$34:$B$777,G$11)+'СЕТ СН'!$F$11+СВЦЭМ!$D$10+'СЕТ СН'!$F$6-'СЕТ СН'!$F$23</f>
        <v>1032.8907253399998</v>
      </c>
      <c r="H19" s="35">
        <f>SUMIFS(СВЦЭМ!$D$34:$D$777,СВЦЭМ!$A$34:$A$777,$A19,СВЦЭМ!$B$34:$B$777,H$11)+'СЕТ СН'!$F$11+СВЦЭМ!$D$10+'СЕТ СН'!$F$6-'СЕТ СН'!$F$23</f>
        <v>1045.8433193800001</v>
      </c>
      <c r="I19" s="35">
        <f>SUMIFS(СВЦЭМ!$D$34:$D$777,СВЦЭМ!$A$34:$A$777,$A19,СВЦЭМ!$B$34:$B$777,I$11)+'СЕТ СН'!$F$11+СВЦЭМ!$D$10+'СЕТ СН'!$F$6-'СЕТ СН'!$F$23</f>
        <v>914.77655777000018</v>
      </c>
      <c r="J19" s="35">
        <f>SUMIFS(СВЦЭМ!$D$34:$D$777,СВЦЭМ!$A$34:$A$777,$A19,СВЦЭМ!$B$34:$B$777,J$11)+'СЕТ СН'!$F$11+СВЦЭМ!$D$10+'СЕТ СН'!$F$6-'СЕТ СН'!$F$23</f>
        <v>792.83054351999999</v>
      </c>
      <c r="K19" s="35">
        <f>SUMIFS(СВЦЭМ!$D$34:$D$777,СВЦЭМ!$A$34:$A$777,$A19,СВЦЭМ!$B$34:$B$777,K$11)+'СЕТ СН'!$F$11+СВЦЭМ!$D$10+'СЕТ СН'!$F$6-'СЕТ СН'!$F$23</f>
        <v>669.87668028000007</v>
      </c>
      <c r="L19" s="35">
        <f>SUMIFS(СВЦЭМ!$D$34:$D$777,СВЦЭМ!$A$34:$A$777,$A19,СВЦЭМ!$B$34:$B$777,L$11)+'СЕТ СН'!$F$11+СВЦЭМ!$D$10+'СЕТ СН'!$F$6-'СЕТ СН'!$F$23</f>
        <v>599.39428421999992</v>
      </c>
      <c r="M19" s="35">
        <f>SUMIFS(СВЦЭМ!$D$34:$D$777,СВЦЭМ!$A$34:$A$777,$A19,СВЦЭМ!$B$34:$B$777,M$11)+'СЕТ СН'!$F$11+СВЦЭМ!$D$10+'СЕТ СН'!$F$6-'СЕТ СН'!$F$23</f>
        <v>600.83070731999987</v>
      </c>
      <c r="N19" s="35">
        <f>SUMIFS(СВЦЭМ!$D$34:$D$777,СВЦЭМ!$A$34:$A$777,$A19,СВЦЭМ!$B$34:$B$777,N$11)+'СЕТ СН'!$F$11+СВЦЭМ!$D$10+'СЕТ СН'!$F$6-'СЕТ СН'!$F$23</f>
        <v>605.12099550999983</v>
      </c>
      <c r="O19" s="35">
        <f>SUMIFS(СВЦЭМ!$D$34:$D$777,СВЦЭМ!$A$34:$A$777,$A19,СВЦЭМ!$B$34:$B$777,O$11)+'СЕТ СН'!$F$11+СВЦЭМ!$D$10+'СЕТ СН'!$F$6-'СЕТ СН'!$F$23</f>
        <v>608.26202403000002</v>
      </c>
      <c r="P19" s="35">
        <f>SUMIFS(СВЦЭМ!$D$34:$D$777,СВЦЭМ!$A$34:$A$777,$A19,СВЦЭМ!$B$34:$B$777,P$11)+'СЕТ СН'!$F$11+СВЦЭМ!$D$10+'СЕТ СН'!$F$6-'СЕТ СН'!$F$23</f>
        <v>609.18178338999996</v>
      </c>
      <c r="Q19" s="35">
        <f>SUMIFS(СВЦЭМ!$D$34:$D$777,СВЦЭМ!$A$34:$A$777,$A19,СВЦЭМ!$B$34:$B$777,Q$11)+'СЕТ СН'!$F$11+СВЦЭМ!$D$10+'СЕТ СН'!$F$6-'СЕТ СН'!$F$23</f>
        <v>607.23896452999998</v>
      </c>
      <c r="R19" s="35">
        <f>SUMIFS(СВЦЭМ!$D$34:$D$777,СВЦЭМ!$A$34:$A$777,$A19,СВЦЭМ!$B$34:$B$777,R$11)+'СЕТ СН'!$F$11+СВЦЭМ!$D$10+'СЕТ СН'!$F$6-'СЕТ СН'!$F$23</f>
        <v>606.4608922299999</v>
      </c>
      <c r="S19" s="35">
        <f>SUMIFS(СВЦЭМ!$D$34:$D$777,СВЦЭМ!$A$34:$A$777,$A19,СВЦЭМ!$B$34:$B$777,S$11)+'СЕТ СН'!$F$11+СВЦЭМ!$D$10+'СЕТ СН'!$F$6-'СЕТ СН'!$F$23</f>
        <v>605.82312396999987</v>
      </c>
      <c r="T19" s="35">
        <f>SUMIFS(СВЦЭМ!$D$34:$D$777,СВЦЭМ!$A$34:$A$777,$A19,СВЦЭМ!$B$34:$B$777,T$11)+'СЕТ СН'!$F$11+СВЦЭМ!$D$10+'СЕТ СН'!$F$6-'СЕТ СН'!$F$23</f>
        <v>613.24541357999988</v>
      </c>
      <c r="U19" s="35">
        <f>SUMIFS(СВЦЭМ!$D$34:$D$777,СВЦЭМ!$A$34:$A$777,$A19,СВЦЭМ!$B$34:$B$777,U$11)+'СЕТ СН'!$F$11+СВЦЭМ!$D$10+'СЕТ СН'!$F$6-'СЕТ СН'!$F$23</f>
        <v>608.41181758999983</v>
      </c>
      <c r="V19" s="35">
        <f>SUMIFS(СВЦЭМ!$D$34:$D$777,СВЦЭМ!$A$34:$A$777,$A19,СВЦЭМ!$B$34:$B$777,V$11)+'СЕТ СН'!$F$11+СВЦЭМ!$D$10+'СЕТ СН'!$F$6-'СЕТ СН'!$F$23</f>
        <v>612.35346252999989</v>
      </c>
      <c r="W19" s="35">
        <f>SUMIFS(СВЦЭМ!$D$34:$D$777,СВЦЭМ!$A$34:$A$777,$A19,СВЦЭМ!$B$34:$B$777,W$11)+'СЕТ СН'!$F$11+СВЦЭМ!$D$10+'СЕТ СН'!$F$6-'СЕТ СН'!$F$23</f>
        <v>645.80532757999981</v>
      </c>
      <c r="X19" s="35">
        <f>SUMIFS(СВЦЭМ!$D$34:$D$777,СВЦЭМ!$A$34:$A$777,$A19,СВЦЭМ!$B$34:$B$777,X$11)+'СЕТ СН'!$F$11+СВЦЭМ!$D$10+'СЕТ СН'!$F$6-'СЕТ СН'!$F$23</f>
        <v>756.19046479000008</v>
      </c>
      <c r="Y19" s="35">
        <f>SUMIFS(СВЦЭМ!$D$34:$D$777,СВЦЭМ!$A$34:$A$777,$A19,СВЦЭМ!$B$34:$B$777,Y$11)+'СЕТ СН'!$F$11+СВЦЭМ!$D$10+'СЕТ СН'!$F$6-'СЕТ СН'!$F$23</f>
        <v>804.9528141400001</v>
      </c>
    </row>
    <row r="20" spans="1:25" ht="15.75" x14ac:dyDescent="0.2">
      <c r="A20" s="34">
        <f t="shared" si="0"/>
        <v>42895</v>
      </c>
      <c r="B20" s="35">
        <f>SUMIFS(СВЦЭМ!$D$34:$D$777,СВЦЭМ!$A$34:$A$777,$A20,СВЦЭМ!$B$34:$B$777,B$11)+'СЕТ СН'!$F$11+СВЦЭМ!$D$10+'СЕТ СН'!$F$6-'СЕТ СН'!$F$23</f>
        <v>886.34771114000023</v>
      </c>
      <c r="C20" s="35">
        <f>SUMIFS(СВЦЭМ!$D$34:$D$777,СВЦЭМ!$A$34:$A$777,$A20,СВЦЭМ!$B$34:$B$777,C$11)+'СЕТ СН'!$F$11+СВЦЭМ!$D$10+'СЕТ СН'!$F$6-'СЕТ СН'!$F$23</f>
        <v>953.83574455999997</v>
      </c>
      <c r="D20" s="35">
        <f>SUMIFS(СВЦЭМ!$D$34:$D$777,СВЦЭМ!$A$34:$A$777,$A20,СВЦЭМ!$B$34:$B$777,D$11)+'СЕТ СН'!$F$11+СВЦЭМ!$D$10+'СЕТ СН'!$F$6-'СЕТ СН'!$F$23</f>
        <v>1031.8105784300001</v>
      </c>
      <c r="E20" s="35">
        <f>SUMIFS(СВЦЭМ!$D$34:$D$777,СВЦЭМ!$A$34:$A$777,$A20,СВЦЭМ!$B$34:$B$777,E$11)+'СЕТ СН'!$F$11+СВЦЭМ!$D$10+'СЕТ СН'!$F$6-'СЕТ СН'!$F$23</f>
        <v>1039.1591474699999</v>
      </c>
      <c r="F20" s="35">
        <f>SUMIFS(СВЦЭМ!$D$34:$D$777,СВЦЭМ!$A$34:$A$777,$A20,СВЦЭМ!$B$34:$B$777,F$11)+'СЕТ СН'!$F$11+СВЦЭМ!$D$10+'СЕТ СН'!$F$6-'СЕТ СН'!$F$23</f>
        <v>1036.9472274</v>
      </c>
      <c r="G20" s="35">
        <f>SUMIFS(СВЦЭМ!$D$34:$D$777,СВЦЭМ!$A$34:$A$777,$A20,СВЦЭМ!$B$34:$B$777,G$11)+'СЕТ СН'!$F$11+СВЦЭМ!$D$10+'СЕТ СН'!$F$6-'СЕТ СН'!$F$23</f>
        <v>1030.2000741100001</v>
      </c>
      <c r="H20" s="35">
        <f>SUMIFS(СВЦЭМ!$D$34:$D$777,СВЦЭМ!$A$34:$A$777,$A20,СВЦЭМ!$B$34:$B$777,H$11)+'СЕТ СН'!$F$11+СВЦЭМ!$D$10+'СЕТ СН'!$F$6-'СЕТ СН'!$F$23</f>
        <v>1004.1565273000001</v>
      </c>
      <c r="I20" s="35">
        <f>SUMIFS(СВЦЭМ!$D$34:$D$777,СВЦЭМ!$A$34:$A$777,$A20,СВЦЭМ!$B$34:$B$777,I$11)+'СЕТ СН'!$F$11+СВЦЭМ!$D$10+'СЕТ СН'!$F$6-'СЕТ СН'!$F$23</f>
        <v>893.02763983000023</v>
      </c>
      <c r="J20" s="35">
        <f>SUMIFS(СВЦЭМ!$D$34:$D$777,СВЦЭМ!$A$34:$A$777,$A20,СВЦЭМ!$B$34:$B$777,J$11)+'СЕТ СН'!$F$11+СВЦЭМ!$D$10+'СЕТ СН'!$F$6-'СЕТ СН'!$F$23</f>
        <v>809.19383688000016</v>
      </c>
      <c r="K20" s="35">
        <f>SUMIFS(СВЦЭМ!$D$34:$D$777,СВЦЭМ!$A$34:$A$777,$A20,СВЦЭМ!$B$34:$B$777,K$11)+'СЕТ СН'!$F$11+СВЦЭМ!$D$10+'СЕТ СН'!$F$6-'СЕТ СН'!$F$23</f>
        <v>683.33429406000005</v>
      </c>
      <c r="L20" s="35">
        <f>SUMIFS(СВЦЭМ!$D$34:$D$777,СВЦЭМ!$A$34:$A$777,$A20,СВЦЭМ!$B$34:$B$777,L$11)+'СЕТ СН'!$F$11+СВЦЭМ!$D$10+'СЕТ СН'!$F$6-'СЕТ СН'!$F$23</f>
        <v>609.69723491000013</v>
      </c>
      <c r="M20" s="35">
        <f>SUMIFS(СВЦЭМ!$D$34:$D$777,СВЦЭМ!$A$34:$A$777,$A20,СВЦЭМ!$B$34:$B$777,M$11)+'СЕТ СН'!$F$11+СВЦЭМ!$D$10+'СЕТ СН'!$F$6-'СЕТ СН'!$F$23</f>
        <v>597.51510796999992</v>
      </c>
      <c r="N20" s="35">
        <f>SUMIFS(СВЦЭМ!$D$34:$D$777,СВЦЭМ!$A$34:$A$777,$A20,СВЦЭМ!$B$34:$B$777,N$11)+'СЕТ СН'!$F$11+СВЦЭМ!$D$10+'СЕТ СН'!$F$6-'СЕТ СН'!$F$23</f>
        <v>604.85146819000011</v>
      </c>
      <c r="O20" s="35">
        <f>SUMIFS(СВЦЭМ!$D$34:$D$777,СВЦЭМ!$A$34:$A$777,$A20,СВЦЭМ!$B$34:$B$777,O$11)+'СЕТ СН'!$F$11+СВЦЭМ!$D$10+'СЕТ СН'!$F$6-'СЕТ СН'!$F$23</f>
        <v>603.22132936000003</v>
      </c>
      <c r="P20" s="35">
        <f>SUMIFS(СВЦЭМ!$D$34:$D$777,СВЦЭМ!$A$34:$A$777,$A20,СВЦЭМ!$B$34:$B$777,P$11)+'СЕТ СН'!$F$11+СВЦЭМ!$D$10+'СЕТ СН'!$F$6-'СЕТ СН'!$F$23</f>
        <v>610.17242738000004</v>
      </c>
      <c r="Q20" s="35">
        <f>SUMIFS(СВЦЭМ!$D$34:$D$777,СВЦЭМ!$A$34:$A$777,$A20,СВЦЭМ!$B$34:$B$777,Q$11)+'СЕТ СН'!$F$11+СВЦЭМ!$D$10+'СЕТ СН'!$F$6-'СЕТ СН'!$F$23</f>
        <v>622.25786535999987</v>
      </c>
      <c r="R20" s="35">
        <f>SUMIFS(СВЦЭМ!$D$34:$D$777,СВЦЭМ!$A$34:$A$777,$A20,СВЦЭМ!$B$34:$B$777,R$11)+'СЕТ СН'!$F$11+СВЦЭМ!$D$10+'СЕТ СН'!$F$6-'СЕТ СН'!$F$23</f>
        <v>629.56171790999997</v>
      </c>
      <c r="S20" s="35">
        <f>SUMIFS(СВЦЭМ!$D$34:$D$777,СВЦЭМ!$A$34:$A$777,$A20,СВЦЭМ!$B$34:$B$777,S$11)+'СЕТ СН'!$F$11+СВЦЭМ!$D$10+'СЕТ СН'!$F$6-'СЕТ СН'!$F$23</f>
        <v>650.89360970000007</v>
      </c>
      <c r="T20" s="35">
        <f>SUMIFS(СВЦЭМ!$D$34:$D$777,СВЦЭМ!$A$34:$A$777,$A20,СВЦЭМ!$B$34:$B$777,T$11)+'СЕТ СН'!$F$11+СВЦЭМ!$D$10+'СЕТ СН'!$F$6-'СЕТ СН'!$F$23</f>
        <v>674.35290068999984</v>
      </c>
      <c r="U20" s="35">
        <f>SUMIFS(СВЦЭМ!$D$34:$D$777,СВЦЭМ!$A$34:$A$777,$A20,СВЦЭМ!$B$34:$B$777,U$11)+'СЕТ СН'!$F$11+СВЦЭМ!$D$10+'СЕТ СН'!$F$6-'СЕТ СН'!$F$23</f>
        <v>661.93422625999983</v>
      </c>
      <c r="V20" s="35">
        <f>SUMIFS(СВЦЭМ!$D$34:$D$777,СВЦЭМ!$A$34:$A$777,$A20,СВЦЭМ!$B$34:$B$777,V$11)+'СЕТ СН'!$F$11+СВЦЭМ!$D$10+'СЕТ СН'!$F$6-'СЕТ СН'!$F$23</f>
        <v>649.05348099000003</v>
      </c>
      <c r="W20" s="35">
        <f>SUMIFS(СВЦЭМ!$D$34:$D$777,СВЦЭМ!$A$34:$A$777,$A20,СВЦЭМ!$B$34:$B$777,W$11)+'СЕТ СН'!$F$11+СВЦЭМ!$D$10+'СЕТ СН'!$F$6-'СЕТ СН'!$F$23</f>
        <v>696.71563306000007</v>
      </c>
      <c r="X20" s="35">
        <f>SUMIFS(СВЦЭМ!$D$34:$D$777,СВЦЭМ!$A$34:$A$777,$A20,СВЦЭМ!$B$34:$B$777,X$11)+'СЕТ СН'!$F$11+СВЦЭМ!$D$10+'СЕТ СН'!$F$6-'СЕТ СН'!$F$23</f>
        <v>775.29377308999983</v>
      </c>
      <c r="Y20" s="35">
        <f>SUMIFS(СВЦЭМ!$D$34:$D$777,СВЦЭМ!$A$34:$A$777,$A20,СВЦЭМ!$B$34:$B$777,Y$11)+'СЕТ СН'!$F$11+СВЦЭМ!$D$10+'СЕТ СН'!$F$6-'СЕТ СН'!$F$23</f>
        <v>831.51359305999995</v>
      </c>
    </row>
    <row r="21" spans="1:25" ht="15.75" x14ac:dyDescent="0.2">
      <c r="A21" s="34">
        <f t="shared" si="0"/>
        <v>42896</v>
      </c>
      <c r="B21" s="35">
        <f>SUMIFS(СВЦЭМ!$D$34:$D$777,СВЦЭМ!$A$34:$A$777,$A21,СВЦЭМ!$B$34:$B$777,B$11)+'СЕТ СН'!$F$11+СВЦЭМ!$D$10+'СЕТ СН'!$F$6-'СЕТ СН'!$F$23</f>
        <v>863.15394008000021</v>
      </c>
      <c r="C21" s="35">
        <f>SUMIFS(СВЦЭМ!$D$34:$D$777,СВЦЭМ!$A$34:$A$777,$A21,СВЦЭМ!$B$34:$B$777,C$11)+'СЕТ СН'!$F$11+СВЦЭМ!$D$10+'СЕТ СН'!$F$6-'СЕТ СН'!$F$23</f>
        <v>928.07834817999992</v>
      </c>
      <c r="D21" s="35">
        <f>SUMIFS(СВЦЭМ!$D$34:$D$777,СВЦЭМ!$A$34:$A$777,$A21,СВЦЭМ!$B$34:$B$777,D$11)+'СЕТ СН'!$F$11+СВЦЭМ!$D$10+'СЕТ СН'!$F$6-'СЕТ СН'!$F$23</f>
        <v>1036.9242844300002</v>
      </c>
      <c r="E21" s="35">
        <f>SUMIFS(СВЦЭМ!$D$34:$D$777,СВЦЭМ!$A$34:$A$777,$A21,СВЦЭМ!$B$34:$B$777,E$11)+'СЕТ СН'!$F$11+СВЦЭМ!$D$10+'СЕТ СН'!$F$6-'СЕТ СН'!$F$23</f>
        <v>1046.2199000599999</v>
      </c>
      <c r="F21" s="35">
        <f>SUMIFS(СВЦЭМ!$D$34:$D$777,СВЦЭМ!$A$34:$A$777,$A21,СВЦЭМ!$B$34:$B$777,F$11)+'СЕТ СН'!$F$11+СВЦЭМ!$D$10+'СЕТ СН'!$F$6-'СЕТ СН'!$F$23</f>
        <v>1047.3792107300001</v>
      </c>
      <c r="G21" s="35">
        <f>SUMIFS(СВЦЭМ!$D$34:$D$777,СВЦЭМ!$A$34:$A$777,$A21,СВЦЭМ!$B$34:$B$777,G$11)+'СЕТ СН'!$F$11+СВЦЭМ!$D$10+'СЕТ СН'!$F$6-'СЕТ СН'!$F$23</f>
        <v>1036.68212055</v>
      </c>
      <c r="H21" s="35">
        <f>SUMIFS(СВЦЭМ!$D$34:$D$777,СВЦЭМ!$A$34:$A$777,$A21,СВЦЭМ!$B$34:$B$777,H$11)+'СЕТ СН'!$F$11+СВЦЭМ!$D$10+'СЕТ СН'!$F$6-'СЕТ СН'!$F$23</f>
        <v>1042.2592065399999</v>
      </c>
      <c r="I21" s="35">
        <f>SUMIFS(СВЦЭМ!$D$34:$D$777,СВЦЭМ!$A$34:$A$777,$A21,СВЦЭМ!$B$34:$B$777,I$11)+'СЕТ СН'!$F$11+СВЦЭМ!$D$10+'СЕТ СН'!$F$6-'СЕТ СН'!$F$23</f>
        <v>897.47133427000017</v>
      </c>
      <c r="J21" s="35">
        <f>SUMIFS(СВЦЭМ!$D$34:$D$777,СВЦЭМ!$A$34:$A$777,$A21,СВЦЭМ!$B$34:$B$777,J$11)+'СЕТ СН'!$F$11+СВЦЭМ!$D$10+'СЕТ СН'!$F$6-'СЕТ СН'!$F$23</f>
        <v>771.16806975999998</v>
      </c>
      <c r="K21" s="35">
        <f>SUMIFS(СВЦЭМ!$D$34:$D$777,СВЦЭМ!$A$34:$A$777,$A21,СВЦЭМ!$B$34:$B$777,K$11)+'СЕТ СН'!$F$11+СВЦЭМ!$D$10+'СЕТ СН'!$F$6-'СЕТ СН'!$F$23</f>
        <v>695.50681075000011</v>
      </c>
      <c r="L21" s="35">
        <f>SUMIFS(СВЦЭМ!$D$34:$D$777,СВЦЭМ!$A$34:$A$777,$A21,СВЦЭМ!$B$34:$B$777,L$11)+'СЕТ СН'!$F$11+СВЦЭМ!$D$10+'СЕТ СН'!$F$6-'СЕТ СН'!$F$23</f>
        <v>628.24086008999984</v>
      </c>
      <c r="M21" s="35">
        <f>SUMIFS(СВЦЭМ!$D$34:$D$777,СВЦЭМ!$A$34:$A$777,$A21,СВЦЭМ!$B$34:$B$777,M$11)+'СЕТ СН'!$F$11+СВЦЭМ!$D$10+'СЕТ СН'!$F$6-'СЕТ СН'!$F$23</f>
        <v>595.32494297999983</v>
      </c>
      <c r="N21" s="35">
        <f>SUMIFS(СВЦЭМ!$D$34:$D$777,СВЦЭМ!$A$34:$A$777,$A21,СВЦЭМ!$B$34:$B$777,N$11)+'СЕТ СН'!$F$11+СВЦЭМ!$D$10+'СЕТ СН'!$F$6-'СЕТ СН'!$F$23</f>
        <v>594.13033928999994</v>
      </c>
      <c r="O21" s="35">
        <f>SUMIFS(СВЦЭМ!$D$34:$D$777,СВЦЭМ!$A$34:$A$777,$A21,СВЦЭМ!$B$34:$B$777,O$11)+'СЕТ СН'!$F$11+СВЦЭМ!$D$10+'СЕТ СН'!$F$6-'СЕТ СН'!$F$23</f>
        <v>602.60409338999989</v>
      </c>
      <c r="P21" s="35">
        <f>SUMIFS(СВЦЭМ!$D$34:$D$777,СВЦЭМ!$A$34:$A$777,$A21,СВЦЭМ!$B$34:$B$777,P$11)+'СЕТ СН'!$F$11+СВЦЭМ!$D$10+'СЕТ СН'!$F$6-'СЕТ СН'!$F$23</f>
        <v>611.69042240999988</v>
      </c>
      <c r="Q21" s="35">
        <f>SUMIFS(СВЦЭМ!$D$34:$D$777,СВЦЭМ!$A$34:$A$777,$A21,СВЦЭМ!$B$34:$B$777,Q$11)+'СЕТ СН'!$F$11+СВЦЭМ!$D$10+'СЕТ СН'!$F$6-'СЕТ СН'!$F$23</f>
        <v>616.82037133999984</v>
      </c>
      <c r="R21" s="35">
        <f>SUMIFS(СВЦЭМ!$D$34:$D$777,СВЦЭМ!$A$34:$A$777,$A21,СВЦЭМ!$B$34:$B$777,R$11)+'СЕТ СН'!$F$11+СВЦЭМ!$D$10+'СЕТ СН'!$F$6-'СЕТ СН'!$F$23</f>
        <v>612.59221626999988</v>
      </c>
      <c r="S21" s="35">
        <f>SUMIFS(СВЦЭМ!$D$34:$D$777,СВЦЭМ!$A$34:$A$777,$A21,СВЦЭМ!$B$34:$B$777,S$11)+'СЕТ СН'!$F$11+СВЦЭМ!$D$10+'СЕТ СН'!$F$6-'СЕТ СН'!$F$23</f>
        <v>603.01017901</v>
      </c>
      <c r="T21" s="35">
        <f>SUMIFS(СВЦЭМ!$D$34:$D$777,СВЦЭМ!$A$34:$A$777,$A21,СВЦЭМ!$B$34:$B$777,T$11)+'СЕТ СН'!$F$11+СВЦЭМ!$D$10+'СЕТ СН'!$F$6-'СЕТ СН'!$F$23</f>
        <v>603.15945656999997</v>
      </c>
      <c r="U21" s="35">
        <f>SUMIFS(СВЦЭМ!$D$34:$D$777,СВЦЭМ!$A$34:$A$777,$A21,СВЦЭМ!$B$34:$B$777,U$11)+'СЕТ СН'!$F$11+СВЦЭМ!$D$10+'СЕТ СН'!$F$6-'СЕТ СН'!$F$23</f>
        <v>604.10880777000011</v>
      </c>
      <c r="V21" s="35">
        <f>SUMIFS(СВЦЭМ!$D$34:$D$777,СВЦЭМ!$A$34:$A$777,$A21,СВЦЭМ!$B$34:$B$777,V$11)+'СЕТ СН'!$F$11+СВЦЭМ!$D$10+'СЕТ СН'!$F$6-'СЕТ СН'!$F$23</f>
        <v>622.93940711000005</v>
      </c>
      <c r="W21" s="35">
        <f>SUMIFS(СВЦЭМ!$D$34:$D$777,СВЦЭМ!$A$34:$A$777,$A21,СВЦЭМ!$B$34:$B$777,W$11)+'СЕТ СН'!$F$11+СВЦЭМ!$D$10+'СЕТ СН'!$F$6-'СЕТ СН'!$F$23</f>
        <v>654.03797875000009</v>
      </c>
      <c r="X21" s="35">
        <f>SUMIFS(СВЦЭМ!$D$34:$D$777,СВЦЭМ!$A$34:$A$777,$A21,СВЦЭМ!$B$34:$B$777,X$11)+'СЕТ СН'!$F$11+СВЦЭМ!$D$10+'СЕТ СН'!$F$6-'СЕТ СН'!$F$23</f>
        <v>719.69824240000025</v>
      </c>
      <c r="Y21" s="35">
        <f>SUMIFS(СВЦЭМ!$D$34:$D$777,СВЦЭМ!$A$34:$A$777,$A21,СВЦЭМ!$B$34:$B$777,Y$11)+'СЕТ СН'!$F$11+СВЦЭМ!$D$10+'СЕТ СН'!$F$6-'СЕТ СН'!$F$23</f>
        <v>831.61447258999988</v>
      </c>
    </row>
    <row r="22" spans="1:25" ht="15.75" x14ac:dyDescent="0.2">
      <c r="A22" s="34">
        <f t="shared" si="0"/>
        <v>42897</v>
      </c>
      <c r="B22" s="35">
        <f>SUMIFS(СВЦЭМ!$D$34:$D$777,СВЦЭМ!$A$34:$A$777,$A22,СВЦЭМ!$B$34:$B$777,B$11)+'СЕТ СН'!$F$11+СВЦЭМ!$D$10+'СЕТ СН'!$F$6-'СЕТ СН'!$F$23</f>
        <v>925.57002773000022</v>
      </c>
      <c r="C22" s="35">
        <f>SUMIFS(СВЦЭМ!$D$34:$D$777,СВЦЭМ!$A$34:$A$777,$A22,СВЦЭМ!$B$34:$B$777,C$11)+'СЕТ СН'!$F$11+СВЦЭМ!$D$10+'СЕТ СН'!$F$6-'СЕТ СН'!$F$23</f>
        <v>987.39747053000019</v>
      </c>
      <c r="D22" s="35">
        <f>SUMIFS(СВЦЭМ!$D$34:$D$777,СВЦЭМ!$A$34:$A$777,$A22,СВЦЭМ!$B$34:$B$777,D$11)+'СЕТ СН'!$F$11+СВЦЭМ!$D$10+'СЕТ СН'!$F$6-'СЕТ СН'!$F$23</f>
        <v>1058.8722346200002</v>
      </c>
      <c r="E22" s="35">
        <f>SUMIFS(СВЦЭМ!$D$34:$D$777,СВЦЭМ!$A$34:$A$777,$A22,СВЦЭМ!$B$34:$B$777,E$11)+'СЕТ СН'!$F$11+СВЦЭМ!$D$10+'СЕТ СН'!$F$6-'СЕТ СН'!$F$23</f>
        <v>1051.9422516499999</v>
      </c>
      <c r="F22" s="35">
        <f>SUMIFS(СВЦЭМ!$D$34:$D$777,СВЦЭМ!$A$34:$A$777,$A22,СВЦЭМ!$B$34:$B$777,F$11)+'СЕТ СН'!$F$11+СВЦЭМ!$D$10+'СЕТ СН'!$F$6-'СЕТ СН'!$F$23</f>
        <v>1051.24363253</v>
      </c>
      <c r="G22" s="35">
        <f>SUMIFS(СВЦЭМ!$D$34:$D$777,СВЦЭМ!$A$34:$A$777,$A22,СВЦЭМ!$B$34:$B$777,G$11)+'СЕТ СН'!$F$11+СВЦЭМ!$D$10+'СЕТ СН'!$F$6-'СЕТ СН'!$F$23</f>
        <v>1050.6455384299998</v>
      </c>
      <c r="H22" s="35">
        <f>SUMIFS(СВЦЭМ!$D$34:$D$777,СВЦЭМ!$A$34:$A$777,$A22,СВЦЭМ!$B$34:$B$777,H$11)+'СЕТ СН'!$F$11+СВЦЭМ!$D$10+'СЕТ СН'!$F$6-'СЕТ СН'!$F$23</f>
        <v>1053.3445824999999</v>
      </c>
      <c r="I22" s="35">
        <f>SUMIFS(СВЦЭМ!$D$34:$D$777,СВЦЭМ!$A$34:$A$777,$A22,СВЦЭМ!$B$34:$B$777,I$11)+'СЕТ СН'!$F$11+СВЦЭМ!$D$10+'СЕТ СН'!$F$6-'СЕТ СН'!$F$23</f>
        <v>942.92130832000021</v>
      </c>
      <c r="J22" s="35">
        <f>SUMIFS(СВЦЭМ!$D$34:$D$777,СВЦЭМ!$A$34:$A$777,$A22,СВЦЭМ!$B$34:$B$777,J$11)+'СЕТ СН'!$F$11+СВЦЭМ!$D$10+'СЕТ СН'!$F$6-'СЕТ СН'!$F$23</f>
        <v>799.27729561000024</v>
      </c>
      <c r="K22" s="35">
        <f>SUMIFS(СВЦЭМ!$D$34:$D$777,СВЦЭМ!$A$34:$A$777,$A22,СВЦЭМ!$B$34:$B$777,K$11)+'СЕТ СН'!$F$11+СВЦЭМ!$D$10+'СЕТ СН'!$F$6-'СЕТ СН'!$F$23</f>
        <v>651.75411875999998</v>
      </c>
      <c r="L22" s="35">
        <f>SUMIFS(СВЦЭМ!$D$34:$D$777,СВЦЭМ!$A$34:$A$777,$A22,СВЦЭМ!$B$34:$B$777,L$11)+'СЕТ СН'!$F$11+СВЦЭМ!$D$10+'СЕТ СН'!$F$6-'СЕТ СН'!$F$23</f>
        <v>624.66979035999998</v>
      </c>
      <c r="M22" s="35">
        <f>SUMIFS(СВЦЭМ!$D$34:$D$777,СВЦЭМ!$A$34:$A$777,$A22,СВЦЭМ!$B$34:$B$777,M$11)+'СЕТ СН'!$F$11+СВЦЭМ!$D$10+'СЕТ СН'!$F$6-'СЕТ СН'!$F$23</f>
        <v>588.14820582999982</v>
      </c>
      <c r="N22" s="35">
        <f>SUMIFS(СВЦЭМ!$D$34:$D$777,СВЦЭМ!$A$34:$A$777,$A22,СВЦЭМ!$B$34:$B$777,N$11)+'СЕТ СН'!$F$11+СВЦЭМ!$D$10+'СЕТ СН'!$F$6-'СЕТ СН'!$F$23</f>
        <v>593.07981268999993</v>
      </c>
      <c r="O22" s="35">
        <f>SUMIFS(СВЦЭМ!$D$34:$D$777,СВЦЭМ!$A$34:$A$777,$A22,СВЦЭМ!$B$34:$B$777,O$11)+'СЕТ СН'!$F$11+СВЦЭМ!$D$10+'СЕТ СН'!$F$6-'СЕТ СН'!$F$23</f>
        <v>589.32474778000005</v>
      </c>
      <c r="P22" s="35">
        <f>SUMIFS(СВЦЭМ!$D$34:$D$777,СВЦЭМ!$A$34:$A$777,$A22,СВЦЭМ!$B$34:$B$777,P$11)+'СЕТ СН'!$F$11+СВЦЭМ!$D$10+'СЕТ СН'!$F$6-'СЕТ СН'!$F$23</f>
        <v>585.48812537000003</v>
      </c>
      <c r="Q22" s="35">
        <f>SUMIFS(СВЦЭМ!$D$34:$D$777,СВЦЭМ!$A$34:$A$777,$A22,СВЦЭМ!$B$34:$B$777,Q$11)+'СЕТ СН'!$F$11+СВЦЭМ!$D$10+'СЕТ СН'!$F$6-'СЕТ СН'!$F$23</f>
        <v>581.76807559000008</v>
      </c>
      <c r="R22" s="35">
        <f>SUMIFS(СВЦЭМ!$D$34:$D$777,СВЦЭМ!$A$34:$A$777,$A22,СВЦЭМ!$B$34:$B$777,R$11)+'СЕТ СН'!$F$11+СВЦЭМ!$D$10+'СЕТ СН'!$F$6-'СЕТ СН'!$F$23</f>
        <v>580.52918571999999</v>
      </c>
      <c r="S22" s="35">
        <f>SUMIFS(СВЦЭМ!$D$34:$D$777,СВЦЭМ!$A$34:$A$777,$A22,СВЦЭМ!$B$34:$B$777,S$11)+'СЕТ СН'!$F$11+СВЦЭМ!$D$10+'СЕТ СН'!$F$6-'СЕТ СН'!$F$23</f>
        <v>573.53575800999988</v>
      </c>
      <c r="T22" s="35">
        <f>SUMIFS(СВЦЭМ!$D$34:$D$777,СВЦЭМ!$A$34:$A$777,$A22,СВЦЭМ!$B$34:$B$777,T$11)+'СЕТ СН'!$F$11+СВЦЭМ!$D$10+'СЕТ СН'!$F$6-'СЕТ СН'!$F$23</f>
        <v>571.74911616999998</v>
      </c>
      <c r="U22" s="35">
        <f>SUMIFS(СВЦЭМ!$D$34:$D$777,СВЦЭМ!$A$34:$A$777,$A22,СВЦЭМ!$B$34:$B$777,U$11)+'СЕТ СН'!$F$11+СВЦЭМ!$D$10+'СЕТ СН'!$F$6-'СЕТ СН'!$F$23</f>
        <v>577.39334311999983</v>
      </c>
      <c r="V22" s="35">
        <f>SUMIFS(СВЦЭМ!$D$34:$D$777,СВЦЭМ!$A$34:$A$777,$A22,СВЦЭМ!$B$34:$B$777,V$11)+'СЕТ СН'!$F$11+СВЦЭМ!$D$10+'СЕТ СН'!$F$6-'СЕТ СН'!$F$23</f>
        <v>620.84969660000002</v>
      </c>
      <c r="W22" s="35">
        <f>SUMIFS(СВЦЭМ!$D$34:$D$777,СВЦЭМ!$A$34:$A$777,$A22,СВЦЭМ!$B$34:$B$777,W$11)+'СЕТ СН'!$F$11+СВЦЭМ!$D$10+'СЕТ СН'!$F$6-'СЕТ СН'!$F$23</f>
        <v>633.81940988999986</v>
      </c>
      <c r="X22" s="35">
        <f>SUMIFS(СВЦЭМ!$D$34:$D$777,СВЦЭМ!$A$34:$A$777,$A22,СВЦЭМ!$B$34:$B$777,X$11)+'СЕТ СН'!$F$11+СВЦЭМ!$D$10+'СЕТ СН'!$F$6-'СЕТ СН'!$F$23</f>
        <v>705.20153486999993</v>
      </c>
      <c r="Y22" s="35">
        <f>SUMIFS(СВЦЭМ!$D$34:$D$777,СВЦЭМ!$A$34:$A$777,$A22,СВЦЭМ!$B$34:$B$777,Y$11)+'СЕТ СН'!$F$11+СВЦЭМ!$D$10+'СЕТ СН'!$F$6-'СЕТ СН'!$F$23</f>
        <v>848.18414582000014</v>
      </c>
    </row>
    <row r="23" spans="1:25" ht="15.75" x14ac:dyDescent="0.2">
      <c r="A23" s="34">
        <f t="shared" si="0"/>
        <v>42898</v>
      </c>
      <c r="B23" s="35">
        <f>SUMIFS(СВЦЭМ!$D$34:$D$777,СВЦЭМ!$A$34:$A$777,$A23,СВЦЭМ!$B$34:$B$777,B$11)+'СЕТ СН'!$F$11+СВЦЭМ!$D$10+'СЕТ СН'!$F$6-'СЕТ СН'!$F$23</f>
        <v>903.46068761000015</v>
      </c>
      <c r="C23" s="35">
        <f>SUMIFS(СВЦЭМ!$D$34:$D$777,СВЦЭМ!$A$34:$A$777,$A23,СВЦЭМ!$B$34:$B$777,C$11)+'СЕТ СН'!$F$11+СВЦЭМ!$D$10+'СЕТ СН'!$F$6-'СЕТ СН'!$F$23</f>
        <v>978.5938672100001</v>
      </c>
      <c r="D23" s="35">
        <f>SUMIFS(СВЦЭМ!$D$34:$D$777,СВЦЭМ!$A$34:$A$777,$A23,СВЦЭМ!$B$34:$B$777,D$11)+'СЕТ СН'!$F$11+СВЦЭМ!$D$10+'СЕТ СН'!$F$6-'СЕТ СН'!$F$23</f>
        <v>1034.4420574300002</v>
      </c>
      <c r="E23" s="35">
        <f>SUMIFS(СВЦЭМ!$D$34:$D$777,СВЦЭМ!$A$34:$A$777,$A23,СВЦЭМ!$B$34:$B$777,E$11)+'СЕТ СН'!$F$11+СВЦЭМ!$D$10+'СЕТ СН'!$F$6-'СЕТ СН'!$F$23</f>
        <v>1036.2868647800001</v>
      </c>
      <c r="F23" s="35">
        <f>SUMIFS(СВЦЭМ!$D$34:$D$777,СВЦЭМ!$A$34:$A$777,$A23,СВЦЭМ!$B$34:$B$777,F$11)+'СЕТ СН'!$F$11+СВЦЭМ!$D$10+'СЕТ СН'!$F$6-'СЕТ СН'!$F$23</f>
        <v>1032.66089328</v>
      </c>
      <c r="G23" s="35">
        <f>SUMIFS(СВЦЭМ!$D$34:$D$777,СВЦЭМ!$A$34:$A$777,$A23,СВЦЭМ!$B$34:$B$777,G$11)+'СЕТ СН'!$F$11+СВЦЭМ!$D$10+'СЕТ СН'!$F$6-'СЕТ СН'!$F$23</f>
        <v>1039.41975288</v>
      </c>
      <c r="H23" s="35">
        <f>SUMIFS(СВЦЭМ!$D$34:$D$777,СВЦЭМ!$A$34:$A$777,$A23,СВЦЭМ!$B$34:$B$777,H$11)+'СЕТ СН'!$F$11+СВЦЭМ!$D$10+'СЕТ СН'!$F$6-'СЕТ СН'!$F$23</f>
        <v>1021.1570540600001</v>
      </c>
      <c r="I23" s="35">
        <f>SUMIFS(СВЦЭМ!$D$34:$D$777,СВЦЭМ!$A$34:$A$777,$A23,СВЦЭМ!$B$34:$B$777,I$11)+'СЕТ СН'!$F$11+СВЦЭМ!$D$10+'СЕТ СН'!$F$6-'СЕТ СН'!$F$23</f>
        <v>893.34368300000006</v>
      </c>
      <c r="J23" s="35">
        <f>SUMIFS(СВЦЭМ!$D$34:$D$777,СВЦЭМ!$A$34:$A$777,$A23,СВЦЭМ!$B$34:$B$777,J$11)+'СЕТ СН'!$F$11+СВЦЭМ!$D$10+'СЕТ СН'!$F$6-'СЕТ СН'!$F$23</f>
        <v>782.81549755000015</v>
      </c>
      <c r="K23" s="35">
        <f>SUMIFS(СВЦЭМ!$D$34:$D$777,СВЦЭМ!$A$34:$A$777,$A23,СВЦЭМ!$B$34:$B$777,K$11)+'СЕТ СН'!$F$11+СВЦЭМ!$D$10+'СЕТ СН'!$F$6-'СЕТ СН'!$F$23</f>
        <v>652.57815151</v>
      </c>
      <c r="L23" s="35">
        <f>SUMIFS(СВЦЭМ!$D$34:$D$777,СВЦЭМ!$A$34:$A$777,$A23,СВЦЭМ!$B$34:$B$777,L$11)+'СЕТ СН'!$F$11+СВЦЭМ!$D$10+'СЕТ СН'!$F$6-'СЕТ СН'!$F$23</f>
        <v>600.21846111000013</v>
      </c>
      <c r="M23" s="35">
        <f>SUMIFS(СВЦЭМ!$D$34:$D$777,СВЦЭМ!$A$34:$A$777,$A23,СВЦЭМ!$B$34:$B$777,M$11)+'СЕТ СН'!$F$11+СВЦЭМ!$D$10+'СЕТ СН'!$F$6-'СЕТ СН'!$F$23</f>
        <v>582.2400787900001</v>
      </c>
      <c r="N23" s="35">
        <f>SUMIFS(СВЦЭМ!$D$34:$D$777,СВЦЭМ!$A$34:$A$777,$A23,СВЦЭМ!$B$34:$B$777,N$11)+'СЕТ СН'!$F$11+СВЦЭМ!$D$10+'СЕТ СН'!$F$6-'СЕТ СН'!$F$23</f>
        <v>583.28281711999989</v>
      </c>
      <c r="O23" s="35">
        <f>SUMIFS(СВЦЭМ!$D$34:$D$777,СВЦЭМ!$A$34:$A$777,$A23,СВЦЭМ!$B$34:$B$777,O$11)+'СЕТ СН'!$F$11+СВЦЭМ!$D$10+'СЕТ СН'!$F$6-'СЕТ СН'!$F$23</f>
        <v>575.74604800999987</v>
      </c>
      <c r="P23" s="35">
        <f>SUMIFS(СВЦЭМ!$D$34:$D$777,СВЦЭМ!$A$34:$A$777,$A23,СВЦЭМ!$B$34:$B$777,P$11)+'СЕТ СН'!$F$11+СВЦЭМ!$D$10+'СЕТ СН'!$F$6-'СЕТ СН'!$F$23</f>
        <v>566.82372099999998</v>
      </c>
      <c r="Q23" s="35">
        <f>SUMIFS(СВЦЭМ!$D$34:$D$777,СВЦЭМ!$A$34:$A$777,$A23,СВЦЭМ!$B$34:$B$777,Q$11)+'СЕТ СН'!$F$11+СВЦЭМ!$D$10+'СЕТ СН'!$F$6-'СЕТ СН'!$F$23</f>
        <v>563.02267204999998</v>
      </c>
      <c r="R23" s="35">
        <f>SUMIFS(СВЦЭМ!$D$34:$D$777,СВЦЭМ!$A$34:$A$777,$A23,СВЦЭМ!$B$34:$B$777,R$11)+'СЕТ СН'!$F$11+СВЦЭМ!$D$10+'СЕТ СН'!$F$6-'СЕТ СН'!$F$23</f>
        <v>560.95062080000002</v>
      </c>
      <c r="S23" s="35">
        <f>SUMIFS(СВЦЭМ!$D$34:$D$777,СВЦЭМ!$A$34:$A$777,$A23,СВЦЭМ!$B$34:$B$777,S$11)+'СЕТ СН'!$F$11+СВЦЭМ!$D$10+'СЕТ СН'!$F$6-'СЕТ СН'!$F$23</f>
        <v>562.46004283000002</v>
      </c>
      <c r="T23" s="35">
        <f>SUMIFS(СВЦЭМ!$D$34:$D$777,СВЦЭМ!$A$34:$A$777,$A23,СВЦЭМ!$B$34:$B$777,T$11)+'СЕТ СН'!$F$11+СВЦЭМ!$D$10+'СЕТ СН'!$F$6-'СЕТ СН'!$F$23</f>
        <v>557.39434581</v>
      </c>
      <c r="U23" s="35">
        <f>SUMIFS(СВЦЭМ!$D$34:$D$777,СВЦЭМ!$A$34:$A$777,$A23,СВЦЭМ!$B$34:$B$777,U$11)+'СЕТ СН'!$F$11+СВЦЭМ!$D$10+'СЕТ СН'!$F$6-'СЕТ СН'!$F$23</f>
        <v>555.43505280999989</v>
      </c>
      <c r="V23" s="35">
        <f>SUMIFS(СВЦЭМ!$D$34:$D$777,СВЦЭМ!$A$34:$A$777,$A23,СВЦЭМ!$B$34:$B$777,V$11)+'СЕТ СН'!$F$11+СВЦЭМ!$D$10+'СЕТ СН'!$F$6-'СЕТ СН'!$F$23</f>
        <v>596.40613353000003</v>
      </c>
      <c r="W23" s="35">
        <f>SUMIFS(СВЦЭМ!$D$34:$D$777,СВЦЭМ!$A$34:$A$777,$A23,СВЦЭМ!$B$34:$B$777,W$11)+'СЕТ СН'!$F$11+СВЦЭМ!$D$10+'СЕТ СН'!$F$6-'СЕТ СН'!$F$23</f>
        <v>656.12893307000013</v>
      </c>
      <c r="X23" s="35">
        <f>SUMIFS(СВЦЭМ!$D$34:$D$777,СВЦЭМ!$A$34:$A$777,$A23,СВЦЭМ!$B$34:$B$777,X$11)+'СЕТ СН'!$F$11+СВЦЭМ!$D$10+'СЕТ СН'!$F$6-'СЕТ СН'!$F$23</f>
        <v>723.37196810000023</v>
      </c>
      <c r="Y23" s="35">
        <f>SUMIFS(СВЦЭМ!$D$34:$D$777,СВЦЭМ!$A$34:$A$777,$A23,СВЦЭМ!$B$34:$B$777,Y$11)+'СЕТ СН'!$F$11+СВЦЭМ!$D$10+'СЕТ СН'!$F$6-'СЕТ СН'!$F$23</f>
        <v>818.68020080999986</v>
      </c>
    </row>
    <row r="24" spans="1:25" ht="15.75" x14ac:dyDescent="0.2">
      <c r="A24" s="34">
        <f t="shared" si="0"/>
        <v>42899</v>
      </c>
      <c r="B24" s="35">
        <f>SUMIFS(СВЦЭМ!$D$34:$D$777,СВЦЭМ!$A$34:$A$777,$A24,СВЦЭМ!$B$34:$B$777,B$11)+'СЕТ СН'!$F$11+СВЦЭМ!$D$10+'СЕТ СН'!$F$6-'СЕТ СН'!$F$23</f>
        <v>802.14170224000009</v>
      </c>
      <c r="C24" s="35">
        <f>SUMIFS(СВЦЭМ!$D$34:$D$777,СВЦЭМ!$A$34:$A$777,$A24,СВЦЭМ!$B$34:$B$777,C$11)+'СЕТ СН'!$F$11+СВЦЭМ!$D$10+'СЕТ СН'!$F$6-'СЕТ СН'!$F$23</f>
        <v>860.54691202999993</v>
      </c>
      <c r="D24" s="35">
        <f>SUMIFS(СВЦЭМ!$D$34:$D$777,СВЦЭМ!$A$34:$A$777,$A24,СВЦЭМ!$B$34:$B$777,D$11)+'СЕТ СН'!$F$11+СВЦЭМ!$D$10+'СЕТ СН'!$F$6-'СЕТ СН'!$F$23</f>
        <v>983.45568446000016</v>
      </c>
      <c r="E24" s="35">
        <f>SUMIFS(СВЦЭМ!$D$34:$D$777,СВЦЭМ!$A$34:$A$777,$A24,СВЦЭМ!$B$34:$B$777,E$11)+'СЕТ СН'!$F$11+СВЦЭМ!$D$10+'СЕТ СН'!$F$6-'СЕТ СН'!$F$23</f>
        <v>999.51432178999994</v>
      </c>
      <c r="F24" s="35">
        <f>SUMIFS(СВЦЭМ!$D$34:$D$777,СВЦЭМ!$A$34:$A$777,$A24,СВЦЭМ!$B$34:$B$777,F$11)+'СЕТ СН'!$F$11+СВЦЭМ!$D$10+'СЕТ СН'!$F$6-'СЕТ СН'!$F$23</f>
        <v>1009.1619351999998</v>
      </c>
      <c r="G24" s="35">
        <f>SUMIFS(СВЦЭМ!$D$34:$D$777,СВЦЭМ!$A$34:$A$777,$A24,СВЦЭМ!$B$34:$B$777,G$11)+'СЕТ СН'!$F$11+СВЦЭМ!$D$10+'СЕТ СН'!$F$6-'СЕТ СН'!$F$23</f>
        <v>1003.4701591500002</v>
      </c>
      <c r="H24" s="35">
        <f>SUMIFS(СВЦЭМ!$D$34:$D$777,СВЦЭМ!$A$34:$A$777,$A24,СВЦЭМ!$B$34:$B$777,H$11)+'СЕТ СН'!$F$11+СВЦЭМ!$D$10+'СЕТ СН'!$F$6-'СЕТ СН'!$F$23</f>
        <v>930.70353632000024</v>
      </c>
      <c r="I24" s="35">
        <f>SUMIFS(СВЦЭМ!$D$34:$D$777,СВЦЭМ!$A$34:$A$777,$A24,СВЦЭМ!$B$34:$B$777,I$11)+'СЕТ СН'!$F$11+СВЦЭМ!$D$10+'СЕТ СН'!$F$6-'СЕТ СН'!$F$23</f>
        <v>772.67302040000004</v>
      </c>
      <c r="J24" s="35">
        <f>SUMIFS(СВЦЭМ!$D$34:$D$777,СВЦЭМ!$A$34:$A$777,$A24,СВЦЭМ!$B$34:$B$777,J$11)+'СЕТ СН'!$F$11+СВЦЭМ!$D$10+'СЕТ СН'!$F$6-'СЕТ СН'!$F$23</f>
        <v>659.86631520999981</v>
      </c>
      <c r="K24" s="35">
        <f>SUMIFS(СВЦЭМ!$D$34:$D$777,СВЦЭМ!$A$34:$A$777,$A24,СВЦЭМ!$B$34:$B$777,K$11)+'СЕТ СН'!$F$11+СВЦЭМ!$D$10+'СЕТ СН'!$F$6-'СЕТ СН'!$F$23</f>
        <v>566.16073987999994</v>
      </c>
      <c r="L24" s="35">
        <f>SUMIFS(СВЦЭМ!$D$34:$D$777,СВЦЭМ!$A$34:$A$777,$A24,СВЦЭМ!$B$34:$B$777,L$11)+'СЕТ СН'!$F$11+СВЦЭМ!$D$10+'СЕТ СН'!$F$6-'СЕТ СН'!$F$23</f>
        <v>575.78405275</v>
      </c>
      <c r="M24" s="35">
        <f>SUMIFS(СВЦЭМ!$D$34:$D$777,СВЦЭМ!$A$34:$A$777,$A24,СВЦЭМ!$B$34:$B$777,M$11)+'СЕТ СН'!$F$11+СВЦЭМ!$D$10+'СЕТ СН'!$F$6-'СЕТ СН'!$F$23</f>
        <v>604.29800458999989</v>
      </c>
      <c r="N24" s="35">
        <f>SUMIFS(СВЦЭМ!$D$34:$D$777,СВЦЭМ!$A$34:$A$777,$A24,СВЦЭМ!$B$34:$B$777,N$11)+'СЕТ СН'!$F$11+СВЦЭМ!$D$10+'СЕТ СН'!$F$6-'СЕТ СН'!$F$23</f>
        <v>604.21897442</v>
      </c>
      <c r="O24" s="35">
        <f>SUMIFS(СВЦЭМ!$D$34:$D$777,СВЦЭМ!$A$34:$A$777,$A24,СВЦЭМ!$B$34:$B$777,O$11)+'СЕТ СН'!$F$11+СВЦЭМ!$D$10+'СЕТ СН'!$F$6-'СЕТ СН'!$F$23</f>
        <v>602.78318895999996</v>
      </c>
      <c r="P24" s="35">
        <f>SUMIFS(СВЦЭМ!$D$34:$D$777,СВЦЭМ!$A$34:$A$777,$A24,СВЦЭМ!$B$34:$B$777,P$11)+'СЕТ СН'!$F$11+СВЦЭМ!$D$10+'СЕТ СН'!$F$6-'СЕТ СН'!$F$23</f>
        <v>603.89210309999999</v>
      </c>
      <c r="Q24" s="35">
        <f>SUMIFS(СВЦЭМ!$D$34:$D$777,СВЦЭМ!$A$34:$A$777,$A24,СВЦЭМ!$B$34:$B$777,Q$11)+'СЕТ СН'!$F$11+СВЦЭМ!$D$10+'СЕТ СН'!$F$6-'СЕТ СН'!$F$23</f>
        <v>610.26293157999999</v>
      </c>
      <c r="R24" s="35">
        <f>SUMIFS(СВЦЭМ!$D$34:$D$777,СВЦЭМ!$A$34:$A$777,$A24,СВЦЭМ!$B$34:$B$777,R$11)+'СЕТ СН'!$F$11+СВЦЭМ!$D$10+'СЕТ СН'!$F$6-'СЕТ СН'!$F$23</f>
        <v>609.35513291000007</v>
      </c>
      <c r="S24" s="35">
        <f>SUMIFS(СВЦЭМ!$D$34:$D$777,СВЦЭМ!$A$34:$A$777,$A24,СВЦЭМ!$B$34:$B$777,S$11)+'СЕТ СН'!$F$11+СВЦЭМ!$D$10+'СЕТ СН'!$F$6-'СЕТ СН'!$F$23</f>
        <v>610.08776046999992</v>
      </c>
      <c r="T24" s="35">
        <f>SUMIFS(СВЦЭМ!$D$34:$D$777,СВЦЭМ!$A$34:$A$777,$A24,СВЦЭМ!$B$34:$B$777,T$11)+'СЕТ СН'!$F$11+СВЦЭМ!$D$10+'СЕТ СН'!$F$6-'СЕТ СН'!$F$23</f>
        <v>601.46033362000003</v>
      </c>
      <c r="U24" s="35">
        <f>SUMIFS(СВЦЭМ!$D$34:$D$777,СВЦЭМ!$A$34:$A$777,$A24,СВЦЭМ!$B$34:$B$777,U$11)+'СЕТ СН'!$F$11+СВЦЭМ!$D$10+'СЕТ СН'!$F$6-'СЕТ СН'!$F$23</f>
        <v>602.55064027999993</v>
      </c>
      <c r="V24" s="35">
        <f>SUMIFS(СВЦЭМ!$D$34:$D$777,СВЦЭМ!$A$34:$A$777,$A24,СВЦЭМ!$B$34:$B$777,V$11)+'СЕТ СН'!$F$11+СВЦЭМ!$D$10+'СЕТ СН'!$F$6-'СЕТ СН'!$F$23</f>
        <v>573.61116116999983</v>
      </c>
      <c r="W24" s="35">
        <f>SUMIFS(СВЦЭМ!$D$34:$D$777,СВЦЭМ!$A$34:$A$777,$A24,СВЦЭМ!$B$34:$B$777,W$11)+'СЕТ СН'!$F$11+СВЦЭМ!$D$10+'СЕТ СН'!$F$6-'СЕТ СН'!$F$23</f>
        <v>565.51748248000013</v>
      </c>
      <c r="X24" s="35">
        <f>SUMIFS(СВЦЭМ!$D$34:$D$777,СВЦЭМ!$A$34:$A$777,$A24,СВЦЭМ!$B$34:$B$777,X$11)+'СЕТ СН'!$F$11+СВЦЭМ!$D$10+'СЕТ СН'!$F$6-'СЕТ СН'!$F$23</f>
        <v>612.42963967000014</v>
      </c>
      <c r="Y24" s="35">
        <f>SUMIFS(СВЦЭМ!$D$34:$D$777,СВЦЭМ!$A$34:$A$777,$A24,СВЦЭМ!$B$34:$B$777,Y$11)+'СЕТ СН'!$F$11+СВЦЭМ!$D$10+'СЕТ СН'!$F$6-'СЕТ СН'!$F$23</f>
        <v>725.64677747999986</v>
      </c>
    </row>
    <row r="25" spans="1:25" ht="15.75" x14ac:dyDescent="0.2">
      <c r="A25" s="34">
        <f t="shared" si="0"/>
        <v>42900</v>
      </c>
      <c r="B25" s="35">
        <f>SUMIFS(СВЦЭМ!$D$34:$D$777,СВЦЭМ!$A$34:$A$777,$A25,СВЦЭМ!$B$34:$B$777,B$11)+'СЕТ СН'!$F$11+СВЦЭМ!$D$10+'СЕТ СН'!$F$6-'СЕТ СН'!$F$23</f>
        <v>933.95782804000009</v>
      </c>
      <c r="C25" s="35">
        <f>SUMIFS(СВЦЭМ!$D$34:$D$777,СВЦЭМ!$A$34:$A$777,$A25,СВЦЭМ!$B$34:$B$777,C$11)+'СЕТ СН'!$F$11+СВЦЭМ!$D$10+'СЕТ СН'!$F$6-'СЕТ СН'!$F$23</f>
        <v>967.11941118000004</v>
      </c>
      <c r="D25" s="35">
        <f>SUMIFS(СВЦЭМ!$D$34:$D$777,СВЦЭМ!$A$34:$A$777,$A25,СВЦЭМ!$B$34:$B$777,D$11)+'СЕТ СН'!$F$11+СВЦЭМ!$D$10+'СЕТ СН'!$F$6-'СЕТ СН'!$F$23</f>
        <v>990.19598166000014</v>
      </c>
      <c r="E25" s="35">
        <f>SUMIFS(СВЦЭМ!$D$34:$D$777,СВЦЭМ!$A$34:$A$777,$A25,СВЦЭМ!$B$34:$B$777,E$11)+'СЕТ СН'!$F$11+СВЦЭМ!$D$10+'СЕТ СН'!$F$6-'СЕТ СН'!$F$23</f>
        <v>996.43648256000006</v>
      </c>
      <c r="F25" s="35">
        <f>SUMIFS(СВЦЭМ!$D$34:$D$777,СВЦЭМ!$A$34:$A$777,$A25,СВЦЭМ!$B$34:$B$777,F$11)+'СЕТ СН'!$F$11+СВЦЭМ!$D$10+'СЕТ СН'!$F$6-'СЕТ СН'!$F$23</f>
        <v>1000.2947485700001</v>
      </c>
      <c r="G25" s="35">
        <f>SUMIFS(СВЦЭМ!$D$34:$D$777,СВЦЭМ!$A$34:$A$777,$A25,СВЦЭМ!$B$34:$B$777,G$11)+'СЕТ СН'!$F$11+СВЦЭМ!$D$10+'СЕТ СН'!$F$6-'СЕТ СН'!$F$23</f>
        <v>977.08487047000017</v>
      </c>
      <c r="H25" s="35">
        <f>SUMIFS(СВЦЭМ!$D$34:$D$777,СВЦЭМ!$A$34:$A$777,$A25,СВЦЭМ!$B$34:$B$777,H$11)+'СЕТ СН'!$F$11+СВЦЭМ!$D$10+'СЕТ СН'!$F$6-'СЕТ СН'!$F$23</f>
        <v>897.31521174</v>
      </c>
      <c r="I25" s="35">
        <f>SUMIFS(СВЦЭМ!$D$34:$D$777,СВЦЭМ!$A$34:$A$777,$A25,СВЦЭМ!$B$34:$B$777,I$11)+'СЕТ СН'!$F$11+СВЦЭМ!$D$10+'СЕТ СН'!$F$6-'СЕТ СН'!$F$23</f>
        <v>771.97014231000003</v>
      </c>
      <c r="J25" s="35">
        <f>SUMIFS(СВЦЭМ!$D$34:$D$777,СВЦЭМ!$A$34:$A$777,$A25,СВЦЭМ!$B$34:$B$777,J$11)+'СЕТ СН'!$F$11+СВЦЭМ!$D$10+'СЕТ СН'!$F$6-'СЕТ СН'!$F$23</f>
        <v>738.06566553999983</v>
      </c>
      <c r="K25" s="35">
        <f>SUMIFS(СВЦЭМ!$D$34:$D$777,СВЦЭМ!$A$34:$A$777,$A25,СВЦЭМ!$B$34:$B$777,K$11)+'СЕТ СН'!$F$11+СВЦЭМ!$D$10+'СЕТ СН'!$F$6-'СЕТ СН'!$F$23</f>
        <v>631.26747002000002</v>
      </c>
      <c r="L25" s="35">
        <f>SUMIFS(СВЦЭМ!$D$34:$D$777,СВЦЭМ!$A$34:$A$777,$A25,СВЦЭМ!$B$34:$B$777,L$11)+'СЕТ СН'!$F$11+СВЦЭМ!$D$10+'СЕТ СН'!$F$6-'СЕТ СН'!$F$23</f>
        <v>563.73382141999991</v>
      </c>
      <c r="M25" s="35">
        <f>SUMIFS(СВЦЭМ!$D$34:$D$777,СВЦЭМ!$A$34:$A$777,$A25,СВЦЭМ!$B$34:$B$777,M$11)+'СЕТ СН'!$F$11+СВЦЭМ!$D$10+'СЕТ СН'!$F$6-'СЕТ СН'!$F$23</f>
        <v>553.96281537000004</v>
      </c>
      <c r="N25" s="35">
        <f>SUMIFS(СВЦЭМ!$D$34:$D$777,СВЦЭМ!$A$34:$A$777,$A25,СВЦЭМ!$B$34:$B$777,N$11)+'СЕТ СН'!$F$11+СВЦЭМ!$D$10+'СЕТ СН'!$F$6-'СЕТ СН'!$F$23</f>
        <v>563.41834869000013</v>
      </c>
      <c r="O25" s="35">
        <f>SUMIFS(СВЦЭМ!$D$34:$D$777,СВЦЭМ!$A$34:$A$777,$A25,СВЦЭМ!$B$34:$B$777,O$11)+'СЕТ СН'!$F$11+СВЦЭМ!$D$10+'СЕТ СН'!$F$6-'СЕТ СН'!$F$23</f>
        <v>554.42585464000013</v>
      </c>
      <c r="P25" s="35">
        <f>SUMIFS(СВЦЭМ!$D$34:$D$777,СВЦЭМ!$A$34:$A$777,$A25,СВЦЭМ!$B$34:$B$777,P$11)+'СЕТ СН'!$F$11+СВЦЭМ!$D$10+'СЕТ СН'!$F$6-'СЕТ СН'!$F$23</f>
        <v>567.95319885999993</v>
      </c>
      <c r="Q25" s="35">
        <f>SUMIFS(СВЦЭМ!$D$34:$D$777,СВЦЭМ!$A$34:$A$777,$A25,СВЦЭМ!$B$34:$B$777,Q$11)+'СЕТ СН'!$F$11+СВЦЭМ!$D$10+'СЕТ СН'!$F$6-'СЕТ СН'!$F$23</f>
        <v>568.25420293000002</v>
      </c>
      <c r="R25" s="35">
        <f>SUMIFS(СВЦЭМ!$D$34:$D$777,СВЦЭМ!$A$34:$A$777,$A25,СВЦЭМ!$B$34:$B$777,R$11)+'СЕТ СН'!$F$11+СВЦЭМ!$D$10+'СЕТ СН'!$F$6-'СЕТ СН'!$F$23</f>
        <v>573.73368757999992</v>
      </c>
      <c r="S25" s="35">
        <f>SUMIFS(СВЦЭМ!$D$34:$D$777,СВЦЭМ!$A$34:$A$777,$A25,СВЦЭМ!$B$34:$B$777,S$11)+'СЕТ СН'!$F$11+СВЦЭМ!$D$10+'СЕТ СН'!$F$6-'СЕТ СН'!$F$23</f>
        <v>573.05098739000005</v>
      </c>
      <c r="T25" s="35">
        <f>SUMIFS(СВЦЭМ!$D$34:$D$777,СВЦЭМ!$A$34:$A$777,$A25,СВЦЭМ!$B$34:$B$777,T$11)+'СЕТ СН'!$F$11+СВЦЭМ!$D$10+'СЕТ СН'!$F$6-'СЕТ СН'!$F$23</f>
        <v>570.07565664000003</v>
      </c>
      <c r="U25" s="35">
        <f>SUMIFS(СВЦЭМ!$D$34:$D$777,СВЦЭМ!$A$34:$A$777,$A25,СВЦЭМ!$B$34:$B$777,U$11)+'СЕТ СН'!$F$11+СВЦЭМ!$D$10+'СЕТ СН'!$F$6-'СЕТ СН'!$F$23</f>
        <v>551.97248111999988</v>
      </c>
      <c r="V25" s="35">
        <f>SUMIFS(СВЦЭМ!$D$34:$D$777,СВЦЭМ!$A$34:$A$777,$A25,СВЦЭМ!$B$34:$B$777,V$11)+'СЕТ СН'!$F$11+СВЦЭМ!$D$10+'СЕТ СН'!$F$6-'СЕТ СН'!$F$23</f>
        <v>565.7535670100001</v>
      </c>
      <c r="W25" s="35">
        <f>SUMIFS(СВЦЭМ!$D$34:$D$777,СВЦЭМ!$A$34:$A$777,$A25,СВЦЭМ!$B$34:$B$777,W$11)+'СЕТ СН'!$F$11+СВЦЭМ!$D$10+'СЕТ СН'!$F$6-'СЕТ СН'!$F$23</f>
        <v>611.68318559999989</v>
      </c>
      <c r="X25" s="35">
        <f>SUMIFS(СВЦЭМ!$D$34:$D$777,СВЦЭМ!$A$34:$A$777,$A25,СВЦЭМ!$B$34:$B$777,X$11)+'СЕТ СН'!$F$11+СВЦЭМ!$D$10+'СЕТ СН'!$F$6-'СЕТ СН'!$F$23</f>
        <v>703.53700260999994</v>
      </c>
      <c r="Y25" s="35">
        <f>SUMIFS(СВЦЭМ!$D$34:$D$777,СВЦЭМ!$A$34:$A$777,$A25,СВЦЭМ!$B$34:$B$777,Y$11)+'СЕТ СН'!$F$11+СВЦЭМ!$D$10+'СЕТ СН'!$F$6-'СЕТ СН'!$F$23</f>
        <v>794.67764975999989</v>
      </c>
    </row>
    <row r="26" spans="1:25" ht="15.75" x14ac:dyDescent="0.2">
      <c r="A26" s="34">
        <f t="shared" si="0"/>
        <v>42901</v>
      </c>
      <c r="B26" s="35">
        <f>SUMIFS(СВЦЭМ!$D$34:$D$777,СВЦЭМ!$A$34:$A$777,$A26,СВЦЭМ!$B$34:$B$777,B$11)+'СЕТ СН'!$F$11+СВЦЭМ!$D$10+'СЕТ СН'!$F$6-'СЕТ СН'!$F$23</f>
        <v>898.50860121000005</v>
      </c>
      <c r="C26" s="35">
        <f>SUMIFS(СВЦЭМ!$D$34:$D$777,СВЦЭМ!$A$34:$A$777,$A26,СВЦЭМ!$B$34:$B$777,C$11)+'СЕТ СН'!$F$11+СВЦЭМ!$D$10+'СЕТ СН'!$F$6-'СЕТ СН'!$F$23</f>
        <v>977.49104505000014</v>
      </c>
      <c r="D26" s="35">
        <f>SUMIFS(СВЦЭМ!$D$34:$D$777,СВЦЭМ!$A$34:$A$777,$A26,СВЦЭМ!$B$34:$B$777,D$11)+'СЕТ СН'!$F$11+СВЦЭМ!$D$10+'СЕТ СН'!$F$6-'СЕТ СН'!$F$23</f>
        <v>1010.88632039</v>
      </c>
      <c r="E26" s="35">
        <f>SUMIFS(СВЦЭМ!$D$34:$D$777,СВЦЭМ!$A$34:$A$777,$A26,СВЦЭМ!$B$34:$B$777,E$11)+'СЕТ СН'!$F$11+СВЦЭМ!$D$10+'СЕТ СН'!$F$6-'СЕТ СН'!$F$23</f>
        <v>1004.8221963400001</v>
      </c>
      <c r="F26" s="35">
        <f>SUMIFS(СВЦЭМ!$D$34:$D$777,СВЦЭМ!$A$34:$A$777,$A26,СВЦЭМ!$B$34:$B$777,F$11)+'СЕТ СН'!$F$11+СВЦЭМ!$D$10+'СЕТ СН'!$F$6-'СЕТ СН'!$F$23</f>
        <v>1000.3783816999999</v>
      </c>
      <c r="G26" s="35">
        <f>SUMIFS(СВЦЭМ!$D$34:$D$777,СВЦЭМ!$A$34:$A$777,$A26,СВЦЭМ!$B$34:$B$777,G$11)+'СЕТ СН'!$F$11+СВЦЭМ!$D$10+'СЕТ СН'!$F$6-'СЕТ СН'!$F$23</f>
        <v>1005.4840896599999</v>
      </c>
      <c r="H26" s="35">
        <f>SUMIFS(СВЦЭМ!$D$34:$D$777,СВЦЭМ!$A$34:$A$777,$A26,СВЦЭМ!$B$34:$B$777,H$11)+'СЕТ СН'!$F$11+СВЦЭМ!$D$10+'СЕТ СН'!$F$6-'СЕТ СН'!$F$23</f>
        <v>1017.1601504300002</v>
      </c>
      <c r="I26" s="35">
        <f>SUMIFS(СВЦЭМ!$D$34:$D$777,СВЦЭМ!$A$34:$A$777,$A26,СВЦЭМ!$B$34:$B$777,I$11)+'СЕТ СН'!$F$11+СВЦЭМ!$D$10+'СЕТ СН'!$F$6-'СЕТ СН'!$F$23</f>
        <v>882.28968756999984</v>
      </c>
      <c r="J26" s="35">
        <f>SUMIFS(СВЦЭМ!$D$34:$D$777,СВЦЭМ!$A$34:$A$777,$A26,СВЦЭМ!$B$34:$B$777,J$11)+'СЕТ СН'!$F$11+СВЦЭМ!$D$10+'СЕТ СН'!$F$6-'СЕТ СН'!$F$23</f>
        <v>761.57768166999995</v>
      </c>
      <c r="K26" s="35">
        <f>SUMIFS(СВЦЭМ!$D$34:$D$777,СВЦЭМ!$A$34:$A$777,$A26,СВЦЭМ!$B$34:$B$777,K$11)+'СЕТ СН'!$F$11+СВЦЭМ!$D$10+'СЕТ СН'!$F$6-'СЕТ СН'!$F$23</f>
        <v>666.65285872000004</v>
      </c>
      <c r="L26" s="35">
        <f>SUMIFS(СВЦЭМ!$D$34:$D$777,СВЦЭМ!$A$34:$A$777,$A26,СВЦЭМ!$B$34:$B$777,L$11)+'СЕТ СН'!$F$11+СВЦЭМ!$D$10+'СЕТ СН'!$F$6-'СЕТ СН'!$F$23</f>
        <v>582.78812032999986</v>
      </c>
      <c r="M26" s="35">
        <f>SUMIFS(СВЦЭМ!$D$34:$D$777,СВЦЭМ!$A$34:$A$777,$A26,СВЦЭМ!$B$34:$B$777,M$11)+'СЕТ СН'!$F$11+СВЦЭМ!$D$10+'СЕТ СН'!$F$6-'СЕТ СН'!$F$23</f>
        <v>561.50962316999994</v>
      </c>
      <c r="N26" s="35">
        <f>SUMIFS(СВЦЭМ!$D$34:$D$777,СВЦЭМ!$A$34:$A$777,$A26,СВЦЭМ!$B$34:$B$777,N$11)+'СЕТ СН'!$F$11+СВЦЭМ!$D$10+'СЕТ СН'!$F$6-'СЕТ СН'!$F$23</f>
        <v>551.48645846999989</v>
      </c>
      <c r="O26" s="35">
        <f>SUMIFS(СВЦЭМ!$D$34:$D$777,СВЦЭМ!$A$34:$A$777,$A26,СВЦЭМ!$B$34:$B$777,O$11)+'СЕТ СН'!$F$11+СВЦЭМ!$D$10+'СЕТ СН'!$F$6-'СЕТ СН'!$F$23</f>
        <v>550.94875611999987</v>
      </c>
      <c r="P26" s="35">
        <f>SUMIFS(СВЦЭМ!$D$34:$D$777,СВЦЭМ!$A$34:$A$777,$A26,СВЦЭМ!$B$34:$B$777,P$11)+'СЕТ СН'!$F$11+СВЦЭМ!$D$10+'СЕТ СН'!$F$6-'СЕТ СН'!$F$23</f>
        <v>553.39895200000001</v>
      </c>
      <c r="Q26" s="35">
        <f>SUMIFS(СВЦЭМ!$D$34:$D$777,СВЦЭМ!$A$34:$A$777,$A26,СВЦЭМ!$B$34:$B$777,Q$11)+'СЕТ СН'!$F$11+СВЦЭМ!$D$10+'СЕТ СН'!$F$6-'СЕТ СН'!$F$23</f>
        <v>554.62672289000011</v>
      </c>
      <c r="R26" s="35">
        <f>SUMIFS(СВЦЭМ!$D$34:$D$777,СВЦЭМ!$A$34:$A$777,$A26,СВЦЭМ!$B$34:$B$777,R$11)+'СЕТ СН'!$F$11+СВЦЭМ!$D$10+'СЕТ СН'!$F$6-'СЕТ СН'!$F$23</f>
        <v>558.90501268000003</v>
      </c>
      <c r="S26" s="35">
        <f>SUMIFS(СВЦЭМ!$D$34:$D$777,СВЦЭМ!$A$34:$A$777,$A26,СВЦЭМ!$B$34:$B$777,S$11)+'СЕТ СН'!$F$11+СВЦЭМ!$D$10+'СЕТ СН'!$F$6-'СЕТ СН'!$F$23</f>
        <v>562.69725023000001</v>
      </c>
      <c r="T26" s="35">
        <f>SUMIFS(СВЦЭМ!$D$34:$D$777,СВЦЭМ!$A$34:$A$777,$A26,СВЦЭМ!$B$34:$B$777,T$11)+'СЕТ СН'!$F$11+СВЦЭМ!$D$10+'СЕТ СН'!$F$6-'СЕТ СН'!$F$23</f>
        <v>568.33636428999989</v>
      </c>
      <c r="U26" s="35">
        <f>SUMIFS(СВЦЭМ!$D$34:$D$777,СВЦЭМ!$A$34:$A$777,$A26,СВЦЭМ!$B$34:$B$777,U$11)+'СЕТ СН'!$F$11+СВЦЭМ!$D$10+'СЕТ СН'!$F$6-'СЕТ СН'!$F$23</f>
        <v>573.39263875000006</v>
      </c>
      <c r="V26" s="35">
        <f>SUMIFS(СВЦЭМ!$D$34:$D$777,СВЦЭМ!$A$34:$A$777,$A26,СВЦЭМ!$B$34:$B$777,V$11)+'СЕТ СН'!$F$11+СВЦЭМ!$D$10+'СЕТ СН'!$F$6-'СЕТ СН'!$F$23</f>
        <v>571.70791916000007</v>
      </c>
      <c r="W26" s="35">
        <f>SUMIFS(СВЦЭМ!$D$34:$D$777,СВЦЭМ!$A$34:$A$777,$A26,СВЦЭМ!$B$34:$B$777,W$11)+'СЕТ СН'!$F$11+СВЦЭМ!$D$10+'СЕТ СН'!$F$6-'СЕТ СН'!$F$23</f>
        <v>625.85431915999993</v>
      </c>
      <c r="X26" s="35">
        <f>SUMIFS(СВЦЭМ!$D$34:$D$777,СВЦЭМ!$A$34:$A$777,$A26,СВЦЭМ!$B$34:$B$777,X$11)+'СЕТ СН'!$F$11+СВЦЭМ!$D$10+'СЕТ СН'!$F$6-'СЕТ СН'!$F$23</f>
        <v>713.86543920999998</v>
      </c>
      <c r="Y26" s="35">
        <f>SUMIFS(СВЦЭМ!$D$34:$D$777,СВЦЭМ!$A$34:$A$777,$A26,СВЦЭМ!$B$34:$B$777,Y$11)+'СЕТ СН'!$F$11+СВЦЭМ!$D$10+'СЕТ СН'!$F$6-'СЕТ СН'!$F$23</f>
        <v>818.83050951999985</v>
      </c>
    </row>
    <row r="27" spans="1:25" ht="15.75" x14ac:dyDescent="0.2">
      <c r="A27" s="34">
        <f t="shared" si="0"/>
        <v>42902</v>
      </c>
      <c r="B27" s="35">
        <f>SUMIFS(СВЦЭМ!$D$34:$D$777,СВЦЭМ!$A$34:$A$777,$A27,СВЦЭМ!$B$34:$B$777,B$11)+'СЕТ СН'!$F$11+СВЦЭМ!$D$10+'СЕТ СН'!$F$6-'СЕТ СН'!$F$23</f>
        <v>889.57206028000019</v>
      </c>
      <c r="C27" s="35">
        <f>SUMIFS(СВЦЭМ!$D$34:$D$777,СВЦЭМ!$A$34:$A$777,$A27,СВЦЭМ!$B$34:$B$777,C$11)+'СЕТ СН'!$F$11+СВЦЭМ!$D$10+'СЕТ СН'!$F$6-'СЕТ СН'!$F$23</f>
        <v>960.51679709000018</v>
      </c>
      <c r="D27" s="35">
        <f>SUMIFS(СВЦЭМ!$D$34:$D$777,СВЦЭМ!$A$34:$A$777,$A27,СВЦЭМ!$B$34:$B$777,D$11)+'СЕТ СН'!$F$11+СВЦЭМ!$D$10+'СЕТ СН'!$F$6-'СЕТ СН'!$F$23</f>
        <v>996.91892706999988</v>
      </c>
      <c r="E27" s="35">
        <f>SUMIFS(СВЦЭМ!$D$34:$D$777,СВЦЭМ!$A$34:$A$777,$A27,СВЦЭМ!$B$34:$B$777,E$11)+'СЕТ СН'!$F$11+СВЦЭМ!$D$10+'СЕТ СН'!$F$6-'СЕТ СН'!$F$23</f>
        <v>1028.4006654999998</v>
      </c>
      <c r="F27" s="35">
        <f>SUMIFS(СВЦЭМ!$D$34:$D$777,СВЦЭМ!$A$34:$A$777,$A27,СВЦЭМ!$B$34:$B$777,F$11)+'СЕТ СН'!$F$11+СВЦЭМ!$D$10+'СЕТ СН'!$F$6-'СЕТ СН'!$F$23</f>
        <v>1026.5958751600001</v>
      </c>
      <c r="G27" s="35">
        <f>SUMIFS(СВЦЭМ!$D$34:$D$777,СВЦЭМ!$A$34:$A$777,$A27,СВЦЭМ!$B$34:$B$777,G$11)+'СЕТ СН'!$F$11+СВЦЭМ!$D$10+'СЕТ СН'!$F$6-'СЕТ СН'!$F$23</f>
        <v>1030.0406535699999</v>
      </c>
      <c r="H27" s="35">
        <f>SUMIFS(СВЦЭМ!$D$34:$D$777,СВЦЭМ!$A$34:$A$777,$A27,СВЦЭМ!$B$34:$B$777,H$11)+'СЕТ СН'!$F$11+СВЦЭМ!$D$10+'СЕТ СН'!$F$6-'СЕТ СН'!$F$23</f>
        <v>1035.37862675</v>
      </c>
      <c r="I27" s="35">
        <f>SUMIFS(СВЦЭМ!$D$34:$D$777,СВЦЭМ!$A$34:$A$777,$A27,СВЦЭМ!$B$34:$B$777,I$11)+'СЕТ СН'!$F$11+СВЦЭМ!$D$10+'СЕТ СН'!$F$6-'СЕТ СН'!$F$23</f>
        <v>901.92528356000003</v>
      </c>
      <c r="J27" s="35">
        <f>SUMIFS(СВЦЭМ!$D$34:$D$777,СВЦЭМ!$A$34:$A$777,$A27,СВЦЭМ!$B$34:$B$777,J$11)+'СЕТ СН'!$F$11+СВЦЭМ!$D$10+'СЕТ СН'!$F$6-'СЕТ СН'!$F$23</f>
        <v>784.57477642000003</v>
      </c>
      <c r="K27" s="35">
        <f>SUMIFS(СВЦЭМ!$D$34:$D$777,СВЦЭМ!$A$34:$A$777,$A27,СВЦЭМ!$B$34:$B$777,K$11)+'СЕТ СН'!$F$11+СВЦЭМ!$D$10+'СЕТ СН'!$F$6-'СЕТ СН'!$F$23</f>
        <v>652.37717719000011</v>
      </c>
      <c r="L27" s="35">
        <f>SUMIFS(СВЦЭМ!$D$34:$D$777,СВЦЭМ!$A$34:$A$777,$A27,СВЦЭМ!$B$34:$B$777,L$11)+'СЕТ СН'!$F$11+СВЦЭМ!$D$10+'СЕТ СН'!$F$6-'СЕТ СН'!$F$23</f>
        <v>598.86781767000002</v>
      </c>
      <c r="M27" s="35">
        <f>SUMIFS(СВЦЭМ!$D$34:$D$777,СВЦЭМ!$A$34:$A$777,$A27,СВЦЭМ!$B$34:$B$777,M$11)+'СЕТ СН'!$F$11+СВЦЭМ!$D$10+'СЕТ СН'!$F$6-'СЕТ СН'!$F$23</f>
        <v>576.88993979999987</v>
      </c>
      <c r="N27" s="35">
        <f>SUMIFS(СВЦЭМ!$D$34:$D$777,СВЦЭМ!$A$34:$A$777,$A27,СВЦЭМ!$B$34:$B$777,N$11)+'СЕТ СН'!$F$11+СВЦЭМ!$D$10+'СЕТ СН'!$F$6-'СЕТ СН'!$F$23</f>
        <v>584.40252021000015</v>
      </c>
      <c r="O27" s="35">
        <f>SUMIFS(СВЦЭМ!$D$34:$D$777,СВЦЭМ!$A$34:$A$777,$A27,СВЦЭМ!$B$34:$B$777,O$11)+'СЕТ СН'!$F$11+СВЦЭМ!$D$10+'СЕТ СН'!$F$6-'СЕТ СН'!$F$23</f>
        <v>576.35328975999983</v>
      </c>
      <c r="P27" s="35">
        <f>SUMIFS(СВЦЭМ!$D$34:$D$777,СВЦЭМ!$A$34:$A$777,$A27,СВЦЭМ!$B$34:$B$777,P$11)+'СЕТ СН'!$F$11+СВЦЭМ!$D$10+'СЕТ СН'!$F$6-'СЕТ СН'!$F$23</f>
        <v>555.00629933999994</v>
      </c>
      <c r="Q27" s="35">
        <f>SUMIFS(СВЦЭМ!$D$34:$D$777,СВЦЭМ!$A$34:$A$777,$A27,СВЦЭМ!$B$34:$B$777,Q$11)+'СЕТ СН'!$F$11+СВЦЭМ!$D$10+'СЕТ СН'!$F$6-'СЕТ СН'!$F$23</f>
        <v>570.96411553000007</v>
      </c>
      <c r="R27" s="35">
        <f>SUMIFS(СВЦЭМ!$D$34:$D$777,СВЦЭМ!$A$34:$A$777,$A27,СВЦЭМ!$B$34:$B$777,R$11)+'СЕТ СН'!$F$11+СВЦЭМ!$D$10+'СЕТ СН'!$F$6-'СЕТ СН'!$F$23</f>
        <v>576.21721441999989</v>
      </c>
      <c r="S27" s="35">
        <f>SUMIFS(СВЦЭМ!$D$34:$D$777,СВЦЭМ!$A$34:$A$777,$A27,СВЦЭМ!$B$34:$B$777,S$11)+'СЕТ СН'!$F$11+СВЦЭМ!$D$10+'СЕТ СН'!$F$6-'СЕТ СН'!$F$23</f>
        <v>590.69900247999999</v>
      </c>
      <c r="T27" s="35">
        <f>SUMIFS(СВЦЭМ!$D$34:$D$777,СВЦЭМ!$A$34:$A$777,$A27,СВЦЭМ!$B$34:$B$777,T$11)+'СЕТ СН'!$F$11+СВЦЭМ!$D$10+'СЕТ СН'!$F$6-'СЕТ СН'!$F$23</f>
        <v>586.89534972000001</v>
      </c>
      <c r="U27" s="35">
        <f>SUMIFS(СВЦЭМ!$D$34:$D$777,СВЦЭМ!$A$34:$A$777,$A27,СВЦЭМ!$B$34:$B$777,U$11)+'СЕТ СН'!$F$11+СВЦЭМ!$D$10+'СЕТ СН'!$F$6-'СЕТ СН'!$F$23</f>
        <v>577.09327991000009</v>
      </c>
      <c r="V27" s="35">
        <f>SUMIFS(СВЦЭМ!$D$34:$D$777,СВЦЭМ!$A$34:$A$777,$A27,СВЦЭМ!$B$34:$B$777,V$11)+'СЕТ СН'!$F$11+СВЦЭМ!$D$10+'СЕТ СН'!$F$6-'СЕТ СН'!$F$23</f>
        <v>592.77650152000001</v>
      </c>
      <c r="W27" s="35">
        <f>SUMIFS(СВЦЭМ!$D$34:$D$777,СВЦЭМ!$A$34:$A$777,$A27,СВЦЭМ!$B$34:$B$777,W$11)+'СЕТ СН'!$F$11+СВЦЭМ!$D$10+'СЕТ СН'!$F$6-'СЕТ СН'!$F$23</f>
        <v>664.64992183000004</v>
      </c>
      <c r="X27" s="35">
        <f>SUMIFS(СВЦЭМ!$D$34:$D$777,СВЦЭМ!$A$34:$A$777,$A27,СВЦЭМ!$B$34:$B$777,X$11)+'СЕТ СН'!$F$11+СВЦЭМ!$D$10+'СЕТ СН'!$F$6-'СЕТ СН'!$F$23</f>
        <v>647.49255437000011</v>
      </c>
      <c r="Y27" s="35">
        <f>SUMIFS(СВЦЭМ!$D$34:$D$777,СВЦЭМ!$A$34:$A$777,$A27,СВЦЭМ!$B$34:$B$777,Y$11)+'СЕТ СН'!$F$11+СВЦЭМ!$D$10+'СЕТ СН'!$F$6-'СЕТ СН'!$F$23</f>
        <v>667.73478288000001</v>
      </c>
    </row>
    <row r="28" spans="1:25" ht="15.75" x14ac:dyDescent="0.2">
      <c r="A28" s="34">
        <f t="shared" si="0"/>
        <v>42903</v>
      </c>
      <c r="B28" s="35">
        <f>SUMIFS(СВЦЭМ!$D$34:$D$777,СВЦЭМ!$A$34:$A$777,$A28,СВЦЭМ!$B$34:$B$777,B$11)+'СЕТ СН'!$F$11+СВЦЭМ!$D$10+'СЕТ СН'!$F$6-'СЕТ СН'!$F$23</f>
        <v>794.65097249000019</v>
      </c>
      <c r="C28" s="35">
        <f>SUMIFS(СВЦЭМ!$D$34:$D$777,СВЦЭМ!$A$34:$A$777,$A28,СВЦЭМ!$B$34:$B$777,C$11)+'СЕТ СН'!$F$11+СВЦЭМ!$D$10+'СЕТ СН'!$F$6-'СЕТ СН'!$F$23</f>
        <v>847.99419057000023</v>
      </c>
      <c r="D28" s="35">
        <f>SUMIFS(СВЦЭМ!$D$34:$D$777,СВЦЭМ!$A$34:$A$777,$A28,СВЦЭМ!$B$34:$B$777,D$11)+'СЕТ СН'!$F$11+СВЦЭМ!$D$10+'СЕТ СН'!$F$6-'СЕТ СН'!$F$23</f>
        <v>986.3970969500001</v>
      </c>
      <c r="E28" s="35">
        <f>SUMIFS(СВЦЭМ!$D$34:$D$777,СВЦЭМ!$A$34:$A$777,$A28,СВЦЭМ!$B$34:$B$777,E$11)+'СЕТ СН'!$F$11+СВЦЭМ!$D$10+'СЕТ СН'!$F$6-'СЕТ СН'!$F$23</f>
        <v>1000.4970912600002</v>
      </c>
      <c r="F28" s="35">
        <f>SUMIFS(СВЦЭМ!$D$34:$D$777,СВЦЭМ!$A$34:$A$777,$A28,СВЦЭМ!$B$34:$B$777,F$11)+'СЕТ СН'!$F$11+СВЦЭМ!$D$10+'СЕТ СН'!$F$6-'СЕТ СН'!$F$23</f>
        <v>1022.5938886700001</v>
      </c>
      <c r="G28" s="35">
        <f>SUMIFS(СВЦЭМ!$D$34:$D$777,СВЦЭМ!$A$34:$A$777,$A28,СВЦЭМ!$B$34:$B$777,G$11)+'СЕТ СН'!$F$11+СВЦЭМ!$D$10+'СЕТ СН'!$F$6-'СЕТ СН'!$F$23</f>
        <v>1018.86305253</v>
      </c>
      <c r="H28" s="35">
        <f>SUMIFS(СВЦЭМ!$D$34:$D$777,СВЦЭМ!$A$34:$A$777,$A28,СВЦЭМ!$B$34:$B$777,H$11)+'СЕТ СН'!$F$11+СВЦЭМ!$D$10+'СЕТ СН'!$F$6-'СЕТ СН'!$F$23</f>
        <v>988.0565522500001</v>
      </c>
      <c r="I28" s="35">
        <f>SUMIFS(СВЦЭМ!$D$34:$D$777,СВЦЭМ!$A$34:$A$777,$A28,СВЦЭМ!$B$34:$B$777,I$11)+'СЕТ СН'!$F$11+СВЦЭМ!$D$10+'СЕТ СН'!$F$6-'СЕТ СН'!$F$23</f>
        <v>846.35971890000019</v>
      </c>
      <c r="J28" s="35">
        <f>SUMIFS(СВЦЭМ!$D$34:$D$777,СВЦЭМ!$A$34:$A$777,$A28,СВЦЭМ!$B$34:$B$777,J$11)+'СЕТ СН'!$F$11+СВЦЭМ!$D$10+'СЕТ СН'!$F$6-'СЕТ СН'!$F$23</f>
        <v>732.74071571000013</v>
      </c>
      <c r="K28" s="35">
        <f>SUMIFS(СВЦЭМ!$D$34:$D$777,СВЦЭМ!$A$34:$A$777,$A28,СВЦЭМ!$B$34:$B$777,K$11)+'СЕТ СН'!$F$11+СВЦЭМ!$D$10+'СЕТ СН'!$F$6-'СЕТ СН'!$F$23</f>
        <v>644.34020804000011</v>
      </c>
      <c r="L28" s="35">
        <f>SUMIFS(СВЦЭМ!$D$34:$D$777,СВЦЭМ!$A$34:$A$777,$A28,СВЦЭМ!$B$34:$B$777,L$11)+'СЕТ СН'!$F$11+СВЦЭМ!$D$10+'СЕТ СН'!$F$6-'СЕТ СН'!$F$23</f>
        <v>591.08594748999985</v>
      </c>
      <c r="M28" s="35">
        <f>SUMIFS(СВЦЭМ!$D$34:$D$777,СВЦЭМ!$A$34:$A$777,$A28,СВЦЭМ!$B$34:$B$777,M$11)+'СЕТ СН'!$F$11+СВЦЭМ!$D$10+'СЕТ СН'!$F$6-'СЕТ СН'!$F$23</f>
        <v>591.38793944999998</v>
      </c>
      <c r="N28" s="35">
        <f>SUMIFS(СВЦЭМ!$D$34:$D$777,СВЦЭМ!$A$34:$A$777,$A28,СВЦЭМ!$B$34:$B$777,N$11)+'СЕТ СН'!$F$11+СВЦЭМ!$D$10+'СЕТ СН'!$F$6-'СЕТ СН'!$F$23</f>
        <v>590.73596407000014</v>
      </c>
      <c r="O28" s="35">
        <f>SUMIFS(СВЦЭМ!$D$34:$D$777,СВЦЭМ!$A$34:$A$777,$A28,СВЦЭМ!$B$34:$B$777,O$11)+'СЕТ СН'!$F$11+СВЦЭМ!$D$10+'СЕТ СН'!$F$6-'СЕТ СН'!$F$23</f>
        <v>587.16882093999993</v>
      </c>
      <c r="P28" s="35">
        <f>SUMIFS(СВЦЭМ!$D$34:$D$777,СВЦЭМ!$A$34:$A$777,$A28,СВЦЭМ!$B$34:$B$777,P$11)+'СЕТ СН'!$F$11+СВЦЭМ!$D$10+'СЕТ СН'!$F$6-'СЕТ СН'!$F$23</f>
        <v>586.68555793999985</v>
      </c>
      <c r="Q28" s="35">
        <f>SUMIFS(СВЦЭМ!$D$34:$D$777,СВЦЭМ!$A$34:$A$777,$A28,СВЦЭМ!$B$34:$B$777,Q$11)+'СЕТ СН'!$F$11+СВЦЭМ!$D$10+'СЕТ СН'!$F$6-'СЕТ СН'!$F$23</f>
        <v>593.73880951000001</v>
      </c>
      <c r="R28" s="35">
        <f>SUMIFS(СВЦЭМ!$D$34:$D$777,СВЦЭМ!$A$34:$A$777,$A28,СВЦЭМ!$B$34:$B$777,R$11)+'СЕТ СН'!$F$11+СВЦЭМ!$D$10+'СЕТ СН'!$F$6-'СЕТ СН'!$F$23</f>
        <v>598.19224695000003</v>
      </c>
      <c r="S28" s="35">
        <f>SUMIFS(СВЦЭМ!$D$34:$D$777,СВЦЭМ!$A$34:$A$777,$A28,СВЦЭМ!$B$34:$B$777,S$11)+'СЕТ СН'!$F$11+СВЦЭМ!$D$10+'СЕТ СН'!$F$6-'СЕТ СН'!$F$23</f>
        <v>596.55539169999997</v>
      </c>
      <c r="T28" s="35">
        <f>SUMIFS(СВЦЭМ!$D$34:$D$777,СВЦЭМ!$A$34:$A$777,$A28,СВЦЭМ!$B$34:$B$777,T$11)+'СЕТ СН'!$F$11+СВЦЭМ!$D$10+'СЕТ СН'!$F$6-'СЕТ СН'!$F$23</f>
        <v>592.26295021999999</v>
      </c>
      <c r="U28" s="35">
        <f>SUMIFS(СВЦЭМ!$D$34:$D$777,СВЦЭМ!$A$34:$A$777,$A28,СВЦЭМ!$B$34:$B$777,U$11)+'СЕТ СН'!$F$11+СВЦЭМ!$D$10+'СЕТ СН'!$F$6-'СЕТ СН'!$F$23</f>
        <v>586.03725273999999</v>
      </c>
      <c r="V28" s="35">
        <f>SUMIFS(СВЦЭМ!$D$34:$D$777,СВЦЭМ!$A$34:$A$777,$A28,СВЦЭМ!$B$34:$B$777,V$11)+'СЕТ СН'!$F$11+СВЦЭМ!$D$10+'СЕТ СН'!$F$6-'СЕТ СН'!$F$23</f>
        <v>601.6556419399999</v>
      </c>
      <c r="W28" s="35">
        <f>SUMIFS(СВЦЭМ!$D$34:$D$777,СВЦЭМ!$A$34:$A$777,$A28,СВЦЭМ!$B$34:$B$777,W$11)+'СЕТ СН'!$F$11+СВЦЭМ!$D$10+'СЕТ СН'!$F$6-'СЕТ СН'!$F$23</f>
        <v>628.69932670000003</v>
      </c>
      <c r="X28" s="35">
        <f>SUMIFS(СВЦЭМ!$D$34:$D$777,СВЦЭМ!$A$34:$A$777,$A28,СВЦЭМ!$B$34:$B$777,X$11)+'СЕТ СН'!$F$11+СВЦЭМ!$D$10+'СЕТ СН'!$F$6-'СЕТ СН'!$F$23</f>
        <v>657.15185186000008</v>
      </c>
      <c r="Y28" s="35">
        <f>SUMIFS(СВЦЭМ!$D$34:$D$777,СВЦЭМ!$A$34:$A$777,$A28,СВЦЭМ!$B$34:$B$777,Y$11)+'СЕТ СН'!$F$11+СВЦЭМ!$D$10+'СЕТ СН'!$F$6-'СЕТ СН'!$F$23</f>
        <v>786.35598084000003</v>
      </c>
    </row>
    <row r="29" spans="1:25" ht="15.75" x14ac:dyDescent="0.2">
      <c r="A29" s="34">
        <f t="shared" si="0"/>
        <v>42904</v>
      </c>
      <c r="B29" s="35">
        <f>SUMIFS(СВЦЭМ!$D$34:$D$777,СВЦЭМ!$A$34:$A$777,$A29,СВЦЭМ!$B$34:$B$777,B$11)+'СЕТ СН'!$F$11+СВЦЭМ!$D$10+'СЕТ СН'!$F$6-'СЕТ СН'!$F$23</f>
        <v>887.40431436000017</v>
      </c>
      <c r="C29" s="35">
        <f>SUMIFS(СВЦЭМ!$D$34:$D$777,СВЦЭМ!$A$34:$A$777,$A29,СВЦЭМ!$B$34:$B$777,C$11)+'СЕТ СН'!$F$11+СВЦЭМ!$D$10+'СЕТ СН'!$F$6-'СЕТ СН'!$F$23</f>
        <v>937.50487100999999</v>
      </c>
      <c r="D29" s="35">
        <f>SUMIFS(СВЦЭМ!$D$34:$D$777,СВЦЭМ!$A$34:$A$777,$A29,СВЦЭМ!$B$34:$B$777,D$11)+'СЕТ СН'!$F$11+СВЦЭМ!$D$10+'СЕТ СН'!$F$6-'СЕТ СН'!$F$23</f>
        <v>1005.8889618399999</v>
      </c>
      <c r="E29" s="35">
        <f>SUMIFS(СВЦЭМ!$D$34:$D$777,СВЦЭМ!$A$34:$A$777,$A29,СВЦЭМ!$B$34:$B$777,E$11)+'СЕТ СН'!$F$11+СВЦЭМ!$D$10+'СЕТ СН'!$F$6-'СЕТ СН'!$F$23</f>
        <v>1018.6340065999998</v>
      </c>
      <c r="F29" s="35">
        <f>SUMIFS(СВЦЭМ!$D$34:$D$777,СВЦЭМ!$A$34:$A$777,$A29,СВЦЭМ!$B$34:$B$777,F$11)+'СЕТ СН'!$F$11+СВЦЭМ!$D$10+'СЕТ СН'!$F$6-'СЕТ СН'!$F$23</f>
        <v>1031.2858575</v>
      </c>
      <c r="G29" s="35">
        <f>SUMIFS(СВЦЭМ!$D$34:$D$777,СВЦЭМ!$A$34:$A$777,$A29,СВЦЭМ!$B$34:$B$777,G$11)+'СЕТ СН'!$F$11+СВЦЭМ!$D$10+'СЕТ СН'!$F$6-'СЕТ СН'!$F$23</f>
        <v>1027.7290625999999</v>
      </c>
      <c r="H29" s="35">
        <f>SUMIFS(СВЦЭМ!$D$34:$D$777,СВЦЭМ!$A$34:$A$777,$A29,СВЦЭМ!$B$34:$B$777,H$11)+'СЕТ СН'!$F$11+СВЦЭМ!$D$10+'СЕТ СН'!$F$6-'СЕТ СН'!$F$23</f>
        <v>1004.8192375099998</v>
      </c>
      <c r="I29" s="35">
        <f>SUMIFS(СВЦЭМ!$D$34:$D$777,СВЦЭМ!$A$34:$A$777,$A29,СВЦЭМ!$B$34:$B$777,I$11)+'СЕТ СН'!$F$11+СВЦЭМ!$D$10+'СЕТ СН'!$F$6-'СЕТ СН'!$F$23</f>
        <v>858.72058370000013</v>
      </c>
      <c r="J29" s="35">
        <f>SUMIFS(СВЦЭМ!$D$34:$D$777,СВЦЭМ!$A$34:$A$777,$A29,СВЦЭМ!$B$34:$B$777,J$11)+'СЕТ СН'!$F$11+СВЦЭМ!$D$10+'СЕТ СН'!$F$6-'СЕТ СН'!$F$23</f>
        <v>717.06591603000015</v>
      </c>
      <c r="K29" s="35">
        <f>SUMIFS(СВЦЭМ!$D$34:$D$777,СВЦЭМ!$A$34:$A$777,$A29,СВЦЭМ!$B$34:$B$777,K$11)+'СЕТ СН'!$F$11+СВЦЭМ!$D$10+'СЕТ СН'!$F$6-'СЕТ СН'!$F$23</f>
        <v>602.60256784000012</v>
      </c>
      <c r="L29" s="35">
        <f>SUMIFS(СВЦЭМ!$D$34:$D$777,СВЦЭМ!$A$34:$A$777,$A29,СВЦЭМ!$B$34:$B$777,L$11)+'СЕТ СН'!$F$11+СВЦЭМ!$D$10+'СЕТ СН'!$F$6-'СЕТ СН'!$F$23</f>
        <v>566.19487944000002</v>
      </c>
      <c r="M29" s="35">
        <f>SUMIFS(СВЦЭМ!$D$34:$D$777,СВЦЭМ!$A$34:$A$777,$A29,СВЦЭМ!$B$34:$B$777,M$11)+'СЕТ СН'!$F$11+СВЦЭМ!$D$10+'СЕТ СН'!$F$6-'СЕТ СН'!$F$23</f>
        <v>587.85795186999985</v>
      </c>
      <c r="N29" s="35">
        <f>SUMIFS(СВЦЭМ!$D$34:$D$777,СВЦЭМ!$A$34:$A$777,$A29,СВЦЭМ!$B$34:$B$777,N$11)+'СЕТ СН'!$F$11+СВЦЭМ!$D$10+'СЕТ СН'!$F$6-'СЕТ СН'!$F$23</f>
        <v>589.52514196999982</v>
      </c>
      <c r="O29" s="35">
        <f>SUMIFS(СВЦЭМ!$D$34:$D$777,СВЦЭМ!$A$34:$A$777,$A29,СВЦЭМ!$B$34:$B$777,O$11)+'СЕТ СН'!$F$11+СВЦЭМ!$D$10+'СЕТ СН'!$F$6-'СЕТ СН'!$F$23</f>
        <v>588.73704933999988</v>
      </c>
      <c r="P29" s="35">
        <f>SUMIFS(СВЦЭМ!$D$34:$D$777,СВЦЭМ!$A$34:$A$777,$A29,СВЦЭМ!$B$34:$B$777,P$11)+'СЕТ СН'!$F$11+СВЦЭМ!$D$10+'СЕТ СН'!$F$6-'СЕТ СН'!$F$23</f>
        <v>586.82085198999994</v>
      </c>
      <c r="Q29" s="35">
        <f>SUMIFS(СВЦЭМ!$D$34:$D$777,СВЦЭМ!$A$34:$A$777,$A29,СВЦЭМ!$B$34:$B$777,Q$11)+'СЕТ СН'!$F$11+СВЦЭМ!$D$10+'СЕТ СН'!$F$6-'СЕТ СН'!$F$23</f>
        <v>594.5894823399999</v>
      </c>
      <c r="R29" s="35">
        <f>SUMIFS(СВЦЭМ!$D$34:$D$777,СВЦЭМ!$A$34:$A$777,$A29,СВЦЭМ!$B$34:$B$777,R$11)+'СЕТ СН'!$F$11+СВЦЭМ!$D$10+'СЕТ СН'!$F$6-'СЕТ СН'!$F$23</f>
        <v>602.11566278999999</v>
      </c>
      <c r="S29" s="35">
        <f>SUMIFS(СВЦЭМ!$D$34:$D$777,СВЦЭМ!$A$34:$A$777,$A29,СВЦЭМ!$B$34:$B$777,S$11)+'СЕТ СН'!$F$11+СВЦЭМ!$D$10+'СЕТ СН'!$F$6-'СЕТ СН'!$F$23</f>
        <v>601.69685776999995</v>
      </c>
      <c r="T29" s="35">
        <f>SUMIFS(СВЦЭМ!$D$34:$D$777,СВЦЭМ!$A$34:$A$777,$A29,СВЦЭМ!$B$34:$B$777,T$11)+'СЕТ СН'!$F$11+СВЦЭМ!$D$10+'СЕТ СН'!$F$6-'СЕТ СН'!$F$23</f>
        <v>592.90360321000003</v>
      </c>
      <c r="U29" s="35">
        <f>SUMIFS(СВЦЭМ!$D$34:$D$777,СВЦЭМ!$A$34:$A$777,$A29,СВЦЭМ!$B$34:$B$777,U$11)+'СЕТ СН'!$F$11+СВЦЭМ!$D$10+'СЕТ СН'!$F$6-'СЕТ СН'!$F$23</f>
        <v>588.76902173000008</v>
      </c>
      <c r="V29" s="35">
        <f>SUMIFS(СВЦЭМ!$D$34:$D$777,СВЦЭМ!$A$34:$A$777,$A29,СВЦЭМ!$B$34:$B$777,V$11)+'СЕТ СН'!$F$11+СВЦЭМ!$D$10+'СЕТ СН'!$F$6-'СЕТ СН'!$F$23</f>
        <v>579.88207259000001</v>
      </c>
      <c r="W29" s="35">
        <f>SUMIFS(СВЦЭМ!$D$34:$D$777,СВЦЭМ!$A$34:$A$777,$A29,СВЦЭМ!$B$34:$B$777,W$11)+'СЕТ СН'!$F$11+СВЦЭМ!$D$10+'СЕТ СН'!$F$6-'СЕТ СН'!$F$23</f>
        <v>599.65212345000009</v>
      </c>
      <c r="X29" s="35">
        <f>SUMIFS(СВЦЭМ!$D$34:$D$777,СВЦЭМ!$A$34:$A$777,$A29,СВЦЭМ!$B$34:$B$777,X$11)+'СЕТ СН'!$F$11+СВЦЭМ!$D$10+'СЕТ СН'!$F$6-'СЕТ СН'!$F$23</f>
        <v>654.51862149999988</v>
      </c>
      <c r="Y29" s="35">
        <f>SUMIFS(СВЦЭМ!$D$34:$D$777,СВЦЭМ!$A$34:$A$777,$A29,СВЦЭМ!$B$34:$B$777,Y$11)+'СЕТ СН'!$F$11+СВЦЭМ!$D$10+'СЕТ СН'!$F$6-'СЕТ СН'!$F$23</f>
        <v>720.1345717600002</v>
      </c>
    </row>
    <row r="30" spans="1:25" ht="15.75" x14ac:dyDescent="0.2">
      <c r="A30" s="34">
        <f t="shared" si="0"/>
        <v>42905</v>
      </c>
      <c r="B30" s="35">
        <f>SUMIFS(СВЦЭМ!$D$34:$D$777,СВЦЭМ!$A$34:$A$777,$A30,СВЦЭМ!$B$34:$B$777,B$11)+'СЕТ СН'!$F$11+СВЦЭМ!$D$10+'СЕТ СН'!$F$6-'СЕТ СН'!$F$23</f>
        <v>771.58295429999998</v>
      </c>
      <c r="C30" s="35">
        <f>SUMIFS(СВЦЭМ!$D$34:$D$777,СВЦЭМ!$A$34:$A$777,$A30,СВЦЭМ!$B$34:$B$777,C$11)+'СЕТ СН'!$F$11+СВЦЭМ!$D$10+'СЕТ СН'!$F$6-'СЕТ СН'!$F$23</f>
        <v>819.12960716999987</v>
      </c>
      <c r="D30" s="35">
        <f>SUMIFS(СВЦЭМ!$D$34:$D$777,СВЦЭМ!$A$34:$A$777,$A30,СВЦЭМ!$B$34:$B$777,D$11)+'СЕТ СН'!$F$11+СВЦЭМ!$D$10+'СЕТ СН'!$F$6-'СЕТ СН'!$F$23</f>
        <v>950.35946021000018</v>
      </c>
      <c r="E30" s="35">
        <f>SUMIFS(СВЦЭМ!$D$34:$D$777,СВЦЭМ!$A$34:$A$777,$A30,СВЦЭМ!$B$34:$B$777,E$11)+'СЕТ СН'!$F$11+СВЦЭМ!$D$10+'СЕТ СН'!$F$6-'СЕТ СН'!$F$23</f>
        <v>958.91296008000018</v>
      </c>
      <c r="F30" s="35">
        <f>SUMIFS(СВЦЭМ!$D$34:$D$777,СВЦЭМ!$A$34:$A$777,$A30,СВЦЭМ!$B$34:$B$777,F$11)+'СЕТ СН'!$F$11+СВЦЭМ!$D$10+'СЕТ СН'!$F$6-'СЕТ СН'!$F$23</f>
        <v>962.4538037100001</v>
      </c>
      <c r="G30" s="35">
        <f>SUMIFS(СВЦЭМ!$D$34:$D$777,СВЦЭМ!$A$34:$A$777,$A30,СВЦЭМ!$B$34:$B$777,G$11)+'СЕТ СН'!$F$11+СВЦЭМ!$D$10+'СЕТ СН'!$F$6-'СЕТ СН'!$F$23</f>
        <v>967.02006307000011</v>
      </c>
      <c r="H30" s="35">
        <f>SUMIFS(СВЦЭМ!$D$34:$D$777,СВЦЭМ!$A$34:$A$777,$A30,СВЦЭМ!$B$34:$B$777,H$11)+'СЕТ СН'!$F$11+СВЦЭМ!$D$10+'СЕТ СН'!$F$6-'СЕТ СН'!$F$23</f>
        <v>847.32281767999984</v>
      </c>
      <c r="I30" s="35">
        <f>SUMIFS(СВЦЭМ!$D$34:$D$777,СВЦЭМ!$A$34:$A$777,$A30,СВЦЭМ!$B$34:$B$777,I$11)+'СЕТ СН'!$F$11+СВЦЭМ!$D$10+'СЕТ СН'!$F$6-'СЕТ СН'!$F$23</f>
        <v>725.09600383999987</v>
      </c>
      <c r="J30" s="35">
        <f>SUMIFS(СВЦЭМ!$D$34:$D$777,СВЦЭМ!$A$34:$A$777,$A30,СВЦЭМ!$B$34:$B$777,J$11)+'СЕТ СН'!$F$11+СВЦЭМ!$D$10+'СЕТ СН'!$F$6-'СЕТ СН'!$F$23</f>
        <v>610.73029958999996</v>
      </c>
      <c r="K30" s="35">
        <f>SUMIFS(СВЦЭМ!$D$34:$D$777,СВЦЭМ!$A$34:$A$777,$A30,СВЦЭМ!$B$34:$B$777,K$11)+'СЕТ СН'!$F$11+СВЦЭМ!$D$10+'СЕТ СН'!$F$6-'СЕТ СН'!$F$23</f>
        <v>644.81769918000009</v>
      </c>
      <c r="L30" s="35">
        <f>SUMIFS(СВЦЭМ!$D$34:$D$777,СВЦЭМ!$A$34:$A$777,$A30,СВЦЭМ!$B$34:$B$777,L$11)+'СЕТ СН'!$F$11+СВЦЭМ!$D$10+'СЕТ СН'!$F$6-'СЕТ СН'!$F$23</f>
        <v>624.00583933999997</v>
      </c>
      <c r="M30" s="35">
        <f>SUMIFS(СВЦЭМ!$D$34:$D$777,СВЦЭМ!$A$34:$A$777,$A30,СВЦЭМ!$B$34:$B$777,M$11)+'СЕТ СН'!$F$11+СВЦЭМ!$D$10+'СЕТ СН'!$F$6-'СЕТ СН'!$F$23</f>
        <v>630.34749018000002</v>
      </c>
      <c r="N30" s="35">
        <f>SUMIFS(СВЦЭМ!$D$34:$D$777,СВЦЭМ!$A$34:$A$777,$A30,СВЦЭМ!$B$34:$B$777,N$11)+'СЕТ СН'!$F$11+СВЦЭМ!$D$10+'СЕТ СН'!$F$6-'СЕТ СН'!$F$23</f>
        <v>627.55445061</v>
      </c>
      <c r="O30" s="35">
        <f>SUMIFS(СВЦЭМ!$D$34:$D$777,СВЦЭМ!$A$34:$A$777,$A30,СВЦЭМ!$B$34:$B$777,O$11)+'СЕТ СН'!$F$11+СВЦЭМ!$D$10+'СЕТ СН'!$F$6-'СЕТ СН'!$F$23</f>
        <v>617.97595082999987</v>
      </c>
      <c r="P30" s="35">
        <f>SUMIFS(СВЦЭМ!$D$34:$D$777,СВЦЭМ!$A$34:$A$777,$A30,СВЦЭМ!$B$34:$B$777,P$11)+'СЕТ СН'!$F$11+СВЦЭМ!$D$10+'СЕТ СН'!$F$6-'СЕТ СН'!$F$23</f>
        <v>602.20351664000009</v>
      </c>
      <c r="Q30" s="35">
        <f>SUMIFS(СВЦЭМ!$D$34:$D$777,СВЦЭМ!$A$34:$A$777,$A30,СВЦЭМ!$B$34:$B$777,Q$11)+'СЕТ СН'!$F$11+СВЦЭМ!$D$10+'СЕТ СН'!$F$6-'СЕТ СН'!$F$23</f>
        <v>626.73131998999997</v>
      </c>
      <c r="R30" s="35">
        <f>SUMIFS(СВЦЭМ!$D$34:$D$777,СВЦЭМ!$A$34:$A$777,$A30,СВЦЭМ!$B$34:$B$777,R$11)+'СЕТ СН'!$F$11+СВЦЭМ!$D$10+'СЕТ СН'!$F$6-'СЕТ СН'!$F$23</f>
        <v>620.94368394999992</v>
      </c>
      <c r="S30" s="35">
        <f>SUMIFS(СВЦЭМ!$D$34:$D$777,СВЦЭМ!$A$34:$A$777,$A30,СВЦЭМ!$B$34:$B$777,S$11)+'СЕТ СН'!$F$11+СВЦЭМ!$D$10+'СЕТ СН'!$F$6-'СЕТ СН'!$F$23</f>
        <v>618.5966502199999</v>
      </c>
      <c r="T30" s="35">
        <f>SUMIFS(СВЦЭМ!$D$34:$D$777,СВЦЭМ!$A$34:$A$777,$A30,СВЦЭМ!$B$34:$B$777,T$11)+'СЕТ СН'!$F$11+СВЦЭМ!$D$10+'СЕТ СН'!$F$6-'СЕТ СН'!$F$23</f>
        <v>658.13339106000012</v>
      </c>
      <c r="U30" s="35">
        <f>SUMIFS(СВЦЭМ!$D$34:$D$777,СВЦЭМ!$A$34:$A$777,$A30,СВЦЭМ!$B$34:$B$777,U$11)+'СЕТ СН'!$F$11+СВЦЭМ!$D$10+'СЕТ СН'!$F$6-'СЕТ СН'!$F$23</f>
        <v>695.75363363999986</v>
      </c>
      <c r="V30" s="35">
        <f>SUMIFS(СВЦЭМ!$D$34:$D$777,СВЦЭМ!$A$34:$A$777,$A30,СВЦЭМ!$B$34:$B$777,V$11)+'СЕТ СН'!$F$11+СВЦЭМ!$D$10+'СЕТ СН'!$F$6-'СЕТ СН'!$F$23</f>
        <v>700.11259425999992</v>
      </c>
      <c r="W30" s="35">
        <f>SUMIFS(СВЦЭМ!$D$34:$D$777,СВЦЭМ!$A$34:$A$777,$A30,СВЦЭМ!$B$34:$B$777,W$11)+'СЕТ СН'!$F$11+СВЦЭМ!$D$10+'СЕТ СН'!$F$6-'СЕТ СН'!$F$23</f>
        <v>705.90627635999999</v>
      </c>
      <c r="X30" s="35">
        <f>SUMIFS(СВЦЭМ!$D$34:$D$777,СВЦЭМ!$A$34:$A$777,$A30,СВЦЭМ!$B$34:$B$777,X$11)+'СЕТ СН'!$F$11+СВЦЭМ!$D$10+'СЕТ СН'!$F$6-'СЕТ СН'!$F$23</f>
        <v>649.05495669999982</v>
      </c>
      <c r="Y30" s="35">
        <f>SUMIFS(СВЦЭМ!$D$34:$D$777,СВЦЭМ!$A$34:$A$777,$A30,СВЦЭМ!$B$34:$B$777,Y$11)+'СЕТ СН'!$F$11+СВЦЭМ!$D$10+'СЕТ СН'!$F$6-'СЕТ СН'!$F$23</f>
        <v>697.30537744000003</v>
      </c>
    </row>
    <row r="31" spans="1:25" ht="15.75" x14ac:dyDescent="0.2">
      <c r="A31" s="34">
        <f t="shared" si="0"/>
        <v>42906</v>
      </c>
      <c r="B31" s="35">
        <f>SUMIFS(СВЦЭМ!$D$34:$D$777,СВЦЭМ!$A$34:$A$777,$A31,СВЦЭМ!$B$34:$B$777,B$11)+'СЕТ СН'!$F$11+СВЦЭМ!$D$10+'СЕТ СН'!$F$6-'СЕТ СН'!$F$23</f>
        <v>958.05613249999988</v>
      </c>
      <c r="C31" s="35">
        <f>SUMIFS(СВЦЭМ!$D$34:$D$777,СВЦЭМ!$A$34:$A$777,$A31,СВЦЭМ!$B$34:$B$777,C$11)+'СЕТ СН'!$F$11+СВЦЭМ!$D$10+'СЕТ СН'!$F$6-'СЕТ СН'!$F$23</f>
        <v>884.93036657999983</v>
      </c>
      <c r="D31" s="35">
        <f>SUMIFS(СВЦЭМ!$D$34:$D$777,СВЦЭМ!$A$34:$A$777,$A31,СВЦЭМ!$B$34:$B$777,D$11)+'СЕТ СН'!$F$11+СВЦЭМ!$D$10+'СЕТ СН'!$F$6-'СЕТ СН'!$F$23</f>
        <v>1058.3416343099998</v>
      </c>
      <c r="E31" s="35">
        <f>SUMIFS(СВЦЭМ!$D$34:$D$777,СВЦЭМ!$A$34:$A$777,$A31,СВЦЭМ!$B$34:$B$777,E$11)+'СЕТ СН'!$F$11+СВЦЭМ!$D$10+'СЕТ СН'!$F$6-'СЕТ СН'!$F$23</f>
        <v>1052.3256887799998</v>
      </c>
      <c r="F31" s="35">
        <f>SUMIFS(СВЦЭМ!$D$34:$D$777,СВЦЭМ!$A$34:$A$777,$A31,СВЦЭМ!$B$34:$B$777,F$11)+'СЕТ СН'!$F$11+СВЦЭМ!$D$10+'СЕТ СН'!$F$6-'СЕТ СН'!$F$23</f>
        <v>1048.12269767</v>
      </c>
      <c r="G31" s="35">
        <f>SUMIFS(СВЦЭМ!$D$34:$D$777,СВЦЭМ!$A$34:$A$777,$A31,СВЦЭМ!$B$34:$B$777,G$11)+'СЕТ СН'!$F$11+СВЦЭМ!$D$10+'СЕТ СН'!$F$6-'СЕТ СН'!$F$23</f>
        <v>1052.0005442500001</v>
      </c>
      <c r="H31" s="35">
        <f>SUMIFS(СВЦЭМ!$D$34:$D$777,СВЦЭМ!$A$34:$A$777,$A31,СВЦЭМ!$B$34:$B$777,H$11)+'СЕТ СН'!$F$11+СВЦЭМ!$D$10+'СЕТ СН'!$F$6-'СЕТ СН'!$F$23</f>
        <v>1053.6015415900001</v>
      </c>
      <c r="I31" s="35">
        <f>SUMIFS(СВЦЭМ!$D$34:$D$777,СВЦЭМ!$A$34:$A$777,$A31,СВЦЭМ!$B$34:$B$777,I$11)+'СЕТ СН'!$F$11+СВЦЭМ!$D$10+'СЕТ СН'!$F$6-'СЕТ СН'!$F$23</f>
        <v>866.46497207999982</v>
      </c>
      <c r="J31" s="35">
        <f>SUMIFS(СВЦЭМ!$D$34:$D$777,СВЦЭМ!$A$34:$A$777,$A31,СВЦЭМ!$B$34:$B$777,J$11)+'СЕТ СН'!$F$11+СВЦЭМ!$D$10+'СЕТ СН'!$F$6-'СЕТ СН'!$F$23</f>
        <v>749.9675326900001</v>
      </c>
      <c r="K31" s="35">
        <f>SUMIFS(СВЦЭМ!$D$34:$D$777,СВЦЭМ!$A$34:$A$777,$A31,СВЦЭМ!$B$34:$B$777,K$11)+'СЕТ СН'!$F$11+СВЦЭМ!$D$10+'СЕТ СН'!$F$6-'СЕТ СН'!$F$23</f>
        <v>674.79742411000007</v>
      </c>
      <c r="L31" s="35">
        <f>SUMIFS(СВЦЭМ!$D$34:$D$777,СВЦЭМ!$A$34:$A$777,$A31,СВЦЭМ!$B$34:$B$777,L$11)+'СЕТ СН'!$F$11+СВЦЭМ!$D$10+'СЕТ СН'!$F$6-'СЕТ СН'!$F$23</f>
        <v>628.33114965000004</v>
      </c>
      <c r="M31" s="35">
        <f>SUMIFS(СВЦЭМ!$D$34:$D$777,СВЦЭМ!$A$34:$A$777,$A31,СВЦЭМ!$B$34:$B$777,M$11)+'СЕТ СН'!$F$11+СВЦЭМ!$D$10+'СЕТ СН'!$F$6-'СЕТ СН'!$F$23</f>
        <v>605.81387685999994</v>
      </c>
      <c r="N31" s="35">
        <f>SUMIFS(СВЦЭМ!$D$34:$D$777,СВЦЭМ!$A$34:$A$777,$A31,СВЦЭМ!$B$34:$B$777,N$11)+'СЕТ СН'!$F$11+СВЦЭМ!$D$10+'СЕТ СН'!$F$6-'СЕТ СН'!$F$23</f>
        <v>611.53542310000012</v>
      </c>
      <c r="O31" s="35">
        <f>SUMIFS(СВЦЭМ!$D$34:$D$777,СВЦЭМ!$A$34:$A$777,$A31,СВЦЭМ!$B$34:$B$777,O$11)+'СЕТ СН'!$F$11+СВЦЭМ!$D$10+'СЕТ СН'!$F$6-'СЕТ СН'!$F$23</f>
        <v>614.16314295999996</v>
      </c>
      <c r="P31" s="35">
        <f>SUMIFS(СВЦЭМ!$D$34:$D$777,СВЦЭМ!$A$34:$A$777,$A31,СВЦЭМ!$B$34:$B$777,P$11)+'СЕТ СН'!$F$11+СВЦЭМ!$D$10+'СЕТ СН'!$F$6-'СЕТ СН'!$F$23</f>
        <v>620.27962957</v>
      </c>
      <c r="Q31" s="35">
        <f>SUMIFS(СВЦЭМ!$D$34:$D$777,СВЦЭМ!$A$34:$A$777,$A31,СВЦЭМ!$B$34:$B$777,Q$11)+'СЕТ СН'!$F$11+СВЦЭМ!$D$10+'СЕТ СН'!$F$6-'СЕТ СН'!$F$23</f>
        <v>614.98642957999982</v>
      </c>
      <c r="R31" s="35">
        <f>SUMIFS(СВЦЭМ!$D$34:$D$777,СВЦЭМ!$A$34:$A$777,$A31,СВЦЭМ!$B$34:$B$777,R$11)+'СЕТ СН'!$F$11+СВЦЭМ!$D$10+'СЕТ СН'!$F$6-'СЕТ СН'!$F$23</f>
        <v>606.54403356000012</v>
      </c>
      <c r="S31" s="35">
        <f>SUMIFS(СВЦЭМ!$D$34:$D$777,СВЦЭМ!$A$34:$A$777,$A31,СВЦЭМ!$B$34:$B$777,S$11)+'СЕТ СН'!$F$11+СВЦЭМ!$D$10+'СЕТ СН'!$F$6-'СЕТ СН'!$F$23</f>
        <v>608.32984280999995</v>
      </c>
      <c r="T31" s="35">
        <f>SUMIFS(СВЦЭМ!$D$34:$D$777,СВЦЭМ!$A$34:$A$777,$A31,СВЦЭМ!$B$34:$B$777,T$11)+'СЕТ СН'!$F$11+СВЦЭМ!$D$10+'СЕТ СН'!$F$6-'СЕТ СН'!$F$23</f>
        <v>609.15496097999994</v>
      </c>
      <c r="U31" s="35">
        <f>SUMIFS(СВЦЭМ!$D$34:$D$777,СВЦЭМ!$A$34:$A$777,$A31,СВЦЭМ!$B$34:$B$777,U$11)+'СЕТ СН'!$F$11+СВЦЭМ!$D$10+'СЕТ СН'!$F$6-'СЕТ СН'!$F$23</f>
        <v>609.55155145000003</v>
      </c>
      <c r="V31" s="35">
        <f>SUMIFS(СВЦЭМ!$D$34:$D$777,СВЦЭМ!$A$34:$A$777,$A31,СВЦЭМ!$B$34:$B$777,V$11)+'СЕТ СН'!$F$11+СВЦЭМ!$D$10+'СЕТ СН'!$F$6-'СЕТ СН'!$F$23</f>
        <v>630.06799051000007</v>
      </c>
      <c r="W31" s="35">
        <f>SUMIFS(СВЦЭМ!$D$34:$D$777,СВЦЭМ!$A$34:$A$777,$A31,СВЦЭМ!$B$34:$B$777,W$11)+'СЕТ СН'!$F$11+СВЦЭМ!$D$10+'СЕТ СН'!$F$6-'СЕТ СН'!$F$23</f>
        <v>647.18083062000005</v>
      </c>
      <c r="X31" s="35">
        <f>SUMIFS(СВЦЭМ!$D$34:$D$777,СВЦЭМ!$A$34:$A$777,$A31,СВЦЭМ!$B$34:$B$777,X$11)+'СЕТ СН'!$F$11+СВЦЭМ!$D$10+'СЕТ СН'!$F$6-'СЕТ СН'!$F$23</f>
        <v>718.49938976000021</v>
      </c>
      <c r="Y31" s="35">
        <f>SUMIFS(СВЦЭМ!$D$34:$D$777,СВЦЭМ!$A$34:$A$777,$A31,СВЦЭМ!$B$34:$B$777,Y$11)+'СЕТ СН'!$F$11+СВЦЭМ!$D$10+'СЕТ СН'!$F$6-'СЕТ СН'!$F$23</f>
        <v>798.45813692999991</v>
      </c>
    </row>
    <row r="32" spans="1:25" ht="15.75" x14ac:dyDescent="0.2">
      <c r="A32" s="34">
        <f t="shared" si="0"/>
        <v>42907</v>
      </c>
      <c r="B32" s="35">
        <f>SUMIFS(СВЦЭМ!$D$34:$D$777,СВЦЭМ!$A$34:$A$777,$A32,СВЦЭМ!$B$34:$B$777,B$11)+'СЕТ СН'!$F$11+СВЦЭМ!$D$10+'СЕТ СН'!$F$6-'СЕТ СН'!$F$23</f>
        <v>980.81960600000002</v>
      </c>
      <c r="C32" s="35">
        <f>SUMIFS(СВЦЭМ!$D$34:$D$777,СВЦЭМ!$A$34:$A$777,$A32,СВЦЭМ!$B$34:$B$777,C$11)+'СЕТ СН'!$F$11+СВЦЭМ!$D$10+'СЕТ СН'!$F$6-'СЕТ СН'!$F$23</f>
        <v>979.41769255000008</v>
      </c>
      <c r="D32" s="35">
        <f>SUMIFS(СВЦЭМ!$D$34:$D$777,СВЦЭМ!$A$34:$A$777,$A32,СВЦЭМ!$B$34:$B$777,D$11)+'СЕТ СН'!$F$11+СВЦЭМ!$D$10+'СЕТ СН'!$F$6-'СЕТ СН'!$F$23</f>
        <v>1039.4116121500001</v>
      </c>
      <c r="E32" s="35">
        <f>SUMIFS(СВЦЭМ!$D$34:$D$777,СВЦЭМ!$A$34:$A$777,$A32,СВЦЭМ!$B$34:$B$777,E$11)+'СЕТ СН'!$F$11+СВЦЭМ!$D$10+'СЕТ СН'!$F$6-'СЕТ СН'!$F$23</f>
        <v>1029.98083873</v>
      </c>
      <c r="F32" s="35">
        <f>SUMIFS(СВЦЭМ!$D$34:$D$777,СВЦЭМ!$A$34:$A$777,$A32,СВЦЭМ!$B$34:$B$777,F$11)+'СЕТ СН'!$F$11+СВЦЭМ!$D$10+'СЕТ СН'!$F$6-'СЕТ СН'!$F$23</f>
        <v>1026.5547695300002</v>
      </c>
      <c r="G32" s="35">
        <f>SUMIFS(СВЦЭМ!$D$34:$D$777,СВЦЭМ!$A$34:$A$777,$A32,СВЦЭМ!$B$34:$B$777,G$11)+'СЕТ СН'!$F$11+СВЦЭМ!$D$10+'СЕТ СН'!$F$6-'СЕТ СН'!$F$23</f>
        <v>1032.53360337</v>
      </c>
      <c r="H32" s="35">
        <f>SUMIFS(СВЦЭМ!$D$34:$D$777,СВЦЭМ!$A$34:$A$777,$A32,СВЦЭМ!$B$34:$B$777,H$11)+'СЕТ СН'!$F$11+СВЦЭМ!$D$10+'СЕТ СН'!$F$6-'СЕТ СН'!$F$23</f>
        <v>1047.5447140599999</v>
      </c>
      <c r="I32" s="35">
        <f>SUMIFS(СВЦЭМ!$D$34:$D$777,СВЦЭМ!$A$34:$A$777,$A32,СВЦЭМ!$B$34:$B$777,I$11)+'СЕТ СН'!$F$11+СВЦЭМ!$D$10+'СЕТ СН'!$F$6-'СЕТ СН'!$F$23</f>
        <v>882.73225636000006</v>
      </c>
      <c r="J32" s="35">
        <f>SUMIFS(СВЦЭМ!$D$34:$D$777,СВЦЭМ!$A$34:$A$777,$A32,СВЦЭМ!$B$34:$B$777,J$11)+'СЕТ СН'!$F$11+СВЦЭМ!$D$10+'СЕТ СН'!$F$6-'СЕТ СН'!$F$23</f>
        <v>728.04179609999983</v>
      </c>
      <c r="K32" s="35">
        <f>SUMIFS(СВЦЭМ!$D$34:$D$777,СВЦЭМ!$A$34:$A$777,$A32,СВЦЭМ!$B$34:$B$777,K$11)+'СЕТ СН'!$F$11+СВЦЭМ!$D$10+'СЕТ СН'!$F$6-'СЕТ СН'!$F$23</f>
        <v>657.00274696999986</v>
      </c>
      <c r="L32" s="35">
        <f>SUMIFS(СВЦЭМ!$D$34:$D$777,СВЦЭМ!$A$34:$A$777,$A32,СВЦЭМ!$B$34:$B$777,L$11)+'СЕТ СН'!$F$11+СВЦЭМ!$D$10+'СЕТ СН'!$F$6-'СЕТ СН'!$F$23</f>
        <v>601.5396017600001</v>
      </c>
      <c r="M32" s="35">
        <f>SUMIFS(СВЦЭМ!$D$34:$D$777,СВЦЭМ!$A$34:$A$777,$A32,СВЦЭМ!$B$34:$B$777,M$11)+'СЕТ СН'!$F$11+СВЦЭМ!$D$10+'СЕТ СН'!$F$6-'СЕТ СН'!$F$23</f>
        <v>577.42133719000003</v>
      </c>
      <c r="N32" s="35">
        <f>SUMIFS(СВЦЭМ!$D$34:$D$777,СВЦЭМ!$A$34:$A$777,$A32,СВЦЭМ!$B$34:$B$777,N$11)+'СЕТ СН'!$F$11+СВЦЭМ!$D$10+'СЕТ СН'!$F$6-'СЕТ СН'!$F$23</f>
        <v>582.66635231000009</v>
      </c>
      <c r="O32" s="35">
        <f>SUMIFS(СВЦЭМ!$D$34:$D$777,СВЦЭМ!$A$34:$A$777,$A32,СВЦЭМ!$B$34:$B$777,O$11)+'СЕТ СН'!$F$11+СВЦЭМ!$D$10+'СЕТ СН'!$F$6-'СЕТ СН'!$F$23</f>
        <v>583.30007389000002</v>
      </c>
      <c r="P32" s="35">
        <f>SUMIFS(СВЦЭМ!$D$34:$D$777,СВЦЭМ!$A$34:$A$777,$A32,СВЦЭМ!$B$34:$B$777,P$11)+'СЕТ СН'!$F$11+СВЦЭМ!$D$10+'СЕТ СН'!$F$6-'СЕТ СН'!$F$23</f>
        <v>590.04773049000005</v>
      </c>
      <c r="Q32" s="35">
        <f>SUMIFS(СВЦЭМ!$D$34:$D$777,СВЦЭМ!$A$34:$A$777,$A32,СВЦЭМ!$B$34:$B$777,Q$11)+'СЕТ СН'!$F$11+СВЦЭМ!$D$10+'СЕТ СН'!$F$6-'СЕТ СН'!$F$23</f>
        <v>584.43562423999992</v>
      </c>
      <c r="R32" s="35">
        <f>SUMIFS(СВЦЭМ!$D$34:$D$777,СВЦЭМ!$A$34:$A$777,$A32,СВЦЭМ!$B$34:$B$777,R$11)+'СЕТ СН'!$F$11+СВЦЭМ!$D$10+'СЕТ СН'!$F$6-'СЕТ СН'!$F$23</f>
        <v>580.02649616000008</v>
      </c>
      <c r="S32" s="35">
        <f>SUMIFS(СВЦЭМ!$D$34:$D$777,СВЦЭМ!$A$34:$A$777,$A32,СВЦЭМ!$B$34:$B$777,S$11)+'СЕТ СН'!$F$11+СВЦЭМ!$D$10+'СЕТ СН'!$F$6-'СЕТ СН'!$F$23</f>
        <v>577.94227615999989</v>
      </c>
      <c r="T32" s="35">
        <f>SUMIFS(СВЦЭМ!$D$34:$D$777,СВЦЭМ!$A$34:$A$777,$A32,СВЦЭМ!$B$34:$B$777,T$11)+'СЕТ СН'!$F$11+СВЦЭМ!$D$10+'СЕТ СН'!$F$6-'СЕТ СН'!$F$23</f>
        <v>582.9833338200001</v>
      </c>
      <c r="U32" s="35">
        <f>SUMIFS(СВЦЭМ!$D$34:$D$777,СВЦЭМ!$A$34:$A$777,$A32,СВЦЭМ!$B$34:$B$777,U$11)+'СЕТ СН'!$F$11+СВЦЭМ!$D$10+'СЕТ СН'!$F$6-'СЕТ СН'!$F$23</f>
        <v>580.61754967000002</v>
      </c>
      <c r="V32" s="35">
        <f>SUMIFS(СВЦЭМ!$D$34:$D$777,СВЦЭМ!$A$34:$A$777,$A32,СВЦЭМ!$B$34:$B$777,V$11)+'СЕТ СН'!$F$11+СВЦЭМ!$D$10+'СЕТ СН'!$F$6-'СЕТ СН'!$F$23</f>
        <v>604.27298213999984</v>
      </c>
      <c r="W32" s="35">
        <f>SUMIFS(СВЦЭМ!$D$34:$D$777,СВЦЭМ!$A$34:$A$777,$A32,СВЦЭМ!$B$34:$B$777,W$11)+'СЕТ СН'!$F$11+СВЦЭМ!$D$10+'СЕТ СН'!$F$6-'СЕТ СН'!$F$23</f>
        <v>654.40864693000003</v>
      </c>
      <c r="X32" s="35">
        <f>SUMIFS(СВЦЭМ!$D$34:$D$777,СВЦЭМ!$A$34:$A$777,$A32,СВЦЭМ!$B$34:$B$777,X$11)+'СЕТ СН'!$F$11+СВЦЭМ!$D$10+'СЕТ СН'!$F$6-'СЕТ СН'!$F$23</f>
        <v>724.12704235000001</v>
      </c>
      <c r="Y32" s="35">
        <f>SUMIFS(СВЦЭМ!$D$34:$D$777,СВЦЭМ!$A$34:$A$777,$A32,СВЦЭМ!$B$34:$B$777,Y$11)+'СЕТ СН'!$F$11+СВЦЭМ!$D$10+'СЕТ СН'!$F$6-'СЕТ СН'!$F$23</f>
        <v>769.63829234000013</v>
      </c>
    </row>
    <row r="33" spans="1:27" ht="15.75" x14ac:dyDescent="0.2">
      <c r="A33" s="34">
        <f t="shared" si="0"/>
        <v>42908</v>
      </c>
      <c r="B33" s="35">
        <f>SUMIFS(СВЦЭМ!$D$34:$D$777,СВЦЭМ!$A$34:$A$777,$A33,СВЦЭМ!$B$34:$B$777,B$11)+'СЕТ СН'!$F$11+СВЦЭМ!$D$10+'СЕТ СН'!$F$6-'СЕТ СН'!$F$23</f>
        <v>820.80104317999985</v>
      </c>
      <c r="C33" s="35">
        <f>SUMIFS(СВЦЭМ!$D$34:$D$777,СВЦЭМ!$A$34:$A$777,$A33,СВЦЭМ!$B$34:$B$777,C$11)+'СЕТ СН'!$F$11+СВЦЭМ!$D$10+'СЕТ СН'!$F$6-'СЕТ СН'!$F$23</f>
        <v>918.35189794999997</v>
      </c>
      <c r="D33" s="35">
        <f>SUMIFS(СВЦЭМ!$D$34:$D$777,СВЦЭМ!$A$34:$A$777,$A33,СВЦЭМ!$B$34:$B$777,D$11)+'СЕТ СН'!$F$11+СВЦЭМ!$D$10+'СЕТ СН'!$F$6-'СЕТ СН'!$F$23</f>
        <v>985.6714788700001</v>
      </c>
      <c r="E33" s="35">
        <f>SUMIFS(СВЦЭМ!$D$34:$D$777,СВЦЭМ!$A$34:$A$777,$A33,СВЦЭМ!$B$34:$B$777,E$11)+'СЕТ СН'!$F$11+СВЦЭМ!$D$10+'СЕТ СН'!$F$6-'СЕТ СН'!$F$23</f>
        <v>990.81565549000015</v>
      </c>
      <c r="F33" s="35">
        <f>SUMIFS(СВЦЭМ!$D$34:$D$777,СВЦЭМ!$A$34:$A$777,$A33,СВЦЭМ!$B$34:$B$777,F$11)+'СЕТ СН'!$F$11+СВЦЭМ!$D$10+'СЕТ СН'!$F$6-'СЕТ СН'!$F$23</f>
        <v>988.83781128999999</v>
      </c>
      <c r="G33" s="35">
        <f>SUMIFS(СВЦЭМ!$D$34:$D$777,СВЦЭМ!$A$34:$A$777,$A33,СВЦЭМ!$B$34:$B$777,G$11)+'СЕТ СН'!$F$11+СВЦЭМ!$D$10+'СЕТ СН'!$F$6-'СЕТ СН'!$F$23</f>
        <v>984.89605978999998</v>
      </c>
      <c r="H33" s="35">
        <f>SUMIFS(СВЦЭМ!$D$34:$D$777,СВЦЭМ!$A$34:$A$777,$A33,СВЦЭМ!$B$34:$B$777,H$11)+'СЕТ СН'!$F$11+СВЦЭМ!$D$10+'СЕТ СН'!$F$6-'СЕТ СН'!$F$23</f>
        <v>955.99061540000002</v>
      </c>
      <c r="I33" s="35">
        <f>SUMIFS(СВЦЭМ!$D$34:$D$777,СВЦЭМ!$A$34:$A$777,$A33,СВЦЭМ!$B$34:$B$777,I$11)+'СЕТ СН'!$F$11+СВЦЭМ!$D$10+'СЕТ СН'!$F$6-'СЕТ СН'!$F$23</f>
        <v>796.70463664999988</v>
      </c>
      <c r="J33" s="35">
        <f>SUMIFS(СВЦЭМ!$D$34:$D$777,СВЦЭМ!$A$34:$A$777,$A33,СВЦЭМ!$B$34:$B$777,J$11)+'СЕТ СН'!$F$11+СВЦЭМ!$D$10+'СЕТ СН'!$F$6-'СЕТ СН'!$F$23</f>
        <v>699.52101021999988</v>
      </c>
      <c r="K33" s="35">
        <f>SUMIFS(СВЦЭМ!$D$34:$D$777,СВЦЭМ!$A$34:$A$777,$A33,СВЦЭМ!$B$34:$B$777,K$11)+'СЕТ СН'!$F$11+СВЦЭМ!$D$10+'СЕТ СН'!$F$6-'СЕТ СН'!$F$23</f>
        <v>649.76605699999982</v>
      </c>
      <c r="L33" s="35">
        <f>SUMIFS(СВЦЭМ!$D$34:$D$777,СВЦЭМ!$A$34:$A$777,$A33,СВЦЭМ!$B$34:$B$777,L$11)+'СЕТ СН'!$F$11+СВЦЭМ!$D$10+'СЕТ СН'!$F$6-'СЕТ СН'!$F$23</f>
        <v>604.30303315999981</v>
      </c>
      <c r="M33" s="35">
        <f>SUMIFS(СВЦЭМ!$D$34:$D$777,СВЦЭМ!$A$34:$A$777,$A33,СВЦЭМ!$B$34:$B$777,M$11)+'СЕТ СН'!$F$11+СВЦЭМ!$D$10+'СЕТ СН'!$F$6-'СЕТ СН'!$F$23</f>
        <v>584.14247984999997</v>
      </c>
      <c r="N33" s="35">
        <f>SUMIFS(СВЦЭМ!$D$34:$D$777,СВЦЭМ!$A$34:$A$777,$A33,СВЦЭМ!$B$34:$B$777,N$11)+'СЕТ СН'!$F$11+СВЦЭМ!$D$10+'СЕТ СН'!$F$6-'СЕТ СН'!$F$23</f>
        <v>593.12342845000012</v>
      </c>
      <c r="O33" s="35">
        <f>SUMIFS(СВЦЭМ!$D$34:$D$777,СВЦЭМ!$A$34:$A$777,$A33,СВЦЭМ!$B$34:$B$777,O$11)+'СЕТ СН'!$F$11+СВЦЭМ!$D$10+'СЕТ СН'!$F$6-'СЕТ СН'!$F$23</f>
        <v>595.02620456</v>
      </c>
      <c r="P33" s="35">
        <f>SUMIFS(СВЦЭМ!$D$34:$D$777,СВЦЭМ!$A$34:$A$777,$A33,СВЦЭМ!$B$34:$B$777,P$11)+'СЕТ СН'!$F$11+СВЦЭМ!$D$10+'СЕТ СН'!$F$6-'СЕТ СН'!$F$23</f>
        <v>606.16289306999988</v>
      </c>
      <c r="Q33" s="35">
        <f>SUMIFS(СВЦЭМ!$D$34:$D$777,СВЦЭМ!$A$34:$A$777,$A33,СВЦЭМ!$B$34:$B$777,Q$11)+'СЕТ СН'!$F$11+СВЦЭМ!$D$10+'СЕТ СН'!$F$6-'СЕТ СН'!$F$23</f>
        <v>601.18166991999988</v>
      </c>
      <c r="R33" s="35">
        <f>SUMIFS(СВЦЭМ!$D$34:$D$777,СВЦЭМ!$A$34:$A$777,$A33,СВЦЭМ!$B$34:$B$777,R$11)+'СЕТ СН'!$F$11+СВЦЭМ!$D$10+'СЕТ СН'!$F$6-'СЕТ СН'!$F$23</f>
        <v>605.33671645999993</v>
      </c>
      <c r="S33" s="35">
        <f>SUMIFS(СВЦЭМ!$D$34:$D$777,СВЦЭМ!$A$34:$A$777,$A33,СВЦЭМ!$B$34:$B$777,S$11)+'СЕТ СН'!$F$11+СВЦЭМ!$D$10+'СЕТ СН'!$F$6-'СЕТ СН'!$F$23</f>
        <v>589.74022044000003</v>
      </c>
      <c r="T33" s="35">
        <f>SUMIFS(СВЦЭМ!$D$34:$D$777,СВЦЭМ!$A$34:$A$777,$A33,СВЦЭМ!$B$34:$B$777,T$11)+'СЕТ СН'!$F$11+СВЦЭМ!$D$10+'СЕТ СН'!$F$6-'СЕТ СН'!$F$23</f>
        <v>607.94525679000003</v>
      </c>
      <c r="U33" s="35">
        <f>SUMIFS(СВЦЭМ!$D$34:$D$777,СВЦЭМ!$A$34:$A$777,$A33,СВЦЭМ!$B$34:$B$777,U$11)+'СЕТ СН'!$F$11+СВЦЭМ!$D$10+'СЕТ СН'!$F$6-'СЕТ СН'!$F$23</f>
        <v>611.5367737900001</v>
      </c>
      <c r="V33" s="35">
        <f>SUMIFS(СВЦЭМ!$D$34:$D$777,СВЦЭМ!$A$34:$A$777,$A33,СВЦЭМ!$B$34:$B$777,V$11)+'СЕТ СН'!$F$11+СВЦЭМ!$D$10+'СЕТ СН'!$F$6-'СЕТ СН'!$F$23</f>
        <v>635.17567758999985</v>
      </c>
      <c r="W33" s="35">
        <f>SUMIFS(СВЦЭМ!$D$34:$D$777,СВЦЭМ!$A$34:$A$777,$A33,СВЦЭМ!$B$34:$B$777,W$11)+'СЕТ СН'!$F$11+СВЦЭМ!$D$10+'СЕТ СН'!$F$6-'СЕТ СН'!$F$23</f>
        <v>634.98883139000009</v>
      </c>
      <c r="X33" s="35">
        <f>SUMIFS(СВЦЭМ!$D$34:$D$777,СВЦЭМ!$A$34:$A$777,$A33,СВЦЭМ!$B$34:$B$777,X$11)+'СЕТ СН'!$F$11+СВЦЭМ!$D$10+'СЕТ СН'!$F$6-'СЕТ СН'!$F$23</f>
        <v>634.83643460999997</v>
      </c>
      <c r="Y33" s="35">
        <f>SUMIFS(СВЦЭМ!$D$34:$D$777,СВЦЭМ!$A$34:$A$777,$A33,СВЦЭМ!$B$34:$B$777,Y$11)+'СЕТ СН'!$F$11+СВЦЭМ!$D$10+'СЕТ СН'!$F$6-'СЕТ СН'!$F$23</f>
        <v>709.66113154999994</v>
      </c>
    </row>
    <row r="34" spans="1:27" ht="15.75" x14ac:dyDescent="0.2">
      <c r="A34" s="34">
        <f t="shared" si="0"/>
        <v>42909</v>
      </c>
      <c r="B34" s="35">
        <f>SUMIFS(СВЦЭМ!$D$34:$D$777,СВЦЭМ!$A$34:$A$777,$A34,СВЦЭМ!$B$34:$B$777,B$11)+'СЕТ СН'!$F$11+СВЦЭМ!$D$10+'СЕТ СН'!$F$6-'СЕТ СН'!$F$23</f>
        <v>951.5455606999999</v>
      </c>
      <c r="C34" s="35">
        <f>SUMIFS(СВЦЭМ!$D$34:$D$777,СВЦЭМ!$A$34:$A$777,$A34,СВЦЭМ!$B$34:$B$777,C$11)+'СЕТ СН'!$F$11+СВЦЭМ!$D$10+'СЕТ СН'!$F$6-'СЕТ СН'!$F$23</f>
        <v>977.30072148999989</v>
      </c>
      <c r="D34" s="35">
        <f>SUMIFS(СВЦЭМ!$D$34:$D$777,СВЦЭМ!$A$34:$A$777,$A34,СВЦЭМ!$B$34:$B$777,D$11)+'СЕТ СН'!$F$11+СВЦЭМ!$D$10+'СЕТ СН'!$F$6-'СЕТ СН'!$F$23</f>
        <v>1044.4094478500001</v>
      </c>
      <c r="E34" s="35">
        <f>SUMIFS(СВЦЭМ!$D$34:$D$777,СВЦЭМ!$A$34:$A$777,$A34,СВЦЭМ!$B$34:$B$777,E$11)+'СЕТ СН'!$F$11+СВЦЭМ!$D$10+'СЕТ СН'!$F$6-'СЕТ СН'!$F$23</f>
        <v>1035.2523871600001</v>
      </c>
      <c r="F34" s="35">
        <f>SUMIFS(СВЦЭМ!$D$34:$D$777,СВЦЭМ!$A$34:$A$777,$A34,СВЦЭМ!$B$34:$B$777,F$11)+'СЕТ СН'!$F$11+СВЦЭМ!$D$10+'СЕТ СН'!$F$6-'СЕТ СН'!$F$23</f>
        <v>1031.6613045399999</v>
      </c>
      <c r="G34" s="35">
        <f>SUMIFS(СВЦЭМ!$D$34:$D$777,СВЦЭМ!$A$34:$A$777,$A34,СВЦЭМ!$B$34:$B$777,G$11)+'СЕТ СН'!$F$11+СВЦЭМ!$D$10+'СЕТ СН'!$F$6-'СЕТ СН'!$F$23</f>
        <v>1037.92297672</v>
      </c>
      <c r="H34" s="35">
        <f>SUMIFS(СВЦЭМ!$D$34:$D$777,СВЦЭМ!$A$34:$A$777,$A34,СВЦЭМ!$B$34:$B$777,H$11)+'СЕТ СН'!$F$11+СВЦЭМ!$D$10+'СЕТ СН'!$F$6-'СЕТ СН'!$F$23</f>
        <v>999.78177713000014</v>
      </c>
      <c r="I34" s="35">
        <f>SUMIFS(СВЦЭМ!$D$34:$D$777,СВЦЭМ!$A$34:$A$777,$A34,СВЦЭМ!$B$34:$B$777,I$11)+'СЕТ СН'!$F$11+СВЦЭМ!$D$10+'СЕТ СН'!$F$6-'СЕТ СН'!$F$23</f>
        <v>838.8471219500002</v>
      </c>
      <c r="J34" s="35">
        <f>SUMIFS(СВЦЭМ!$D$34:$D$777,СВЦЭМ!$A$34:$A$777,$A34,СВЦЭМ!$B$34:$B$777,J$11)+'СЕТ СН'!$F$11+СВЦЭМ!$D$10+'СЕТ СН'!$F$6-'СЕТ СН'!$F$23</f>
        <v>662.35159249999992</v>
      </c>
      <c r="K34" s="35">
        <f>SUMIFS(СВЦЭМ!$D$34:$D$777,СВЦЭМ!$A$34:$A$777,$A34,СВЦЭМ!$B$34:$B$777,K$11)+'СЕТ СН'!$F$11+СВЦЭМ!$D$10+'СЕТ СН'!$F$6-'СЕТ СН'!$F$23</f>
        <v>616.72965088000001</v>
      </c>
      <c r="L34" s="35">
        <f>SUMIFS(СВЦЭМ!$D$34:$D$777,СВЦЭМ!$A$34:$A$777,$A34,СВЦЭМ!$B$34:$B$777,L$11)+'СЕТ СН'!$F$11+СВЦЭМ!$D$10+'СЕТ СН'!$F$6-'СЕТ СН'!$F$23</f>
        <v>561.68059308000011</v>
      </c>
      <c r="M34" s="35">
        <f>SUMIFS(СВЦЭМ!$D$34:$D$777,СВЦЭМ!$A$34:$A$777,$A34,СВЦЭМ!$B$34:$B$777,M$11)+'СЕТ СН'!$F$11+СВЦЭМ!$D$10+'СЕТ СН'!$F$6-'СЕТ СН'!$F$23</f>
        <v>557.49523595999995</v>
      </c>
      <c r="N34" s="35">
        <f>SUMIFS(СВЦЭМ!$D$34:$D$777,СВЦЭМ!$A$34:$A$777,$A34,СВЦЭМ!$B$34:$B$777,N$11)+'СЕТ СН'!$F$11+СВЦЭМ!$D$10+'СЕТ СН'!$F$6-'СЕТ СН'!$F$23</f>
        <v>558.39622553999993</v>
      </c>
      <c r="O34" s="35">
        <f>SUMIFS(СВЦЭМ!$D$34:$D$777,СВЦЭМ!$A$34:$A$777,$A34,СВЦЭМ!$B$34:$B$777,O$11)+'СЕТ СН'!$F$11+СВЦЭМ!$D$10+'СЕТ СН'!$F$6-'СЕТ СН'!$F$23</f>
        <v>555.35901091999995</v>
      </c>
      <c r="P34" s="35">
        <f>SUMIFS(СВЦЭМ!$D$34:$D$777,СВЦЭМ!$A$34:$A$777,$A34,СВЦЭМ!$B$34:$B$777,P$11)+'СЕТ СН'!$F$11+СВЦЭМ!$D$10+'СЕТ СН'!$F$6-'СЕТ СН'!$F$23</f>
        <v>545.58840011999996</v>
      </c>
      <c r="Q34" s="35">
        <f>SUMIFS(СВЦЭМ!$D$34:$D$777,СВЦЭМ!$A$34:$A$777,$A34,СВЦЭМ!$B$34:$B$777,Q$11)+'СЕТ СН'!$F$11+СВЦЭМ!$D$10+'СЕТ СН'!$F$6-'СЕТ СН'!$F$23</f>
        <v>563.31808578999994</v>
      </c>
      <c r="R34" s="35">
        <f>SUMIFS(СВЦЭМ!$D$34:$D$777,СВЦЭМ!$A$34:$A$777,$A34,СВЦЭМ!$B$34:$B$777,R$11)+'СЕТ СН'!$F$11+СВЦЭМ!$D$10+'СЕТ СН'!$F$6-'СЕТ СН'!$F$23</f>
        <v>581.38993507999999</v>
      </c>
      <c r="S34" s="35">
        <f>SUMIFS(СВЦЭМ!$D$34:$D$777,СВЦЭМ!$A$34:$A$777,$A34,СВЦЭМ!$B$34:$B$777,S$11)+'СЕТ СН'!$F$11+СВЦЭМ!$D$10+'СЕТ СН'!$F$6-'СЕТ СН'!$F$23</f>
        <v>592.62099765999983</v>
      </c>
      <c r="T34" s="35">
        <f>SUMIFS(СВЦЭМ!$D$34:$D$777,СВЦЭМ!$A$34:$A$777,$A34,СВЦЭМ!$B$34:$B$777,T$11)+'СЕТ СН'!$F$11+СВЦЭМ!$D$10+'СЕТ СН'!$F$6-'СЕТ СН'!$F$23</f>
        <v>590.25648929999988</v>
      </c>
      <c r="U34" s="35">
        <f>SUMIFS(СВЦЭМ!$D$34:$D$777,СВЦЭМ!$A$34:$A$777,$A34,СВЦЭМ!$B$34:$B$777,U$11)+'СЕТ СН'!$F$11+СВЦЭМ!$D$10+'СЕТ СН'!$F$6-'СЕТ СН'!$F$23</f>
        <v>581.35569766999993</v>
      </c>
      <c r="V34" s="35">
        <f>SUMIFS(СВЦЭМ!$D$34:$D$777,СВЦЭМ!$A$34:$A$777,$A34,СВЦЭМ!$B$34:$B$777,V$11)+'СЕТ СН'!$F$11+СВЦЭМ!$D$10+'СЕТ СН'!$F$6-'СЕТ СН'!$F$23</f>
        <v>586.05670559000009</v>
      </c>
      <c r="W34" s="35">
        <f>SUMIFS(СВЦЭМ!$D$34:$D$777,СВЦЭМ!$A$34:$A$777,$A34,СВЦЭМ!$B$34:$B$777,W$11)+'СЕТ СН'!$F$11+СВЦЭМ!$D$10+'СЕТ СН'!$F$6-'СЕТ СН'!$F$23</f>
        <v>643.82385961999989</v>
      </c>
      <c r="X34" s="35">
        <f>SUMIFS(СВЦЭМ!$D$34:$D$777,СВЦЭМ!$A$34:$A$777,$A34,СВЦЭМ!$B$34:$B$777,X$11)+'СЕТ СН'!$F$11+СВЦЭМ!$D$10+'СЕТ СН'!$F$6-'СЕТ СН'!$F$23</f>
        <v>680.68020277999995</v>
      </c>
      <c r="Y34" s="35">
        <f>SUMIFS(СВЦЭМ!$D$34:$D$777,СВЦЭМ!$A$34:$A$777,$A34,СВЦЭМ!$B$34:$B$777,Y$11)+'СЕТ СН'!$F$11+СВЦЭМ!$D$10+'СЕТ СН'!$F$6-'СЕТ СН'!$F$23</f>
        <v>841.79551081999989</v>
      </c>
    </row>
    <row r="35" spans="1:27" ht="15.75" x14ac:dyDescent="0.2">
      <c r="A35" s="34">
        <f t="shared" si="0"/>
        <v>42910</v>
      </c>
      <c r="B35" s="35">
        <f>SUMIFS(СВЦЭМ!$D$34:$D$777,СВЦЭМ!$A$34:$A$777,$A35,СВЦЭМ!$B$34:$B$777,B$11)+'СЕТ СН'!$F$11+СВЦЭМ!$D$10+'СЕТ СН'!$F$6-'СЕТ СН'!$F$23</f>
        <v>873.83866681000018</v>
      </c>
      <c r="C35" s="35">
        <f>SUMIFS(СВЦЭМ!$D$34:$D$777,СВЦЭМ!$A$34:$A$777,$A35,СВЦЭМ!$B$34:$B$777,C$11)+'СЕТ СН'!$F$11+СВЦЭМ!$D$10+'СЕТ СН'!$F$6-'СЕТ СН'!$F$23</f>
        <v>944.96041043000014</v>
      </c>
      <c r="D35" s="35">
        <f>SUMIFS(СВЦЭМ!$D$34:$D$777,СВЦЭМ!$A$34:$A$777,$A35,СВЦЭМ!$B$34:$B$777,D$11)+'СЕТ СН'!$F$11+СВЦЭМ!$D$10+'СЕТ СН'!$F$6-'СЕТ СН'!$F$23</f>
        <v>1020.0194613799999</v>
      </c>
      <c r="E35" s="35">
        <f>SUMIFS(СВЦЭМ!$D$34:$D$777,СВЦЭМ!$A$34:$A$777,$A35,СВЦЭМ!$B$34:$B$777,E$11)+'СЕТ СН'!$F$11+СВЦЭМ!$D$10+'СЕТ СН'!$F$6-'СЕТ СН'!$F$23</f>
        <v>1013.2471077700002</v>
      </c>
      <c r="F35" s="35">
        <f>SUMIFS(СВЦЭМ!$D$34:$D$777,СВЦЭМ!$A$34:$A$777,$A35,СВЦЭМ!$B$34:$B$777,F$11)+'СЕТ СН'!$F$11+СВЦЭМ!$D$10+'СЕТ СН'!$F$6-'СЕТ СН'!$F$23</f>
        <v>1006.2257372399999</v>
      </c>
      <c r="G35" s="35">
        <f>SUMIFS(СВЦЭМ!$D$34:$D$777,СВЦЭМ!$A$34:$A$777,$A35,СВЦЭМ!$B$34:$B$777,G$11)+'СЕТ СН'!$F$11+СВЦЭМ!$D$10+'СЕТ СН'!$F$6-'СЕТ СН'!$F$23</f>
        <v>1001.7324698299999</v>
      </c>
      <c r="H35" s="35">
        <f>SUMIFS(СВЦЭМ!$D$34:$D$777,СВЦЭМ!$A$34:$A$777,$A35,СВЦЭМ!$B$34:$B$777,H$11)+'СЕТ СН'!$F$11+СВЦЭМ!$D$10+'СЕТ СН'!$F$6-'СЕТ СН'!$F$23</f>
        <v>1020.4135200000001</v>
      </c>
      <c r="I35" s="35">
        <f>SUMIFS(СВЦЭМ!$D$34:$D$777,СВЦЭМ!$A$34:$A$777,$A35,СВЦЭМ!$B$34:$B$777,I$11)+'СЕТ СН'!$F$11+СВЦЭМ!$D$10+'СЕТ СН'!$F$6-'СЕТ СН'!$F$23</f>
        <v>860.80177631000015</v>
      </c>
      <c r="J35" s="35">
        <f>SUMIFS(СВЦЭМ!$D$34:$D$777,СВЦЭМ!$A$34:$A$777,$A35,СВЦЭМ!$B$34:$B$777,J$11)+'СЕТ СН'!$F$11+СВЦЭМ!$D$10+'СЕТ СН'!$F$6-'СЕТ СН'!$F$23</f>
        <v>731.57028433999994</v>
      </c>
      <c r="K35" s="35">
        <f>SUMIFS(СВЦЭМ!$D$34:$D$777,СВЦЭМ!$A$34:$A$777,$A35,СВЦЭМ!$B$34:$B$777,K$11)+'СЕТ СН'!$F$11+СВЦЭМ!$D$10+'СЕТ СН'!$F$6-'СЕТ СН'!$F$23</f>
        <v>603.01323690999993</v>
      </c>
      <c r="L35" s="35">
        <f>SUMIFS(СВЦЭМ!$D$34:$D$777,СВЦЭМ!$A$34:$A$777,$A35,СВЦЭМ!$B$34:$B$777,L$11)+'СЕТ СН'!$F$11+СВЦЭМ!$D$10+'СЕТ СН'!$F$6-'СЕТ СН'!$F$23</f>
        <v>538.20158283000001</v>
      </c>
      <c r="M35" s="35">
        <f>SUMIFS(СВЦЭМ!$D$34:$D$777,СВЦЭМ!$A$34:$A$777,$A35,СВЦЭМ!$B$34:$B$777,M$11)+'СЕТ СН'!$F$11+СВЦЭМ!$D$10+'СЕТ СН'!$F$6-'СЕТ СН'!$F$23</f>
        <v>539.37570985000002</v>
      </c>
      <c r="N35" s="35">
        <f>SUMIFS(СВЦЭМ!$D$34:$D$777,СВЦЭМ!$A$34:$A$777,$A35,СВЦЭМ!$B$34:$B$777,N$11)+'СЕТ СН'!$F$11+СВЦЭМ!$D$10+'СЕТ СН'!$F$6-'СЕТ СН'!$F$23</f>
        <v>535.47815371000002</v>
      </c>
      <c r="O35" s="35">
        <f>SUMIFS(СВЦЭМ!$D$34:$D$777,СВЦЭМ!$A$34:$A$777,$A35,СВЦЭМ!$B$34:$B$777,O$11)+'СЕТ СН'!$F$11+СВЦЭМ!$D$10+'СЕТ СН'!$F$6-'СЕТ СН'!$F$23</f>
        <v>546.65413980999983</v>
      </c>
      <c r="P35" s="35">
        <f>SUMIFS(СВЦЭМ!$D$34:$D$777,СВЦЭМ!$A$34:$A$777,$A35,СВЦЭМ!$B$34:$B$777,P$11)+'СЕТ СН'!$F$11+СВЦЭМ!$D$10+'СЕТ СН'!$F$6-'СЕТ СН'!$F$23</f>
        <v>543.21769018999998</v>
      </c>
      <c r="Q35" s="35">
        <f>SUMIFS(СВЦЭМ!$D$34:$D$777,СВЦЭМ!$A$34:$A$777,$A35,СВЦЭМ!$B$34:$B$777,Q$11)+'СЕТ СН'!$F$11+СВЦЭМ!$D$10+'СЕТ СН'!$F$6-'СЕТ СН'!$F$23</f>
        <v>558.71555274000002</v>
      </c>
      <c r="R35" s="35">
        <f>SUMIFS(СВЦЭМ!$D$34:$D$777,СВЦЭМ!$A$34:$A$777,$A35,СВЦЭМ!$B$34:$B$777,R$11)+'СЕТ СН'!$F$11+СВЦЭМ!$D$10+'СЕТ СН'!$F$6-'СЕТ СН'!$F$23</f>
        <v>562.7134473000001</v>
      </c>
      <c r="S35" s="35">
        <f>SUMIFS(СВЦЭМ!$D$34:$D$777,СВЦЭМ!$A$34:$A$777,$A35,СВЦЭМ!$B$34:$B$777,S$11)+'СЕТ СН'!$F$11+СВЦЭМ!$D$10+'СЕТ СН'!$F$6-'СЕТ СН'!$F$23</f>
        <v>560.77439447999996</v>
      </c>
      <c r="T35" s="35">
        <f>SUMIFS(СВЦЭМ!$D$34:$D$777,СВЦЭМ!$A$34:$A$777,$A35,СВЦЭМ!$B$34:$B$777,T$11)+'СЕТ СН'!$F$11+СВЦЭМ!$D$10+'СЕТ СН'!$F$6-'СЕТ СН'!$F$23</f>
        <v>543.12720222000007</v>
      </c>
      <c r="U35" s="35">
        <f>SUMIFS(СВЦЭМ!$D$34:$D$777,СВЦЭМ!$A$34:$A$777,$A35,СВЦЭМ!$B$34:$B$777,U$11)+'СЕТ СН'!$F$11+СВЦЭМ!$D$10+'СЕТ СН'!$F$6-'СЕТ СН'!$F$23</f>
        <v>549.73564636999981</v>
      </c>
      <c r="V35" s="35">
        <f>SUMIFS(СВЦЭМ!$D$34:$D$777,СВЦЭМ!$A$34:$A$777,$A35,СВЦЭМ!$B$34:$B$777,V$11)+'СЕТ СН'!$F$11+СВЦЭМ!$D$10+'СЕТ СН'!$F$6-'СЕТ СН'!$F$23</f>
        <v>544.02753197999982</v>
      </c>
      <c r="W35" s="35">
        <f>SUMIFS(СВЦЭМ!$D$34:$D$777,СВЦЭМ!$A$34:$A$777,$A35,СВЦЭМ!$B$34:$B$777,W$11)+'СЕТ СН'!$F$11+СВЦЭМ!$D$10+'СЕТ СН'!$F$6-'СЕТ СН'!$F$23</f>
        <v>578.67360384999984</v>
      </c>
      <c r="X35" s="35">
        <f>SUMIFS(СВЦЭМ!$D$34:$D$777,СВЦЭМ!$A$34:$A$777,$A35,СВЦЭМ!$B$34:$B$777,X$11)+'СЕТ СН'!$F$11+СВЦЭМ!$D$10+'СЕТ СН'!$F$6-'СЕТ СН'!$F$23</f>
        <v>620.35807520999992</v>
      </c>
      <c r="Y35" s="35">
        <f>SUMIFS(СВЦЭМ!$D$34:$D$777,СВЦЭМ!$A$34:$A$777,$A35,СВЦЭМ!$B$34:$B$777,Y$11)+'СЕТ СН'!$F$11+СВЦЭМ!$D$10+'СЕТ СН'!$F$6-'СЕТ СН'!$F$23</f>
        <v>664.42671655000004</v>
      </c>
    </row>
    <row r="36" spans="1:27" ht="15.75" x14ac:dyDescent="0.2">
      <c r="A36" s="34">
        <f t="shared" si="0"/>
        <v>42911</v>
      </c>
      <c r="B36" s="35">
        <f>SUMIFS(СВЦЭМ!$D$34:$D$777,СВЦЭМ!$A$34:$A$777,$A36,СВЦЭМ!$B$34:$B$777,B$11)+'СЕТ СН'!$F$11+СВЦЭМ!$D$10+'СЕТ СН'!$F$6-'СЕТ СН'!$F$23</f>
        <v>686.28343584000004</v>
      </c>
      <c r="C36" s="35">
        <f>SUMIFS(СВЦЭМ!$D$34:$D$777,СВЦЭМ!$A$34:$A$777,$A36,СВЦЭМ!$B$34:$B$777,C$11)+'СЕТ СН'!$F$11+СВЦЭМ!$D$10+'СЕТ СН'!$F$6-'СЕТ СН'!$F$23</f>
        <v>757.08608563000007</v>
      </c>
      <c r="D36" s="35">
        <f>SUMIFS(СВЦЭМ!$D$34:$D$777,СВЦЭМ!$A$34:$A$777,$A36,СВЦЭМ!$B$34:$B$777,D$11)+'СЕТ СН'!$F$11+СВЦЭМ!$D$10+'СЕТ СН'!$F$6-'СЕТ СН'!$F$23</f>
        <v>777.52607573000023</v>
      </c>
      <c r="E36" s="35">
        <f>SUMIFS(СВЦЭМ!$D$34:$D$777,СВЦЭМ!$A$34:$A$777,$A36,СВЦЭМ!$B$34:$B$777,E$11)+'СЕТ СН'!$F$11+СВЦЭМ!$D$10+'СЕТ СН'!$F$6-'СЕТ СН'!$F$23</f>
        <v>789.26248766000026</v>
      </c>
      <c r="F36" s="35">
        <f>SUMIFS(СВЦЭМ!$D$34:$D$777,СВЦЭМ!$A$34:$A$777,$A36,СВЦЭМ!$B$34:$B$777,F$11)+'СЕТ СН'!$F$11+СВЦЭМ!$D$10+'СЕТ СН'!$F$6-'СЕТ СН'!$F$23</f>
        <v>798.19214543999988</v>
      </c>
      <c r="G36" s="35">
        <f>SUMIFS(СВЦЭМ!$D$34:$D$777,СВЦЭМ!$A$34:$A$777,$A36,СВЦЭМ!$B$34:$B$777,G$11)+'СЕТ СН'!$F$11+СВЦЭМ!$D$10+'СЕТ СН'!$F$6-'СЕТ СН'!$F$23</f>
        <v>804.84931993000009</v>
      </c>
      <c r="H36" s="35">
        <f>SUMIFS(СВЦЭМ!$D$34:$D$777,СВЦЭМ!$A$34:$A$777,$A36,СВЦЭМ!$B$34:$B$777,H$11)+'СЕТ СН'!$F$11+СВЦЭМ!$D$10+'СЕТ СН'!$F$6-'СЕТ СН'!$F$23</f>
        <v>776.32361781000009</v>
      </c>
      <c r="I36" s="35">
        <f>SUMIFS(СВЦЭМ!$D$34:$D$777,СВЦЭМ!$A$34:$A$777,$A36,СВЦЭМ!$B$34:$B$777,I$11)+'СЕТ СН'!$F$11+СВЦЭМ!$D$10+'СЕТ СН'!$F$6-'СЕТ СН'!$F$23</f>
        <v>764.56404879000002</v>
      </c>
      <c r="J36" s="35">
        <f>SUMIFS(СВЦЭМ!$D$34:$D$777,СВЦЭМ!$A$34:$A$777,$A36,СВЦЭМ!$B$34:$B$777,J$11)+'СЕТ СН'!$F$11+СВЦЭМ!$D$10+'СЕТ СН'!$F$6-'СЕТ СН'!$F$23</f>
        <v>718.43611003000024</v>
      </c>
      <c r="K36" s="35">
        <f>SUMIFS(СВЦЭМ!$D$34:$D$777,СВЦЭМ!$A$34:$A$777,$A36,СВЦЭМ!$B$34:$B$777,K$11)+'СЕТ СН'!$F$11+СВЦЭМ!$D$10+'СЕТ СН'!$F$6-'СЕТ СН'!$F$23</f>
        <v>631.14648824000005</v>
      </c>
      <c r="L36" s="35">
        <f>SUMIFS(СВЦЭМ!$D$34:$D$777,СВЦЭМ!$A$34:$A$777,$A36,СВЦЭМ!$B$34:$B$777,L$11)+'СЕТ СН'!$F$11+СВЦЭМ!$D$10+'СЕТ СН'!$F$6-'СЕТ СН'!$F$23</f>
        <v>603.57784270000002</v>
      </c>
      <c r="M36" s="35">
        <f>SUMIFS(СВЦЭМ!$D$34:$D$777,СВЦЭМ!$A$34:$A$777,$A36,СВЦЭМ!$B$34:$B$777,M$11)+'СЕТ СН'!$F$11+СВЦЭМ!$D$10+'СЕТ СН'!$F$6-'СЕТ СН'!$F$23</f>
        <v>598.06957439000007</v>
      </c>
      <c r="N36" s="35">
        <f>SUMIFS(СВЦЭМ!$D$34:$D$777,СВЦЭМ!$A$34:$A$777,$A36,СВЦЭМ!$B$34:$B$777,N$11)+'СЕТ СН'!$F$11+СВЦЭМ!$D$10+'СЕТ СН'!$F$6-'СЕТ СН'!$F$23</f>
        <v>594.70913922999989</v>
      </c>
      <c r="O36" s="35">
        <f>SUMIFS(СВЦЭМ!$D$34:$D$777,СВЦЭМ!$A$34:$A$777,$A36,СВЦЭМ!$B$34:$B$777,O$11)+'СЕТ СН'!$F$11+СВЦЭМ!$D$10+'СЕТ СН'!$F$6-'СЕТ СН'!$F$23</f>
        <v>609.08958050000001</v>
      </c>
      <c r="P36" s="35">
        <f>SUMIFS(СВЦЭМ!$D$34:$D$777,СВЦЭМ!$A$34:$A$777,$A36,СВЦЭМ!$B$34:$B$777,P$11)+'СЕТ СН'!$F$11+СВЦЭМ!$D$10+'СЕТ СН'!$F$6-'СЕТ СН'!$F$23</f>
        <v>614.55525663999993</v>
      </c>
      <c r="Q36" s="35">
        <f>SUMIFS(СВЦЭМ!$D$34:$D$777,СВЦЭМ!$A$34:$A$777,$A36,СВЦЭМ!$B$34:$B$777,Q$11)+'СЕТ СН'!$F$11+СВЦЭМ!$D$10+'СЕТ СН'!$F$6-'СЕТ СН'!$F$23</f>
        <v>618.42911088999995</v>
      </c>
      <c r="R36" s="35">
        <f>SUMIFS(СВЦЭМ!$D$34:$D$777,СВЦЭМ!$A$34:$A$777,$A36,СВЦЭМ!$B$34:$B$777,R$11)+'СЕТ СН'!$F$11+СВЦЭМ!$D$10+'СЕТ СН'!$F$6-'СЕТ СН'!$F$23</f>
        <v>620.74558956999999</v>
      </c>
      <c r="S36" s="35">
        <f>SUMIFS(СВЦЭМ!$D$34:$D$777,СВЦЭМ!$A$34:$A$777,$A36,СВЦЭМ!$B$34:$B$777,S$11)+'СЕТ СН'!$F$11+СВЦЭМ!$D$10+'СЕТ СН'!$F$6-'СЕТ СН'!$F$23</f>
        <v>618.92375556000002</v>
      </c>
      <c r="T36" s="35">
        <f>SUMIFS(СВЦЭМ!$D$34:$D$777,СВЦЭМ!$A$34:$A$777,$A36,СВЦЭМ!$B$34:$B$777,T$11)+'СЕТ СН'!$F$11+СВЦЭМ!$D$10+'СЕТ СН'!$F$6-'СЕТ СН'!$F$23</f>
        <v>618.86159618000011</v>
      </c>
      <c r="U36" s="35">
        <f>SUMIFS(СВЦЭМ!$D$34:$D$777,СВЦЭМ!$A$34:$A$777,$A36,СВЦЭМ!$B$34:$B$777,U$11)+'СЕТ СН'!$F$11+СВЦЭМ!$D$10+'СЕТ СН'!$F$6-'СЕТ СН'!$F$23</f>
        <v>615.25977951999994</v>
      </c>
      <c r="V36" s="35">
        <f>SUMIFS(СВЦЭМ!$D$34:$D$777,СВЦЭМ!$A$34:$A$777,$A36,СВЦЭМ!$B$34:$B$777,V$11)+'СЕТ СН'!$F$11+СВЦЭМ!$D$10+'СЕТ СН'!$F$6-'СЕТ СН'!$F$23</f>
        <v>616.03950845999998</v>
      </c>
      <c r="W36" s="35">
        <f>SUMIFS(СВЦЭМ!$D$34:$D$777,СВЦЭМ!$A$34:$A$777,$A36,СВЦЭМ!$B$34:$B$777,W$11)+'СЕТ СН'!$F$11+СВЦЭМ!$D$10+'СЕТ СН'!$F$6-'СЕТ СН'!$F$23</f>
        <v>615.2527435500001</v>
      </c>
      <c r="X36" s="35">
        <f>SUMIFS(СВЦЭМ!$D$34:$D$777,СВЦЭМ!$A$34:$A$777,$A36,СВЦЭМ!$B$34:$B$777,X$11)+'СЕТ СН'!$F$11+СВЦЭМ!$D$10+'СЕТ СН'!$F$6-'СЕТ СН'!$F$23</f>
        <v>629.56851394</v>
      </c>
      <c r="Y36" s="35">
        <f>SUMIFS(СВЦЭМ!$D$34:$D$777,СВЦЭМ!$A$34:$A$777,$A36,СВЦЭМ!$B$34:$B$777,Y$11)+'СЕТ СН'!$F$11+СВЦЭМ!$D$10+'СЕТ СН'!$F$6-'СЕТ СН'!$F$23</f>
        <v>722.10685998000008</v>
      </c>
    </row>
    <row r="37" spans="1:27" ht="15.75" x14ac:dyDescent="0.2">
      <c r="A37" s="34">
        <f t="shared" si="0"/>
        <v>42912</v>
      </c>
      <c r="B37" s="35">
        <f>SUMIFS(СВЦЭМ!$D$34:$D$777,СВЦЭМ!$A$34:$A$777,$A37,СВЦЭМ!$B$34:$B$777,B$11)+'СЕТ СН'!$F$11+СВЦЭМ!$D$10+'СЕТ СН'!$F$6-'СЕТ СН'!$F$23</f>
        <v>724.6478913599999</v>
      </c>
      <c r="C37" s="35">
        <f>SUMIFS(СВЦЭМ!$D$34:$D$777,СВЦЭМ!$A$34:$A$777,$A37,СВЦЭМ!$B$34:$B$777,C$11)+'СЕТ СН'!$F$11+СВЦЭМ!$D$10+'СЕТ СН'!$F$6-'СЕТ СН'!$F$23</f>
        <v>786.81319012999984</v>
      </c>
      <c r="D37" s="35">
        <f>SUMIFS(СВЦЭМ!$D$34:$D$777,СВЦЭМ!$A$34:$A$777,$A37,СВЦЭМ!$B$34:$B$777,D$11)+'СЕТ СН'!$F$11+СВЦЭМ!$D$10+'СЕТ СН'!$F$6-'СЕТ СН'!$F$23</f>
        <v>789.34143399000004</v>
      </c>
      <c r="E37" s="35">
        <f>SUMIFS(СВЦЭМ!$D$34:$D$777,СВЦЭМ!$A$34:$A$777,$A37,СВЦЭМ!$B$34:$B$777,E$11)+'СЕТ СН'!$F$11+СВЦЭМ!$D$10+'СЕТ СН'!$F$6-'СЕТ СН'!$F$23</f>
        <v>802.78770527000006</v>
      </c>
      <c r="F37" s="35">
        <f>SUMIFS(СВЦЭМ!$D$34:$D$777,СВЦЭМ!$A$34:$A$777,$A37,СВЦЭМ!$B$34:$B$777,F$11)+'СЕТ СН'!$F$11+СВЦЭМ!$D$10+'СЕТ СН'!$F$6-'СЕТ СН'!$F$23</f>
        <v>796.78441522000003</v>
      </c>
      <c r="G37" s="35">
        <f>SUMIFS(СВЦЭМ!$D$34:$D$777,СВЦЭМ!$A$34:$A$777,$A37,СВЦЭМ!$B$34:$B$777,G$11)+'СЕТ СН'!$F$11+СВЦЭМ!$D$10+'СЕТ СН'!$F$6-'СЕТ СН'!$F$23</f>
        <v>803.5211491099999</v>
      </c>
      <c r="H37" s="35">
        <f>SUMIFS(СВЦЭМ!$D$34:$D$777,СВЦЭМ!$A$34:$A$777,$A37,СВЦЭМ!$B$34:$B$777,H$11)+'СЕТ СН'!$F$11+СВЦЭМ!$D$10+'СЕТ СН'!$F$6-'СЕТ СН'!$F$23</f>
        <v>829.21802548999995</v>
      </c>
      <c r="I37" s="35">
        <f>SUMIFS(СВЦЭМ!$D$34:$D$777,СВЦЭМ!$A$34:$A$777,$A37,СВЦЭМ!$B$34:$B$777,I$11)+'СЕТ СН'!$F$11+СВЦЭМ!$D$10+'СЕТ СН'!$F$6-'СЕТ СН'!$F$23</f>
        <v>781.21929184999999</v>
      </c>
      <c r="J37" s="35">
        <f>SUMIFS(СВЦЭМ!$D$34:$D$777,СВЦЭМ!$A$34:$A$777,$A37,СВЦЭМ!$B$34:$B$777,J$11)+'СЕТ СН'!$F$11+СВЦЭМ!$D$10+'СЕТ СН'!$F$6-'СЕТ СН'!$F$23</f>
        <v>725.23931283999991</v>
      </c>
      <c r="K37" s="35">
        <f>SUMIFS(СВЦЭМ!$D$34:$D$777,СВЦЭМ!$A$34:$A$777,$A37,СВЦЭМ!$B$34:$B$777,K$11)+'СЕТ СН'!$F$11+СВЦЭМ!$D$10+'СЕТ СН'!$F$6-'СЕТ СН'!$F$23</f>
        <v>643.48537441999997</v>
      </c>
      <c r="L37" s="35">
        <f>SUMIFS(СВЦЭМ!$D$34:$D$777,СВЦЭМ!$A$34:$A$777,$A37,СВЦЭМ!$B$34:$B$777,L$11)+'СЕТ СН'!$F$11+СВЦЭМ!$D$10+'СЕТ СН'!$F$6-'СЕТ СН'!$F$23</f>
        <v>642.12469822000003</v>
      </c>
      <c r="M37" s="35">
        <f>SUMIFS(СВЦЭМ!$D$34:$D$777,СВЦЭМ!$A$34:$A$777,$A37,СВЦЭМ!$B$34:$B$777,M$11)+'СЕТ СН'!$F$11+СВЦЭМ!$D$10+'СЕТ СН'!$F$6-'СЕТ СН'!$F$23</f>
        <v>638.41651232000004</v>
      </c>
      <c r="N37" s="35">
        <f>SUMIFS(СВЦЭМ!$D$34:$D$777,СВЦЭМ!$A$34:$A$777,$A37,СВЦЭМ!$B$34:$B$777,N$11)+'СЕТ СН'!$F$11+СВЦЭМ!$D$10+'СЕТ СН'!$F$6-'СЕТ СН'!$F$23</f>
        <v>633.76517552999985</v>
      </c>
      <c r="O37" s="35">
        <f>SUMIFS(СВЦЭМ!$D$34:$D$777,СВЦЭМ!$A$34:$A$777,$A37,СВЦЭМ!$B$34:$B$777,O$11)+'СЕТ СН'!$F$11+СВЦЭМ!$D$10+'СЕТ СН'!$F$6-'СЕТ СН'!$F$23</f>
        <v>630.06214819000002</v>
      </c>
      <c r="P37" s="35">
        <f>SUMIFS(СВЦЭМ!$D$34:$D$777,СВЦЭМ!$A$34:$A$777,$A37,СВЦЭМ!$B$34:$B$777,P$11)+'СЕТ СН'!$F$11+СВЦЭМ!$D$10+'СЕТ СН'!$F$6-'СЕТ СН'!$F$23</f>
        <v>631.31097554999997</v>
      </c>
      <c r="Q37" s="35">
        <f>SUMIFS(СВЦЭМ!$D$34:$D$777,СВЦЭМ!$A$34:$A$777,$A37,СВЦЭМ!$B$34:$B$777,Q$11)+'СЕТ СН'!$F$11+СВЦЭМ!$D$10+'СЕТ СН'!$F$6-'СЕТ СН'!$F$23</f>
        <v>652.50467552999999</v>
      </c>
      <c r="R37" s="35">
        <f>SUMIFS(СВЦЭМ!$D$34:$D$777,СВЦЭМ!$A$34:$A$777,$A37,СВЦЭМ!$B$34:$B$777,R$11)+'СЕТ СН'!$F$11+СВЦЭМ!$D$10+'СЕТ СН'!$F$6-'СЕТ СН'!$F$23</f>
        <v>648.48366043999999</v>
      </c>
      <c r="S37" s="35">
        <f>SUMIFS(СВЦЭМ!$D$34:$D$777,СВЦЭМ!$A$34:$A$777,$A37,СВЦЭМ!$B$34:$B$777,S$11)+'СЕТ СН'!$F$11+СВЦЭМ!$D$10+'СЕТ СН'!$F$6-'СЕТ СН'!$F$23</f>
        <v>632.16758789999994</v>
      </c>
      <c r="T37" s="35">
        <f>SUMIFS(СВЦЭМ!$D$34:$D$777,СВЦЭМ!$A$34:$A$777,$A37,СВЦЭМ!$B$34:$B$777,T$11)+'СЕТ СН'!$F$11+СВЦЭМ!$D$10+'СЕТ СН'!$F$6-'СЕТ СН'!$F$23</f>
        <v>628.32172472999991</v>
      </c>
      <c r="U37" s="35">
        <f>SUMIFS(СВЦЭМ!$D$34:$D$777,СВЦЭМ!$A$34:$A$777,$A37,СВЦЭМ!$B$34:$B$777,U$11)+'СЕТ СН'!$F$11+СВЦЭМ!$D$10+'СЕТ СН'!$F$6-'СЕТ СН'!$F$23</f>
        <v>629.95642032000001</v>
      </c>
      <c r="V37" s="35">
        <f>SUMIFS(СВЦЭМ!$D$34:$D$777,СВЦЭМ!$A$34:$A$777,$A37,СВЦЭМ!$B$34:$B$777,V$11)+'СЕТ СН'!$F$11+СВЦЭМ!$D$10+'СЕТ СН'!$F$6-'СЕТ СН'!$F$23</f>
        <v>635.95633850000013</v>
      </c>
      <c r="W37" s="35">
        <f>SUMIFS(СВЦЭМ!$D$34:$D$777,СВЦЭМ!$A$34:$A$777,$A37,СВЦЭМ!$B$34:$B$777,W$11)+'СЕТ СН'!$F$11+СВЦЭМ!$D$10+'СЕТ СН'!$F$6-'СЕТ СН'!$F$23</f>
        <v>623.48342674000014</v>
      </c>
      <c r="X37" s="35">
        <f>SUMIFS(СВЦЭМ!$D$34:$D$777,СВЦЭМ!$A$34:$A$777,$A37,СВЦЭМ!$B$34:$B$777,X$11)+'СЕТ СН'!$F$11+СВЦЭМ!$D$10+'СЕТ СН'!$F$6-'СЕТ СН'!$F$23</f>
        <v>629.32106393999993</v>
      </c>
      <c r="Y37" s="35">
        <f>SUMIFS(СВЦЭМ!$D$34:$D$777,СВЦЭМ!$A$34:$A$777,$A37,СВЦЭМ!$B$34:$B$777,Y$11)+'СЕТ СН'!$F$11+СВЦЭМ!$D$10+'СЕТ СН'!$F$6-'СЕТ СН'!$F$23</f>
        <v>728.51584176999995</v>
      </c>
    </row>
    <row r="38" spans="1:27" ht="15.75" x14ac:dyDescent="0.2">
      <c r="A38" s="34">
        <f t="shared" si="0"/>
        <v>42913</v>
      </c>
      <c r="B38" s="35">
        <f>SUMIFS(СВЦЭМ!$D$34:$D$777,СВЦЭМ!$A$34:$A$777,$A38,СВЦЭМ!$B$34:$B$777,B$11)+'СЕТ СН'!$F$11+СВЦЭМ!$D$10+'СЕТ СН'!$F$6-'СЕТ СН'!$F$23</f>
        <v>763.18587415999991</v>
      </c>
      <c r="C38" s="35">
        <f>SUMIFS(СВЦЭМ!$D$34:$D$777,СВЦЭМ!$A$34:$A$777,$A38,СВЦЭМ!$B$34:$B$777,C$11)+'СЕТ СН'!$F$11+СВЦЭМ!$D$10+'СЕТ СН'!$F$6-'СЕТ СН'!$F$23</f>
        <v>811.68872177000003</v>
      </c>
      <c r="D38" s="35">
        <f>SUMIFS(СВЦЭМ!$D$34:$D$777,СВЦЭМ!$A$34:$A$777,$A38,СВЦЭМ!$B$34:$B$777,D$11)+'СЕТ СН'!$F$11+СВЦЭМ!$D$10+'СЕТ СН'!$F$6-'СЕТ СН'!$F$23</f>
        <v>817.25841216000026</v>
      </c>
      <c r="E38" s="35">
        <f>SUMIFS(СВЦЭМ!$D$34:$D$777,СВЦЭМ!$A$34:$A$777,$A38,СВЦЭМ!$B$34:$B$777,E$11)+'СЕТ СН'!$F$11+СВЦЭМ!$D$10+'СЕТ СН'!$F$6-'СЕТ СН'!$F$23</f>
        <v>814.87797389000025</v>
      </c>
      <c r="F38" s="35">
        <f>SUMIFS(СВЦЭМ!$D$34:$D$777,СВЦЭМ!$A$34:$A$777,$A38,СВЦЭМ!$B$34:$B$777,F$11)+'СЕТ СН'!$F$11+СВЦЭМ!$D$10+'СЕТ СН'!$F$6-'СЕТ СН'!$F$23</f>
        <v>803.69484588000023</v>
      </c>
      <c r="G38" s="35">
        <f>SUMIFS(СВЦЭМ!$D$34:$D$777,СВЦЭМ!$A$34:$A$777,$A38,СВЦЭМ!$B$34:$B$777,G$11)+'СЕТ СН'!$F$11+СВЦЭМ!$D$10+'СЕТ СН'!$F$6-'СЕТ СН'!$F$23</f>
        <v>809.56101537999984</v>
      </c>
      <c r="H38" s="35">
        <f>SUMIFS(СВЦЭМ!$D$34:$D$777,СВЦЭМ!$A$34:$A$777,$A38,СВЦЭМ!$B$34:$B$777,H$11)+'СЕТ СН'!$F$11+СВЦЭМ!$D$10+'СЕТ СН'!$F$6-'СЕТ СН'!$F$23</f>
        <v>810.2432757900001</v>
      </c>
      <c r="I38" s="35">
        <f>SUMIFS(СВЦЭМ!$D$34:$D$777,СВЦЭМ!$A$34:$A$777,$A38,СВЦЭМ!$B$34:$B$777,I$11)+'СЕТ СН'!$F$11+СВЦЭМ!$D$10+'СЕТ СН'!$F$6-'СЕТ СН'!$F$23</f>
        <v>777.44448476000025</v>
      </c>
      <c r="J38" s="35">
        <f>SUMIFS(СВЦЭМ!$D$34:$D$777,СВЦЭМ!$A$34:$A$777,$A38,СВЦЭМ!$B$34:$B$777,J$11)+'СЕТ СН'!$F$11+СВЦЭМ!$D$10+'СЕТ СН'!$F$6-'СЕТ СН'!$F$23</f>
        <v>701.69027441000003</v>
      </c>
      <c r="K38" s="35">
        <f>SUMIFS(СВЦЭМ!$D$34:$D$777,СВЦЭМ!$A$34:$A$777,$A38,СВЦЭМ!$B$34:$B$777,K$11)+'СЕТ СН'!$F$11+СВЦЭМ!$D$10+'СЕТ СН'!$F$6-'СЕТ СН'!$F$23</f>
        <v>628.4951360099999</v>
      </c>
      <c r="L38" s="35">
        <f>SUMIFS(СВЦЭМ!$D$34:$D$777,СВЦЭМ!$A$34:$A$777,$A38,СВЦЭМ!$B$34:$B$777,L$11)+'СЕТ СН'!$F$11+СВЦЭМ!$D$10+'СЕТ СН'!$F$6-'СЕТ СН'!$F$23</f>
        <v>616.80129863999991</v>
      </c>
      <c r="M38" s="35">
        <f>SUMIFS(СВЦЭМ!$D$34:$D$777,СВЦЭМ!$A$34:$A$777,$A38,СВЦЭМ!$B$34:$B$777,M$11)+'СЕТ СН'!$F$11+СВЦЭМ!$D$10+'СЕТ СН'!$F$6-'СЕТ СН'!$F$23</f>
        <v>619.00816580999981</v>
      </c>
      <c r="N38" s="35">
        <f>SUMIFS(СВЦЭМ!$D$34:$D$777,СВЦЭМ!$A$34:$A$777,$A38,СВЦЭМ!$B$34:$B$777,N$11)+'СЕТ СН'!$F$11+СВЦЭМ!$D$10+'СЕТ СН'!$F$6-'СЕТ СН'!$F$23</f>
        <v>611.44869754999991</v>
      </c>
      <c r="O38" s="35">
        <f>SUMIFS(СВЦЭМ!$D$34:$D$777,СВЦЭМ!$A$34:$A$777,$A38,СВЦЭМ!$B$34:$B$777,O$11)+'СЕТ СН'!$F$11+СВЦЭМ!$D$10+'СЕТ СН'!$F$6-'СЕТ СН'!$F$23</f>
        <v>610.09249629999999</v>
      </c>
      <c r="P38" s="35">
        <f>SUMIFS(СВЦЭМ!$D$34:$D$777,СВЦЭМ!$A$34:$A$777,$A38,СВЦЭМ!$B$34:$B$777,P$11)+'СЕТ СН'!$F$11+СВЦЭМ!$D$10+'СЕТ СН'!$F$6-'СЕТ СН'!$F$23</f>
        <v>591.83284658999992</v>
      </c>
      <c r="Q38" s="35">
        <f>SUMIFS(СВЦЭМ!$D$34:$D$777,СВЦЭМ!$A$34:$A$777,$A38,СВЦЭМ!$B$34:$B$777,Q$11)+'СЕТ СН'!$F$11+СВЦЭМ!$D$10+'СЕТ СН'!$F$6-'СЕТ СН'!$F$23</f>
        <v>618.35528191999992</v>
      </c>
      <c r="R38" s="35">
        <f>SUMIFS(СВЦЭМ!$D$34:$D$777,СВЦЭМ!$A$34:$A$777,$A38,СВЦЭМ!$B$34:$B$777,R$11)+'СЕТ СН'!$F$11+СВЦЭМ!$D$10+'СЕТ СН'!$F$6-'СЕТ СН'!$F$23</f>
        <v>627.95198378999999</v>
      </c>
      <c r="S38" s="35">
        <f>SUMIFS(СВЦЭМ!$D$34:$D$777,СВЦЭМ!$A$34:$A$777,$A38,СВЦЭМ!$B$34:$B$777,S$11)+'СЕТ СН'!$F$11+СВЦЭМ!$D$10+'СЕТ СН'!$F$6-'СЕТ СН'!$F$23</f>
        <v>615.88781188999997</v>
      </c>
      <c r="T38" s="35">
        <f>SUMIFS(СВЦЭМ!$D$34:$D$777,СВЦЭМ!$A$34:$A$777,$A38,СВЦЭМ!$B$34:$B$777,T$11)+'СЕТ СН'!$F$11+СВЦЭМ!$D$10+'СЕТ СН'!$F$6-'СЕТ СН'!$F$23</f>
        <v>610.15710696999986</v>
      </c>
      <c r="U38" s="35">
        <f>SUMIFS(СВЦЭМ!$D$34:$D$777,СВЦЭМ!$A$34:$A$777,$A38,СВЦЭМ!$B$34:$B$777,U$11)+'СЕТ СН'!$F$11+СВЦЭМ!$D$10+'СЕТ СН'!$F$6-'СЕТ СН'!$F$23</f>
        <v>607.91340455</v>
      </c>
      <c r="V38" s="35">
        <f>SUMIFS(СВЦЭМ!$D$34:$D$777,СВЦЭМ!$A$34:$A$777,$A38,СВЦЭМ!$B$34:$B$777,V$11)+'СЕТ СН'!$F$11+СВЦЭМ!$D$10+'СЕТ СН'!$F$6-'СЕТ СН'!$F$23</f>
        <v>610.90573341999993</v>
      </c>
      <c r="W38" s="35">
        <f>SUMIFS(СВЦЭМ!$D$34:$D$777,СВЦЭМ!$A$34:$A$777,$A38,СВЦЭМ!$B$34:$B$777,W$11)+'СЕТ СН'!$F$11+СВЦЭМ!$D$10+'СЕТ СН'!$F$6-'СЕТ СН'!$F$23</f>
        <v>601.47924728999988</v>
      </c>
      <c r="X38" s="35">
        <f>SUMIFS(СВЦЭМ!$D$34:$D$777,СВЦЭМ!$A$34:$A$777,$A38,СВЦЭМ!$B$34:$B$777,X$11)+'СЕТ СН'!$F$11+СВЦЭМ!$D$10+'СЕТ СН'!$F$6-'СЕТ СН'!$F$23</f>
        <v>607.24355173999993</v>
      </c>
      <c r="Y38" s="35">
        <f>SUMIFS(СВЦЭМ!$D$34:$D$777,СВЦЭМ!$A$34:$A$777,$A38,СВЦЭМ!$B$34:$B$777,Y$11)+'СЕТ СН'!$F$11+СВЦЭМ!$D$10+'СЕТ СН'!$F$6-'СЕТ СН'!$F$23</f>
        <v>708.35046121000005</v>
      </c>
    </row>
    <row r="39" spans="1:27" ht="15.75" x14ac:dyDescent="0.2">
      <c r="A39" s="34">
        <f t="shared" si="0"/>
        <v>42914</v>
      </c>
      <c r="B39" s="35">
        <f>SUMIFS(СВЦЭМ!$D$34:$D$777,СВЦЭМ!$A$34:$A$777,$A39,СВЦЭМ!$B$34:$B$777,B$11)+'СЕТ СН'!$F$11+СВЦЭМ!$D$10+'СЕТ СН'!$F$6-'СЕТ СН'!$F$23</f>
        <v>799.21930295999982</v>
      </c>
      <c r="C39" s="35">
        <f>SUMIFS(СВЦЭМ!$D$34:$D$777,СВЦЭМ!$A$34:$A$777,$A39,СВЦЭМ!$B$34:$B$777,C$11)+'СЕТ СН'!$F$11+СВЦЭМ!$D$10+'СЕТ СН'!$F$6-'СЕТ СН'!$F$23</f>
        <v>830.30618834999996</v>
      </c>
      <c r="D39" s="35">
        <f>SUMIFS(СВЦЭМ!$D$34:$D$777,СВЦЭМ!$A$34:$A$777,$A39,СВЦЭМ!$B$34:$B$777,D$11)+'СЕТ СН'!$F$11+СВЦЭМ!$D$10+'СЕТ СН'!$F$6-'СЕТ СН'!$F$23</f>
        <v>860.40909567000017</v>
      </c>
      <c r="E39" s="35">
        <f>SUMIFS(СВЦЭМ!$D$34:$D$777,СВЦЭМ!$A$34:$A$777,$A39,СВЦЭМ!$B$34:$B$777,E$11)+'СЕТ СН'!$F$11+СВЦЭМ!$D$10+'СЕТ СН'!$F$6-'СЕТ СН'!$F$23</f>
        <v>892.60018777999994</v>
      </c>
      <c r="F39" s="35">
        <f>SUMIFS(СВЦЭМ!$D$34:$D$777,СВЦЭМ!$A$34:$A$777,$A39,СВЦЭМ!$B$34:$B$777,F$11)+'СЕТ СН'!$F$11+СВЦЭМ!$D$10+'СЕТ СН'!$F$6-'СЕТ СН'!$F$23</f>
        <v>904.84581045999994</v>
      </c>
      <c r="G39" s="35">
        <f>SUMIFS(СВЦЭМ!$D$34:$D$777,СВЦЭМ!$A$34:$A$777,$A39,СВЦЭМ!$B$34:$B$777,G$11)+'СЕТ СН'!$F$11+СВЦЭМ!$D$10+'СЕТ СН'!$F$6-'СЕТ СН'!$F$23</f>
        <v>906.09866181000007</v>
      </c>
      <c r="H39" s="35">
        <f>SUMIFS(СВЦЭМ!$D$34:$D$777,СВЦЭМ!$A$34:$A$777,$A39,СВЦЭМ!$B$34:$B$777,H$11)+'СЕТ СН'!$F$11+СВЦЭМ!$D$10+'СЕТ СН'!$F$6-'СЕТ СН'!$F$23</f>
        <v>844.19426946000021</v>
      </c>
      <c r="I39" s="35">
        <f>SUMIFS(СВЦЭМ!$D$34:$D$777,СВЦЭМ!$A$34:$A$777,$A39,СВЦЭМ!$B$34:$B$777,I$11)+'СЕТ СН'!$F$11+СВЦЭМ!$D$10+'СЕТ СН'!$F$6-'СЕТ СН'!$F$23</f>
        <v>782.92237993000026</v>
      </c>
      <c r="J39" s="35">
        <f>SUMIFS(СВЦЭМ!$D$34:$D$777,СВЦЭМ!$A$34:$A$777,$A39,СВЦЭМ!$B$34:$B$777,J$11)+'СЕТ СН'!$F$11+СВЦЭМ!$D$10+'СЕТ СН'!$F$6-'СЕТ СН'!$F$23</f>
        <v>706.20601459999989</v>
      </c>
      <c r="K39" s="35">
        <f>SUMIFS(СВЦЭМ!$D$34:$D$777,СВЦЭМ!$A$34:$A$777,$A39,СВЦЭМ!$B$34:$B$777,K$11)+'СЕТ СН'!$F$11+СВЦЭМ!$D$10+'СЕТ СН'!$F$6-'СЕТ СН'!$F$23</f>
        <v>611.22101401000009</v>
      </c>
      <c r="L39" s="35">
        <f>SUMIFS(СВЦЭМ!$D$34:$D$777,СВЦЭМ!$A$34:$A$777,$A39,СВЦЭМ!$B$34:$B$777,L$11)+'СЕТ СН'!$F$11+СВЦЭМ!$D$10+'СЕТ СН'!$F$6-'СЕТ СН'!$F$23</f>
        <v>602.98183640000002</v>
      </c>
      <c r="M39" s="35">
        <f>SUMIFS(СВЦЭМ!$D$34:$D$777,СВЦЭМ!$A$34:$A$777,$A39,СВЦЭМ!$B$34:$B$777,M$11)+'СЕТ СН'!$F$11+СВЦЭМ!$D$10+'СЕТ СН'!$F$6-'СЕТ СН'!$F$23</f>
        <v>603.11652745999982</v>
      </c>
      <c r="N39" s="35">
        <f>SUMIFS(СВЦЭМ!$D$34:$D$777,СВЦЭМ!$A$34:$A$777,$A39,СВЦЭМ!$B$34:$B$777,N$11)+'СЕТ СН'!$F$11+СВЦЭМ!$D$10+'СЕТ СН'!$F$6-'СЕТ СН'!$F$23</f>
        <v>562.74314902000015</v>
      </c>
      <c r="O39" s="35">
        <f>SUMIFS(СВЦЭМ!$D$34:$D$777,СВЦЭМ!$A$34:$A$777,$A39,СВЦЭМ!$B$34:$B$777,O$11)+'СЕТ СН'!$F$11+СВЦЭМ!$D$10+'СЕТ СН'!$F$6-'СЕТ СН'!$F$23</f>
        <v>556.02221934999989</v>
      </c>
      <c r="P39" s="35">
        <f>SUMIFS(СВЦЭМ!$D$34:$D$777,СВЦЭМ!$A$34:$A$777,$A39,СВЦЭМ!$B$34:$B$777,P$11)+'СЕТ СН'!$F$11+СВЦЭМ!$D$10+'СЕТ СН'!$F$6-'СЕТ СН'!$F$23</f>
        <v>556.53936326999997</v>
      </c>
      <c r="Q39" s="35">
        <f>SUMIFS(СВЦЭМ!$D$34:$D$777,СВЦЭМ!$A$34:$A$777,$A39,СВЦЭМ!$B$34:$B$777,Q$11)+'СЕТ СН'!$F$11+СВЦЭМ!$D$10+'СЕТ СН'!$F$6-'СЕТ СН'!$F$23</f>
        <v>579.15837768999995</v>
      </c>
      <c r="R39" s="35">
        <f>SUMIFS(СВЦЭМ!$D$34:$D$777,СВЦЭМ!$A$34:$A$777,$A39,СВЦЭМ!$B$34:$B$777,R$11)+'СЕТ СН'!$F$11+СВЦЭМ!$D$10+'СЕТ СН'!$F$6-'СЕТ СН'!$F$23</f>
        <v>585.25589980999985</v>
      </c>
      <c r="S39" s="35">
        <f>SUMIFS(СВЦЭМ!$D$34:$D$777,СВЦЭМ!$A$34:$A$777,$A39,СВЦЭМ!$B$34:$B$777,S$11)+'СЕТ СН'!$F$11+СВЦЭМ!$D$10+'СЕТ СН'!$F$6-'СЕТ СН'!$F$23</f>
        <v>570.31154869000011</v>
      </c>
      <c r="T39" s="35">
        <f>SUMIFS(СВЦЭМ!$D$34:$D$777,СВЦЭМ!$A$34:$A$777,$A39,СВЦЭМ!$B$34:$B$777,T$11)+'СЕТ СН'!$F$11+СВЦЭМ!$D$10+'СЕТ СН'!$F$6-'СЕТ СН'!$F$23</f>
        <v>566.24606411000013</v>
      </c>
      <c r="U39" s="35">
        <f>SUMIFS(СВЦЭМ!$D$34:$D$777,СВЦЭМ!$A$34:$A$777,$A39,СВЦЭМ!$B$34:$B$777,U$11)+'СЕТ СН'!$F$11+СВЦЭМ!$D$10+'СЕТ СН'!$F$6-'СЕТ СН'!$F$23</f>
        <v>562.23523791000002</v>
      </c>
      <c r="V39" s="35">
        <f>SUMIFS(СВЦЭМ!$D$34:$D$777,СВЦЭМ!$A$34:$A$777,$A39,СВЦЭМ!$B$34:$B$777,V$11)+'СЕТ СН'!$F$11+СВЦЭМ!$D$10+'СЕТ СН'!$F$6-'СЕТ СН'!$F$23</f>
        <v>571.0679561500001</v>
      </c>
      <c r="W39" s="35">
        <f>SUMIFS(СВЦЭМ!$D$34:$D$777,СВЦЭМ!$A$34:$A$777,$A39,СВЦЭМ!$B$34:$B$777,W$11)+'СЕТ СН'!$F$11+СВЦЭМ!$D$10+'СЕТ СН'!$F$6-'СЕТ СН'!$F$23</f>
        <v>560.87431584000001</v>
      </c>
      <c r="X39" s="35">
        <f>SUMIFS(СВЦЭМ!$D$34:$D$777,СВЦЭМ!$A$34:$A$777,$A39,СВЦЭМ!$B$34:$B$777,X$11)+'СЕТ СН'!$F$11+СВЦЭМ!$D$10+'СЕТ СН'!$F$6-'СЕТ СН'!$F$23</f>
        <v>566.26789986999984</v>
      </c>
      <c r="Y39" s="35">
        <f>SUMIFS(СВЦЭМ!$D$34:$D$777,СВЦЭМ!$A$34:$A$777,$A39,СВЦЭМ!$B$34:$B$777,Y$11)+'СЕТ СН'!$F$11+СВЦЭМ!$D$10+'СЕТ СН'!$F$6-'СЕТ СН'!$F$23</f>
        <v>648.92280725000001</v>
      </c>
    </row>
    <row r="40" spans="1:27" ht="15.75" x14ac:dyDescent="0.2">
      <c r="A40" s="34">
        <f t="shared" si="0"/>
        <v>42915</v>
      </c>
      <c r="B40" s="35">
        <f>SUMIFS(СВЦЭМ!$D$34:$D$777,СВЦЭМ!$A$34:$A$777,$A40,СВЦЭМ!$B$34:$B$777,B$11)+'СЕТ СН'!$F$11+СВЦЭМ!$D$10+'СЕТ СН'!$F$6-'СЕТ СН'!$F$23</f>
        <v>713.39928897999994</v>
      </c>
      <c r="C40" s="35">
        <f>SUMIFS(СВЦЭМ!$D$34:$D$777,СВЦЭМ!$A$34:$A$777,$A40,СВЦЭМ!$B$34:$B$777,C$11)+'СЕТ СН'!$F$11+СВЦЭМ!$D$10+'СЕТ СН'!$F$6-'СЕТ СН'!$F$23</f>
        <v>803.89864270999988</v>
      </c>
      <c r="D40" s="35">
        <f>SUMIFS(СВЦЭМ!$D$34:$D$777,СВЦЭМ!$A$34:$A$777,$A40,СВЦЭМ!$B$34:$B$777,D$11)+'СЕТ СН'!$F$11+СВЦЭМ!$D$10+'СЕТ СН'!$F$6-'СЕТ СН'!$F$23</f>
        <v>831.38220145000014</v>
      </c>
      <c r="E40" s="35">
        <f>SUMIFS(СВЦЭМ!$D$34:$D$777,СВЦЭМ!$A$34:$A$777,$A40,СВЦЭМ!$B$34:$B$777,E$11)+'СЕТ СН'!$F$11+СВЦЭМ!$D$10+'СЕТ СН'!$F$6-'СЕТ СН'!$F$23</f>
        <v>850.53043628000023</v>
      </c>
      <c r="F40" s="35">
        <f>SUMIFS(СВЦЭМ!$D$34:$D$777,СВЦЭМ!$A$34:$A$777,$A40,СВЦЭМ!$B$34:$B$777,F$11)+'СЕТ СН'!$F$11+СВЦЭМ!$D$10+'СЕТ СН'!$F$6-'СЕТ СН'!$F$23</f>
        <v>839.49827498000013</v>
      </c>
      <c r="G40" s="35">
        <f>SUMIFS(СВЦЭМ!$D$34:$D$777,СВЦЭМ!$A$34:$A$777,$A40,СВЦЭМ!$B$34:$B$777,G$11)+'СЕТ СН'!$F$11+СВЦЭМ!$D$10+'СЕТ СН'!$F$6-'СЕТ СН'!$F$23</f>
        <v>841.14673849000019</v>
      </c>
      <c r="H40" s="35">
        <f>SUMIFS(СВЦЭМ!$D$34:$D$777,СВЦЭМ!$A$34:$A$777,$A40,СВЦЭМ!$B$34:$B$777,H$11)+'СЕТ СН'!$F$11+СВЦЭМ!$D$10+'СЕТ СН'!$F$6-'СЕТ СН'!$F$23</f>
        <v>788.88400045000026</v>
      </c>
      <c r="I40" s="35">
        <f>SUMIFS(СВЦЭМ!$D$34:$D$777,СВЦЭМ!$A$34:$A$777,$A40,СВЦЭМ!$B$34:$B$777,I$11)+'СЕТ СН'!$F$11+СВЦЭМ!$D$10+'СЕТ СН'!$F$6-'СЕТ СН'!$F$23</f>
        <v>743.85271508000005</v>
      </c>
      <c r="J40" s="35">
        <f>SUMIFS(СВЦЭМ!$D$34:$D$777,СВЦЭМ!$A$34:$A$777,$A40,СВЦЭМ!$B$34:$B$777,J$11)+'СЕТ СН'!$F$11+СВЦЭМ!$D$10+'СЕТ СН'!$F$6-'СЕТ СН'!$F$23</f>
        <v>677.58822830999998</v>
      </c>
      <c r="K40" s="35">
        <f>SUMIFS(СВЦЭМ!$D$34:$D$777,СВЦЭМ!$A$34:$A$777,$A40,СВЦЭМ!$B$34:$B$777,K$11)+'СЕТ СН'!$F$11+СВЦЭМ!$D$10+'СЕТ СН'!$F$6-'СЕТ СН'!$F$23</f>
        <v>618.34969104999982</v>
      </c>
      <c r="L40" s="35">
        <f>SUMIFS(СВЦЭМ!$D$34:$D$777,СВЦЭМ!$A$34:$A$777,$A40,СВЦЭМ!$B$34:$B$777,L$11)+'СЕТ СН'!$F$11+СВЦЭМ!$D$10+'СЕТ СН'!$F$6-'СЕТ СН'!$F$23</f>
        <v>625.8119297799999</v>
      </c>
      <c r="M40" s="35">
        <f>SUMIFS(СВЦЭМ!$D$34:$D$777,СВЦЭМ!$A$34:$A$777,$A40,СВЦЭМ!$B$34:$B$777,M$11)+'СЕТ СН'!$F$11+СВЦЭМ!$D$10+'СЕТ СН'!$F$6-'СЕТ СН'!$F$23</f>
        <v>632.58143690999987</v>
      </c>
      <c r="N40" s="35">
        <f>SUMIFS(СВЦЭМ!$D$34:$D$777,СВЦЭМ!$A$34:$A$777,$A40,СВЦЭМ!$B$34:$B$777,N$11)+'СЕТ СН'!$F$11+СВЦЭМ!$D$10+'СЕТ СН'!$F$6-'СЕТ СН'!$F$23</f>
        <v>630.70272088999991</v>
      </c>
      <c r="O40" s="35">
        <f>SUMIFS(СВЦЭМ!$D$34:$D$777,СВЦЭМ!$A$34:$A$777,$A40,СВЦЭМ!$B$34:$B$777,O$11)+'СЕТ СН'!$F$11+СВЦЭМ!$D$10+'СЕТ СН'!$F$6-'СЕТ СН'!$F$23</f>
        <v>627.28240168999992</v>
      </c>
      <c r="P40" s="35">
        <f>SUMIFS(СВЦЭМ!$D$34:$D$777,СВЦЭМ!$A$34:$A$777,$A40,СВЦЭМ!$B$34:$B$777,P$11)+'СЕТ СН'!$F$11+СВЦЭМ!$D$10+'СЕТ СН'!$F$6-'СЕТ СН'!$F$23</f>
        <v>630.40430916000014</v>
      </c>
      <c r="Q40" s="35">
        <f>SUMIFS(СВЦЭМ!$D$34:$D$777,СВЦЭМ!$A$34:$A$777,$A40,СВЦЭМ!$B$34:$B$777,Q$11)+'СЕТ СН'!$F$11+СВЦЭМ!$D$10+'СЕТ СН'!$F$6-'СЕТ СН'!$F$23</f>
        <v>647.55790320999995</v>
      </c>
      <c r="R40" s="35">
        <f>SUMIFS(СВЦЭМ!$D$34:$D$777,СВЦЭМ!$A$34:$A$777,$A40,СВЦЭМ!$B$34:$B$777,R$11)+'СЕТ СН'!$F$11+СВЦЭМ!$D$10+'СЕТ СН'!$F$6-'СЕТ СН'!$F$23</f>
        <v>652.23289817</v>
      </c>
      <c r="S40" s="35">
        <f>SUMIFS(СВЦЭМ!$D$34:$D$777,СВЦЭМ!$A$34:$A$777,$A40,СВЦЭМ!$B$34:$B$777,S$11)+'СЕТ СН'!$F$11+СВЦЭМ!$D$10+'СЕТ СН'!$F$6-'СЕТ СН'!$F$23</f>
        <v>637.66593497999997</v>
      </c>
      <c r="T40" s="35">
        <f>SUMIFS(СВЦЭМ!$D$34:$D$777,СВЦЭМ!$A$34:$A$777,$A40,СВЦЭМ!$B$34:$B$777,T$11)+'СЕТ СН'!$F$11+СВЦЭМ!$D$10+'СЕТ СН'!$F$6-'СЕТ СН'!$F$23</f>
        <v>631.61121830000002</v>
      </c>
      <c r="U40" s="35">
        <f>SUMIFS(СВЦЭМ!$D$34:$D$777,СВЦЭМ!$A$34:$A$777,$A40,СВЦЭМ!$B$34:$B$777,U$11)+'СЕТ СН'!$F$11+СВЦЭМ!$D$10+'СЕТ СН'!$F$6-'СЕТ СН'!$F$23</f>
        <v>624.76513153999986</v>
      </c>
      <c r="V40" s="35">
        <f>SUMIFS(СВЦЭМ!$D$34:$D$777,СВЦЭМ!$A$34:$A$777,$A40,СВЦЭМ!$B$34:$B$777,V$11)+'СЕТ СН'!$F$11+СВЦЭМ!$D$10+'СЕТ СН'!$F$6-'СЕТ СН'!$F$23</f>
        <v>630.94497826999987</v>
      </c>
      <c r="W40" s="35">
        <f>SUMIFS(СВЦЭМ!$D$34:$D$777,СВЦЭМ!$A$34:$A$777,$A40,СВЦЭМ!$B$34:$B$777,W$11)+'СЕТ СН'!$F$11+СВЦЭМ!$D$10+'СЕТ СН'!$F$6-'СЕТ СН'!$F$23</f>
        <v>622.85994658999994</v>
      </c>
      <c r="X40" s="35">
        <f>SUMIFS(СВЦЭМ!$D$34:$D$777,СВЦЭМ!$A$34:$A$777,$A40,СВЦЭМ!$B$34:$B$777,X$11)+'СЕТ СН'!$F$11+СВЦЭМ!$D$10+'СЕТ СН'!$F$6-'СЕТ СН'!$F$23</f>
        <v>631.70210358999998</v>
      </c>
      <c r="Y40" s="35">
        <f>SUMIFS(СВЦЭМ!$D$34:$D$777,СВЦЭМ!$A$34:$A$777,$A40,СВЦЭМ!$B$34:$B$777,Y$11)+'СЕТ СН'!$F$11+СВЦЭМ!$D$10+'СЕТ СН'!$F$6-'СЕТ СН'!$F$23</f>
        <v>675.93980299999998</v>
      </c>
    </row>
    <row r="41" spans="1:27" ht="15.75" x14ac:dyDescent="0.2">
      <c r="A41" s="34">
        <f t="shared" si="0"/>
        <v>42916</v>
      </c>
      <c r="B41" s="35">
        <f>SUMIFS(СВЦЭМ!$D$34:$D$777,СВЦЭМ!$A$34:$A$777,$A41,СВЦЭМ!$B$34:$B$777,B$11)+'СЕТ СН'!$F$11+СВЦЭМ!$D$10+'СЕТ СН'!$F$6-'СЕТ СН'!$F$23</f>
        <v>707.02328282999997</v>
      </c>
      <c r="C41" s="35">
        <f>SUMIFS(СВЦЭМ!$D$34:$D$777,СВЦЭМ!$A$34:$A$777,$A41,СВЦЭМ!$B$34:$B$777,C$11)+'СЕТ СН'!$F$11+СВЦЭМ!$D$10+'СЕТ СН'!$F$6-'СЕТ СН'!$F$23</f>
        <v>824.23694918000001</v>
      </c>
      <c r="D41" s="35">
        <f>SUMIFS(СВЦЭМ!$D$34:$D$777,СВЦЭМ!$A$34:$A$777,$A41,СВЦЭМ!$B$34:$B$777,D$11)+'СЕТ СН'!$F$11+СВЦЭМ!$D$10+'СЕТ СН'!$F$6-'СЕТ СН'!$F$23</f>
        <v>860.18976638999993</v>
      </c>
      <c r="E41" s="35">
        <f>SUMIFS(СВЦЭМ!$D$34:$D$777,СВЦЭМ!$A$34:$A$777,$A41,СВЦЭМ!$B$34:$B$777,E$11)+'СЕТ СН'!$F$11+СВЦЭМ!$D$10+'СЕТ СН'!$F$6-'СЕТ СН'!$F$23</f>
        <v>874.40771939000024</v>
      </c>
      <c r="F41" s="35">
        <f>SUMIFS(СВЦЭМ!$D$34:$D$777,СВЦЭМ!$A$34:$A$777,$A41,СВЦЭМ!$B$34:$B$777,F$11)+'СЕТ СН'!$F$11+СВЦЭМ!$D$10+'СЕТ СН'!$F$6-'СЕТ СН'!$F$23</f>
        <v>871.66968804999988</v>
      </c>
      <c r="G41" s="35">
        <f>SUMIFS(СВЦЭМ!$D$34:$D$777,СВЦЭМ!$A$34:$A$777,$A41,СВЦЭМ!$B$34:$B$777,G$11)+'СЕТ СН'!$F$11+СВЦЭМ!$D$10+'СЕТ СН'!$F$6-'СЕТ СН'!$F$23</f>
        <v>867.97853926000016</v>
      </c>
      <c r="H41" s="35">
        <f>SUMIFS(СВЦЭМ!$D$34:$D$777,СВЦЭМ!$A$34:$A$777,$A41,СВЦЭМ!$B$34:$B$777,H$11)+'СЕТ СН'!$F$11+СВЦЭМ!$D$10+'СЕТ СН'!$F$6-'СЕТ СН'!$F$23</f>
        <v>810.09977497999989</v>
      </c>
      <c r="I41" s="35">
        <f>SUMIFS(СВЦЭМ!$D$34:$D$777,СВЦЭМ!$A$34:$A$777,$A41,СВЦЭМ!$B$34:$B$777,I$11)+'СЕТ СН'!$F$11+СВЦЭМ!$D$10+'СЕТ СН'!$F$6-'СЕТ СН'!$F$23</f>
        <v>783.00564522000013</v>
      </c>
      <c r="J41" s="35">
        <f>SUMIFS(СВЦЭМ!$D$34:$D$777,СВЦЭМ!$A$34:$A$777,$A41,СВЦЭМ!$B$34:$B$777,J$11)+'СЕТ СН'!$F$11+СВЦЭМ!$D$10+'СЕТ СН'!$F$6-'СЕТ СН'!$F$23</f>
        <v>701.98443086999987</v>
      </c>
      <c r="K41" s="35">
        <f>SUMIFS(СВЦЭМ!$D$34:$D$777,СВЦЭМ!$A$34:$A$777,$A41,СВЦЭМ!$B$34:$B$777,K$11)+'СЕТ СН'!$F$11+СВЦЭМ!$D$10+'СЕТ СН'!$F$6-'СЕТ СН'!$F$23</f>
        <v>612.61822383999993</v>
      </c>
      <c r="L41" s="35">
        <f>SUMIFS(СВЦЭМ!$D$34:$D$777,СВЦЭМ!$A$34:$A$777,$A41,СВЦЭМ!$B$34:$B$777,L$11)+'СЕТ СН'!$F$11+СВЦЭМ!$D$10+'СЕТ СН'!$F$6-'СЕТ СН'!$F$23</f>
        <v>601.88482804</v>
      </c>
      <c r="M41" s="35">
        <f>SUMIFS(СВЦЭМ!$D$34:$D$777,СВЦЭМ!$A$34:$A$777,$A41,СВЦЭМ!$B$34:$B$777,M$11)+'СЕТ СН'!$F$11+СВЦЭМ!$D$10+'СЕТ СН'!$F$6-'СЕТ СН'!$F$23</f>
        <v>602.04518268999982</v>
      </c>
      <c r="N41" s="35">
        <f>SUMIFS(СВЦЭМ!$D$34:$D$777,СВЦЭМ!$A$34:$A$777,$A41,СВЦЭМ!$B$34:$B$777,N$11)+'СЕТ СН'!$F$11+СВЦЭМ!$D$10+'СЕТ СН'!$F$6-'СЕТ СН'!$F$23</f>
        <v>599.20675490999997</v>
      </c>
      <c r="O41" s="35">
        <f>SUMIFS(СВЦЭМ!$D$34:$D$777,СВЦЭМ!$A$34:$A$777,$A41,СВЦЭМ!$B$34:$B$777,O$11)+'СЕТ СН'!$F$11+СВЦЭМ!$D$10+'СЕТ СН'!$F$6-'СЕТ СН'!$F$23</f>
        <v>601.69770600999982</v>
      </c>
      <c r="P41" s="35">
        <f>SUMIFS(СВЦЭМ!$D$34:$D$777,СВЦЭМ!$A$34:$A$777,$A41,СВЦЭМ!$B$34:$B$777,P$11)+'СЕТ СН'!$F$11+СВЦЭМ!$D$10+'СЕТ СН'!$F$6-'СЕТ СН'!$F$23</f>
        <v>605.59518344999992</v>
      </c>
      <c r="Q41" s="35">
        <f>SUMIFS(СВЦЭМ!$D$34:$D$777,СВЦЭМ!$A$34:$A$777,$A41,СВЦЭМ!$B$34:$B$777,Q$11)+'СЕТ СН'!$F$11+СВЦЭМ!$D$10+'СЕТ СН'!$F$6-'СЕТ СН'!$F$23</f>
        <v>620.60189330000003</v>
      </c>
      <c r="R41" s="35">
        <f>SUMIFS(СВЦЭМ!$D$34:$D$777,СВЦЭМ!$A$34:$A$777,$A41,СВЦЭМ!$B$34:$B$777,R$11)+'СЕТ СН'!$F$11+СВЦЭМ!$D$10+'СЕТ СН'!$F$6-'СЕТ СН'!$F$23</f>
        <v>624.83172740000009</v>
      </c>
      <c r="S41" s="35">
        <f>SUMIFS(СВЦЭМ!$D$34:$D$777,СВЦЭМ!$A$34:$A$777,$A41,СВЦЭМ!$B$34:$B$777,S$11)+'СЕТ СН'!$F$11+СВЦЭМ!$D$10+'СЕТ СН'!$F$6-'СЕТ СН'!$F$23</f>
        <v>611.74581050999996</v>
      </c>
      <c r="T41" s="35">
        <f>SUMIFS(СВЦЭМ!$D$34:$D$777,СВЦЭМ!$A$34:$A$777,$A41,СВЦЭМ!$B$34:$B$777,T$11)+'СЕТ СН'!$F$11+СВЦЭМ!$D$10+'СЕТ СН'!$F$6-'СЕТ СН'!$F$23</f>
        <v>610.12499281999999</v>
      </c>
      <c r="U41" s="35">
        <f>SUMIFS(СВЦЭМ!$D$34:$D$777,СВЦЭМ!$A$34:$A$777,$A41,СВЦЭМ!$B$34:$B$777,U$11)+'СЕТ СН'!$F$11+СВЦЭМ!$D$10+'СЕТ СН'!$F$6-'СЕТ СН'!$F$23</f>
        <v>605.59414350999987</v>
      </c>
      <c r="V41" s="35">
        <f>SUMIFS(СВЦЭМ!$D$34:$D$777,СВЦЭМ!$A$34:$A$777,$A41,СВЦЭМ!$B$34:$B$777,V$11)+'СЕТ СН'!$F$11+СВЦЭМ!$D$10+'СЕТ СН'!$F$6-'СЕТ СН'!$F$23</f>
        <v>609.76031979999993</v>
      </c>
      <c r="W41" s="35">
        <f>SUMIFS(СВЦЭМ!$D$34:$D$777,СВЦЭМ!$A$34:$A$777,$A41,СВЦЭМ!$B$34:$B$777,W$11)+'СЕТ СН'!$F$11+СВЦЭМ!$D$10+'СЕТ СН'!$F$6-'СЕТ СН'!$F$23</f>
        <v>654.12513537999985</v>
      </c>
      <c r="X41" s="35">
        <f>SUMIFS(СВЦЭМ!$D$34:$D$777,СВЦЭМ!$A$34:$A$777,$A41,СВЦЭМ!$B$34:$B$777,X$11)+'СЕТ СН'!$F$11+СВЦЭМ!$D$10+'СЕТ СН'!$F$6-'СЕТ СН'!$F$23</f>
        <v>693.20239642000001</v>
      </c>
      <c r="Y41" s="35">
        <f>SUMIFS(СВЦЭМ!$D$34:$D$777,СВЦЭМ!$A$34:$A$777,$A41,СВЦЭМ!$B$34:$B$777,Y$11)+'СЕТ СН'!$F$11+СВЦЭМ!$D$10+'СЕТ СН'!$F$6-'СЕТ СН'!$F$23</f>
        <v>762.22764417999997</v>
      </c>
    </row>
    <row r="42" spans="1:27" ht="15.75" hidden="1" x14ac:dyDescent="0.2">
      <c r="A42" s="34">
        <f t="shared" si="0"/>
        <v>42917</v>
      </c>
      <c r="B42" s="35">
        <f>SUMIFS(СВЦЭМ!$D$34:$D$777,СВЦЭМ!$A$34:$A$777,$A42,СВЦЭМ!$B$34:$B$777,B$11)+'СЕТ СН'!$F$11+СВЦЭМ!$D$10+'СЕТ СН'!$F$6-'СЕТ СН'!$F$23</f>
        <v>-29.749850409999908</v>
      </c>
      <c r="C42" s="35">
        <f>SUMIFS(СВЦЭМ!$D$34:$D$777,СВЦЭМ!$A$34:$A$777,$A42,СВЦЭМ!$B$34:$B$777,C$11)+'СЕТ СН'!$F$11+СВЦЭМ!$D$10+'СЕТ СН'!$F$6-'СЕТ СН'!$F$23</f>
        <v>-29.749850409999908</v>
      </c>
      <c r="D42" s="35">
        <f>SUMIFS(СВЦЭМ!$D$34:$D$777,СВЦЭМ!$A$34:$A$777,$A42,СВЦЭМ!$B$34:$B$777,D$11)+'СЕТ СН'!$F$11+СВЦЭМ!$D$10+'СЕТ СН'!$F$6-'СЕТ СН'!$F$23</f>
        <v>-29.749850409999908</v>
      </c>
      <c r="E42" s="35">
        <f>SUMIFS(СВЦЭМ!$D$34:$D$777,СВЦЭМ!$A$34:$A$777,$A42,СВЦЭМ!$B$34:$B$777,E$11)+'СЕТ СН'!$F$11+СВЦЭМ!$D$10+'СЕТ СН'!$F$6-'СЕТ СН'!$F$23</f>
        <v>-29.749850409999908</v>
      </c>
      <c r="F42" s="35">
        <f>SUMIFS(СВЦЭМ!$D$34:$D$777,СВЦЭМ!$A$34:$A$777,$A42,СВЦЭМ!$B$34:$B$777,F$11)+'СЕТ СН'!$F$11+СВЦЭМ!$D$10+'СЕТ СН'!$F$6-'СЕТ СН'!$F$23</f>
        <v>-29.749850409999908</v>
      </c>
      <c r="G42" s="35">
        <f>SUMIFS(СВЦЭМ!$D$34:$D$777,СВЦЭМ!$A$34:$A$777,$A42,СВЦЭМ!$B$34:$B$777,G$11)+'СЕТ СН'!$F$11+СВЦЭМ!$D$10+'СЕТ СН'!$F$6-'СЕТ СН'!$F$23</f>
        <v>-29.749850409999908</v>
      </c>
      <c r="H42" s="35">
        <f>SUMIFS(СВЦЭМ!$D$34:$D$777,СВЦЭМ!$A$34:$A$777,$A42,СВЦЭМ!$B$34:$B$777,H$11)+'СЕТ СН'!$F$11+СВЦЭМ!$D$10+'СЕТ СН'!$F$6-'СЕТ СН'!$F$23</f>
        <v>-29.749850409999908</v>
      </c>
      <c r="I42" s="35">
        <f>SUMIFS(СВЦЭМ!$D$34:$D$777,СВЦЭМ!$A$34:$A$777,$A42,СВЦЭМ!$B$34:$B$777,I$11)+'СЕТ СН'!$F$11+СВЦЭМ!$D$10+'СЕТ СН'!$F$6-'СЕТ СН'!$F$23</f>
        <v>-29.749850409999908</v>
      </c>
      <c r="J42" s="35">
        <f>SUMIFS(СВЦЭМ!$D$34:$D$777,СВЦЭМ!$A$34:$A$777,$A42,СВЦЭМ!$B$34:$B$777,J$11)+'СЕТ СН'!$F$11+СВЦЭМ!$D$10+'СЕТ СН'!$F$6-'СЕТ СН'!$F$23</f>
        <v>-29.749850409999908</v>
      </c>
      <c r="K42" s="35">
        <f>SUMIFS(СВЦЭМ!$D$34:$D$777,СВЦЭМ!$A$34:$A$777,$A42,СВЦЭМ!$B$34:$B$777,K$11)+'СЕТ СН'!$F$11+СВЦЭМ!$D$10+'СЕТ СН'!$F$6-'СЕТ СН'!$F$23</f>
        <v>-29.749850409999908</v>
      </c>
      <c r="L42" s="35">
        <f>SUMIFS(СВЦЭМ!$D$34:$D$777,СВЦЭМ!$A$34:$A$777,$A42,СВЦЭМ!$B$34:$B$777,L$11)+'СЕТ СН'!$F$11+СВЦЭМ!$D$10+'СЕТ СН'!$F$6-'СЕТ СН'!$F$23</f>
        <v>-29.749850409999908</v>
      </c>
      <c r="M42" s="35">
        <f>SUMIFS(СВЦЭМ!$D$34:$D$777,СВЦЭМ!$A$34:$A$777,$A42,СВЦЭМ!$B$34:$B$777,M$11)+'СЕТ СН'!$F$11+СВЦЭМ!$D$10+'СЕТ СН'!$F$6-'СЕТ СН'!$F$23</f>
        <v>-29.749850409999908</v>
      </c>
      <c r="N42" s="35">
        <f>SUMIFS(СВЦЭМ!$D$34:$D$777,СВЦЭМ!$A$34:$A$777,$A42,СВЦЭМ!$B$34:$B$777,N$11)+'СЕТ СН'!$F$11+СВЦЭМ!$D$10+'СЕТ СН'!$F$6-'СЕТ СН'!$F$23</f>
        <v>-29.749850409999908</v>
      </c>
      <c r="O42" s="35">
        <f>SUMIFS(СВЦЭМ!$D$34:$D$777,СВЦЭМ!$A$34:$A$777,$A42,СВЦЭМ!$B$34:$B$777,O$11)+'СЕТ СН'!$F$11+СВЦЭМ!$D$10+'СЕТ СН'!$F$6-'СЕТ СН'!$F$23</f>
        <v>-29.749850409999908</v>
      </c>
      <c r="P42" s="35">
        <f>SUMIFS(СВЦЭМ!$D$34:$D$777,СВЦЭМ!$A$34:$A$777,$A42,СВЦЭМ!$B$34:$B$777,P$11)+'СЕТ СН'!$F$11+СВЦЭМ!$D$10+'СЕТ СН'!$F$6-'СЕТ СН'!$F$23</f>
        <v>-29.749850409999908</v>
      </c>
      <c r="Q42" s="35">
        <f>SUMIFS(СВЦЭМ!$D$34:$D$777,СВЦЭМ!$A$34:$A$777,$A42,СВЦЭМ!$B$34:$B$777,Q$11)+'СЕТ СН'!$F$11+СВЦЭМ!$D$10+'СЕТ СН'!$F$6-'СЕТ СН'!$F$23</f>
        <v>-29.749850409999908</v>
      </c>
      <c r="R42" s="35">
        <f>SUMIFS(СВЦЭМ!$D$34:$D$777,СВЦЭМ!$A$34:$A$777,$A42,СВЦЭМ!$B$34:$B$777,R$11)+'СЕТ СН'!$F$11+СВЦЭМ!$D$10+'СЕТ СН'!$F$6-'СЕТ СН'!$F$23</f>
        <v>-29.749850409999908</v>
      </c>
      <c r="S42" s="35">
        <f>SUMIFS(СВЦЭМ!$D$34:$D$777,СВЦЭМ!$A$34:$A$777,$A42,СВЦЭМ!$B$34:$B$777,S$11)+'СЕТ СН'!$F$11+СВЦЭМ!$D$10+'СЕТ СН'!$F$6-'СЕТ СН'!$F$23</f>
        <v>-29.749850409999908</v>
      </c>
      <c r="T42" s="35">
        <f>SUMIFS(СВЦЭМ!$D$34:$D$777,СВЦЭМ!$A$34:$A$777,$A42,СВЦЭМ!$B$34:$B$777,T$11)+'СЕТ СН'!$F$11+СВЦЭМ!$D$10+'СЕТ СН'!$F$6-'СЕТ СН'!$F$23</f>
        <v>-29.749850409999908</v>
      </c>
      <c r="U42" s="35">
        <f>SUMIFS(СВЦЭМ!$D$34:$D$777,СВЦЭМ!$A$34:$A$777,$A42,СВЦЭМ!$B$34:$B$777,U$11)+'СЕТ СН'!$F$11+СВЦЭМ!$D$10+'СЕТ СН'!$F$6-'СЕТ СН'!$F$23</f>
        <v>-29.749850409999908</v>
      </c>
      <c r="V42" s="35">
        <f>SUMIFS(СВЦЭМ!$D$34:$D$777,СВЦЭМ!$A$34:$A$777,$A42,СВЦЭМ!$B$34:$B$777,V$11)+'СЕТ СН'!$F$11+СВЦЭМ!$D$10+'СЕТ СН'!$F$6-'СЕТ СН'!$F$23</f>
        <v>-29.749850409999908</v>
      </c>
      <c r="W42" s="35">
        <f>SUMIFS(СВЦЭМ!$D$34:$D$777,СВЦЭМ!$A$34:$A$777,$A42,СВЦЭМ!$B$34:$B$777,W$11)+'СЕТ СН'!$F$11+СВЦЭМ!$D$10+'СЕТ СН'!$F$6-'СЕТ СН'!$F$23</f>
        <v>-29.749850409999908</v>
      </c>
      <c r="X42" s="35">
        <f>SUMIFS(СВЦЭМ!$D$34:$D$777,СВЦЭМ!$A$34:$A$777,$A42,СВЦЭМ!$B$34:$B$777,X$11)+'СЕТ СН'!$F$11+СВЦЭМ!$D$10+'СЕТ СН'!$F$6-'СЕТ СН'!$F$23</f>
        <v>-29.749850409999908</v>
      </c>
      <c r="Y42" s="35">
        <f>SUMIFS(СВЦЭМ!$D$34:$D$777,СВЦЭМ!$A$34:$A$777,$A42,СВЦЭМ!$B$34:$B$777,Y$11)+'СЕТ СН'!$F$11+СВЦЭМ!$D$10+'СЕТ СН'!$F$6-'СЕТ СН'!$F$23</f>
        <v>-29.749850409999908</v>
      </c>
    </row>
    <row r="43" spans="1:27"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7"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7" ht="15.75" customHeight="1" x14ac:dyDescent="0.2">
      <c r="A48" s="34" t="str">
        <f>A12</f>
        <v>01.06.2017</v>
      </c>
      <c r="B48" s="35">
        <f>SUMIFS(СВЦЭМ!$D$34:$D$777,СВЦЭМ!$A$34:$A$777,$A48,СВЦЭМ!$B$34:$B$777,B$47)+'СЕТ СН'!$G$11+СВЦЭМ!$D$10+'СЕТ СН'!$G$6-'СЕТ СН'!$G$23</f>
        <v>1211.94177631</v>
      </c>
      <c r="C48" s="35">
        <f>SUMIFS(СВЦЭМ!$D$34:$D$777,СВЦЭМ!$A$34:$A$777,$A48,СВЦЭМ!$B$34:$B$777,C$47)+'СЕТ СН'!$G$11+СВЦЭМ!$D$10+'СЕТ СН'!$G$6-'СЕТ СН'!$G$23</f>
        <v>1327.8484394899997</v>
      </c>
      <c r="D48" s="35">
        <f>SUMIFS(СВЦЭМ!$D$34:$D$777,СВЦЭМ!$A$34:$A$777,$A48,СВЦЭМ!$B$34:$B$777,D$47)+'СЕТ СН'!$G$11+СВЦЭМ!$D$10+'СЕТ СН'!$G$6-'СЕТ СН'!$G$23</f>
        <v>1379.4292206700002</v>
      </c>
      <c r="E48" s="35">
        <f>SUMIFS(СВЦЭМ!$D$34:$D$777,СВЦЭМ!$A$34:$A$777,$A48,СВЦЭМ!$B$34:$B$777,E$47)+'СЕТ СН'!$G$11+СВЦЭМ!$D$10+'СЕТ СН'!$G$6-'СЕТ СН'!$G$23</f>
        <v>1386.1008305400001</v>
      </c>
      <c r="F48" s="35">
        <f>SUMIFS(СВЦЭМ!$D$34:$D$777,СВЦЭМ!$A$34:$A$777,$A48,СВЦЭМ!$B$34:$B$777,F$47)+'СЕТ СН'!$G$11+СВЦЭМ!$D$10+'СЕТ СН'!$G$6-'СЕТ СН'!$G$23</f>
        <v>1385.2517527700002</v>
      </c>
      <c r="G48" s="35">
        <f>SUMIFS(СВЦЭМ!$D$34:$D$777,СВЦЭМ!$A$34:$A$777,$A48,СВЦЭМ!$B$34:$B$777,G$47)+'СЕТ СН'!$G$11+СВЦЭМ!$D$10+'СЕТ СН'!$G$6-'СЕТ СН'!$G$23</f>
        <v>1375.65904998</v>
      </c>
      <c r="H48" s="35">
        <f>SUMIFS(СВЦЭМ!$D$34:$D$777,СВЦЭМ!$A$34:$A$777,$A48,СВЦЭМ!$B$34:$B$777,H$47)+'СЕТ СН'!$G$11+СВЦЭМ!$D$10+'СЕТ СН'!$G$6-'СЕТ СН'!$G$23</f>
        <v>1295.0578035799999</v>
      </c>
      <c r="I48" s="35">
        <f>SUMIFS(СВЦЭМ!$D$34:$D$777,СВЦЭМ!$A$34:$A$777,$A48,СВЦЭМ!$B$34:$B$777,I$47)+'СЕТ СН'!$G$11+СВЦЭМ!$D$10+'СЕТ СН'!$G$6-'СЕТ СН'!$G$23</f>
        <v>1216.2062116699999</v>
      </c>
      <c r="J48" s="35">
        <f>SUMIFS(СВЦЭМ!$D$34:$D$777,СВЦЭМ!$A$34:$A$777,$A48,СВЦЭМ!$B$34:$B$777,J$47)+'СЕТ СН'!$G$11+СВЦЭМ!$D$10+'СЕТ СН'!$G$6-'СЕТ СН'!$G$23</f>
        <v>1127.8211257099997</v>
      </c>
      <c r="K48" s="35">
        <f>SUMIFS(СВЦЭМ!$D$34:$D$777,СВЦЭМ!$A$34:$A$777,$A48,СВЦЭМ!$B$34:$B$777,K$47)+'СЕТ СН'!$G$11+СВЦЭМ!$D$10+'СЕТ СН'!$G$6-'СЕТ СН'!$G$23</f>
        <v>1046.0222762999999</v>
      </c>
      <c r="L48" s="35">
        <f>SUMIFS(СВЦЭМ!$D$34:$D$777,СВЦЭМ!$A$34:$A$777,$A48,СВЦЭМ!$B$34:$B$777,L$47)+'СЕТ СН'!$G$11+СВЦЭМ!$D$10+'СЕТ СН'!$G$6-'СЕТ СН'!$G$23</f>
        <v>1006.9691447299999</v>
      </c>
      <c r="M48" s="35">
        <f>SUMIFS(СВЦЭМ!$D$34:$D$777,СВЦЭМ!$A$34:$A$777,$A48,СВЦЭМ!$B$34:$B$777,M$47)+'СЕТ СН'!$G$11+СВЦЭМ!$D$10+'СЕТ СН'!$G$6-'СЕТ СН'!$G$23</f>
        <v>979.31102942000007</v>
      </c>
      <c r="N48" s="35">
        <f>SUMIFS(СВЦЭМ!$D$34:$D$777,СВЦЭМ!$A$34:$A$777,$A48,СВЦЭМ!$B$34:$B$777,N$47)+'СЕТ СН'!$G$11+СВЦЭМ!$D$10+'СЕТ СН'!$G$6-'СЕТ СН'!$G$23</f>
        <v>978.15210350999996</v>
      </c>
      <c r="O48" s="35">
        <f>SUMIFS(СВЦЭМ!$D$34:$D$777,СВЦЭМ!$A$34:$A$777,$A48,СВЦЭМ!$B$34:$B$777,O$47)+'СЕТ СН'!$G$11+СВЦЭМ!$D$10+'СЕТ СН'!$G$6-'СЕТ СН'!$G$23</f>
        <v>978.18347758999994</v>
      </c>
      <c r="P48" s="35">
        <f>SUMIFS(СВЦЭМ!$D$34:$D$777,СВЦЭМ!$A$34:$A$777,$A48,СВЦЭМ!$B$34:$B$777,P$47)+'СЕТ СН'!$G$11+СВЦЭМ!$D$10+'СЕТ СН'!$G$6-'СЕТ СН'!$G$23</f>
        <v>982.53430658999991</v>
      </c>
      <c r="Q48" s="35">
        <f>SUMIFS(СВЦЭМ!$D$34:$D$777,СВЦЭМ!$A$34:$A$777,$A48,СВЦЭМ!$B$34:$B$777,Q$47)+'СЕТ СН'!$G$11+СВЦЭМ!$D$10+'СЕТ СН'!$G$6-'СЕТ СН'!$G$23</f>
        <v>982.60821938999993</v>
      </c>
      <c r="R48" s="35">
        <f>SUMIFS(СВЦЭМ!$D$34:$D$777,СВЦЭМ!$A$34:$A$777,$A48,СВЦЭМ!$B$34:$B$777,R$47)+'СЕТ СН'!$G$11+СВЦЭМ!$D$10+'СЕТ СН'!$G$6-'СЕТ СН'!$G$23</f>
        <v>985.64435534999984</v>
      </c>
      <c r="S48" s="35">
        <f>SUMIFS(СВЦЭМ!$D$34:$D$777,СВЦЭМ!$A$34:$A$777,$A48,СВЦЭМ!$B$34:$B$777,S$47)+'СЕТ СН'!$G$11+СВЦЭМ!$D$10+'СЕТ СН'!$G$6-'СЕТ СН'!$G$23</f>
        <v>981.35035900000003</v>
      </c>
      <c r="T48" s="35">
        <f>SUMIFS(СВЦЭМ!$D$34:$D$777,СВЦЭМ!$A$34:$A$777,$A48,СВЦЭМ!$B$34:$B$777,T$47)+'СЕТ СН'!$G$11+СВЦЭМ!$D$10+'СЕТ СН'!$G$6-'СЕТ СН'!$G$23</f>
        <v>980.43563102999997</v>
      </c>
      <c r="U48" s="35">
        <f>SUMIFS(СВЦЭМ!$D$34:$D$777,СВЦЭМ!$A$34:$A$777,$A48,СВЦЭМ!$B$34:$B$777,U$47)+'СЕТ СН'!$G$11+СВЦЭМ!$D$10+'СЕТ СН'!$G$6-'СЕТ СН'!$G$23</f>
        <v>981.09983164000005</v>
      </c>
      <c r="V48" s="35">
        <f>SUMIFS(СВЦЭМ!$D$34:$D$777,СВЦЭМ!$A$34:$A$777,$A48,СВЦЭМ!$B$34:$B$777,V$47)+'СЕТ СН'!$G$11+СВЦЭМ!$D$10+'СЕТ СН'!$G$6-'СЕТ СН'!$G$23</f>
        <v>1026.15524334</v>
      </c>
      <c r="W48" s="35">
        <f>SUMIFS(СВЦЭМ!$D$34:$D$777,СВЦЭМ!$A$34:$A$777,$A48,СВЦЭМ!$B$34:$B$777,W$47)+'СЕТ СН'!$G$11+СВЦЭМ!$D$10+'СЕТ СН'!$G$6-'СЕТ СН'!$G$23</f>
        <v>1079.2808201900002</v>
      </c>
      <c r="X48" s="35">
        <f>SUMIFS(СВЦЭМ!$D$34:$D$777,СВЦЭМ!$A$34:$A$777,$A48,СВЦЭМ!$B$34:$B$777,X$47)+'СЕТ СН'!$G$11+СВЦЭМ!$D$10+'СЕТ СН'!$G$6-'СЕТ СН'!$G$23</f>
        <v>1115.30432939</v>
      </c>
      <c r="Y48" s="35">
        <f>SUMIFS(СВЦЭМ!$D$34:$D$777,СВЦЭМ!$A$34:$A$777,$A48,СВЦЭМ!$B$34:$B$777,Y$47)+'СЕТ СН'!$G$11+СВЦЭМ!$D$10+'СЕТ СН'!$G$6-'СЕТ СН'!$G$23</f>
        <v>1244.4126494100001</v>
      </c>
      <c r="AA48" s="44"/>
    </row>
    <row r="49" spans="1:25" ht="15.75" x14ac:dyDescent="0.2">
      <c r="A49" s="34">
        <f>A48+1</f>
        <v>42888</v>
      </c>
      <c r="B49" s="35">
        <f>SUMIFS(СВЦЭМ!$D$34:$D$777,СВЦЭМ!$A$34:$A$777,$A49,СВЦЭМ!$B$34:$B$777,B$47)+'СЕТ СН'!$G$11+СВЦЭМ!$D$10+'СЕТ СН'!$G$6-'СЕТ СН'!$G$23</f>
        <v>1335.7445929199998</v>
      </c>
      <c r="C49" s="35">
        <f>SUMIFS(СВЦЭМ!$D$34:$D$777,СВЦЭМ!$A$34:$A$777,$A49,СВЦЭМ!$B$34:$B$777,C$47)+'СЕТ СН'!$G$11+СВЦЭМ!$D$10+'СЕТ СН'!$G$6-'СЕТ СН'!$G$23</f>
        <v>1358.4501557600001</v>
      </c>
      <c r="D49" s="35">
        <f>SUMIFS(СВЦЭМ!$D$34:$D$777,СВЦЭМ!$A$34:$A$777,$A49,СВЦЭМ!$B$34:$B$777,D$47)+'СЕТ СН'!$G$11+СВЦЭМ!$D$10+'СЕТ СН'!$G$6-'СЕТ СН'!$G$23</f>
        <v>1408.1562916899998</v>
      </c>
      <c r="E49" s="35">
        <f>SUMIFS(СВЦЭМ!$D$34:$D$777,СВЦЭМ!$A$34:$A$777,$A49,СВЦЭМ!$B$34:$B$777,E$47)+'СЕТ СН'!$G$11+СВЦЭМ!$D$10+'СЕТ СН'!$G$6-'СЕТ СН'!$G$23</f>
        <v>1400.8563290699999</v>
      </c>
      <c r="F49" s="35">
        <f>SUMIFS(СВЦЭМ!$D$34:$D$777,СВЦЭМ!$A$34:$A$777,$A49,СВЦЭМ!$B$34:$B$777,F$47)+'СЕТ СН'!$G$11+СВЦЭМ!$D$10+'СЕТ СН'!$G$6-'СЕТ СН'!$G$23</f>
        <v>1399.61302067</v>
      </c>
      <c r="G49" s="35">
        <f>SUMIFS(СВЦЭМ!$D$34:$D$777,СВЦЭМ!$A$34:$A$777,$A49,СВЦЭМ!$B$34:$B$777,G$47)+'СЕТ СН'!$G$11+СВЦЭМ!$D$10+'СЕТ СН'!$G$6-'СЕТ СН'!$G$23</f>
        <v>1406.82199674</v>
      </c>
      <c r="H49" s="35">
        <f>SUMIFS(СВЦЭМ!$D$34:$D$777,СВЦЭМ!$A$34:$A$777,$A49,СВЦЭМ!$B$34:$B$777,H$47)+'СЕТ СН'!$G$11+СВЦЭМ!$D$10+'СЕТ СН'!$G$6-'СЕТ СН'!$G$23</f>
        <v>1388.8318925799999</v>
      </c>
      <c r="I49" s="35">
        <f>SUMIFS(СВЦЭМ!$D$34:$D$777,СВЦЭМ!$A$34:$A$777,$A49,СВЦЭМ!$B$34:$B$777,I$47)+'СЕТ СН'!$G$11+СВЦЭМ!$D$10+'СЕТ СН'!$G$6-'СЕТ СН'!$G$23</f>
        <v>1255.1839209099999</v>
      </c>
      <c r="J49" s="35">
        <f>SUMIFS(СВЦЭМ!$D$34:$D$777,СВЦЭМ!$A$34:$A$777,$A49,СВЦЭМ!$B$34:$B$777,J$47)+'СЕТ СН'!$G$11+СВЦЭМ!$D$10+'СЕТ СН'!$G$6-'СЕТ СН'!$G$23</f>
        <v>1140.1514138100001</v>
      </c>
      <c r="K49" s="35">
        <f>SUMIFS(СВЦЭМ!$D$34:$D$777,СВЦЭМ!$A$34:$A$777,$A49,СВЦЭМ!$B$34:$B$777,K$47)+'СЕТ СН'!$G$11+СВЦЭМ!$D$10+'СЕТ СН'!$G$6-'СЕТ СН'!$G$23</f>
        <v>1035.2890288599999</v>
      </c>
      <c r="L49" s="35">
        <f>SUMIFS(СВЦЭМ!$D$34:$D$777,СВЦЭМ!$A$34:$A$777,$A49,СВЦЭМ!$B$34:$B$777,L$47)+'СЕТ СН'!$G$11+СВЦЭМ!$D$10+'СЕТ СН'!$G$6-'СЕТ СН'!$G$23</f>
        <v>975.29884059999995</v>
      </c>
      <c r="M49" s="35">
        <f>SUMIFS(СВЦЭМ!$D$34:$D$777,СВЦЭМ!$A$34:$A$777,$A49,СВЦЭМ!$B$34:$B$777,M$47)+'СЕТ СН'!$G$11+СВЦЭМ!$D$10+'СЕТ СН'!$G$6-'СЕТ СН'!$G$23</f>
        <v>962.52145831999997</v>
      </c>
      <c r="N49" s="35">
        <f>SUMIFS(СВЦЭМ!$D$34:$D$777,СВЦЭМ!$A$34:$A$777,$A49,СВЦЭМ!$B$34:$B$777,N$47)+'СЕТ СН'!$G$11+СВЦЭМ!$D$10+'СЕТ СН'!$G$6-'СЕТ СН'!$G$23</f>
        <v>974.81833138999991</v>
      </c>
      <c r="O49" s="35">
        <f>SUMIFS(СВЦЭМ!$D$34:$D$777,СВЦЭМ!$A$34:$A$777,$A49,СВЦЭМ!$B$34:$B$777,O$47)+'СЕТ СН'!$G$11+СВЦЭМ!$D$10+'СЕТ СН'!$G$6-'СЕТ СН'!$G$23</f>
        <v>976.36614318000011</v>
      </c>
      <c r="P49" s="35">
        <f>SUMIFS(СВЦЭМ!$D$34:$D$777,СВЦЭМ!$A$34:$A$777,$A49,СВЦЭМ!$B$34:$B$777,P$47)+'СЕТ СН'!$G$11+СВЦЭМ!$D$10+'СЕТ СН'!$G$6-'СЕТ СН'!$G$23</f>
        <v>981.81638337999993</v>
      </c>
      <c r="Q49" s="35">
        <f>SUMIFS(СВЦЭМ!$D$34:$D$777,СВЦЭМ!$A$34:$A$777,$A49,СВЦЭМ!$B$34:$B$777,Q$47)+'СЕТ СН'!$G$11+СВЦЭМ!$D$10+'СЕТ СН'!$G$6-'СЕТ СН'!$G$23</f>
        <v>981.17624992999981</v>
      </c>
      <c r="R49" s="35">
        <f>SUMIFS(СВЦЭМ!$D$34:$D$777,СВЦЭМ!$A$34:$A$777,$A49,СВЦЭМ!$B$34:$B$777,R$47)+'СЕТ СН'!$G$11+СВЦЭМ!$D$10+'СЕТ СН'!$G$6-'СЕТ СН'!$G$23</f>
        <v>1022.2245244800001</v>
      </c>
      <c r="S49" s="35">
        <f>SUMIFS(СВЦЭМ!$D$34:$D$777,СВЦЭМ!$A$34:$A$777,$A49,СВЦЭМ!$B$34:$B$777,S$47)+'СЕТ СН'!$G$11+СВЦЭМ!$D$10+'СЕТ СН'!$G$6-'СЕТ СН'!$G$23</f>
        <v>1025.6494660600001</v>
      </c>
      <c r="T49" s="35">
        <f>SUMIFS(СВЦЭМ!$D$34:$D$777,СВЦЭМ!$A$34:$A$777,$A49,СВЦЭМ!$B$34:$B$777,T$47)+'СЕТ СН'!$G$11+СВЦЭМ!$D$10+'СЕТ СН'!$G$6-'СЕТ СН'!$G$23</f>
        <v>1030.90843997</v>
      </c>
      <c r="U49" s="35">
        <f>SUMIFS(СВЦЭМ!$D$34:$D$777,СВЦЭМ!$A$34:$A$777,$A49,СВЦЭМ!$B$34:$B$777,U$47)+'СЕТ СН'!$G$11+СВЦЭМ!$D$10+'СЕТ СН'!$G$6-'СЕТ СН'!$G$23</f>
        <v>1034.0819606599998</v>
      </c>
      <c r="V49" s="35">
        <f>SUMIFS(СВЦЭМ!$D$34:$D$777,СВЦЭМ!$A$34:$A$777,$A49,СВЦЭМ!$B$34:$B$777,V$47)+'СЕТ СН'!$G$11+СВЦЭМ!$D$10+'СЕТ СН'!$G$6-'СЕТ СН'!$G$23</f>
        <v>1006.05917236</v>
      </c>
      <c r="W49" s="35">
        <f>SUMIFS(СВЦЭМ!$D$34:$D$777,СВЦЭМ!$A$34:$A$777,$A49,СВЦЭМ!$B$34:$B$777,W$47)+'СЕТ СН'!$G$11+СВЦЭМ!$D$10+'СЕТ СН'!$G$6-'СЕТ СН'!$G$23</f>
        <v>1058.28402977</v>
      </c>
      <c r="X49" s="35">
        <f>SUMIFS(СВЦЭМ!$D$34:$D$777,СВЦЭМ!$A$34:$A$777,$A49,СВЦЭМ!$B$34:$B$777,X$47)+'СЕТ СН'!$G$11+СВЦЭМ!$D$10+'СЕТ СН'!$G$6-'СЕТ СН'!$G$23</f>
        <v>1115.8128612299997</v>
      </c>
      <c r="Y49" s="35">
        <f>SUMIFS(СВЦЭМ!$D$34:$D$777,СВЦЭМ!$A$34:$A$777,$A49,СВЦЭМ!$B$34:$B$777,Y$47)+'СЕТ СН'!$G$11+СВЦЭМ!$D$10+'СЕТ СН'!$G$6-'СЕТ СН'!$G$23</f>
        <v>1203.4362636699998</v>
      </c>
    </row>
    <row r="50" spans="1:25" ht="15.75" x14ac:dyDescent="0.2">
      <c r="A50" s="34">
        <f t="shared" ref="A50:A78" si="1">A49+1</f>
        <v>42889</v>
      </c>
      <c r="B50" s="35">
        <f>SUMIFS(СВЦЭМ!$D$34:$D$777,СВЦЭМ!$A$34:$A$777,$A50,СВЦЭМ!$B$34:$B$777,B$47)+'СЕТ СН'!$G$11+СВЦЭМ!$D$10+'СЕТ СН'!$G$6-'СЕТ СН'!$G$23</f>
        <v>1243.4310549900001</v>
      </c>
      <c r="C50" s="35">
        <f>SUMIFS(СВЦЭМ!$D$34:$D$777,СВЦЭМ!$A$34:$A$777,$A50,СВЦЭМ!$B$34:$B$777,C$47)+'СЕТ СН'!$G$11+СВЦЭМ!$D$10+'СЕТ СН'!$G$6-'СЕТ СН'!$G$23</f>
        <v>1291.5054562999999</v>
      </c>
      <c r="D50" s="35">
        <f>SUMIFS(СВЦЭМ!$D$34:$D$777,СВЦЭМ!$A$34:$A$777,$A50,СВЦЭМ!$B$34:$B$777,D$47)+'СЕТ СН'!$G$11+СВЦЭМ!$D$10+'СЕТ СН'!$G$6-'СЕТ СН'!$G$23</f>
        <v>1405.0414607100001</v>
      </c>
      <c r="E50" s="35">
        <f>SUMIFS(СВЦЭМ!$D$34:$D$777,СВЦЭМ!$A$34:$A$777,$A50,СВЦЭМ!$B$34:$B$777,E$47)+'СЕТ СН'!$G$11+СВЦЭМ!$D$10+'СЕТ СН'!$G$6-'СЕТ СН'!$G$23</f>
        <v>1403.2394969699999</v>
      </c>
      <c r="F50" s="35">
        <f>SUMIFS(СВЦЭМ!$D$34:$D$777,СВЦЭМ!$A$34:$A$777,$A50,СВЦЭМ!$B$34:$B$777,F$47)+'СЕТ СН'!$G$11+СВЦЭМ!$D$10+'СЕТ СН'!$G$6-'СЕТ СН'!$G$23</f>
        <v>1401.3200197299998</v>
      </c>
      <c r="G50" s="35">
        <f>SUMIFS(СВЦЭМ!$D$34:$D$777,СВЦЭМ!$A$34:$A$777,$A50,СВЦЭМ!$B$34:$B$777,G$47)+'СЕТ СН'!$G$11+СВЦЭМ!$D$10+'СЕТ СН'!$G$6-'СЕТ СН'!$G$23</f>
        <v>1405.0147567200002</v>
      </c>
      <c r="H50" s="35">
        <f>SUMIFS(СВЦЭМ!$D$34:$D$777,СВЦЭМ!$A$34:$A$777,$A50,СВЦЭМ!$B$34:$B$777,H$47)+'СЕТ СН'!$G$11+СВЦЭМ!$D$10+'СЕТ СН'!$G$6-'СЕТ СН'!$G$23</f>
        <v>1368.3596934100001</v>
      </c>
      <c r="I50" s="35">
        <f>SUMIFS(СВЦЭМ!$D$34:$D$777,СВЦЭМ!$A$34:$A$777,$A50,СВЦЭМ!$B$34:$B$777,I$47)+'СЕТ СН'!$G$11+СВЦЭМ!$D$10+'СЕТ СН'!$G$6-'СЕТ СН'!$G$23</f>
        <v>1239.12410052</v>
      </c>
      <c r="J50" s="35">
        <f>SUMIFS(СВЦЭМ!$D$34:$D$777,СВЦЭМ!$A$34:$A$777,$A50,СВЦЭМ!$B$34:$B$777,J$47)+'СЕТ СН'!$G$11+СВЦЭМ!$D$10+'СЕТ СН'!$G$6-'СЕТ СН'!$G$23</f>
        <v>1108.0174054300001</v>
      </c>
      <c r="K50" s="35">
        <f>SUMIFS(СВЦЭМ!$D$34:$D$777,СВЦЭМ!$A$34:$A$777,$A50,СВЦЭМ!$B$34:$B$777,K$47)+'СЕТ СН'!$G$11+СВЦЭМ!$D$10+'СЕТ СН'!$G$6-'СЕТ СН'!$G$23</f>
        <v>1027.64914148</v>
      </c>
      <c r="L50" s="35">
        <f>SUMIFS(СВЦЭМ!$D$34:$D$777,СВЦЭМ!$A$34:$A$777,$A50,СВЦЭМ!$B$34:$B$777,L$47)+'СЕТ СН'!$G$11+СВЦЭМ!$D$10+'СЕТ СН'!$G$6-'СЕТ СН'!$G$23</f>
        <v>962.40245960999982</v>
      </c>
      <c r="M50" s="35">
        <f>SUMIFS(СВЦЭМ!$D$34:$D$777,СВЦЭМ!$A$34:$A$777,$A50,СВЦЭМ!$B$34:$B$777,M$47)+'СЕТ СН'!$G$11+СВЦЭМ!$D$10+'СЕТ СН'!$G$6-'СЕТ СН'!$G$23</f>
        <v>944.61557585999981</v>
      </c>
      <c r="N50" s="35">
        <f>SUMIFS(СВЦЭМ!$D$34:$D$777,СВЦЭМ!$A$34:$A$777,$A50,СВЦЭМ!$B$34:$B$777,N$47)+'СЕТ СН'!$G$11+СВЦЭМ!$D$10+'СЕТ СН'!$G$6-'СЕТ СН'!$G$23</f>
        <v>935.26706087999992</v>
      </c>
      <c r="O50" s="35">
        <f>SUMIFS(СВЦЭМ!$D$34:$D$777,СВЦЭМ!$A$34:$A$777,$A50,СВЦЭМ!$B$34:$B$777,O$47)+'СЕТ СН'!$G$11+СВЦЭМ!$D$10+'СЕТ СН'!$G$6-'СЕТ СН'!$G$23</f>
        <v>933.13801998000008</v>
      </c>
      <c r="P50" s="35">
        <f>SUMIFS(СВЦЭМ!$D$34:$D$777,СВЦЭМ!$A$34:$A$777,$A50,СВЦЭМ!$B$34:$B$777,P$47)+'СЕТ СН'!$G$11+СВЦЭМ!$D$10+'СЕТ СН'!$G$6-'СЕТ СН'!$G$23</f>
        <v>932.99323965999997</v>
      </c>
      <c r="Q50" s="35">
        <f>SUMIFS(СВЦЭМ!$D$34:$D$777,СВЦЭМ!$A$34:$A$777,$A50,СВЦЭМ!$B$34:$B$777,Q$47)+'СЕТ СН'!$G$11+СВЦЭМ!$D$10+'СЕТ СН'!$G$6-'СЕТ СН'!$G$23</f>
        <v>934.44291762000012</v>
      </c>
      <c r="R50" s="35">
        <f>SUMIFS(СВЦЭМ!$D$34:$D$777,СВЦЭМ!$A$34:$A$777,$A50,СВЦЭМ!$B$34:$B$777,R$47)+'СЕТ СН'!$G$11+СВЦЭМ!$D$10+'СЕТ СН'!$G$6-'СЕТ СН'!$G$23</f>
        <v>935.46437730000002</v>
      </c>
      <c r="S50" s="35">
        <f>SUMIFS(СВЦЭМ!$D$34:$D$777,СВЦЭМ!$A$34:$A$777,$A50,СВЦЭМ!$B$34:$B$777,S$47)+'СЕТ СН'!$G$11+СВЦЭМ!$D$10+'СЕТ СН'!$G$6-'СЕТ СН'!$G$23</f>
        <v>936.54045278000012</v>
      </c>
      <c r="T50" s="35">
        <f>SUMIFS(СВЦЭМ!$D$34:$D$777,СВЦЭМ!$A$34:$A$777,$A50,СВЦЭМ!$B$34:$B$777,T$47)+'СЕТ СН'!$G$11+СВЦЭМ!$D$10+'СЕТ СН'!$G$6-'СЕТ СН'!$G$23</f>
        <v>935.45718368999997</v>
      </c>
      <c r="U50" s="35">
        <f>SUMIFS(СВЦЭМ!$D$34:$D$777,СВЦЭМ!$A$34:$A$777,$A50,СВЦЭМ!$B$34:$B$777,U$47)+'СЕТ СН'!$G$11+СВЦЭМ!$D$10+'СЕТ СН'!$G$6-'СЕТ СН'!$G$23</f>
        <v>933.6946836699999</v>
      </c>
      <c r="V50" s="35">
        <f>SUMIFS(СВЦЭМ!$D$34:$D$777,СВЦЭМ!$A$34:$A$777,$A50,СВЦЭМ!$B$34:$B$777,V$47)+'СЕТ СН'!$G$11+СВЦЭМ!$D$10+'СЕТ СН'!$G$6-'СЕТ СН'!$G$23</f>
        <v>951.07861146999994</v>
      </c>
      <c r="W50" s="35">
        <f>SUMIFS(СВЦЭМ!$D$34:$D$777,СВЦЭМ!$A$34:$A$777,$A50,СВЦЭМ!$B$34:$B$777,W$47)+'СЕТ СН'!$G$11+СВЦЭМ!$D$10+'СЕТ СН'!$G$6-'СЕТ СН'!$G$23</f>
        <v>987.06031896000013</v>
      </c>
      <c r="X50" s="35">
        <f>SUMIFS(СВЦЭМ!$D$34:$D$777,СВЦЭМ!$A$34:$A$777,$A50,СВЦЭМ!$B$34:$B$777,X$47)+'СЕТ СН'!$G$11+СВЦЭМ!$D$10+'СЕТ СН'!$G$6-'СЕТ СН'!$G$23</f>
        <v>1045.1955634999999</v>
      </c>
      <c r="Y50" s="35">
        <f>SUMIFS(СВЦЭМ!$D$34:$D$777,СВЦЭМ!$A$34:$A$777,$A50,СВЦЭМ!$B$34:$B$777,Y$47)+'СЕТ СН'!$G$11+СВЦЭМ!$D$10+'СЕТ СН'!$G$6-'СЕТ СН'!$G$23</f>
        <v>1146.37579783</v>
      </c>
    </row>
    <row r="51" spans="1:25" ht="15.75" x14ac:dyDescent="0.2">
      <c r="A51" s="34">
        <f t="shared" si="1"/>
        <v>42890</v>
      </c>
      <c r="B51" s="35">
        <f>SUMIFS(СВЦЭМ!$D$34:$D$777,СВЦЭМ!$A$34:$A$777,$A51,СВЦЭМ!$B$34:$B$777,B$47)+'СЕТ СН'!$G$11+СВЦЭМ!$D$10+'СЕТ СН'!$G$6-'СЕТ СН'!$G$23</f>
        <v>1211.0317457400001</v>
      </c>
      <c r="C51" s="35">
        <f>SUMIFS(СВЦЭМ!$D$34:$D$777,СВЦЭМ!$A$34:$A$777,$A51,СВЦЭМ!$B$34:$B$777,C$47)+'СЕТ СН'!$G$11+СВЦЭМ!$D$10+'СЕТ СН'!$G$6-'СЕТ СН'!$G$23</f>
        <v>1275.4010482399999</v>
      </c>
      <c r="D51" s="35">
        <f>SUMIFS(СВЦЭМ!$D$34:$D$777,СВЦЭМ!$A$34:$A$777,$A51,СВЦЭМ!$B$34:$B$777,D$47)+'СЕТ СН'!$G$11+СВЦЭМ!$D$10+'СЕТ СН'!$G$6-'СЕТ СН'!$G$23</f>
        <v>1387.67368713</v>
      </c>
      <c r="E51" s="35">
        <f>SUMIFS(СВЦЭМ!$D$34:$D$777,СВЦЭМ!$A$34:$A$777,$A51,СВЦЭМ!$B$34:$B$777,E$47)+'СЕТ СН'!$G$11+СВЦЭМ!$D$10+'СЕТ СН'!$G$6-'СЕТ СН'!$G$23</f>
        <v>1383.7111175999999</v>
      </c>
      <c r="F51" s="35">
        <f>SUMIFS(СВЦЭМ!$D$34:$D$777,СВЦЭМ!$A$34:$A$777,$A51,СВЦЭМ!$B$34:$B$777,F$47)+'СЕТ СН'!$G$11+СВЦЭМ!$D$10+'СЕТ СН'!$G$6-'СЕТ СН'!$G$23</f>
        <v>1381.1232371599999</v>
      </c>
      <c r="G51" s="35">
        <f>SUMIFS(СВЦЭМ!$D$34:$D$777,СВЦЭМ!$A$34:$A$777,$A51,СВЦЭМ!$B$34:$B$777,G$47)+'СЕТ СН'!$G$11+СВЦЭМ!$D$10+'СЕТ СН'!$G$6-'СЕТ СН'!$G$23</f>
        <v>1381.5911126299998</v>
      </c>
      <c r="H51" s="35">
        <f>SUMIFS(СВЦЭМ!$D$34:$D$777,СВЦЭМ!$A$34:$A$777,$A51,СВЦЭМ!$B$34:$B$777,H$47)+'СЕТ СН'!$G$11+СВЦЭМ!$D$10+'СЕТ СН'!$G$6-'СЕТ СН'!$G$23</f>
        <v>1375.9796155099998</v>
      </c>
      <c r="I51" s="35">
        <f>SUMIFS(СВЦЭМ!$D$34:$D$777,СВЦЭМ!$A$34:$A$777,$A51,СВЦЭМ!$B$34:$B$777,I$47)+'СЕТ СН'!$G$11+СВЦЭМ!$D$10+'СЕТ СН'!$G$6-'СЕТ СН'!$G$23</f>
        <v>1227.6567605599998</v>
      </c>
      <c r="J51" s="35">
        <f>SUMIFS(СВЦЭМ!$D$34:$D$777,СВЦЭМ!$A$34:$A$777,$A51,СВЦЭМ!$B$34:$B$777,J$47)+'СЕТ СН'!$G$11+СВЦЭМ!$D$10+'СЕТ СН'!$G$6-'СЕТ СН'!$G$23</f>
        <v>1124.9620161899998</v>
      </c>
      <c r="K51" s="35">
        <f>SUMIFS(СВЦЭМ!$D$34:$D$777,СВЦЭМ!$A$34:$A$777,$A51,СВЦЭМ!$B$34:$B$777,K$47)+'СЕТ СН'!$G$11+СВЦЭМ!$D$10+'СЕТ СН'!$G$6-'СЕТ СН'!$G$23</f>
        <v>1007.87904991</v>
      </c>
      <c r="L51" s="35">
        <f>SUMIFS(СВЦЭМ!$D$34:$D$777,СВЦЭМ!$A$34:$A$777,$A51,СВЦЭМ!$B$34:$B$777,L$47)+'СЕТ СН'!$G$11+СВЦЭМ!$D$10+'СЕТ СН'!$G$6-'СЕТ СН'!$G$23</f>
        <v>941.90439872000002</v>
      </c>
      <c r="M51" s="35">
        <f>SUMIFS(СВЦЭМ!$D$34:$D$777,СВЦЭМ!$A$34:$A$777,$A51,СВЦЭМ!$B$34:$B$777,M$47)+'СЕТ СН'!$G$11+СВЦЭМ!$D$10+'СЕТ СН'!$G$6-'СЕТ СН'!$G$23</f>
        <v>933.99689127000011</v>
      </c>
      <c r="N51" s="35">
        <f>SUMIFS(СВЦЭМ!$D$34:$D$777,СВЦЭМ!$A$34:$A$777,$A51,СВЦЭМ!$B$34:$B$777,N$47)+'СЕТ СН'!$G$11+СВЦЭМ!$D$10+'СЕТ СН'!$G$6-'СЕТ СН'!$G$23</f>
        <v>929.04056416999993</v>
      </c>
      <c r="O51" s="35">
        <f>SUMIFS(СВЦЭМ!$D$34:$D$777,СВЦЭМ!$A$34:$A$777,$A51,СВЦЭМ!$B$34:$B$777,O$47)+'СЕТ СН'!$G$11+СВЦЭМ!$D$10+'СЕТ СН'!$G$6-'СЕТ СН'!$G$23</f>
        <v>917.80050118000008</v>
      </c>
      <c r="P51" s="35">
        <f>SUMIFS(СВЦЭМ!$D$34:$D$777,СВЦЭМ!$A$34:$A$777,$A51,СВЦЭМ!$B$34:$B$777,P$47)+'СЕТ СН'!$G$11+СВЦЭМ!$D$10+'СЕТ СН'!$G$6-'СЕТ СН'!$G$23</f>
        <v>911.07576161999987</v>
      </c>
      <c r="Q51" s="35">
        <f>SUMIFS(СВЦЭМ!$D$34:$D$777,СВЦЭМ!$A$34:$A$777,$A51,СВЦЭМ!$B$34:$B$777,Q$47)+'СЕТ СН'!$G$11+СВЦЭМ!$D$10+'СЕТ СН'!$G$6-'СЕТ СН'!$G$23</f>
        <v>908.22752799</v>
      </c>
      <c r="R51" s="35">
        <f>SUMIFS(СВЦЭМ!$D$34:$D$777,СВЦЭМ!$A$34:$A$777,$A51,СВЦЭМ!$B$34:$B$777,R$47)+'СЕТ СН'!$G$11+СВЦЭМ!$D$10+'СЕТ СН'!$G$6-'СЕТ СН'!$G$23</f>
        <v>907.79263223999988</v>
      </c>
      <c r="S51" s="35">
        <f>SUMIFS(СВЦЭМ!$D$34:$D$777,СВЦЭМ!$A$34:$A$777,$A51,СВЦЭМ!$B$34:$B$777,S$47)+'СЕТ СН'!$G$11+СВЦЭМ!$D$10+'СЕТ СН'!$G$6-'СЕТ СН'!$G$23</f>
        <v>909.36715614000013</v>
      </c>
      <c r="T51" s="35">
        <f>SUMIFS(СВЦЭМ!$D$34:$D$777,СВЦЭМ!$A$34:$A$777,$A51,СВЦЭМ!$B$34:$B$777,T$47)+'СЕТ СН'!$G$11+СВЦЭМ!$D$10+'СЕТ СН'!$G$6-'СЕТ СН'!$G$23</f>
        <v>917.72303728999987</v>
      </c>
      <c r="U51" s="35">
        <f>SUMIFS(СВЦЭМ!$D$34:$D$777,СВЦЭМ!$A$34:$A$777,$A51,СВЦЭМ!$B$34:$B$777,U$47)+'СЕТ СН'!$G$11+СВЦЭМ!$D$10+'СЕТ СН'!$G$6-'СЕТ СН'!$G$23</f>
        <v>934.79845133999993</v>
      </c>
      <c r="V51" s="35">
        <f>SUMIFS(СВЦЭМ!$D$34:$D$777,СВЦЭМ!$A$34:$A$777,$A51,СВЦЭМ!$B$34:$B$777,V$47)+'СЕТ СН'!$G$11+СВЦЭМ!$D$10+'СЕТ СН'!$G$6-'СЕТ СН'!$G$23</f>
        <v>937.36652428000002</v>
      </c>
      <c r="W51" s="35">
        <f>SUMIFS(СВЦЭМ!$D$34:$D$777,СВЦЭМ!$A$34:$A$777,$A51,СВЦЭМ!$B$34:$B$777,W$47)+'СЕТ СН'!$G$11+СВЦЭМ!$D$10+'СЕТ СН'!$G$6-'СЕТ СН'!$G$23</f>
        <v>971.50231927000004</v>
      </c>
      <c r="X51" s="35">
        <f>SUMIFS(СВЦЭМ!$D$34:$D$777,СВЦЭМ!$A$34:$A$777,$A51,СВЦЭМ!$B$34:$B$777,X$47)+'СЕТ СН'!$G$11+СВЦЭМ!$D$10+'СЕТ СН'!$G$6-'СЕТ СН'!$G$23</f>
        <v>1075.0445050399999</v>
      </c>
      <c r="Y51" s="35">
        <f>SUMIFS(СВЦЭМ!$D$34:$D$777,СВЦЭМ!$A$34:$A$777,$A51,СВЦЭМ!$B$34:$B$777,Y$47)+'СЕТ СН'!$G$11+СВЦЭМ!$D$10+'СЕТ СН'!$G$6-'СЕТ СН'!$G$23</f>
        <v>1124.9491113300001</v>
      </c>
    </row>
    <row r="52" spans="1:25" ht="15.75" x14ac:dyDescent="0.2">
      <c r="A52" s="34">
        <f t="shared" si="1"/>
        <v>42891</v>
      </c>
      <c r="B52" s="35">
        <f>SUMIFS(СВЦЭМ!$D$34:$D$777,СВЦЭМ!$A$34:$A$777,$A52,СВЦЭМ!$B$34:$B$777,B$47)+'СЕТ СН'!$G$11+СВЦЭМ!$D$10+'СЕТ СН'!$G$6-'СЕТ СН'!$G$23</f>
        <v>1282.8111825199999</v>
      </c>
      <c r="C52" s="35">
        <f>SUMIFS(СВЦЭМ!$D$34:$D$777,СВЦЭМ!$A$34:$A$777,$A52,СВЦЭМ!$B$34:$B$777,C$47)+'СЕТ СН'!$G$11+СВЦЭМ!$D$10+'СЕТ СН'!$G$6-'СЕТ СН'!$G$23</f>
        <v>1332.8273659799997</v>
      </c>
      <c r="D52" s="35">
        <f>SUMIFS(СВЦЭМ!$D$34:$D$777,СВЦЭМ!$A$34:$A$777,$A52,СВЦЭМ!$B$34:$B$777,D$47)+'СЕТ СН'!$G$11+СВЦЭМ!$D$10+'СЕТ СН'!$G$6-'СЕТ СН'!$G$23</f>
        <v>1368.8875210299998</v>
      </c>
      <c r="E52" s="35">
        <f>SUMIFS(СВЦЭМ!$D$34:$D$777,СВЦЭМ!$A$34:$A$777,$A52,СВЦЭМ!$B$34:$B$777,E$47)+'СЕТ СН'!$G$11+СВЦЭМ!$D$10+'СЕТ СН'!$G$6-'СЕТ СН'!$G$23</f>
        <v>1361.9693843800001</v>
      </c>
      <c r="F52" s="35">
        <f>SUMIFS(СВЦЭМ!$D$34:$D$777,СВЦЭМ!$A$34:$A$777,$A52,СВЦЭМ!$B$34:$B$777,F$47)+'СЕТ СН'!$G$11+СВЦЭМ!$D$10+'СЕТ СН'!$G$6-'СЕТ СН'!$G$23</f>
        <v>1362.13627133</v>
      </c>
      <c r="G52" s="35">
        <f>SUMIFS(СВЦЭМ!$D$34:$D$777,СВЦЭМ!$A$34:$A$777,$A52,СВЦЭМ!$B$34:$B$777,G$47)+'СЕТ СН'!$G$11+СВЦЭМ!$D$10+'СЕТ СН'!$G$6-'СЕТ СН'!$G$23</f>
        <v>1368.6238155299998</v>
      </c>
      <c r="H52" s="35">
        <f>SUMIFS(СВЦЭМ!$D$34:$D$777,СВЦЭМ!$A$34:$A$777,$A52,СВЦЭМ!$B$34:$B$777,H$47)+'СЕТ СН'!$G$11+СВЦЭМ!$D$10+'СЕТ СН'!$G$6-'СЕТ СН'!$G$23</f>
        <v>1300.7971426499998</v>
      </c>
      <c r="I52" s="35">
        <f>SUMIFS(СВЦЭМ!$D$34:$D$777,СВЦЭМ!$A$34:$A$777,$A52,СВЦЭМ!$B$34:$B$777,I$47)+'СЕТ СН'!$G$11+СВЦЭМ!$D$10+'СЕТ СН'!$G$6-'СЕТ СН'!$G$23</f>
        <v>1166.1529849399999</v>
      </c>
      <c r="J52" s="35">
        <f>SUMIFS(СВЦЭМ!$D$34:$D$777,СВЦЭМ!$A$34:$A$777,$A52,СВЦЭМ!$B$34:$B$777,J$47)+'СЕТ СН'!$G$11+СВЦЭМ!$D$10+'СЕТ СН'!$G$6-'СЕТ СН'!$G$23</f>
        <v>1076.62285161</v>
      </c>
      <c r="K52" s="35">
        <f>SUMIFS(СВЦЭМ!$D$34:$D$777,СВЦЭМ!$A$34:$A$777,$A52,СВЦЭМ!$B$34:$B$777,K$47)+'СЕТ СН'!$G$11+СВЦЭМ!$D$10+'СЕТ СН'!$G$6-'СЕТ СН'!$G$23</f>
        <v>982.2497936499999</v>
      </c>
      <c r="L52" s="35">
        <f>SUMIFS(СВЦЭМ!$D$34:$D$777,СВЦЭМ!$A$34:$A$777,$A52,СВЦЭМ!$B$34:$B$777,L$47)+'СЕТ СН'!$G$11+СВЦЭМ!$D$10+'СЕТ СН'!$G$6-'СЕТ СН'!$G$23</f>
        <v>951.43784049999999</v>
      </c>
      <c r="M52" s="35">
        <f>SUMIFS(СВЦЭМ!$D$34:$D$777,СВЦЭМ!$A$34:$A$777,$A52,СВЦЭМ!$B$34:$B$777,M$47)+'СЕТ СН'!$G$11+СВЦЭМ!$D$10+'СЕТ СН'!$G$6-'СЕТ СН'!$G$23</f>
        <v>953.09074082999996</v>
      </c>
      <c r="N52" s="35">
        <f>SUMIFS(СВЦЭМ!$D$34:$D$777,СВЦЭМ!$A$34:$A$777,$A52,СВЦЭМ!$B$34:$B$777,N$47)+'СЕТ СН'!$G$11+СВЦЭМ!$D$10+'СЕТ СН'!$G$6-'СЕТ СН'!$G$23</f>
        <v>912.08686901999999</v>
      </c>
      <c r="O52" s="35">
        <f>SUMIFS(СВЦЭМ!$D$34:$D$777,СВЦЭМ!$A$34:$A$777,$A52,СВЦЭМ!$B$34:$B$777,O$47)+'СЕТ СН'!$G$11+СВЦЭМ!$D$10+'СЕТ СН'!$G$6-'СЕТ СН'!$G$23</f>
        <v>928.02156461999994</v>
      </c>
      <c r="P52" s="35">
        <f>SUMIFS(СВЦЭМ!$D$34:$D$777,СВЦЭМ!$A$34:$A$777,$A52,СВЦЭМ!$B$34:$B$777,P$47)+'СЕТ СН'!$G$11+СВЦЭМ!$D$10+'СЕТ СН'!$G$6-'СЕТ СН'!$G$23</f>
        <v>937.29521245000001</v>
      </c>
      <c r="Q52" s="35">
        <f>SUMIFS(СВЦЭМ!$D$34:$D$777,СВЦЭМ!$A$34:$A$777,$A52,СВЦЭМ!$B$34:$B$777,Q$47)+'СЕТ СН'!$G$11+СВЦЭМ!$D$10+'СЕТ СН'!$G$6-'СЕТ СН'!$G$23</f>
        <v>904.25653814999987</v>
      </c>
      <c r="R52" s="35">
        <f>SUMIFS(СВЦЭМ!$D$34:$D$777,СВЦЭМ!$A$34:$A$777,$A52,СВЦЭМ!$B$34:$B$777,R$47)+'СЕТ СН'!$G$11+СВЦЭМ!$D$10+'СЕТ СН'!$G$6-'СЕТ СН'!$G$23</f>
        <v>919.05036627999993</v>
      </c>
      <c r="S52" s="35">
        <f>SUMIFS(СВЦЭМ!$D$34:$D$777,СВЦЭМ!$A$34:$A$777,$A52,СВЦЭМ!$B$34:$B$777,S$47)+'СЕТ СН'!$G$11+СВЦЭМ!$D$10+'СЕТ СН'!$G$6-'СЕТ СН'!$G$23</f>
        <v>934.53913003000002</v>
      </c>
      <c r="T52" s="35">
        <f>SUMIFS(СВЦЭМ!$D$34:$D$777,СВЦЭМ!$A$34:$A$777,$A52,СВЦЭМ!$B$34:$B$777,T$47)+'СЕТ СН'!$G$11+СВЦЭМ!$D$10+'СЕТ СН'!$G$6-'СЕТ СН'!$G$23</f>
        <v>930.66331162000006</v>
      </c>
      <c r="U52" s="35">
        <f>SUMIFS(СВЦЭМ!$D$34:$D$777,СВЦЭМ!$A$34:$A$777,$A52,СВЦЭМ!$B$34:$B$777,U$47)+'СЕТ СН'!$G$11+СВЦЭМ!$D$10+'СЕТ СН'!$G$6-'СЕТ СН'!$G$23</f>
        <v>935.90874135000013</v>
      </c>
      <c r="V52" s="35">
        <f>SUMIFS(СВЦЭМ!$D$34:$D$777,СВЦЭМ!$A$34:$A$777,$A52,СВЦЭМ!$B$34:$B$777,V$47)+'СЕТ СН'!$G$11+СВЦЭМ!$D$10+'СЕТ СН'!$G$6-'СЕТ СН'!$G$23</f>
        <v>946.85384586999999</v>
      </c>
      <c r="W52" s="35">
        <f>SUMIFS(СВЦЭМ!$D$34:$D$777,СВЦЭМ!$A$34:$A$777,$A52,СВЦЭМ!$B$34:$B$777,W$47)+'СЕТ СН'!$G$11+СВЦЭМ!$D$10+'СЕТ СН'!$G$6-'СЕТ СН'!$G$23</f>
        <v>957.19148499999983</v>
      </c>
      <c r="X52" s="35">
        <f>SUMIFS(СВЦЭМ!$D$34:$D$777,СВЦЭМ!$A$34:$A$777,$A52,СВЦЭМ!$B$34:$B$777,X$47)+'СЕТ СН'!$G$11+СВЦЭМ!$D$10+'СЕТ СН'!$G$6-'СЕТ СН'!$G$23</f>
        <v>1056.5304265999998</v>
      </c>
      <c r="Y52" s="35">
        <f>SUMIFS(СВЦЭМ!$D$34:$D$777,СВЦЭМ!$A$34:$A$777,$A52,СВЦЭМ!$B$34:$B$777,Y$47)+'СЕТ СН'!$G$11+СВЦЭМ!$D$10+'СЕТ СН'!$G$6-'СЕТ СН'!$G$23</f>
        <v>1197.0440095599997</v>
      </c>
    </row>
    <row r="53" spans="1:25" ht="15.75" x14ac:dyDescent="0.2">
      <c r="A53" s="34">
        <f t="shared" si="1"/>
        <v>42892</v>
      </c>
      <c r="B53" s="35">
        <f>SUMIFS(СВЦЭМ!$D$34:$D$777,СВЦЭМ!$A$34:$A$777,$A53,СВЦЭМ!$B$34:$B$777,B$47)+'СЕТ СН'!$G$11+СВЦЭМ!$D$10+'СЕТ СН'!$G$6-'СЕТ СН'!$G$23</f>
        <v>1256.5921717000001</v>
      </c>
      <c r="C53" s="35">
        <f>SUMIFS(СВЦЭМ!$D$34:$D$777,СВЦЭМ!$A$34:$A$777,$A53,СВЦЭМ!$B$34:$B$777,C$47)+'СЕТ СН'!$G$11+СВЦЭМ!$D$10+'СЕТ СН'!$G$6-'СЕТ СН'!$G$23</f>
        <v>1313.91584324</v>
      </c>
      <c r="D53" s="35">
        <f>SUMIFS(СВЦЭМ!$D$34:$D$777,СВЦЭМ!$A$34:$A$777,$A53,СВЦЭМ!$B$34:$B$777,D$47)+'СЕТ СН'!$G$11+СВЦЭМ!$D$10+'СЕТ СН'!$G$6-'СЕТ СН'!$G$23</f>
        <v>1337.3172117700001</v>
      </c>
      <c r="E53" s="35">
        <f>SUMIFS(СВЦЭМ!$D$34:$D$777,СВЦЭМ!$A$34:$A$777,$A53,СВЦЭМ!$B$34:$B$777,E$47)+'СЕТ СН'!$G$11+СВЦЭМ!$D$10+'СЕТ СН'!$G$6-'СЕТ СН'!$G$23</f>
        <v>1329.1322667300001</v>
      </c>
      <c r="F53" s="35">
        <f>SUMIFS(СВЦЭМ!$D$34:$D$777,СВЦЭМ!$A$34:$A$777,$A53,СВЦЭМ!$B$34:$B$777,F$47)+'СЕТ СН'!$G$11+СВЦЭМ!$D$10+'СЕТ СН'!$G$6-'СЕТ СН'!$G$23</f>
        <v>1326.0758369199998</v>
      </c>
      <c r="G53" s="35">
        <f>SUMIFS(СВЦЭМ!$D$34:$D$777,СВЦЭМ!$A$34:$A$777,$A53,СВЦЭМ!$B$34:$B$777,G$47)+'СЕТ СН'!$G$11+СВЦЭМ!$D$10+'СЕТ СН'!$G$6-'СЕТ СН'!$G$23</f>
        <v>1327.74266223</v>
      </c>
      <c r="H53" s="35">
        <f>SUMIFS(СВЦЭМ!$D$34:$D$777,СВЦЭМ!$A$34:$A$777,$A53,СВЦЭМ!$B$34:$B$777,H$47)+'СЕТ СН'!$G$11+СВЦЭМ!$D$10+'СЕТ СН'!$G$6-'СЕТ СН'!$G$23</f>
        <v>1312.9451688499998</v>
      </c>
      <c r="I53" s="35">
        <f>SUMIFS(СВЦЭМ!$D$34:$D$777,СВЦЭМ!$A$34:$A$777,$A53,СВЦЭМ!$B$34:$B$777,I$47)+'СЕТ СН'!$G$11+СВЦЭМ!$D$10+'СЕТ СН'!$G$6-'СЕТ СН'!$G$23</f>
        <v>1141.1987676399999</v>
      </c>
      <c r="J53" s="35">
        <f>SUMIFS(СВЦЭМ!$D$34:$D$777,СВЦЭМ!$A$34:$A$777,$A53,СВЦЭМ!$B$34:$B$777,J$47)+'СЕТ СН'!$G$11+СВЦЭМ!$D$10+'СЕТ СН'!$G$6-'СЕТ СН'!$G$23</f>
        <v>1094.23310266</v>
      </c>
      <c r="K53" s="35">
        <f>SUMIFS(СВЦЭМ!$D$34:$D$777,СВЦЭМ!$A$34:$A$777,$A53,СВЦЭМ!$B$34:$B$777,K$47)+'СЕТ СН'!$G$11+СВЦЭМ!$D$10+'СЕТ СН'!$G$6-'СЕТ СН'!$G$23</f>
        <v>974.19560563999994</v>
      </c>
      <c r="L53" s="35">
        <f>SUMIFS(СВЦЭМ!$D$34:$D$777,СВЦЭМ!$A$34:$A$777,$A53,СВЦЭМ!$B$34:$B$777,L$47)+'СЕТ СН'!$G$11+СВЦЭМ!$D$10+'СЕТ СН'!$G$6-'СЕТ СН'!$G$23</f>
        <v>912.53086811999992</v>
      </c>
      <c r="M53" s="35">
        <f>SUMIFS(СВЦЭМ!$D$34:$D$777,СВЦЭМ!$A$34:$A$777,$A53,СВЦЭМ!$B$34:$B$777,M$47)+'СЕТ СН'!$G$11+СВЦЭМ!$D$10+'СЕТ СН'!$G$6-'СЕТ СН'!$G$23</f>
        <v>893.35369728000001</v>
      </c>
      <c r="N53" s="35">
        <f>SUMIFS(СВЦЭМ!$D$34:$D$777,СВЦЭМ!$A$34:$A$777,$A53,СВЦЭМ!$B$34:$B$777,N$47)+'СЕТ СН'!$G$11+СВЦЭМ!$D$10+'СЕТ СН'!$G$6-'СЕТ СН'!$G$23</f>
        <v>916.77283673000011</v>
      </c>
      <c r="O53" s="35">
        <f>SUMIFS(СВЦЭМ!$D$34:$D$777,СВЦЭМ!$A$34:$A$777,$A53,СВЦЭМ!$B$34:$B$777,O$47)+'СЕТ СН'!$G$11+СВЦЭМ!$D$10+'СЕТ СН'!$G$6-'СЕТ СН'!$G$23</f>
        <v>919.9911575000001</v>
      </c>
      <c r="P53" s="35">
        <f>SUMIFS(СВЦЭМ!$D$34:$D$777,СВЦЭМ!$A$34:$A$777,$A53,СВЦЭМ!$B$34:$B$777,P$47)+'СЕТ СН'!$G$11+СВЦЭМ!$D$10+'СЕТ СН'!$G$6-'СЕТ СН'!$G$23</f>
        <v>925.56604975999994</v>
      </c>
      <c r="Q53" s="35">
        <f>SUMIFS(СВЦЭМ!$D$34:$D$777,СВЦЭМ!$A$34:$A$777,$A53,СВЦЭМ!$B$34:$B$777,Q$47)+'СЕТ СН'!$G$11+СВЦЭМ!$D$10+'СЕТ СН'!$G$6-'СЕТ СН'!$G$23</f>
        <v>928.1128758599998</v>
      </c>
      <c r="R53" s="35">
        <f>SUMIFS(СВЦЭМ!$D$34:$D$777,СВЦЭМ!$A$34:$A$777,$A53,СВЦЭМ!$B$34:$B$777,R$47)+'СЕТ СН'!$G$11+СВЦЭМ!$D$10+'СЕТ СН'!$G$6-'СЕТ СН'!$G$23</f>
        <v>927.96203773000002</v>
      </c>
      <c r="S53" s="35">
        <f>SUMIFS(СВЦЭМ!$D$34:$D$777,СВЦЭМ!$A$34:$A$777,$A53,СВЦЭМ!$B$34:$B$777,S$47)+'СЕТ СН'!$G$11+СВЦЭМ!$D$10+'СЕТ СН'!$G$6-'СЕТ СН'!$G$23</f>
        <v>920.06050328999982</v>
      </c>
      <c r="T53" s="35">
        <f>SUMIFS(СВЦЭМ!$D$34:$D$777,СВЦЭМ!$A$34:$A$777,$A53,СВЦЭМ!$B$34:$B$777,T$47)+'СЕТ СН'!$G$11+СВЦЭМ!$D$10+'СЕТ СН'!$G$6-'СЕТ СН'!$G$23</f>
        <v>922.79640557999983</v>
      </c>
      <c r="U53" s="35">
        <f>SUMIFS(СВЦЭМ!$D$34:$D$777,СВЦЭМ!$A$34:$A$777,$A53,СВЦЭМ!$B$34:$B$777,U$47)+'СЕТ СН'!$G$11+СВЦЭМ!$D$10+'СЕТ СН'!$G$6-'СЕТ СН'!$G$23</f>
        <v>898.52080202000002</v>
      </c>
      <c r="V53" s="35">
        <f>SUMIFS(СВЦЭМ!$D$34:$D$777,СВЦЭМ!$A$34:$A$777,$A53,СВЦЭМ!$B$34:$B$777,V$47)+'СЕТ СН'!$G$11+СВЦЭМ!$D$10+'СЕТ СН'!$G$6-'СЕТ СН'!$G$23</f>
        <v>913.92844164999997</v>
      </c>
      <c r="W53" s="35">
        <f>SUMIFS(СВЦЭМ!$D$34:$D$777,СВЦЭМ!$A$34:$A$777,$A53,СВЦЭМ!$B$34:$B$777,W$47)+'СЕТ СН'!$G$11+СВЦЭМ!$D$10+'СЕТ СН'!$G$6-'СЕТ СН'!$G$23</f>
        <v>947.03204538999989</v>
      </c>
      <c r="X53" s="35">
        <f>SUMIFS(СВЦЭМ!$D$34:$D$777,СВЦЭМ!$A$34:$A$777,$A53,СВЦЭМ!$B$34:$B$777,X$47)+'СЕТ СН'!$G$11+СВЦЭМ!$D$10+'СЕТ СН'!$G$6-'СЕТ СН'!$G$23</f>
        <v>1033.9012676</v>
      </c>
      <c r="Y53" s="35">
        <f>SUMIFS(СВЦЭМ!$D$34:$D$777,СВЦЭМ!$A$34:$A$777,$A53,СВЦЭМ!$B$34:$B$777,Y$47)+'СЕТ СН'!$G$11+СВЦЭМ!$D$10+'СЕТ СН'!$G$6-'СЕТ СН'!$G$23</f>
        <v>1189.91351115</v>
      </c>
    </row>
    <row r="54" spans="1:25" ht="15.75" x14ac:dyDescent="0.2">
      <c r="A54" s="34">
        <f t="shared" si="1"/>
        <v>42893</v>
      </c>
      <c r="B54" s="35">
        <f>SUMIFS(СВЦЭМ!$D$34:$D$777,СВЦЭМ!$A$34:$A$777,$A54,СВЦЭМ!$B$34:$B$777,B$47)+'СЕТ СН'!$G$11+СВЦЭМ!$D$10+'СЕТ СН'!$G$6-'СЕТ СН'!$G$23</f>
        <v>1211.4314684400001</v>
      </c>
      <c r="C54" s="35">
        <f>SUMIFS(СВЦЭМ!$D$34:$D$777,СВЦЭМ!$A$34:$A$777,$A54,СВЦЭМ!$B$34:$B$777,C$47)+'СЕТ СН'!$G$11+СВЦЭМ!$D$10+'СЕТ СН'!$G$6-'СЕТ СН'!$G$23</f>
        <v>1296.9630190399998</v>
      </c>
      <c r="D54" s="35">
        <f>SUMIFS(СВЦЭМ!$D$34:$D$777,СВЦЭМ!$A$34:$A$777,$A54,СВЦЭМ!$B$34:$B$777,D$47)+'СЕТ СН'!$G$11+СВЦЭМ!$D$10+'СЕТ СН'!$G$6-'СЕТ СН'!$G$23</f>
        <v>1363.44927517</v>
      </c>
      <c r="E54" s="35">
        <f>SUMIFS(СВЦЭМ!$D$34:$D$777,СВЦЭМ!$A$34:$A$777,$A54,СВЦЭМ!$B$34:$B$777,E$47)+'СЕТ СН'!$G$11+СВЦЭМ!$D$10+'СЕТ СН'!$G$6-'СЕТ СН'!$G$23</f>
        <v>1358.7595722599999</v>
      </c>
      <c r="F54" s="35">
        <f>SUMIFS(СВЦЭМ!$D$34:$D$777,СВЦЭМ!$A$34:$A$777,$A54,СВЦЭМ!$B$34:$B$777,F$47)+'СЕТ СН'!$G$11+СВЦЭМ!$D$10+'СЕТ СН'!$G$6-'СЕТ СН'!$G$23</f>
        <v>1370.6412336799999</v>
      </c>
      <c r="G54" s="35">
        <f>SUMIFS(СВЦЭМ!$D$34:$D$777,СВЦЭМ!$A$34:$A$777,$A54,СВЦЭМ!$B$34:$B$777,G$47)+'СЕТ СН'!$G$11+СВЦЭМ!$D$10+'СЕТ СН'!$G$6-'СЕТ СН'!$G$23</f>
        <v>1364.9033647199999</v>
      </c>
      <c r="H54" s="35">
        <f>SUMIFS(СВЦЭМ!$D$34:$D$777,СВЦЭМ!$A$34:$A$777,$A54,СВЦЭМ!$B$34:$B$777,H$47)+'СЕТ СН'!$G$11+СВЦЭМ!$D$10+'СЕТ СН'!$G$6-'СЕТ СН'!$G$23</f>
        <v>1369.6190131200001</v>
      </c>
      <c r="I54" s="35">
        <f>SUMIFS(СВЦЭМ!$D$34:$D$777,СВЦЭМ!$A$34:$A$777,$A54,СВЦЭМ!$B$34:$B$777,I$47)+'СЕТ СН'!$G$11+СВЦЭМ!$D$10+'СЕТ СН'!$G$6-'СЕТ СН'!$G$23</f>
        <v>1260.5052327799999</v>
      </c>
      <c r="J54" s="35">
        <f>SUMIFS(СВЦЭМ!$D$34:$D$777,СВЦЭМ!$A$34:$A$777,$A54,СВЦЭМ!$B$34:$B$777,J$47)+'СЕТ СН'!$G$11+СВЦЭМ!$D$10+'СЕТ СН'!$G$6-'СЕТ СН'!$G$23</f>
        <v>1110.39176666</v>
      </c>
      <c r="K54" s="35">
        <f>SUMIFS(СВЦЭМ!$D$34:$D$777,СВЦЭМ!$A$34:$A$777,$A54,СВЦЭМ!$B$34:$B$777,K$47)+'СЕТ СН'!$G$11+СВЦЭМ!$D$10+'СЕТ СН'!$G$6-'СЕТ СН'!$G$23</f>
        <v>1005.0476156300001</v>
      </c>
      <c r="L54" s="35">
        <f>SUMIFS(СВЦЭМ!$D$34:$D$777,СВЦЭМ!$A$34:$A$777,$A54,СВЦЭМ!$B$34:$B$777,L$47)+'СЕТ СН'!$G$11+СВЦЭМ!$D$10+'СЕТ СН'!$G$6-'СЕТ СН'!$G$23</f>
        <v>934.34172545000001</v>
      </c>
      <c r="M54" s="35">
        <f>SUMIFS(СВЦЭМ!$D$34:$D$777,СВЦЭМ!$A$34:$A$777,$A54,СВЦЭМ!$B$34:$B$777,M$47)+'СЕТ СН'!$G$11+СВЦЭМ!$D$10+'СЕТ СН'!$G$6-'СЕТ СН'!$G$23</f>
        <v>924.83163964000005</v>
      </c>
      <c r="N54" s="35">
        <f>SUMIFS(СВЦЭМ!$D$34:$D$777,СВЦЭМ!$A$34:$A$777,$A54,СВЦЭМ!$B$34:$B$777,N$47)+'СЕТ СН'!$G$11+СВЦЭМ!$D$10+'СЕТ СН'!$G$6-'СЕТ СН'!$G$23</f>
        <v>925.91566284999999</v>
      </c>
      <c r="O54" s="35">
        <f>SUMIFS(СВЦЭМ!$D$34:$D$777,СВЦЭМ!$A$34:$A$777,$A54,СВЦЭМ!$B$34:$B$777,O$47)+'СЕТ СН'!$G$11+СВЦЭМ!$D$10+'СЕТ СН'!$G$6-'СЕТ СН'!$G$23</f>
        <v>926.29440636999993</v>
      </c>
      <c r="P54" s="35">
        <f>SUMIFS(СВЦЭМ!$D$34:$D$777,СВЦЭМ!$A$34:$A$777,$A54,СВЦЭМ!$B$34:$B$777,P$47)+'СЕТ СН'!$G$11+СВЦЭМ!$D$10+'СЕТ СН'!$G$6-'СЕТ СН'!$G$23</f>
        <v>927.62134515000002</v>
      </c>
      <c r="Q54" s="35">
        <f>SUMIFS(СВЦЭМ!$D$34:$D$777,СВЦЭМ!$A$34:$A$777,$A54,СВЦЭМ!$B$34:$B$777,Q$47)+'СЕТ СН'!$G$11+СВЦЭМ!$D$10+'СЕТ СН'!$G$6-'СЕТ СН'!$G$23</f>
        <v>930.05396580000001</v>
      </c>
      <c r="R54" s="35">
        <f>SUMIFS(СВЦЭМ!$D$34:$D$777,СВЦЭМ!$A$34:$A$777,$A54,СВЦЭМ!$B$34:$B$777,R$47)+'СЕТ СН'!$G$11+СВЦЭМ!$D$10+'СЕТ СН'!$G$6-'СЕТ СН'!$G$23</f>
        <v>928.03556531999993</v>
      </c>
      <c r="S54" s="35">
        <f>SUMIFS(СВЦЭМ!$D$34:$D$777,СВЦЭМ!$A$34:$A$777,$A54,СВЦЭМ!$B$34:$B$777,S$47)+'СЕТ СН'!$G$11+СВЦЭМ!$D$10+'СЕТ СН'!$G$6-'СЕТ СН'!$G$23</f>
        <v>928.84840757999996</v>
      </c>
      <c r="T54" s="35">
        <f>SUMIFS(СВЦЭМ!$D$34:$D$777,СВЦЭМ!$A$34:$A$777,$A54,СВЦЭМ!$B$34:$B$777,T$47)+'СЕТ СН'!$G$11+СВЦЭМ!$D$10+'СЕТ СН'!$G$6-'СЕТ СН'!$G$23</f>
        <v>928.53579250999996</v>
      </c>
      <c r="U54" s="35">
        <f>SUMIFS(СВЦЭМ!$D$34:$D$777,СВЦЭМ!$A$34:$A$777,$A54,СВЦЭМ!$B$34:$B$777,U$47)+'СЕТ СН'!$G$11+СВЦЭМ!$D$10+'СЕТ СН'!$G$6-'СЕТ СН'!$G$23</f>
        <v>927.54169288000003</v>
      </c>
      <c r="V54" s="35">
        <f>SUMIFS(СВЦЭМ!$D$34:$D$777,СВЦЭМ!$A$34:$A$777,$A54,СВЦЭМ!$B$34:$B$777,V$47)+'СЕТ СН'!$G$11+СВЦЭМ!$D$10+'СЕТ СН'!$G$6-'СЕТ СН'!$G$23</f>
        <v>950.28472725999995</v>
      </c>
      <c r="W54" s="35">
        <f>SUMIFS(СВЦЭМ!$D$34:$D$777,СВЦЭМ!$A$34:$A$777,$A54,СВЦЭМ!$B$34:$B$777,W$47)+'СЕТ СН'!$G$11+СВЦЭМ!$D$10+'СЕТ СН'!$G$6-'СЕТ СН'!$G$23</f>
        <v>1004.8502258899998</v>
      </c>
      <c r="X54" s="35">
        <f>SUMIFS(СВЦЭМ!$D$34:$D$777,СВЦЭМ!$A$34:$A$777,$A54,СВЦЭМ!$B$34:$B$777,X$47)+'СЕТ СН'!$G$11+СВЦЭМ!$D$10+'СЕТ СН'!$G$6-'СЕТ СН'!$G$23</f>
        <v>1086.63100184</v>
      </c>
      <c r="Y54" s="35">
        <f>SUMIFS(СВЦЭМ!$D$34:$D$777,СВЦЭМ!$A$34:$A$777,$A54,СВЦЭМ!$B$34:$B$777,Y$47)+'СЕТ СН'!$G$11+СВЦЭМ!$D$10+'СЕТ СН'!$G$6-'СЕТ СН'!$G$23</f>
        <v>1200.7621588399998</v>
      </c>
    </row>
    <row r="55" spans="1:25" ht="15.75" x14ac:dyDescent="0.2">
      <c r="A55" s="34">
        <f t="shared" si="1"/>
        <v>42894</v>
      </c>
      <c r="B55" s="35">
        <f>SUMIFS(СВЦЭМ!$D$34:$D$777,СВЦЭМ!$A$34:$A$777,$A55,СВЦЭМ!$B$34:$B$777,B$47)+'СЕТ СН'!$G$11+СВЦЭМ!$D$10+'СЕТ СН'!$G$6-'СЕТ СН'!$G$23</f>
        <v>1261.8592176899997</v>
      </c>
      <c r="C55" s="35">
        <f>SUMIFS(СВЦЭМ!$D$34:$D$777,СВЦЭМ!$A$34:$A$777,$A55,СВЦЭМ!$B$34:$B$777,C$47)+'СЕТ СН'!$G$11+СВЦЭМ!$D$10+'СЕТ СН'!$G$6-'СЕТ СН'!$G$23</f>
        <v>1325.1787724800001</v>
      </c>
      <c r="D55" s="35">
        <f>SUMIFS(СВЦЭМ!$D$34:$D$777,СВЦЭМ!$A$34:$A$777,$A55,СВЦЭМ!$B$34:$B$777,D$47)+'СЕТ СН'!$G$11+СВЦЭМ!$D$10+'СЕТ СН'!$G$6-'СЕТ СН'!$G$23</f>
        <v>1400.57307911</v>
      </c>
      <c r="E55" s="35">
        <f>SUMIFS(СВЦЭМ!$D$34:$D$777,СВЦЭМ!$A$34:$A$777,$A55,СВЦЭМ!$B$34:$B$777,E$47)+'СЕТ СН'!$G$11+СВЦЭМ!$D$10+'СЕТ СН'!$G$6-'СЕТ СН'!$G$23</f>
        <v>1406.5272447100001</v>
      </c>
      <c r="F55" s="35">
        <f>SUMIFS(СВЦЭМ!$D$34:$D$777,СВЦЭМ!$A$34:$A$777,$A55,СВЦЭМ!$B$34:$B$777,F$47)+'СЕТ СН'!$G$11+СВЦЭМ!$D$10+'СЕТ СН'!$G$6-'СЕТ СН'!$G$23</f>
        <v>1405.4999612199999</v>
      </c>
      <c r="G55" s="35">
        <f>SUMIFS(СВЦЭМ!$D$34:$D$777,СВЦЭМ!$A$34:$A$777,$A55,СВЦЭМ!$B$34:$B$777,G$47)+'СЕТ СН'!$G$11+СВЦЭМ!$D$10+'СЕТ СН'!$G$6-'СЕТ СН'!$G$23</f>
        <v>1395.15072534</v>
      </c>
      <c r="H55" s="35">
        <f>SUMIFS(СВЦЭМ!$D$34:$D$777,СВЦЭМ!$A$34:$A$777,$A55,СВЦЭМ!$B$34:$B$777,H$47)+'СЕТ СН'!$G$11+СВЦЭМ!$D$10+'СЕТ СН'!$G$6-'СЕТ СН'!$G$23</f>
        <v>1408.1033193799999</v>
      </c>
      <c r="I55" s="35">
        <f>SUMIFS(СВЦЭМ!$D$34:$D$777,СВЦЭМ!$A$34:$A$777,$A55,СВЦЭМ!$B$34:$B$777,I$47)+'СЕТ СН'!$G$11+СВЦЭМ!$D$10+'СЕТ СН'!$G$6-'СЕТ СН'!$G$23</f>
        <v>1277.0365577699999</v>
      </c>
      <c r="J55" s="35">
        <f>SUMIFS(СВЦЭМ!$D$34:$D$777,СВЦЭМ!$A$34:$A$777,$A55,СВЦЭМ!$B$34:$B$777,J$47)+'СЕТ СН'!$G$11+СВЦЭМ!$D$10+'СЕТ СН'!$G$6-'СЕТ СН'!$G$23</f>
        <v>1155.0905435199998</v>
      </c>
      <c r="K55" s="35">
        <f>SUMIFS(СВЦЭМ!$D$34:$D$777,СВЦЭМ!$A$34:$A$777,$A55,СВЦЭМ!$B$34:$B$777,K$47)+'СЕТ СН'!$G$11+СВЦЭМ!$D$10+'СЕТ СН'!$G$6-'СЕТ СН'!$G$23</f>
        <v>1032.1366802799998</v>
      </c>
      <c r="L55" s="35">
        <f>SUMIFS(СВЦЭМ!$D$34:$D$777,СВЦЭМ!$A$34:$A$777,$A55,СВЦЭМ!$B$34:$B$777,L$47)+'СЕТ СН'!$G$11+СВЦЭМ!$D$10+'СЕТ СН'!$G$6-'СЕТ СН'!$G$23</f>
        <v>961.65428422000014</v>
      </c>
      <c r="M55" s="35">
        <f>SUMIFS(СВЦЭМ!$D$34:$D$777,СВЦЭМ!$A$34:$A$777,$A55,СВЦЭМ!$B$34:$B$777,M$47)+'СЕТ СН'!$G$11+СВЦЭМ!$D$10+'СЕТ СН'!$G$6-'СЕТ СН'!$G$23</f>
        <v>963.09070732000009</v>
      </c>
      <c r="N55" s="35">
        <f>SUMIFS(СВЦЭМ!$D$34:$D$777,СВЦЭМ!$A$34:$A$777,$A55,СВЦЭМ!$B$34:$B$777,N$47)+'СЕТ СН'!$G$11+СВЦЭМ!$D$10+'СЕТ СН'!$G$6-'СЕТ СН'!$G$23</f>
        <v>967.38099551000005</v>
      </c>
      <c r="O55" s="35">
        <f>SUMIFS(СВЦЭМ!$D$34:$D$777,СВЦЭМ!$A$34:$A$777,$A55,СВЦЭМ!$B$34:$B$777,O$47)+'СЕТ СН'!$G$11+СВЦЭМ!$D$10+'СЕТ СН'!$G$6-'СЕТ СН'!$G$23</f>
        <v>970.52202403000001</v>
      </c>
      <c r="P55" s="35">
        <f>SUMIFS(СВЦЭМ!$D$34:$D$777,СВЦЭМ!$A$34:$A$777,$A55,СВЦЭМ!$B$34:$B$777,P$47)+'СЕТ СН'!$G$11+СВЦЭМ!$D$10+'СЕТ СН'!$G$6-'СЕТ СН'!$G$23</f>
        <v>971.44178338999996</v>
      </c>
      <c r="Q55" s="35">
        <f>SUMIFS(СВЦЭМ!$D$34:$D$777,СВЦЭМ!$A$34:$A$777,$A55,СВЦЭМ!$B$34:$B$777,Q$47)+'СЕТ СН'!$G$11+СВЦЭМ!$D$10+'СЕТ СН'!$G$6-'СЕТ СН'!$G$23</f>
        <v>969.49896452999997</v>
      </c>
      <c r="R55" s="35">
        <f>SUMIFS(СВЦЭМ!$D$34:$D$777,СВЦЭМ!$A$34:$A$777,$A55,СВЦЭМ!$B$34:$B$777,R$47)+'СЕТ СН'!$G$11+СВЦЭМ!$D$10+'СЕТ СН'!$G$6-'СЕТ СН'!$G$23</f>
        <v>968.72089223000012</v>
      </c>
      <c r="S55" s="35">
        <f>SUMIFS(СВЦЭМ!$D$34:$D$777,СВЦЭМ!$A$34:$A$777,$A55,СВЦЭМ!$B$34:$B$777,S$47)+'СЕТ СН'!$G$11+СВЦЭМ!$D$10+'СЕТ СН'!$G$6-'СЕТ СН'!$G$23</f>
        <v>968.08312397000009</v>
      </c>
      <c r="T55" s="35">
        <f>SUMIFS(СВЦЭМ!$D$34:$D$777,СВЦЭМ!$A$34:$A$777,$A55,СВЦЭМ!$B$34:$B$777,T$47)+'СЕТ СН'!$G$11+СВЦЭМ!$D$10+'СЕТ СН'!$G$6-'СЕТ СН'!$G$23</f>
        <v>975.50541358000009</v>
      </c>
      <c r="U55" s="35">
        <f>SUMIFS(СВЦЭМ!$D$34:$D$777,СВЦЭМ!$A$34:$A$777,$A55,СВЦЭМ!$B$34:$B$777,U$47)+'СЕТ СН'!$G$11+СВЦЭМ!$D$10+'СЕТ СН'!$G$6-'СЕТ СН'!$G$23</f>
        <v>970.67181759000005</v>
      </c>
      <c r="V55" s="35">
        <f>SUMIFS(СВЦЭМ!$D$34:$D$777,СВЦЭМ!$A$34:$A$777,$A55,СВЦЭМ!$B$34:$B$777,V$47)+'СЕТ СН'!$G$11+СВЦЭМ!$D$10+'СЕТ СН'!$G$6-'СЕТ СН'!$G$23</f>
        <v>974.61346253000011</v>
      </c>
      <c r="W55" s="35">
        <f>SUMIFS(СВЦЭМ!$D$34:$D$777,СВЦЭМ!$A$34:$A$777,$A55,СВЦЭМ!$B$34:$B$777,W$47)+'СЕТ СН'!$G$11+СВЦЭМ!$D$10+'СЕТ СН'!$G$6-'СЕТ СН'!$G$23</f>
        <v>1008.06532758</v>
      </c>
      <c r="X55" s="35">
        <f>SUMIFS(СВЦЭМ!$D$34:$D$777,СВЦЭМ!$A$34:$A$777,$A55,СВЦЭМ!$B$34:$B$777,X$47)+'СЕТ СН'!$G$11+СВЦЭМ!$D$10+'СЕТ СН'!$G$6-'СЕТ СН'!$G$23</f>
        <v>1118.4504647899998</v>
      </c>
      <c r="Y55" s="35">
        <f>SUMIFS(СВЦЭМ!$D$34:$D$777,СВЦЭМ!$A$34:$A$777,$A55,СВЦЭМ!$B$34:$B$777,Y$47)+'СЕТ СН'!$G$11+СВЦЭМ!$D$10+'СЕТ СН'!$G$6-'СЕТ СН'!$G$23</f>
        <v>1167.2128141399999</v>
      </c>
    </row>
    <row r="56" spans="1:25" ht="15.75" x14ac:dyDescent="0.2">
      <c r="A56" s="34">
        <f t="shared" si="1"/>
        <v>42895</v>
      </c>
      <c r="B56" s="35">
        <f>SUMIFS(СВЦЭМ!$D$34:$D$777,СВЦЭМ!$A$34:$A$777,$A56,СВЦЭМ!$B$34:$B$777,B$47)+'СЕТ СН'!$G$11+СВЦЭМ!$D$10+'СЕТ СН'!$G$6-'СЕТ СН'!$G$23</f>
        <v>1248.60771114</v>
      </c>
      <c r="C56" s="35">
        <f>SUMIFS(СВЦЭМ!$D$34:$D$777,СВЦЭМ!$A$34:$A$777,$A56,СВЦЭМ!$B$34:$B$777,C$47)+'СЕТ СН'!$G$11+СВЦЭМ!$D$10+'СЕТ СН'!$G$6-'СЕТ СН'!$G$23</f>
        <v>1316.0957445599997</v>
      </c>
      <c r="D56" s="35">
        <f>SUMIFS(СВЦЭМ!$D$34:$D$777,СВЦЭМ!$A$34:$A$777,$A56,СВЦЭМ!$B$34:$B$777,D$47)+'СЕТ СН'!$G$11+СВЦЭМ!$D$10+'СЕТ СН'!$G$6-'СЕТ СН'!$G$23</f>
        <v>1394.0705784299998</v>
      </c>
      <c r="E56" s="35">
        <f>SUMIFS(СВЦЭМ!$D$34:$D$777,СВЦЭМ!$A$34:$A$777,$A56,СВЦЭМ!$B$34:$B$777,E$47)+'СЕТ СН'!$G$11+СВЦЭМ!$D$10+'СЕТ СН'!$G$6-'СЕТ СН'!$G$23</f>
        <v>1401.4191474700001</v>
      </c>
      <c r="F56" s="35">
        <f>SUMIFS(СВЦЭМ!$D$34:$D$777,СВЦЭМ!$A$34:$A$777,$A56,СВЦЭМ!$B$34:$B$777,F$47)+'СЕТ СН'!$G$11+СВЦЭМ!$D$10+'СЕТ СН'!$G$6-'СЕТ СН'!$G$23</f>
        <v>1399.2072274000002</v>
      </c>
      <c r="G56" s="35">
        <f>SUMIFS(СВЦЭМ!$D$34:$D$777,СВЦЭМ!$A$34:$A$777,$A56,СВЦЭМ!$B$34:$B$777,G$47)+'СЕТ СН'!$G$11+СВЦЭМ!$D$10+'СЕТ СН'!$G$6-'СЕТ СН'!$G$23</f>
        <v>1392.4600741099998</v>
      </c>
      <c r="H56" s="35">
        <f>SUMIFS(СВЦЭМ!$D$34:$D$777,СВЦЭМ!$A$34:$A$777,$A56,СВЦЭМ!$B$34:$B$777,H$47)+'СЕТ СН'!$G$11+СВЦЭМ!$D$10+'СЕТ СН'!$G$6-'СЕТ СН'!$G$23</f>
        <v>1366.4165272999999</v>
      </c>
      <c r="I56" s="35">
        <f>SUMIFS(СВЦЭМ!$D$34:$D$777,СВЦЭМ!$A$34:$A$777,$A56,СВЦЭМ!$B$34:$B$777,I$47)+'СЕТ СН'!$G$11+СВЦЭМ!$D$10+'СЕТ СН'!$G$6-'СЕТ СН'!$G$23</f>
        <v>1255.28763983</v>
      </c>
      <c r="J56" s="35">
        <f>SUMIFS(СВЦЭМ!$D$34:$D$777,СВЦЭМ!$A$34:$A$777,$A56,СВЦЭМ!$B$34:$B$777,J$47)+'СЕТ СН'!$G$11+СВЦЭМ!$D$10+'СЕТ СН'!$G$6-'СЕТ СН'!$G$23</f>
        <v>1171.4538368799999</v>
      </c>
      <c r="K56" s="35">
        <f>SUMIFS(СВЦЭМ!$D$34:$D$777,СВЦЭМ!$A$34:$A$777,$A56,СВЦЭМ!$B$34:$B$777,K$47)+'СЕТ СН'!$G$11+СВЦЭМ!$D$10+'СЕТ СН'!$G$6-'СЕТ СН'!$G$23</f>
        <v>1045.5942940599998</v>
      </c>
      <c r="L56" s="35">
        <f>SUMIFS(СВЦЭМ!$D$34:$D$777,СВЦЭМ!$A$34:$A$777,$A56,СВЦЭМ!$B$34:$B$777,L$47)+'СЕТ СН'!$G$11+СВЦЭМ!$D$10+'СЕТ СН'!$G$6-'СЕТ СН'!$G$23</f>
        <v>971.9572349099999</v>
      </c>
      <c r="M56" s="35">
        <f>SUMIFS(СВЦЭМ!$D$34:$D$777,СВЦЭМ!$A$34:$A$777,$A56,СВЦЭМ!$B$34:$B$777,M$47)+'СЕТ СН'!$G$11+СВЦЭМ!$D$10+'СЕТ СН'!$G$6-'СЕТ СН'!$G$23</f>
        <v>959.77510797000014</v>
      </c>
      <c r="N56" s="35">
        <f>SUMIFS(СВЦЭМ!$D$34:$D$777,СВЦЭМ!$A$34:$A$777,$A56,СВЦЭМ!$B$34:$B$777,N$47)+'СЕТ СН'!$G$11+СВЦЭМ!$D$10+'СЕТ СН'!$G$6-'СЕТ СН'!$G$23</f>
        <v>967.11146818999987</v>
      </c>
      <c r="O56" s="35">
        <f>SUMIFS(СВЦЭМ!$D$34:$D$777,СВЦЭМ!$A$34:$A$777,$A56,СВЦЭМ!$B$34:$B$777,O$47)+'СЕТ СН'!$G$11+СВЦЭМ!$D$10+'СЕТ СН'!$G$6-'СЕТ СН'!$G$23</f>
        <v>965.48132936000002</v>
      </c>
      <c r="P56" s="35">
        <f>SUMIFS(СВЦЭМ!$D$34:$D$777,СВЦЭМ!$A$34:$A$777,$A56,СВЦЭМ!$B$34:$B$777,P$47)+'СЕТ СН'!$G$11+СВЦЭМ!$D$10+'СЕТ СН'!$G$6-'СЕТ СН'!$G$23</f>
        <v>972.43242737999981</v>
      </c>
      <c r="Q56" s="35">
        <f>SUMIFS(СВЦЭМ!$D$34:$D$777,СВЦЭМ!$A$34:$A$777,$A56,СВЦЭМ!$B$34:$B$777,Q$47)+'СЕТ СН'!$G$11+СВЦЭМ!$D$10+'СЕТ СН'!$G$6-'СЕТ СН'!$G$23</f>
        <v>984.51786536000009</v>
      </c>
      <c r="R56" s="35">
        <f>SUMIFS(СВЦЭМ!$D$34:$D$777,СВЦЭМ!$A$34:$A$777,$A56,СВЦЭМ!$B$34:$B$777,R$47)+'СЕТ СН'!$G$11+СВЦЭМ!$D$10+'СЕТ СН'!$G$6-'СЕТ СН'!$G$23</f>
        <v>991.82171790999996</v>
      </c>
      <c r="S56" s="35">
        <f>SUMIFS(СВЦЭМ!$D$34:$D$777,СВЦЭМ!$A$34:$A$777,$A56,СВЦЭМ!$B$34:$B$777,S$47)+'СЕТ СН'!$G$11+СВЦЭМ!$D$10+'СЕТ СН'!$G$6-'СЕТ СН'!$G$23</f>
        <v>1013.1536096999998</v>
      </c>
      <c r="T56" s="35">
        <f>SUMIFS(СВЦЭМ!$D$34:$D$777,СВЦЭМ!$A$34:$A$777,$A56,СВЦЭМ!$B$34:$B$777,T$47)+'СЕТ СН'!$G$11+СВЦЭМ!$D$10+'СЕТ СН'!$G$6-'СЕТ СН'!$G$23</f>
        <v>1036.6129006900001</v>
      </c>
      <c r="U56" s="35">
        <f>SUMIFS(СВЦЭМ!$D$34:$D$777,СВЦЭМ!$A$34:$A$777,$A56,СВЦЭМ!$B$34:$B$777,U$47)+'СЕТ СН'!$G$11+СВЦЭМ!$D$10+'СЕТ СН'!$G$6-'СЕТ СН'!$G$23</f>
        <v>1024.1942262600001</v>
      </c>
      <c r="V56" s="35">
        <f>SUMIFS(СВЦЭМ!$D$34:$D$777,СВЦЭМ!$A$34:$A$777,$A56,СВЦЭМ!$B$34:$B$777,V$47)+'СЕТ СН'!$G$11+СВЦЭМ!$D$10+'СЕТ СН'!$G$6-'СЕТ СН'!$G$23</f>
        <v>1011.31348099</v>
      </c>
      <c r="W56" s="35">
        <f>SUMIFS(СВЦЭМ!$D$34:$D$777,СВЦЭМ!$A$34:$A$777,$A56,СВЦЭМ!$B$34:$B$777,W$47)+'СЕТ СН'!$G$11+СВЦЭМ!$D$10+'СЕТ СН'!$G$6-'СЕТ СН'!$G$23</f>
        <v>1058.9756330599998</v>
      </c>
      <c r="X56" s="35">
        <f>SUMIFS(СВЦЭМ!$D$34:$D$777,СВЦЭМ!$A$34:$A$777,$A56,СВЦЭМ!$B$34:$B$777,X$47)+'СЕТ СН'!$G$11+СВЦЭМ!$D$10+'СЕТ СН'!$G$6-'СЕТ СН'!$G$23</f>
        <v>1137.55377309</v>
      </c>
      <c r="Y56" s="35">
        <f>SUMIFS(СВЦЭМ!$D$34:$D$777,СВЦЭМ!$A$34:$A$777,$A56,СВЦЭМ!$B$34:$B$777,Y$47)+'СЕТ СН'!$G$11+СВЦЭМ!$D$10+'СЕТ СН'!$G$6-'СЕТ СН'!$G$23</f>
        <v>1193.7735930599997</v>
      </c>
    </row>
    <row r="57" spans="1:25" ht="15.75" x14ac:dyDescent="0.2">
      <c r="A57" s="34">
        <f t="shared" si="1"/>
        <v>42896</v>
      </c>
      <c r="B57" s="35">
        <f>SUMIFS(СВЦЭМ!$D$34:$D$777,СВЦЭМ!$A$34:$A$777,$A57,СВЦЭМ!$B$34:$B$777,B$47)+'СЕТ СН'!$G$11+СВЦЭМ!$D$10+'СЕТ СН'!$G$6-'СЕТ СН'!$G$23</f>
        <v>1225.41394008</v>
      </c>
      <c r="C57" s="35">
        <f>SUMIFS(СВЦЭМ!$D$34:$D$777,СВЦЭМ!$A$34:$A$777,$A57,СВЦЭМ!$B$34:$B$777,C$47)+'СЕТ СН'!$G$11+СВЦЭМ!$D$10+'СЕТ СН'!$G$6-'СЕТ СН'!$G$23</f>
        <v>1290.3383481800001</v>
      </c>
      <c r="D57" s="35">
        <f>SUMIFS(СВЦЭМ!$D$34:$D$777,СВЦЭМ!$A$34:$A$777,$A57,СВЦЭМ!$B$34:$B$777,D$47)+'СЕТ СН'!$G$11+СВЦЭМ!$D$10+'СЕТ СН'!$G$6-'СЕТ СН'!$G$23</f>
        <v>1399.1842844299999</v>
      </c>
      <c r="E57" s="35">
        <f>SUMIFS(СВЦЭМ!$D$34:$D$777,СВЦЭМ!$A$34:$A$777,$A57,СВЦЭМ!$B$34:$B$777,E$47)+'СЕТ СН'!$G$11+СВЦЭМ!$D$10+'СЕТ СН'!$G$6-'СЕТ СН'!$G$23</f>
        <v>1408.4799000600001</v>
      </c>
      <c r="F57" s="35">
        <f>SUMIFS(СВЦЭМ!$D$34:$D$777,СВЦЭМ!$A$34:$A$777,$A57,СВЦЭМ!$B$34:$B$777,F$47)+'СЕТ СН'!$G$11+СВЦЭМ!$D$10+'СЕТ СН'!$G$6-'СЕТ СН'!$G$23</f>
        <v>1409.6392107299998</v>
      </c>
      <c r="G57" s="35">
        <f>SUMIFS(СВЦЭМ!$D$34:$D$777,СВЦЭМ!$A$34:$A$777,$A57,СВЦЭМ!$B$34:$B$777,G$47)+'СЕТ СН'!$G$11+СВЦЭМ!$D$10+'СЕТ СН'!$G$6-'СЕТ СН'!$G$23</f>
        <v>1398.9421205499998</v>
      </c>
      <c r="H57" s="35">
        <f>SUMIFS(СВЦЭМ!$D$34:$D$777,СВЦЭМ!$A$34:$A$777,$A57,СВЦЭМ!$B$34:$B$777,H$47)+'СЕТ СН'!$G$11+СВЦЭМ!$D$10+'СЕТ СН'!$G$6-'СЕТ СН'!$G$23</f>
        <v>1404.5192065400001</v>
      </c>
      <c r="I57" s="35">
        <f>SUMIFS(СВЦЭМ!$D$34:$D$777,СВЦЭМ!$A$34:$A$777,$A57,СВЦЭМ!$B$34:$B$777,I$47)+'СЕТ СН'!$G$11+СВЦЭМ!$D$10+'СЕТ СН'!$G$6-'СЕТ СН'!$G$23</f>
        <v>1259.7313342699999</v>
      </c>
      <c r="J57" s="35">
        <f>SUMIFS(СВЦЭМ!$D$34:$D$777,СВЦЭМ!$A$34:$A$777,$A57,СВЦЭМ!$B$34:$B$777,J$47)+'СЕТ СН'!$G$11+СВЦЭМ!$D$10+'СЕТ СН'!$G$6-'СЕТ СН'!$G$23</f>
        <v>1133.4280697599997</v>
      </c>
      <c r="K57" s="35">
        <f>SUMIFS(СВЦЭМ!$D$34:$D$777,СВЦЭМ!$A$34:$A$777,$A57,СВЦЭМ!$B$34:$B$777,K$47)+'СЕТ СН'!$G$11+СВЦЭМ!$D$10+'СЕТ СН'!$G$6-'СЕТ СН'!$G$23</f>
        <v>1057.7668107499999</v>
      </c>
      <c r="L57" s="35">
        <f>SUMIFS(СВЦЭМ!$D$34:$D$777,СВЦЭМ!$A$34:$A$777,$A57,СВЦЭМ!$B$34:$B$777,L$47)+'СЕТ СН'!$G$11+СВЦЭМ!$D$10+'СЕТ СН'!$G$6-'СЕТ СН'!$G$23</f>
        <v>990.50086009000006</v>
      </c>
      <c r="M57" s="35">
        <f>SUMIFS(СВЦЭМ!$D$34:$D$777,СВЦЭМ!$A$34:$A$777,$A57,СВЦЭМ!$B$34:$B$777,M$47)+'СЕТ СН'!$G$11+СВЦЭМ!$D$10+'СЕТ СН'!$G$6-'СЕТ СН'!$G$23</f>
        <v>957.58494298000005</v>
      </c>
      <c r="N57" s="35">
        <f>SUMIFS(СВЦЭМ!$D$34:$D$777,СВЦЭМ!$A$34:$A$777,$A57,СВЦЭМ!$B$34:$B$777,N$47)+'СЕТ СН'!$G$11+СВЦЭМ!$D$10+'СЕТ СН'!$G$6-'СЕТ СН'!$G$23</f>
        <v>956.39033928999993</v>
      </c>
      <c r="O57" s="35">
        <f>SUMIFS(СВЦЭМ!$D$34:$D$777,СВЦЭМ!$A$34:$A$777,$A57,СВЦЭМ!$B$34:$B$777,O$47)+'СЕТ СН'!$G$11+СВЦЭМ!$D$10+'СЕТ СН'!$G$6-'СЕТ СН'!$G$23</f>
        <v>964.86409339000011</v>
      </c>
      <c r="P57" s="35">
        <f>SUMIFS(СВЦЭМ!$D$34:$D$777,СВЦЭМ!$A$34:$A$777,$A57,СВЦЭМ!$B$34:$B$777,P$47)+'СЕТ СН'!$G$11+СВЦЭМ!$D$10+'СЕТ СН'!$G$6-'СЕТ СН'!$G$23</f>
        <v>973.9504224100001</v>
      </c>
      <c r="Q57" s="35">
        <f>SUMIFS(СВЦЭМ!$D$34:$D$777,СВЦЭМ!$A$34:$A$777,$A57,СВЦЭМ!$B$34:$B$777,Q$47)+'СЕТ СН'!$G$11+СВЦЭМ!$D$10+'СЕТ СН'!$G$6-'СЕТ СН'!$G$23</f>
        <v>979.08037134000006</v>
      </c>
      <c r="R57" s="35">
        <f>SUMIFS(СВЦЭМ!$D$34:$D$777,СВЦЭМ!$A$34:$A$777,$A57,СВЦЭМ!$B$34:$B$777,R$47)+'СЕТ СН'!$G$11+СВЦЭМ!$D$10+'СЕТ СН'!$G$6-'СЕТ СН'!$G$23</f>
        <v>974.8522162700001</v>
      </c>
      <c r="S57" s="35">
        <f>SUMIFS(СВЦЭМ!$D$34:$D$777,СВЦЭМ!$A$34:$A$777,$A57,СВЦЭМ!$B$34:$B$777,S$47)+'СЕТ СН'!$G$11+СВЦЭМ!$D$10+'СЕТ СН'!$G$6-'СЕТ СН'!$G$23</f>
        <v>965.27017900999999</v>
      </c>
      <c r="T57" s="35">
        <f>SUMIFS(СВЦЭМ!$D$34:$D$777,СВЦЭМ!$A$34:$A$777,$A57,СВЦЭМ!$B$34:$B$777,T$47)+'СЕТ СН'!$G$11+СВЦЭМ!$D$10+'СЕТ СН'!$G$6-'СЕТ СН'!$G$23</f>
        <v>965.41945656999997</v>
      </c>
      <c r="U57" s="35">
        <f>SUMIFS(СВЦЭМ!$D$34:$D$777,СВЦЭМ!$A$34:$A$777,$A57,СВЦЭМ!$B$34:$B$777,U$47)+'СЕТ СН'!$G$11+СВЦЭМ!$D$10+'СЕТ СН'!$G$6-'СЕТ СН'!$G$23</f>
        <v>966.36880776999988</v>
      </c>
      <c r="V57" s="35">
        <f>SUMIFS(СВЦЭМ!$D$34:$D$777,СВЦЭМ!$A$34:$A$777,$A57,СВЦЭМ!$B$34:$B$777,V$47)+'СЕТ СН'!$G$11+СВЦЭМ!$D$10+'СЕТ СН'!$G$6-'СЕТ СН'!$G$23</f>
        <v>985.19940710999981</v>
      </c>
      <c r="W57" s="35">
        <f>SUMIFS(СВЦЭМ!$D$34:$D$777,СВЦЭМ!$A$34:$A$777,$A57,СВЦЭМ!$B$34:$B$777,W$47)+'СЕТ СН'!$G$11+СВЦЭМ!$D$10+'СЕТ СН'!$G$6-'СЕТ СН'!$G$23</f>
        <v>1016.2979787499999</v>
      </c>
      <c r="X57" s="35">
        <f>SUMIFS(СВЦЭМ!$D$34:$D$777,СВЦЭМ!$A$34:$A$777,$A57,СВЦЭМ!$B$34:$B$777,X$47)+'СЕТ СН'!$G$11+СВЦЭМ!$D$10+'СЕТ СН'!$G$6-'СЕТ СН'!$G$23</f>
        <v>1081.9582424</v>
      </c>
      <c r="Y57" s="35">
        <f>SUMIFS(СВЦЭМ!$D$34:$D$777,СВЦЭМ!$A$34:$A$777,$A57,СВЦЭМ!$B$34:$B$777,Y$47)+'СЕТ СН'!$G$11+СВЦЭМ!$D$10+'СЕТ СН'!$G$6-'СЕТ СН'!$G$23</f>
        <v>1193.8744725900001</v>
      </c>
    </row>
    <row r="58" spans="1:25" ht="15.75" x14ac:dyDescent="0.2">
      <c r="A58" s="34">
        <f t="shared" si="1"/>
        <v>42897</v>
      </c>
      <c r="B58" s="35">
        <f>SUMIFS(СВЦЭМ!$D$34:$D$777,СВЦЭМ!$A$34:$A$777,$A58,СВЦЭМ!$B$34:$B$777,B$47)+'СЕТ СН'!$G$11+СВЦЭМ!$D$10+'СЕТ СН'!$G$6-'СЕТ СН'!$G$23</f>
        <v>1287.83002773</v>
      </c>
      <c r="C58" s="35">
        <f>SUMIFS(СВЦЭМ!$D$34:$D$777,СВЦЭМ!$A$34:$A$777,$A58,СВЦЭМ!$B$34:$B$777,C$47)+'СЕТ СН'!$G$11+СВЦЭМ!$D$10+'СЕТ СН'!$G$6-'СЕТ СН'!$G$23</f>
        <v>1349.65747053</v>
      </c>
      <c r="D58" s="35">
        <f>SUMIFS(СВЦЭМ!$D$34:$D$777,СВЦЭМ!$A$34:$A$777,$A58,СВЦЭМ!$B$34:$B$777,D$47)+'СЕТ СН'!$G$11+СВЦЭМ!$D$10+'СЕТ СН'!$G$6-'СЕТ СН'!$G$23</f>
        <v>1421.13223462</v>
      </c>
      <c r="E58" s="35">
        <f>SUMIFS(СВЦЭМ!$D$34:$D$777,СВЦЭМ!$A$34:$A$777,$A58,СВЦЭМ!$B$34:$B$777,E$47)+'СЕТ СН'!$G$11+СВЦЭМ!$D$10+'СЕТ СН'!$G$6-'СЕТ СН'!$G$23</f>
        <v>1414.2022516500001</v>
      </c>
      <c r="F58" s="35">
        <f>SUMIFS(СВЦЭМ!$D$34:$D$777,СВЦЭМ!$A$34:$A$777,$A58,СВЦЭМ!$B$34:$B$777,F$47)+'СЕТ СН'!$G$11+СВЦЭМ!$D$10+'СЕТ СН'!$G$6-'СЕТ СН'!$G$23</f>
        <v>1413.5036325299998</v>
      </c>
      <c r="G58" s="35">
        <f>SUMIFS(СВЦЭМ!$D$34:$D$777,СВЦЭМ!$A$34:$A$777,$A58,СВЦЭМ!$B$34:$B$777,G$47)+'СЕТ СН'!$G$11+СВЦЭМ!$D$10+'СЕТ СН'!$G$6-'СЕТ СН'!$G$23</f>
        <v>1412.90553843</v>
      </c>
      <c r="H58" s="35">
        <f>SUMIFS(СВЦЭМ!$D$34:$D$777,СВЦЭМ!$A$34:$A$777,$A58,СВЦЭМ!$B$34:$B$777,H$47)+'СЕТ СН'!$G$11+СВЦЭМ!$D$10+'СЕТ СН'!$G$6-'СЕТ СН'!$G$23</f>
        <v>1415.6045825000001</v>
      </c>
      <c r="I58" s="35">
        <f>SUMIFS(СВЦЭМ!$D$34:$D$777,СВЦЭМ!$A$34:$A$777,$A58,СВЦЭМ!$B$34:$B$777,I$47)+'СЕТ СН'!$G$11+СВЦЭМ!$D$10+'СЕТ СН'!$G$6-'СЕТ СН'!$G$23</f>
        <v>1305.18130832</v>
      </c>
      <c r="J58" s="35">
        <f>SUMIFS(СВЦЭМ!$D$34:$D$777,СВЦЭМ!$A$34:$A$777,$A58,СВЦЭМ!$B$34:$B$777,J$47)+'СЕТ СН'!$G$11+СВЦЭМ!$D$10+'СЕТ СН'!$G$6-'СЕТ СН'!$G$23</f>
        <v>1161.53729561</v>
      </c>
      <c r="K58" s="35">
        <f>SUMIFS(СВЦЭМ!$D$34:$D$777,СВЦЭМ!$A$34:$A$777,$A58,СВЦЭМ!$B$34:$B$777,K$47)+'СЕТ СН'!$G$11+СВЦЭМ!$D$10+'СЕТ СН'!$G$6-'СЕТ СН'!$G$23</f>
        <v>1014.01411876</v>
      </c>
      <c r="L58" s="35">
        <f>SUMIFS(СВЦЭМ!$D$34:$D$777,СВЦЭМ!$A$34:$A$777,$A58,СВЦЭМ!$B$34:$B$777,L$47)+'СЕТ СН'!$G$11+СВЦЭМ!$D$10+'СЕТ СН'!$G$6-'СЕТ СН'!$G$23</f>
        <v>986.92979035999997</v>
      </c>
      <c r="M58" s="35">
        <f>SUMIFS(СВЦЭМ!$D$34:$D$777,СВЦЭМ!$A$34:$A$777,$A58,СВЦЭМ!$B$34:$B$777,M$47)+'СЕТ СН'!$G$11+СВЦЭМ!$D$10+'СЕТ СН'!$G$6-'СЕТ СН'!$G$23</f>
        <v>950.40820583000004</v>
      </c>
      <c r="N58" s="35">
        <f>SUMIFS(СВЦЭМ!$D$34:$D$777,СВЦЭМ!$A$34:$A$777,$A58,СВЦЭМ!$B$34:$B$777,N$47)+'СЕТ СН'!$G$11+СВЦЭМ!$D$10+'СЕТ СН'!$G$6-'СЕТ СН'!$G$23</f>
        <v>955.33981268999992</v>
      </c>
      <c r="O58" s="35">
        <f>SUMIFS(СВЦЭМ!$D$34:$D$777,СВЦЭМ!$A$34:$A$777,$A58,СВЦЭМ!$B$34:$B$777,O$47)+'СЕТ СН'!$G$11+СВЦЭМ!$D$10+'СЕТ СН'!$G$6-'СЕТ СН'!$G$23</f>
        <v>951.58474777999982</v>
      </c>
      <c r="P58" s="35">
        <f>SUMIFS(СВЦЭМ!$D$34:$D$777,СВЦЭМ!$A$34:$A$777,$A58,СВЦЭМ!$B$34:$B$777,P$47)+'СЕТ СН'!$G$11+СВЦЭМ!$D$10+'СЕТ СН'!$G$6-'СЕТ СН'!$G$23</f>
        <v>947.74812537000003</v>
      </c>
      <c r="Q58" s="35">
        <f>SUMIFS(СВЦЭМ!$D$34:$D$777,СВЦЭМ!$A$34:$A$777,$A58,СВЦЭМ!$B$34:$B$777,Q$47)+'СЕТ СН'!$G$11+СВЦЭМ!$D$10+'СЕТ СН'!$G$6-'СЕТ СН'!$G$23</f>
        <v>944.02807558999984</v>
      </c>
      <c r="R58" s="35">
        <f>SUMIFS(СВЦЭМ!$D$34:$D$777,СВЦЭМ!$A$34:$A$777,$A58,СВЦЭМ!$B$34:$B$777,R$47)+'СЕТ СН'!$G$11+СВЦЭМ!$D$10+'СЕТ СН'!$G$6-'СЕТ СН'!$G$23</f>
        <v>942.78918571999998</v>
      </c>
      <c r="S58" s="35">
        <f>SUMIFS(СВЦЭМ!$D$34:$D$777,СВЦЭМ!$A$34:$A$777,$A58,СВЦЭМ!$B$34:$B$777,S$47)+'СЕТ СН'!$G$11+СВЦЭМ!$D$10+'СЕТ СН'!$G$6-'СЕТ СН'!$G$23</f>
        <v>935.7957580100001</v>
      </c>
      <c r="T58" s="35">
        <f>SUMIFS(СВЦЭМ!$D$34:$D$777,СВЦЭМ!$A$34:$A$777,$A58,СВЦЭМ!$B$34:$B$777,T$47)+'СЕТ СН'!$G$11+СВЦЭМ!$D$10+'СЕТ СН'!$G$6-'СЕТ СН'!$G$23</f>
        <v>934.00911616999997</v>
      </c>
      <c r="U58" s="35">
        <f>SUMIFS(СВЦЭМ!$D$34:$D$777,СВЦЭМ!$A$34:$A$777,$A58,СВЦЭМ!$B$34:$B$777,U$47)+'СЕТ СН'!$G$11+СВЦЭМ!$D$10+'СЕТ СН'!$G$6-'СЕТ СН'!$G$23</f>
        <v>939.65334312000005</v>
      </c>
      <c r="V58" s="35">
        <f>SUMIFS(СВЦЭМ!$D$34:$D$777,СВЦЭМ!$A$34:$A$777,$A58,СВЦЭМ!$B$34:$B$777,V$47)+'СЕТ СН'!$G$11+СВЦЭМ!$D$10+'СЕТ СН'!$G$6-'СЕТ СН'!$G$23</f>
        <v>983.10969660000001</v>
      </c>
      <c r="W58" s="35">
        <f>SUMIFS(СВЦЭМ!$D$34:$D$777,СВЦЭМ!$A$34:$A$777,$A58,СВЦЭМ!$B$34:$B$777,W$47)+'СЕТ СН'!$G$11+СВЦЭМ!$D$10+'СЕТ СН'!$G$6-'СЕТ СН'!$G$23</f>
        <v>996.07940989000008</v>
      </c>
      <c r="X58" s="35">
        <f>SUMIFS(СВЦЭМ!$D$34:$D$777,СВЦЭМ!$A$34:$A$777,$A58,СВЦЭМ!$B$34:$B$777,X$47)+'СЕТ СН'!$G$11+СВЦЭМ!$D$10+'СЕТ СН'!$G$6-'СЕТ СН'!$G$23</f>
        <v>1067.4615348699999</v>
      </c>
      <c r="Y58" s="35">
        <f>SUMIFS(СВЦЭМ!$D$34:$D$777,СВЦЭМ!$A$34:$A$777,$A58,СВЦЭМ!$B$34:$B$777,Y$47)+'СЕТ СН'!$G$11+СВЦЭМ!$D$10+'СЕТ СН'!$G$6-'СЕТ СН'!$G$23</f>
        <v>1210.4441458199999</v>
      </c>
    </row>
    <row r="59" spans="1:25" ht="15.75" x14ac:dyDescent="0.2">
      <c r="A59" s="34">
        <f t="shared" si="1"/>
        <v>42898</v>
      </c>
      <c r="B59" s="35">
        <f>SUMIFS(СВЦЭМ!$D$34:$D$777,СВЦЭМ!$A$34:$A$777,$A59,СВЦЭМ!$B$34:$B$777,B$47)+'СЕТ СН'!$G$11+СВЦЭМ!$D$10+'СЕТ СН'!$G$6-'СЕТ СН'!$G$23</f>
        <v>1265.7206876099999</v>
      </c>
      <c r="C59" s="35">
        <f>SUMIFS(СВЦЭМ!$D$34:$D$777,СВЦЭМ!$A$34:$A$777,$A59,СВЦЭМ!$B$34:$B$777,C$47)+'СЕТ СН'!$G$11+СВЦЭМ!$D$10+'СЕТ СН'!$G$6-'СЕТ СН'!$G$23</f>
        <v>1340.8538672099999</v>
      </c>
      <c r="D59" s="35">
        <f>SUMIFS(СВЦЭМ!$D$34:$D$777,СВЦЭМ!$A$34:$A$777,$A59,СВЦЭМ!$B$34:$B$777,D$47)+'СЕТ СН'!$G$11+СВЦЭМ!$D$10+'СЕТ СН'!$G$6-'СЕТ СН'!$G$23</f>
        <v>1396.70205743</v>
      </c>
      <c r="E59" s="35">
        <f>SUMIFS(СВЦЭМ!$D$34:$D$777,СВЦЭМ!$A$34:$A$777,$A59,СВЦЭМ!$B$34:$B$777,E$47)+'СЕТ СН'!$G$11+СВЦЭМ!$D$10+'СЕТ СН'!$G$6-'СЕТ СН'!$G$23</f>
        <v>1398.5468647799999</v>
      </c>
      <c r="F59" s="35">
        <f>SUMIFS(СВЦЭМ!$D$34:$D$777,СВЦЭМ!$A$34:$A$777,$A59,СВЦЭМ!$B$34:$B$777,F$47)+'СЕТ СН'!$G$11+СВЦЭМ!$D$10+'СЕТ СН'!$G$6-'СЕТ СН'!$G$23</f>
        <v>1394.9208932799997</v>
      </c>
      <c r="G59" s="35">
        <f>SUMIFS(СВЦЭМ!$D$34:$D$777,СВЦЭМ!$A$34:$A$777,$A59,СВЦЭМ!$B$34:$B$777,G$47)+'СЕТ СН'!$G$11+СВЦЭМ!$D$10+'СЕТ СН'!$G$6-'СЕТ СН'!$G$23</f>
        <v>1401.6797528799998</v>
      </c>
      <c r="H59" s="35">
        <f>SUMIFS(СВЦЭМ!$D$34:$D$777,СВЦЭМ!$A$34:$A$777,$A59,СВЦЭМ!$B$34:$B$777,H$47)+'СЕТ СН'!$G$11+СВЦЭМ!$D$10+'СЕТ СН'!$G$6-'СЕТ СН'!$G$23</f>
        <v>1383.4170540599998</v>
      </c>
      <c r="I59" s="35">
        <f>SUMIFS(СВЦЭМ!$D$34:$D$777,СВЦЭМ!$A$34:$A$777,$A59,СВЦЭМ!$B$34:$B$777,I$47)+'СЕТ СН'!$G$11+СВЦЭМ!$D$10+'СЕТ СН'!$G$6-'СЕТ СН'!$G$23</f>
        <v>1255.6036829999998</v>
      </c>
      <c r="J59" s="35">
        <f>SUMIFS(СВЦЭМ!$D$34:$D$777,СВЦЭМ!$A$34:$A$777,$A59,СВЦЭМ!$B$34:$B$777,J$47)+'СЕТ СН'!$G$11+СВЦЭМ!$D$10+'СЕТ СН'!$G$6-'СЕТ СН'!$G$23</f>
        <v>1145.0754975499999</v>
      </c>
      <c r="K59" s="35">
        <f>SUMIFS(СВЦЭМ!$D$34:$D$777,СВЦЭМ!$A$34:$A$777,$A59,СВЦЭМ!$B$34:$B$777,K$47)+'СЕТ СН'!$G$11+СВЦЭМ!$D$10+'СЕТ СН'!$G$6-'СЕТ СН'!$G$23</f>
        <v>1014.83815151</v>
      </c>
      <c r="L59" s="35">
        <f>SUMIFS(СВЦЭМ!$D$34:$D$777,СВЦЭМ!$A$34:$A$777,$A59,СВЦЭМ!$B$34:$B$777,L$47)+'СЕТ СН'!$G$11+СВЦЭМ!$D$10+'СЕТ СН'!$G$6-'СЕТ СН'!$G$23</f>
        <v>962.4784611099999</v>
      </c>
      <c r="M59" s="35">
        <f>SUMIFS(СВЦЭМ!$D$34:$D$777,СВЦЭМ!$A$34:$A$777,$A59,СВЦЭМ!$B$34:$B$777,M$47)+'СЕТ СН'!$G$11+СВЦЭМ!$D$10+'СЕТ СН'!$G$6-'СЕТ СН'!$G$23</f>
        <v>944.50007878999986</v>
      </c>
      <c r="N59" s="35">
        <f>SUMIFS(СВЦЭМ!$D$34:$D$777,СВЦЭМ!$A$34:$A$777,$A59,СВЦЭМ!$B$34:$B$777,N$47)+'СЕТ СН'!$G$11+СВЦЭМ!$D$10+'СЕТ СН'!$G$6-'СЕТ СН'!$G$23</f>
        <v>945.54281712000011</v>
      </c>
      <c r="O59" s="35">
        <f>SUMIFS(СВЦЭМ!$D$34:$D$777,СВЦЭМ!$A$34:$A$777,$A59,СВЦЭМ!$B$34:$B$777,O$47)+'СЕТ СН'!$G$11+СВЦЭМ!$D$10+'СЕТ СН'!$G$6-'СЕТ СН'!$G$23</f>
        <v>938.00604801000009</v>
      </c>
      <c r="P59" s="35">
        <f>SUMIFS(СВЦЭМ!$D$34:$D$777,СВЦЭМ!$A$34:$A$777,$A59,СВЦЭМ!$B$34:$B$777,P$47)+'СЕТ СН'!$G$11+СВЦЭМ!$D$10+'СЕТ СН'!$G$6-'СЕТ СН'!$G$23</f>
        <v>929.08372099999997</v>
      </c>
      <c r="Q59" s="35">
        <f>SUMIFS(СВЦЭМ!$D$34:$D$777,СВЦЭМ!$A$34:$A$777,$A59,СВЦЭМ!$B$34:$B$777,Q$47)+'СЕТ СН'!$G$11+СВЦЭМ!$D$10+'СЕТ СН'!$G$6-'СЕТ СН'!$G$23</f>
        <v>925.28267204999997</v>
      </c>
      <c r="R59" s="35">
        <f>SUMIFS(СВЦЭМ!$D$34:$D$777,СВЦЭМ!$A$34:$A$777,$A59,СВЦЭМ!$B$34:$B$777,R$47)+'СЕТ СН'!$G$11+СВЦЭМ!$D$10+'СЕТ СН'!$G$6-'СЕТ СН'!$G$23</f>
        <v>923.21062080000002</v>
      </c>
      <c r="S59" s="35">
        <f>SUMIFS(СВЦЭМ!$D$34:$D$777,СВЦЭМ!$A$34:$A$777,$A59,СВЦЭМ!$B$34:$B$777,S$47)+'СЕТ СН'!$G$11+СВЦЭМ!$D$10+'СЕТ СН'!$G$6-'СЕТ СН'!$G$23</f>
        <v>924.72004283000001</v>
      </c>
      <c r="T59" s="35">
        <f>SUMIFS(СВЦЭМ!$D$34:$D$777,СВЦЭМ!$A$34:$A$777,$A59,СВЦЭМ!$B$34:$B$777,T$47)+'СЕТ СН'!$G$11+СВЦЭМ!$D$10+'СЕТ СН'!$G$6-'СЕТ СН'!$G$23</f>
        <v>919.65434581</v>
      </c>
      <c r="U59" s="35">
        <f>SUMIFS(СВЦЭМ!$D$34:$D$777,СВЦЭМ!$A$34:$A$777,$A59,СВЦЭМ!$B$34:$B$777,U$47)+'СЕТ СН'!$G$11+СВЦЭМ!$D$10+'СЕТ СН'!$G$6-'СЕТ СН'!$G$23</f>
        <v>917.69505281000011</v>
      </c>
      <c r="V59" s="35">
        <f>SUMIFS(СВЦЭМ!$D$34:$D$777,СВЦЭМ!$A$34:$A$777,$A59,СВЦЭМ!$B$34:$B$777,V$47)+'СЕТ СН'!$G$11+СВЦЭМ!$D$10+'СЕТ СН'!$G$6-'СЕТ СН'!$G$23</f>
        <v>958.66613353000002</v>
      </c>
      <c r="W59" s="35">
        <f>SUMIFS(СВЦЭМ!$D$34:$D$777,СВЦЭМ!$A$34:$A$777,$A59,СВЦЭМ!$B$34:$B$777,W$47)+'СЕТ СН'!$G$11+СВЦЭМ!$D$10+'СЕТ СН'!$G$6-'СЕТ СН'!$G$23</f>
        <v>1018.3889330699999</v>
      </c>
      <c r="X59" s="35">
        <f>SUMIFS(СВЦЭМ!$D$34:$D$777,СВЦЭМ!$A$34:$A$777,$A59,СВЦЭМ!$B$34:$B$777,X$47)+'СЕТ СН'!$G$11+СВЦЭМ!$D$10+'СЕТ СН'!$G$6-'СЕТ СН'!$G$23</f>
        <v>1085.6319681</v>
      </c>
      <c r="Y59" s="35">
        <f>SUMIFS(СВЦЭМ!$D$34:$D$777,СВЦЭМ!$A$34:$A$777,$A59,СВЦЭМ!$B$34:$B$777,Y$47)+'СЕТ СН'!$G$11+СВЦЭМ!$D$10+'СЕТ СН'!$G$6-'СЕТ СН'!$G$23</f>
        <v>1180.9402008100001</v>
      </c>
    </row>
    <row r="60" spans="1:25" ht="15.75" x14ac:dyDescent="0.2">
      <c r="A60" s="34">
        <f t="shared" si="1"/>
        <v>42899</v>
      </c>
      <c r="B60" s="35">
        <f>SUMIFS(СВЦЭМ!$D$34:$D$777,СВЦЭМ!$A$34:$A$777,$A60,СВЦЭМ!$B$34:$B$777,B$47)+'СЕТ СН'!$G$11+СВЦЭМ!$D$10+'СЕТ СН'!$G$6-'СЕТ СН'!$G$23</f>
        <v>1164.4017022399998</v>
      </c>
      <c r="C60" s="35">
        <f>SUMIFS(СВЦЭМ!$D$34:$D$777,СВЦЭМ!$A$34:$A$777,$A60,СВЦЭМ!$B$34:$B$777,C$47)+'СЕТ СН'!$G$11+СВЦЭМ!$D$10+'СЕТ СН'!$G$6-'СЕТ СН'!$G$23</f>
        <v>1222.8069120299997</v>
      </c>
      <c r="D60" s="35">
        <f>SUMIFS(СВЦЭМ!$D$34:$D$777,СВЦЭМ!$A$34:$A$777,$A60,СВЦЭМ!$B$34:$B$777,D$47)+'СЕТ СН'!$G$11+СВЦЭМ!$D$10+'СЕТ СН'!$G$6-'СЕТ СН'!$G$23</f>
        <v>1345.7156844599999</v>
      </c>
      <c r="E60" s="35">
        <f>SUMIFS(СВЦЭМ!$D$34:$D$777,СВЦЭМ!$A$34:$A$777,$A60,СВЦЭМ!$B$34:$B$777,E$47)+'СЕТ СН'!$G$11+СВЦЭМ!$D$10+'СЕТ СН'!$G$6-'СЕТ СН'!$G$23</f>
        <v>1361.7743217900002</v>
      </c>
      <c r="F60" s="35">
        <f>SUMIFS(СВЦЭМ!$D$34:$D$777,СВЦЭМ!$A$34:$A$777,$A60,СВЦЭМ!$B$34:$B$777,F$47)+'СЕТ СН'!$G$11+СВЦЭМ!$D$10+'СЕТ СН'!$G$6-'СЕТ СН'!$G$23</f>
        <v>1371.4219352</v>
      </c>
      <c r="G60" s="35">
        <f>SUMIFS(СВЦЭМ!$D$34:$D$777,СВЦЭМ!$A$34:$A$777,$A60,СВЦЭМ!$B$34:$B$777,G$47)+'СЕТ СН'!$G$11+СВЦЭМ!$D$10+'СЕТ СН'!$G$6-'СЕТ СН'!$G$23</f>
        <v>1365.73015915</v>
      </c>
      <c r="H60" s="35">
        <f>SUMIFS(СВЦЭМ!$D$34:$D$777,СВЦЭМ!$A$34:$A$777,$A60,СВЦЭМ!$B$34:$B$777,H$47)+'СЕТ СН'!$G$11+СВЦЭМ!$D$10+'СЕТ СН'!$G$6-'СЕТ СН'!$G$23</f>
        <v>1292.96353632</v>
      </c>
      <c r="I60" s="35">
        <f>SUMIFS(СВЦЭМ!$D$34:$D$777,СВЦЭМ!$A$34:$A$777,$A60,СВЦЭМ!$B$34:$B$777,I$47)+'СЕТ СН'!$G$11+СВЦЭМ!$D$10+'СЕТ СН'!$G$6-'СЕТ СН'!$G$23</f>
        <v>1134.9330203999998</v>
      </c>
      <c r="J60" s="35">
        <f>SUMIFS(СВЦЭМ!$D$34:$D$777,СВЦЭМ!$A$34:$A$777,$A60,СВЦЭМ!$B$34:$B$777,J$47)+'СЕТ СН'!$G$11+СВЦЭМ!$D$10+'СЕТ СН'!$G$6-'СЕТ СН'!$G$23</f>
        <v>1022.12631521</v>
      </c>
      <c r="K60" s="35">
        <f>SUMIFS(СВЦЭМ!$D$34:$D$777,СВЦЭМ!$A$34:$A$777,$A60,СВЦЭМ!$B$34:$B$777,K$47)+'СЕТ СН'!$G$11+СВЦЭМ!$D$10+'СЕТ СН'!$G$6-'СЕТ СН'!$G$23</f>
        <v>928.42073987999993</v>
      </c>
      <c r="L60" s="35">
        <f>SUMIFS(СВЦЭМ!$D$34:$D$777,СВЦЭМ!$A$34:$A$777,$A60,СВЦЭМ!$B$34:$B$777,L$47)+'СЕТ СН'!$G$11+СВЦЭМ!$D$10+'СЕТ СН'!$G$6-'СЕТ СН'!$G$23</f>
        <v>938.04405274999999</v>
      </c>
      <c r="M60" s="35">
        <f>SUMIFS(СВЦЭМ!$D$34:$D$777,СВЦЭМ!$A$34:$A$777,$A60,СВЦЭМ!$B$34:$B$777,M$47)+'СЕТ СН'!$G$11+СВЦЭМ!$D$10+'СЕТ СН'!$G$6-'СЕТ СН'!$G$23</f>
        <v>966.55800459000011</v>
      </c>
      <c r="N60" s="35">
        <f>SUMIFS(СВЦЭМ!$D$34:$D$777,СВЦЭМ!$A$34:$A$777,$A60,СВЦЭМ!$B$34:$B$777,N$47)+'СЕТ СН'!$G$11+СВЦЭМ!$D$10+'СЕТ СН'!$G$6-'СЕТ СН'!$G$23</f>
        <v>966.47897441999999</v>
      </c>
      <c r="O60" s="35">
        <f>SUMIFS(СВЦЭМ!$D$34:$D$777,СВЦЭМ!$A$34:$A$777,$A60,СВЦЭМ!$B$34:$B$777,O$47)+'СЕТ СН'!$G$11+СВЦЭМ!$D$10+'СЕТ СН'!$G$6-'СЕТ СН'!$G$23</f>
        <v>965.04318895999995</v>
      </c>
      <c r="P60" s="35">
        <f>SUMIFS(СВЦЭМ!$D$34:$D$777,СВЦЭМ!$A$34:$A$777,$A60,СВЦЭМ!$B$34:$B$777,P$47)+'СЕТ СН'!$G$11+СВЦЭМ!$D$10+'СЕТ СН'!$G$6-'СЕТ СН'!$G$23</f>
        <v>966.15210309999998</v>
      </c>
      <c r="Q60" s="35">
        <f>SUMIFS(СВЦЭМ!$D$34:$D$777,СВЦЭМ!$A$34:$A$777,$A60,СВЦЭМ!$B$34:$B$777,Q$47)+'СЕТ СН'!$G$11+СВЦЭМ!$D$10+'СЕТ СН'!$G$6-'СЕТ СН'!$G$23</f>
        <v>972.52293157999998</v>
      </c>
      <c r="R60" s="35">
        <f>SUMIFS(СВЦЭМ!$D$34:$D$777,СВЦЭМ!$A$34:$A$777,$A60,СВЦЭМ!$B$34:$B$777,R$47)+'СЕТ СН'!$G$11+СВЦЭМ!$D$10+'СЕТ СН'!$G$6-'СЕТ СН'!$G$23</f>
        <v>971.61513290999983</v>
      </c>
      <c r="S60" s="35">
        <f>SUMIFS(СВЦЭМ!$D$34:$D$777,СВЦЭМ!$A$34:$A$777,$A60,СВЦЭМ!$B$34:$B$777,S$47)+'СЕТ СН'!$G$11+СВЦЭМ!$D$10+'СЕТ СН'!$G$6-'СЕТ СН'!$G$23</f>
        <v>972.34776047000014</v>
      </c>
      <c r="T60" s="35">
        <f>SUMIFS(СВЦЭМ!$D$34:$D$777,СВЦЭМ!$A$34:$A$777,$A60,СВЦЭМ!$B$34:$B$777,T$47)+'СЕТ СН'!$G$11+СВЦЭМ!$D$10+'СЕТ СН'!$G$6-'СЕТ СН'!$G$23</f>
        <v>963.72033362000002</v>
      </c>
      <c r="U60" s="35">
        <f>SUMIFS(СВЦЭМ!$D$34:$D$777,СВЦЭМ!$A$34:$A$777,$A60,СВЦЭМ!$B$34:$B$777,U$47)+'СЕТ СН'!$G$11+СВЦЭМ!$D$10+'СЕТ СН'!$G$6-'СЕТ СН'!$G$23</f>
        <v>964.81064027999992</v>
      </c>
      <c r="V60" s="35">
        <f>SUMIFS(СВЦЭМ!$D$34:$D$777,СВЦЭМ!$A$34:$A$777,$A60,СВЦЭМ!$B$34:$B$777,V$47)+'СЕТ СН'!$G$11+СВЦЭМ!$D$10+'СЕТ СН'!$G$6-'СЕТ СН'!$G$23</f>
        <v>935.87116117000005</v>
      </c>
      <c r="W60" s="35">
        <f>SUMIFS(СВЦЭМ!$D$34:$D$777,СВЦЭМ!$A$34:$A$777,$A60,СВЦЭМ!$B$34:$B$777,W$47)+'СЕТ СН'!$G$11+СВЦЭМ!$D$10+'СЕТ СН'!$G$6-'СЕТ СН'!$G$23</f>
        <v>927.77748247999989</v>
      </c>
      <c r="X60" s="35">
        <f>SUMIFS(СВЦЭМ!$D$34:$D$777,СВЦЭМ!$A$34:$A$777,$A60,СВЦЭМ!$B$34:$B$777,X$47)+'СЕТ СН'!$G$11+СВЦЭМ!$D$10+'СЕТ СН'!$G$6-'СЕТ СН'!$G$23</f>
        <v>974.68963966999991</v>
      </c>
      <c r="Y60" s="35">
        <f>SUMIFS(СВЦЭМ!$D$34:$D$777,СВЦЭМ!$A$34:$A$777,$A60,СВЦЭМ!$B$34:$B$777,Y$47)+'СЕТ СН'!$G$11+СВЦЭМ!$D$10+'СЕТ СН'!$G$6-'СЕТ СН'!$G$23</f>
        <v>1087.9067774800001</v>
      </c>
    </row>
    <row r="61" spans="1:25" ht="15.75" x14ac:dyDescent="0.2">
      <c r="A61" s="34">
        <f t="shared" si="1"/>
        <v>42900</v>
      </c>
      <c r="B61" s="35">
        <f>SUMIFS(СВЦЭМ!$D$34:$D$777,СВЦЭМ!$A$34:$A$777,$A61,СВЦЭМ!$B$34:$B$777,B$47)+'СЕТ СН'!$G$11+СВЦЭМ!$D$10+'СЕТ СН'!$G$6-'СЕТ СН'!$G$23</f>
        <v>1296.2178280399999</v>
      </c>
      <c r="C61" s="35">
        <f>SUMIFS(СВЦЭМ!$D$34:$D$777,СВЦЭМ!$A$34:$A$777,$A61,СВЦЭМ!$B$34:$B$777,C$47)+'СЕТ СН'!$G$11+СВЦЭМ!$D$10+'СЕТ СН'!$G$6-'СЕТ СН'!$G$23</f>
        <v>1329.3794111799998</v>
      </c>
      <c r="D61" s="35">
        <f>SUMIFS(СВЦЭМ!$D$34:$D$777,СВЦЭМ!$A$34:$A$777,$A61,СВЦЭМ!$B$34:$B$777,D$47)+'СЕТ СН'!$G$11+СВЦЭМ!$D$10+'СЕТ СН'!$G$6-'СЕТ СН'!$G$23</f>
        <v>1352.4559816599999</v>
      </c>
      <c r="E61" s="35">
        <f>SUMIFS(СВЦЭМ!$D$34:$D$777,СВЦЭМ!$A$34:$A$777,$A61,СВЦЭМ!$B$34:$B$777,E$47)+'СЕТ СН'!$G$11+СВЦЭМ!$D$10+'СЕТ СН'!$G$6-'СЕТ СН'!$G$23</f>
        <v>1358.6964825599998</v>
      </c>
      <c r="F61" s="35">
        <f>SUMIFS(СВЦЭМ!$D$34:$D$777,СВЦЭМ!$A$34:$A$777,$A61,СВЦЭМ!$B$34:$B$777,F$47)+'СЕТ СН'!$G$11+СВЦЭМ!$D$10+'СЕТ СН'!$G$6-'СЕТ СН'!$G$23</f>
        <v>1362.5547485699999</v>
      </c>
      <c r="G61" s="35">
        <f>SUMIFS(СВЦЭМ!$D$34:$D$777,СВЦЭМ!$A$34:$A$777,$A61,СВЦЭМ!$B$34:$B$777,G$47)+'СЕТ СН'!$G$11+СВЦЭМ!$D$10+'СЕТ СН'!$G$6-'СЕТ СН'!$G$23</f>
        <v>1339.3448704699999</v>
      </c>
      <c r="H61" s="35">
        <f>SUMIFS(СВЦЭМ!$D$34:$D$777,СВЦЭМ!$A$34:$A$777,$A61,СВЦЭМ!$B$34:$B$777,H$47)+'СЕТ СН'!$G$11+СВЦЭМ!$D$10+'СЕТ СН'!$G$6-'СЕТ СН'!$G$23</f>
        <v>1259.5752117399998</v>
      </c>
      <c r="I61" s="35">
        <f>SUMIFS(СВЦЭМ!$D$34:$D$777,СВЦЭМ!$A$34:$A$777,$A61,СВЦЭМ!$B$34:$B$777,I$47)+'СЕТ СН'!$G$11+СВЦЭМ!$D$10+'СЕТ СН'!$G$6-'СЕТ СН'!$G$23</f>
        <v>1134.2301423099998</v>
      </c>
      <c r="J61" s="35">
        <f>SUMIFS(СВЦЭМ!$D$34:$D$777,СВЦЭМ!$A$34:$A$777,$A61,СВЦЭМ!$B$34:$B$777,J$47)+'СЕТ СН'!$G$11+СВЦЭМ!$D$10+'СЕТ СН'!$G$6-'СЕТ СН'!$G$23</f>
        <v>1100.32566554</v>
      </c>
      <c r="K61" s="35">
        <f>SUMIFS(СВЦЭМ!$D$34:$D$777,СВЦЭМ!$A$34:$A$777,$A61,СВЦЭМ!$B$34:$B$777,K$47)+'СЕТ СН'!$G$11+СВЦЭМ!$D$10+'СЕТ СН'!$G$6-'СЕТ СН'!$G$23</f>
        <v>993.52747002000001</v>
      </c>
      <c r="L61" s="35">
        <f>SUMIFS(СВЦЭМ!$D$34:$D$777,СВЦЭМ!$A$34:$A$777,$A61,СВЦЭМ!$B$34:$B$777,L$47)+'СЕТ СН'!$G$11+СВЦЭМ!$D$10+'СЕТ СН'!$G$6-'СЕТ СН'!$G$23</f>
        <v>925.99382142000013</v>
      </c>
      <c r="M61" s="35">
        <f>SUMIFS(СВЦЭМ!$D$34:$D$777,СВЦЭМ!$A$34:$A$777,$A61,СВЦЭМ!$B$34:$B$777,M$47)+'СЕТ СН'!$G$11+СВЦЭМ!$D$10+'СЕТ СН'!$G$6-'СЕТ СН'!$G$23</f>
        <v>916.22281536999981</v>
      </c>
      <c r="N61" s="35">
        <f>SUMIFS(СВЦЭМ!$D$34:$D$777,СВЦЭМ!$A$34:$A$777,$A61,СВЦЭМ!$B$34:$B$777,N$47)+'СЕТ СН'!$G$11+СВЦЭМ!$D$10+'СЕТ СН'!$G$6-'СЕТ СН'!$G$23</f>
        <v>925.67834868999989</v>
      </c>
      <c r="O61" s="35">
        <f>SUMIFS(СВЦЭМ!$D$34:$D$777,СВЦЭМ!$A$34:$A$777,$A61,СВЦЭМ!$B$34:$B$777,O$47)+'СЕТ СН'!$G$11+СВЦЭМ!$D$10+'СЕТ СН'!$G$6-'СЕТ СН'!$G$23</f>
        <v>916.68585463999989</v>
      </c>
      <c r="P61" s="35">
        <f>SUMIFS(СВЦЭМ!$D$34:$D$777,СВЦЭМ!$A$34:$A$777,$A61,СВЦЭМ!$B$34:$B$777,P$47)+'СЕТ СН'!$G$11+СВЦЭМ!$D$10+'СЕТ СН'!$G$6-'СЕТ СН'!$G$23</f>
        <v>930.21319885999992</v>
      </c>
      <c r="Q61" s="35">
        <f>SUMIFS(СВЦЭМ!$D$34:$D$777,СВЦЭМ!$A$34:$A$777,$A61,СВЦЭМ!$B$34:$B$777,Q$47)+'СЕТ СН'!$G$11+СВЦЭМ!$D$10+'СЕТ СН'!$G$6-'СЕТ СН'!$G$23</f>
        <v>930.51420293000001</v>
      </c>
      <c r="R61" s="35">
        <f>SUMIFS(СВЦЭМ!$D$34:$D$777,СВЦЭМ!$A$34:$A$777,$A61,СВЦЭМ!$B$34:$B$777,R$47)+'СЕТ СН'!$G$11+СВЦЭМ!$D$10+'СЕТ СН'!$G$6-'СЕТ СН'!$G$23</f>
        <v>935.99368757999991</v>
      </c>
      <c r="S61" s="35">
        <f>SUMIFS(СВЦЭМ!$D$34:$D$777,СВЦЭМ!$A$34:$A$777,$A61,СВЦЭМ!$B$34:$B$777,S$47)+'СЕТ СН'!$G$11+СВЦЭМ!$D$10+'СЕТ СН'!$G$6-'СЕТ СН'!$G$23</f>
        <v>935.31098738999981</v>
      </c>
      <c r="T61" s="35">
        <f>SUMIFS(СВЦЭМ!$D$34:$D$777,СВЦЭМ!$A$34:$A$777,$A61,СВЦЭМ!$B$34:$B$777,T$47)+'СЕТ СН'!$G$11+СВЦЭМ!$D$10+'СЕТ СН'!$G$6-'СЕТ СН'!$G$23</f>
        <v>932.33565664000002</v>
      </c>
      <c r="U61" s="35">
        <f>SUMIFS(СВЦЭМ!$D$34:$D$777,СВЦЭМ!$A$34:$A$777,$A61,СВЦЭМ!$B$34:$B$777,U$47)+'СЕТ СН'!$G$11+СВЦЭМ!$D$10+'СЕТ СН'!$G$6-'СЕТ СН'!$G$23</f>
        <v>914.2324811200001</v>
      </c>
      <c r="V61" s="35">
        <f>SUMIFS(СВЦЭМ!$D$34:$D$777,СВЦЭМ!$A$34:$A$777,$A61,СВЦЭМ!$B$34:$B$777,V$47)+'СЕТ СН'!$G$11+СВЦЭМ!$D$10+'СЕТ СН'!$G$6-'СЕТ СН'!$G$23</f>
        <v>928.01356700999986</v>
      </c>
      <c r="W61" s="35">
        <f>SUMIFS(СВЦЭМ!$D$34:$D$777,СВЦЭМ!$A$34:$A$777,$A61,СВЦЭМ!$B$34:$B$777,W$47)+'СЕТ СН'!$G$11+СВЦЭМ!$D$10+'СЕТ СН'!$G$6-'СЕТ СН'!$G$23</f>
        <v>973.94318560000011</v>
      </c>
      <c r="X61" s="35">
        <f>SUMIFS(СВЦЭМ!$D$34:$D$777,СВЦЭМ!$A$34:$A$777,$A61,СВЦЭМ!$B$34:$B$777,X$47)+'СЕТ СН'!$G$11+СВЦЭМ!$D$10+'СЕТ СН'!$G$6-'СЕТ СН'!$G$23</f>
        <v>1065.7970026099999</v>
      </c>
      <c r="Y61" s="35">
        <f>SUMIFS(СВЦЭМ!$D$34:$D$777,СВЦЭМ!$A$34:$A$777,$A61,СВЦЭМ!$B$34:$B$777,Y$47)+'СЕТ СН'!$G$11+СВЦЭМ!$D$10+'СЕТ СН'!$G$6-'СЕТ СН'!$G$23</f>
        <v>1156.9376497600001</v>
      </c>
    </row>
    <row r="62" spans="1:25" ht="15.75" x14ac:dyDescent="0.2">
      <c r="A62" s="34">
        <f t="shared" si="1"/>
        <v>42901</v>
      </c>
      <c r="B62" s="35">
        <f>SUMIFS(СВЦЭМ!$D$34:$D$777,СВЦЭМ!$A$34:$A$777,$A62,СВЦЭМ!$B$34:$B$777,B$47)+'СЕТ СН'!$G$11+СВЦЭМ!$D$10+'СЕТ СН'!$G$6-'СЕТ СН'!$G$23</f>
        <v>1260.7686012099998</v>
      </c>
      <c r="C62" s="35">
        <f>SUMIFS(СВЦЭМ!$D$34:$D$777,СВЦЭМ!$A$34:$A$777,$A62,СВЦЭМ!$B$34:$B$777,C$47)+'СЕТ СН'!$G$11+СВЦЭМ!$D$10+'СЕТ СН'!$G$6-'СЕТ СН'!$G$23</f>
        <v>1339.7510450499999</v>
      </c>
      <c r="D62" s="35">
        <f>SUMIFS(СВЦЭМ!$D$34:$D$777,СВЦЭМ!$A$34:$A$777,$A62,СВЦЭМ!$B$34:$B$777,D$47)+'СЕТ СН'!$G$11+СВЦЭМ!$D$10+'СЕТ СН'!$G$6-'СЕТ СН'!$G$23</f>
        <v>1373.1463203899998</v>
      </c>
      <c r="E62" s="35">
        <f>SUMIFS(СВЦЭМ!$D$34:$D$777,СВЦЭМ!$A$34:$A$777,$A62,СВЦЭМ!$B$34:$B$777,E$47)+'СЕТ СН'!$G$11+СВЦЭМ!$D$10+'СЕТ СН'!$G$6-'СЕТ СН'!$G$23</f>
        <v>1367.0821963399999</v>
      </c>
      <c r="F62" s="35">
        <f>SUMIFS(СВЦЭМ!$D$34:$D$777,СВЦЭМ!$A$34:$A$777,$A62,СВЦЭМ!$B$34:$B$777,F$47)+'СЕТ СН'!$G$11+СВЦЭМ!$D$10+'СЕТ СН'!$G$6-'СЕТ СН'!$G$23</f>
        <v>1362.6383817000001</v>
      </c>
      <c r="G62" s="35">
        <f>SUMIFS(СВЦЭМ!$D$34:$D$777,СВЦЭМ!$A$34:$A$777,$A62,СВЦЭМ!$B$34:$B$777,G$47)+'СЕТ СН'!$G$11+СВЦЭМ!$D$10+'СЕТ СН'!$G$6-'СЕТ СН'!$G$23</f>
        <v>1367.7440896600001</v>
      </c>
      <c r="H62" s="35">
        <f>SUMIFS(СВЦЭМ!$D$34:$D$777,СВЦЭМ!$A$34:$A$777,$A62,СВЦЭМ!$B$34:$B$777,H$47)+'СЕТ СН'!$G$11+СВЦЭМ!$D$10+'СЕТ СН'!$G$6-'СЕТ СН'!$G$23</f>
        <v>1379.4201504299999</v>
      </c>
      <c r="I62" s="35">
        <f>SUMIFS(СВЦЭМ!$D$34:$D$777,СВЦЭМ!$A$34:$A$777,$A62,СВЦЭМ!$B$34:$B$777,I$47)+'СЕТ СН'!$G$11+СВЦЭМ!$D$10+'СЕТ СН'!$G$6-'СЕТ СН'!$G$23</f>
        <v>1244.5496875700001</v>
      </c>
      <c r="J62" s="35">
        <f>SUMIFS(СВЦЭМ!$D$34:$D$777,СВЦЭМ!$A$34:$A$777,$A62,СВЦЭМ!$B$34:$B$777,J$47)+'СЕТ СН'!$G$11+СВЦЭМ!$D$10+'СЕТ СН'!$G$6-'СЕТ СН'!$G$23</f>
        <v>1123.8376816699997</v>
      </c>
      <c r="K62" s="35">
        <f>SUMIFS(СВЦЭМ!$D$34:$D$777,СВЦЭМ!$A$34:$A$777,$A62,СВЦЭМ!$B$34:$B$777,K$47)+'СЕТ СН'!$G$11+СВЦЭМ!$D$10+'СЕТ СН'!$G$6-'СЕТ СН'!$G$23</f>
        <v>1028.9128587199998</v>
      </c>
      <c r="L62" s="35">
        <f>SUMIFS(СВЦЭМ!$D$34:$D$777,СВЦЭМ!$A$34:$A$777,$A62,СВЦЭМ!$B$34:$B$777,L$47)+'СЕТ СН'!$G$11+СВЦЭМ!$D$10+'СЕТ СН'!$G$6-'СЕТ СН'!$G$23</f>
        <v>945.04812033000007</v>
      </c>
      <c r="M62" s="35">
        <f>SUMIFS(СВЦЭМ!$D$34:$D$777,СВЦЭМ!$A$34:$A$777,$A62,СВЦЭМ!$B$34:$B$777,M$47)+'СЕТ СН'!$G$11+СВЦЭМ!$D$10+'СЕТ СН'!$G$6-'СЕТ СН'!$G$23</f>
        <v>923.76962316999993</v>
      </c>
      <c r="N62" s="35">
        <f>SUMIFS(СВЦЭМ!$D$34:$D$777,СВЦЭМ!$A$34:$A$777,$A62,СВЦЭМ!$B$34:$B$777,N$47)+'СЕТ СН'!$G$11+СВЦЭМ!$D$10+'СЕТ СН'!$G$6-'СЕТ СН'!$G$23</f>
        <v>913.74645847000011</v>
      </c>
      <c r="O62" s="35">
        <f>SUMIFS(СВЦЭМ!$D$34:$D$777,СВЦЭМ!$A$34:$A$777,$A62,СВЦЭМ!$B$34:$B$777,O$47)+'СЕТ СН'!$G$11+СВЦЭМ!$D$10+'СЕТ СН'!$G$6-'СЕТ СН'!$G$23</f>
        <v>913.20875612000009</v>
      </c>
      <c r="P62" s="35">
        <f>SUMIFS(СВЦЭМ!$D$34:$D$777,СВЦЭМ!$A$34:$A$777,$A62,СВЦЭМ!$B$34:$B$777,P$47)+'СЕТ СН'!$G$11+СВЦЭМ!$D$10+'СЕТ СН'!$G$6-'СЕТ СН'!$G$23</f>
        <v>915.658952</v>
      </c>
      <c r="Q62" s="35">
        <f>SUMIFS(СВЦЭМ!$D$34:$D$777,СВЦЭМ!$A$34:$A$777,$A62,СВЦЭМ!$B$34:$B$777,Q$47)+'СЕТ СН'!$G$11+СВЦЭМ!$D$10+'СЕТ СН'!$G$6-'СЕТ СН'!$G$23</f>
        <v>916.88672288999987</v>
      </c>
      <c r="R62" s="35">
        <f>SUMIFS(СВЦЭМ!$D$34:$D$777,СВЦЭМ!$A$34:$A$777,$A62,СВЦЭМ!$B$34:$B$777,R$47)+'СЕТ СН'!$G$11+СВЦЭМ!$D$10+'СЕТ СН'!$G$6-'СЕТ СН'!$G$23</f>
        <v>921.16501268000002</v>
      </c>
      <c r="S62" s="35">
        <f>SUMIFS(СВЦЭМ!$D$34:$D$777,СВЦЭМ!$A$34:$A$777,$A62,СВЦЭМ!$B$34:$B$777,S$47)+'СЕТ СН'!$G$11+СВЦЭМ!$D$10+'СЕТ СН'!$G$6-'СЕТ СН'!$G$23</f>
        <v>924.95725023</v>
      </c>
      <c r="T62" s="35">
        <f>SUMIFS(СВЦЭМ!$D$34:$D$777,СВЦЭМ!$A$34:$A$777,$A62,СВЦЭМ!$B$34:$B$777,T$47)+'СЕТ СН'!$G$11+СВЦЭМ!$D$10+'СЕТ СН'!$G$6-'СЕТ СН'!$G$23</f>
        <v>930.59636429000011</v>
      </c>
      <c r="U62" s="35">
        <f>SUMIFS(СВЦЭМ!$D$34:$D$777,СВЦЭМ!$A$34:$A$777,$A62,СВЦЭМ!$B$34:$B$777,U$47)+'СЕТ СН'!$G$11+СВЦЭМ!$D$10+'СЕТ СН'!$G$6-'СЕТ СН'!$G$23</f>
        <v>935.65263874999982</v>
      </c>
      <c r="V62" s="35">
        <f>SUMIFS(СВЦЭМ!$D$34:$D$777,СВЦЭМ!$A$34:$A$777,$A62,СВЦЭМ!$B$34:$B$777,V$47)+'СЕТ СН'!$G$11+СВЦЭМ!$D$10+'СЕТ СН'!$G$6-'СЕТ СН'!$G$23</f>
        <v>933.96791915999984</v>
      </c>
      <c r="W62" s="35">
        <f>SUMIFS(СВЦЭМ!$D$34:$D$777,СВЦЭМ!$A$34:$A$777,$A62,СВЦЭМ!$B$34:$B$777,W$47)+'СЕТ СН'!$G$11+СВЦЭМ!$D$10+'СЕТ СН'!$G$6-'СЕТ СН'!$G$23</f>
        <v>988.11431915999992</v>
      </c>
      <c r="X62" s="35">
        <f>SUMIFS(СВЦЭМ!$D$34:$D$777,СВЦЭМ!$A$34:$A$777,$A62,СВЦЭМ!$B$34:$B$777,X$47)+'СЕТ СН'!$G$11+СВЦЭМ!$D$10+'СЕТ СН'!$G$6-'СЕТ СН'!$G$23</f>
        <v>1076.12543921</v>
      </c>
      <c r="Y62" s="35">
        <f>SUMIFS(СВЦЭМ!$D$34:$D$777,СВЦЭМ!$A$34:$A$777,$A62,СВЦЭМ!$B$34:$B$777,Y$47)+'СЕТ СН'!$G$11+СВЦЭМ!$D$10+'СЕТ СН'!$G$6-'СЕТ СН'!$G$23</f>
        <v>1181.0905095200001</v>
      </c>
    </row>
    <row r="63" spans="1:25" ht="15.75" x14ac:dyDescent="0.2">
      <c r="A63" s="34">
        <f t="shared" si="1"/>
        <v>42902</v>
      </c>
      <c r="B63" s="35">
        <f>SUMIFS(СВЦЭМ!$D$34:$D$777,СВЦЭМ!$A$34:$A$777,$A63,СВЦЭМ!$B$34:$B$777,B$47)+'СЕТ СН'!$G$11+СВЦЭМ!$D$10+'СЕТ СН'!$G$6-'СЕТ СН'!$G$23</f>
        <v>1251.83206028</v>
      </c>
      <c r="C63" s="35">
        <f>SUMIFS(СВЦЭМ!$D$34:$D$777,СВЦЭМ!$A$34:$A$777,$A63,СВЦЭМ!$B$34:$B$777,C$47)+'СЕТ СН'!$G$11+СВЦЭМ!$D$10+'СЕТ СН'!$G$6-'СЕТ СН'!$G$23</f>
        <v>1322.7767970899999</v>
      </c>
      <c r="D63" s="35">
        <f>SUMIFS(СВЦЭМ!$D$34:$D$777,СВЦЭМ!$A$34:$A$777,$A63,СВЦЭМ!$B$34:$B$777,D$47)+'СЕТ СН'!$G$11+СВЦЭМ!$D$10+'СЕТ СН'!$G$6-'СЕТ СН'!$G$23</f>
        <v>1359.1789270700001</v>
      </c>
      <c r="E63" s="35">
        <f>SUMIFS(СВЦЭМ!$D$34:$D$777,СВЦЭМ!$A$34:$A$777,$A63,СВЦЭМ!$B$34:$B$777,E$47)+'СЕТ СН'!$G$11+СВЦЭМ!$D$10+'СЕТ СН'!$G$6-'СЕТ СН'!$G$23</f>
        <v>1390.6606655000001</v>
      </c>
      <c r="F63" s="35">
        <f>SUMIFS(СВЦЭМ!$D$34:$D$777,СВЦЭМ!$A$34:$A$777,$A63,СВЦЭМ!$B$34:$B$777,F$47)+'СЕТ СН'!$G$11+СВЦЭМ!$D$10+'СЕТ СН'!$G$6-'СЕТ СН'!$G$23</f>
        <v>1388.8558751599999</v>
      </c>
      <c r="G63" s="35">
        <f>SUMIFS(СВЦЭМ!$D$34:$D$777,СВЦЭМ!$A$34:$A$777,$A63,СВЦЭМ!$B$34:$B$777,G$47)+'СЕТ СН'!$G$11+СВЦЭМ!$D$10+'СЕТ СН'!$G$6-'СЕТ СН'!$G$23</f>
        <v>1392.3006535700001</v>
      </c>
      <c r="H63" s="35">
        <f>SUMIFS(СВЦЭМ!$D$34:$D$777,СВЦЭМ!$A$34:$A$777,$A63,СВЦЭМ!$B$34:$B$777,H$47)+'СЕТ СН'!$G$11+СВЦЭМ!$D$10+'СЕТ СН'!$G$6-'СЕТ СН'!$G$23</f>
        <v>1397.6386267500002</v>
      </c>
      <c r="I63" s="35">
        <f>SUMIFS(СВЦЭМ!$D$34:$D$777,СВЦЭМ!$A$34:$A$777,$A63,СВЦЭМ!$B$34:$B$777,I$47)+'СЕТ СН'!$G$11+СВЦЭМ!$D$10+'СЕТ СН'!$G$6-'СЕТ СН'!$G$23</f>
        <v>1264.1852835599998</v>
      </c>
      <c r="J63" s="35">
        <f>SUMIFS(СВЦЭМ!$D$34:$D$777,СВЦЭМ!$A$34:$A$777,$A63,СВЦЭМ!$B$34:$B$777,J$47)+'СЕТ СН'!$G$11+СВЦЭМ!$D$10+'СЕТ СН'!$G$6-'СЕТ СН'!$G$23</f>
        <v>1146.8347764199998</v>
      </c>
      <c r="K63" s="35">
        <f>SUMIFS(СВЦЭМ!$D$34:$D$777,СВЦЭМ!$A$34:$A$777,$A63,СВЦЭМ!$B$34:$B$777,K$47)+'СЕТ СН'!$G$11+СВЦЭМ!$D$10+'СЕТ СН'!$G$6-'СЕТ СН'!$G$23</f>
        <v>1014.6371771899999</v>
      </c>
      <c r="L63" s="35">
        <f>SUMIFS(СВЦЭМ!$D$34:$D$777,СВЦЭМ!$A$34:$A$777,$A63,СВЦЭМ!$B$34:$B$777,L$47)+'СЕТ СН'!$G$11+СВЦЭМ!$D$10+'СЕТ СН'!$G$6-'СЕТ СН'!$G$23</f>
        <v>961.12781767000001</v>
      </c>
      <c r="M63" s="35">
        <f>SUMIFS(СВЦЭМ!$D$34:$D$777,СВЦЭМ!$A$34:$A$777,$A63,СВЦЭМ!$B$34:$B$777,M$47)+'СЕТ СН'!$G$11+СВЦЭМ!$D$10+'СЕТ СН'!$G$6-'СЕТ СН'!$G$23</f>
        <v>939.14993980000008</v>
      </c>
      <c r="N63" s="35">
        <f>SUMIFS(СВЦЭМ!$D$34:$D$777,СВЦЭМ!$A$34:$A$777,$A63,СВЦЭМ!$B$34:$B$777,N$47)+'СЕТ СН'!$G$11+СВЦЭМ!$D$10+'СЕТ СН'!$G$6-'СЕТ СН'!$G$23</f>
        <v>946.66252020999991</v>
      </c>
      <c r="O63" s="35">
        <f>SUMIFS(СВЦЭМ!$D$34:$D$777,СВЦЭМ!$A$34:$A$777,$A63,СВЦЭМ!$B$34:$B$777,O$47)+'СЕТ СН'!$G$11+СВЦЭМ!$D$10+'СЕТ СН'!$G$6-'СЕТ СН'!$G$23</f>
        <v>938.61328976000004</v>
      </c>
      <c r="P63" s="35">
        <f>SUMIFS(СВЦЭМ!$D$34:$D$777,СВЦЭМ!$A$34:$A$777,$A63,СВЦЭМ!$B$34:$B$777,P$47)+'СЕТ СН'!$G$11+СВЦЭМ!$D$10+'СЕТ СН'!$G$6-'СЕТ СН'!$G$23</f>
        <v>917.26629933999993</v>
      </c>
      <c r="Q63" s="35">
        <f>SUMIFS(СВЦЭМ!$D$34:$D$777,СВЦЭМ!$A$34:$A$777,$A63,СВЦЭМ!$B$34:$B$777,Q$47)+'СЕТ СН'!$G$11+СВЦЭМ!$D$10+'СЕТ СН'!$G$6-'СЕТ СН'!$G$23</f>
        <v>933.22411552999984</v>
      </c>
      <c r="R63" s="35">
        <f>SUMIFS(СВЦЭМ!$D$34:$D$777,СВЦЭМ!$A$34:$A$777,$A63,СВЦЭМ!$B$34:$B$777,R$47)+'СЕТ СН'!$G$11+СВЦЭМ!$D$10+'СЕТ СН'!$G$6-'СЕТ СН'!$G$23</f>
        <v>938.47721442000011</v>
      </c>
      <c r="S63" s="35">
        <f>SUMIFS(СВЦЭМ!$D$34:$D$777,СВЦЭМ!$A$34:$A$777,$A63,СВЦЭМ!$B$34:$B$777,S$47)+'СЕТ СН'!$G$11+СВЦЭМ!$D$10+'СЕТ СН'!$G$6-'СЕТ СН'!$G$23</f>
        <v>952.95900247999998</v>
      </c>
      <c r="T63" s="35">
        <f>SUMIFS(СВЦЭМ!$D$34:$D$777,СВЦЭМ!$A$34:$A$777,$A63,СВЦЭМ!$B$34:$B$777,T$47)+'СЕТ СН'!$G$11+СВЦЭМ!$D$10+'СЕТ СН'!$G$6-'СЕТ СН'!$G$23</f>
        <v>949.15534972</v>
      </c>
      <c r="U63" s="35">
        <f>SUMIFS(СВЦЭМ!$D$34:$D$777,СВЦЭМ!$A$34:$A$777,$A63,СВЦЭМ!$B$34:$B$777,U$47)+'СЕТ СН'!$G$11+СВЦЭМ!$D$10+'СЕТ СН'!$G$6-'СЕТ СН'!$G$23</f>
        <v>939.35327990999986</v>
      </c>
      <c r="V63" s="35">
        <f>SUMIFS(СВЦЭМ!$D$34:$D$777,СВЦЭМ!$A$34:$A$777,$A63,СВЦЭМ!$B$34:$B$777,V$47)+'СЕТ СН'!$G$11+СВЦЭМ!$D$10+'СЕТ СН'!$G$6-'СЕТ СН'!$G$23</f>
        <v>955.03650152</v>
      </c>
      <c r="W63" s="35">
        <f>SUMIFS(СВЦЭМ!$D$34:$D$777,СВЦЭМ!$A$34:$A$777,$A63,СВЦЭМ!$B$34:$B$777,W$47)+'СЕТ СН'!$G$11+СВЦЭМ!$D$10+'СЕТ СН'!$G$6-'СЕТ СН'!$G$23</f>
        <v>1026.9099218299998</v>
      </c>
      <c r="X63" s="35">
        <f>SUMIFS(СВЦЭМ!$D$34:$D$777,СВЦЭМ!$A$34:$A$777,$A63,СВЦЭМ!$B$34:$B$777,X$47)+'СЕТ СН'!$G$11+СВЦЭМ!$D$10+'СЕТ СН'!$G$6-'СЕТ СН'!$G$23</f>
        <v>1009.7525543699999</v>
      </c>
      <c r="Y63" s="35">
        <f>SUMIFS(СВЦЭМ!$D$34:$D$777,СВЦЭМ!$A$34:$A$777,$A63,СВЦЭМ!$B$34:$B$777,Y$47)+'СЕТ СН'!$G$11+СВЦЭМ!$D$10+'СЕТ СН'!$G$6-'СЕТ СН'!$G$23</f>
        <v>1029.99478288</v>
      </c>
    </row>
    <row r="64" spans="1:25" ht="15.75" x14ac:dyDescent="0.2">
      <c r="A64" s="34">
        <f t="shared" si="1"/>
        <v>42903</v>
      </c>
      <c r="B64" s="35">
        <f>SUMIFS(СВЦЭМ!$D$34:$D$777,СВЦЭМ!$A$34:$A$777,$A64,СВЦЭМ!$B$34:$B$777,B$47)+'СЕТ СН'!$G$11+СВЦЭМ!$D$10+'СЕТ СН'!$G$6-'СЕТ СН'!$G$23</f>
        <v>1156.9109724899999</v>
      </c>
      <c r="C64" s="35">
        <f>SUMIFS(СВЦЭМ!$D$34:$D$777,СВЦЭМ!$A$34:$A$777,$A64,СВЦЭМ!$B$34:$B$777,C$47)+'СЕТ СН'!$G$11+СВЦЭМ!$D$10+'СЕТ СН'!$G$6-'СЕТ СН'!$G$23</f>
        <v>1210.25419057</v>
      </c>
      <c r="D64" s="35">
        <f>SUMIFS(СВЦЭМ!$D$34:$D$777,СВЦЭМ!$A$34:$A$777,$A64,СВЦЭМ!$B$34:$B$777,D$47)+'СЕТ СН'!$G$11+СВЦЭМ!$D$10+'СЕТ СН'!$G$6-'СЕТ СН'!$G$23</f>
        <v>1348.6570969499999</v>
      </c>
      <c r="E64" s="35">
        <f>SUMIFS(СВЦЭМ!$D$34:$D$777,СВЦЭМ!$A$34:$A$777,$A64,СВЦЭМ!$B$34:$B$777,E$47)+'СЕТ СН'!$G$11+СВЦЭМ!$D$10+'СЕТ СН'!$G$6-'СЕТ СН'!$G$23</f>
        <v>1362.7570912599999</v>
      </c>
      <c r="F64" s="35">
        <f>SUMIFS(СВЦЭМ!$D$34:$D$777,СВЦЭМ!$A$34:$A$777,$A64,СВЦЭМ!$B$34:$B$777,F$47)+'СЕТ СН'!$G$11+СВЦЭМ!$D$10+'СЕТ СН'!$G$6-'СЕТ СН'!$G$23</f>
        <v>1384.8538886699998</v>
      </c>
      <c r="G64" s="35">
        <f>SUMIFS(СВЦЭМ!$D$34:$D$777,СВЦЭМ!$A$34:$A$777,$A64,СВЦЭМ!$B$34:$B$777,G$47)+'СЕТ СН'!$G$11+СВЦЭМ!$D$10+'СЕТ СН'!$G$6-'СЕТ СН'!$G$23</f>
        <v>1381.1230525299998</v>
      </c>
      <c r="H64" s="35">
        <f>SUMIFS(СВЦЭМ!$D$34:$D$777,СВЦЭМ!$A$34:$A$777,$A64,СВЦЭМ!$B$34:$B$777,H$47)+'СЕТ СН'!$G$11+СВЦЭМ!$D$10+'СЕТ СН'!$G$6-'СЕТ СН'!$G$23</f>
        <v>1350.3165522499999</v>
      </c>
      <c r="I64" s="35">
        <f>SUMIFS(СВЦЭМ!$D$34:$D$777,СВЦЭМ!$A$34:$A$777,$A64,СВЦЭМ!$B$34:$B$777,I$47)+'СЕТ СН'!$G$11+СВЦЭМ!$D$10+'СЕТ СН'!$G$6-'СЕТ СН'!$G$23</f>
        <v>1208.6197189</v>
      </c>
      <c r="J64" s="35">
        <f>SUMIFS(СВЦЭМ!$D$34:$D$777,СВЦЭМ!$A$34:$A$777,$A64,СВЦЭМ!$B$34:$B$777,J$47)+'СЕТ СН'!$G$11+СВЦЭМ!$D$10+'СЕТ СН'!$G$6-'СЕТ СН'!$G$23</f>
        <v>1095.0007157099999</v>
      </c>
      <c r="K64" s="35">
        <f>SUMIFS(СВЦЭМ!$D$34:$D$777,СВЦЭМ!$A$34:$A$777,$A64,СВЦЭМ!$B$34:$B$777,K$47)+'СЕТ СН'!$G$11+СВЦЭМ!$D$10+'СЕТ СН'!$G$6-'СЕТ СН'!$G$23</f>
        <v>1006.6002080399999</v>
      </c>
      <c r="L64" s="35">
        <f>SUMIFS(СВЦЭМ!$D$34:$D$777,СВЦЭМ!$A$34:$A$777,$A64,СВЦЭМ!$B$34:$B$777,L$47)+'СЕТ СН'!$G$11+СВЦЭМ!$D$10+'СЕТ СН'!$G$6-'СЕТ СН'!$G$23</f>
        <v>953.34594749000007</v>
      </c>
      <c r="M64" s="35">
        <f>SUMIFS(СВЦЭМ!$D$34:$D$777,СВЦЭМ!$A$34:$A$777,$A64,СВЦЭМ!$B$34:$B$777,M$47)+'СЕТ СН'!$G$11+СВЦЭМ!$D$10+'СЕТ СН'!$G$6-'СЕТ СН'!$G$23</f>
        <v>953.64793944999997</v>
      </c>
      <c r="N64" s="35">
        <f>SUMIFS(СВЦЭМ!$D$34:$D$777,СВЦЭМ!$A$34:$A$777,$A64,СВЦЭМ!$B$34:$B$777,N$47)+'СЕТ СН'!$G$11+СВЦЭМ!$D$10+'СЕТ СН'!$G$6-'СЕТ СН'!$G$23</f>
        <v>952.9959640699999</v>
      </c>
      <c r="O64" s="35">
        <f>SUMIFS(СВЦЭМ!$D$34:$D$777,СВЦЭМ!$A$34:$A$777,$A64,СВЦЭМ!$B$34:$B$777,O$47)+'СЕТ СН'!$G$11+СВЦЭМ!$D$10+'СЕТ СН'!$G$6-'СЕТ СН'!$G$23</f>
        <v>949.42882093999992</v>
      </c>
      <c r="P64" s="35">
        <f>SUMIFS(СВЦЭМ!$D$34:$D$777,СВЦЭМ!$A$34:$A$777,$A64,СВЦЭМ!$B$34:$B$777,P$47)+'СЕТ СН'!$G$11+СВЦЭМ!$D$10+'СЕТ СН'!$G$6-'СЕТ СН'!$G$23</f>
        <v>948.94555794000007</v>
      </c>
      <c r="Q64" s="35">
        <f>SUMIFS(СВЦЭМ!$D$34:$D$777,СВЦЭМ!$A$34:$A$777,$A64,СВЦЭМ!$B$34:$B$777,Q$47)+'СЕТ СН'!$G$11+СВЦЭМ!$D$10+'СЕТ СН'!$G$6-'СЕТ СН'!$G$23</f>
        <v>955.99880951</v>
      </c>
      <c r="R64" s="35">
        <f>SUMIFS(СВЦЭМ!$D$34:$D$777,СВЦЭМ!$A$34:$A$777,$A64,СВЦЭМ!$B$34:$B$777,R$47)+'СЕТ СН'!$G$11+СВЦЭМ!$D$10+'СЕТ СН'!$G$6-'СЕТ СН'!$G$23</f>
        <v>960.45224695000002</v>
      </c>
      <c r="S64" s="35">
        <f>SUMIFS(СВЦЭМ!$D$34:$D$777,СВЦЭМ!$A$34:$A$777,$A64,СВЦЭМ!$B$34:$B$777,S$47)+'СЕТ СН'!$G$11+СВЦЭМ!$D$10+'СЕТ СН'!$G$6-'СЕТ СН'!$G$23</f>
        <v>958.81539169999996</v>
      </c>
      <c r="T64" s="35">
        <f>SUMIFS(СВЦЭМ!$D$34:$D$777,СВЦЭМ!$A$34:$A$777,$A64,СВЦЭМ!$B$34:$B$777,T$47)+'СЕТ СН'!$G$11+СВЦЭМ!$D$10+'СЕТ СН'!$G$6-'СЕТ СН'!$G$23</f>
        <v>954.52295021999998</v>
      </c>
      <c r="U64" s="35">
        <f>SUMIFS(СВЦЭМ!$D$34:$D$777,СВЦЭМ!$A$34:$A$777,$A64,СВЦЭМ!$B$34:$B$777,U$47)+'СЕТ СН'!$G$11+СВЦЭМ!$D$10+'СЕТ СН'!$G$6-'СЕТ СН'!$G$23</f>
        <v>948.29725273999998</v>
      </c>
      <c r="V64" s="35">
        <f>SUMIFS(СВЦЭМ!$D$34:$D$777,СВЦЭМ!$A$34:$A$777,$A64,СВЦЭМ!$B$34:$B$777,V$47)+'СЕТ СН'!$G$11+СВЦЭМ!$D$10+'СЕТ СН'!$G$6-'СЕТ СН'!$G$23</f>
        <v>963.91564194000011</v>
      </c>
      <c r="W64" s="35">
        <f>SUMIFS(СВЦЭМ!$D$34:$D$777,СВЦЭМ!$A$34:$A$777,$A64,СВЦЭМ!$B$34:$B$777,W$47)+'СЕТ СН'!$G$11+СВЦЭМ!$D$10+'СЕТ СН'!$G$6-'СЕТ СН'!$G$23</f>
        <v>990.95932670000002</v>
      </c>
      <c r="X64" s="35">
        <f>SUMIFS(СВЦЭМ!$D$34:$D$777,СВЦЭМ!$A$34:$A$777,$A64,СВЦЭМ!$B$34:$B$777,X$47)+'СЕТ СН'!$G$11+СВЦЭМ!$D$10+'СЕТ СН'!$G$6-'СЕТ СН'!$G$23</f>
        <v>1019.4118518599998</v>
      </c>
      <c r="Y64" s="35">
        <f>SUMIFS(СВЦЭМ!$D$34:$D$777,СВЦЭМ!$A$34:$A$777,$A64,СВЦЭМ!$B$34:$B$777,Y$47)+'СЕТ СН'!$G$11+СВЦЭМ!$D$10+'СЕТ СН'!$G$6-'СЕТ СН'!$G$23</f>
        <v>1148.6159808399998</v>
      </c>
    </row>
    <row r="65" spans="1:26" ht="15.75" x14ac:dyDescent="0.2">
      <c r="A65" s="34">
        <f t="shared" si="1"/>
        <v>42904</v>
      </c>
      <c r="B65" s="35">
        <f>SUMIFS(СВЦЭМ!$D$34:$D$777,СВЦЭМ!$A$34:$A$777,$A65,СВЦЭМ!$B$34:$B$777,B$47)+'СЕТ СН'!$G$11+СВЦЭМ!$D$10+'СЕТ СН'!$G$6-'СЕТ СН'!$G$23</f>
        <v>1249.6643143599999</v>
      </c>
      <c r="C65" s="35">
        <f>SUMIFS(СВЦЭМ!$D$34:$D$777,СВЦЭМ!$A$34:$A$777,$A65,СВЦЭМ!$B$34:$B$777,C$47)+'СЕТ СН'!$G$11+СВЦЭМ!$D$10+'СЕТ СН'!$G$6-'СЕТ СН'!$G$23</f>
        <v>1299.7648710099998</v>
      </c>
      <c r="D65" s="35">
        <f>SUMIFS(СВЦЭМ!$D$34:$D$777,СВЦЭМ!$A$34:$A$777,$A65,СВЦЭМ!$B$34:$B$777,D$47)+'СЕТ СН'!$G$11+СВЦЭМ!$D$10+'СЕТ СН'!$G$6-'СЕТ СН'!$G$23</f>
        <v>1368.1489618400001</v>
      </c>
      <c r="E65" s="35">
        <f>SUMIFS(СВЦЭМ!$D$34:$D$777,СВЦЭМ!$A$34:$A$777,$A65,СВЦЭМ!$B$34:$B$777,E$47)+'СЕТ СН'!$G$11+СВЦЭМ!$D$10+'СЕТ СН'!$G$6-'СЕТ СН'!$G$23</f>
        <v>1380.8940066</v>
      </c>
      <c r="F65" s="35">
        <f>SUMIFS(СВЦЭМ!$D$34:$D$777,СВЦЭМ!$A$34:$A$777,$A65,СВЦЭМ!$B$34:$B$777,F$47)+'СЕТ СН'!$G$11+СВЦЭМ!$D$10+'СЕТ СН'!$G$6-'СЕТ СН'!$G$23</f>
        <v>1393.5458574999998</v>
      </c>
      <c r="G65" s="35">
        <f>SUMIFS(СВЦЭМ!$D$34:$D$777,СВЦЭМ!$A$34:$A$777,$A65,СВЦЭМ!$B$34:$B$777,G$47)+'СЕТ СН'!$G$11+СВЦЭМ!$D$10+'СЕТ СН'!$G$6-'СЕТ СН'!$G$23</f>
        <v>1389.9890626000001</v>
      </c>
      <c r="H65" s="35">
        <f>SUMIFS(СВЦЭМ!$D$34:$D$777,СВЦЭМ!$A$34:$A$777,$A65,СВЦЭМ!$B$34:$B$777,H$47)+'СЕТ СН'!$G$11+СВЦЭМ!$D$10+'СЕТ СН'!$G$6-'СЕТ СН'!$G$23</f>
        <v>1367.07923751</v>
      </c>
      <c r="I65" s="35">
        <f>SUMIFS(СВЦЭМ!$D$34:$D$777,СВЦЭМ!$A$34:$A$777,$A65,СВЦЭМ!$B$34:$B$777,I$47)+'СЕТ СН'!$G$11+СВЦЭМ!$D$10+'СЕТ СН'!$G$6-'СЕТ СН'!$G$23</f>
        <v>1220.9805836999999</v>
      </c>
      <c r="J65" s="35">
        <f>SUMIFS(СВЦЭМ!$D$34:$D$777,СВЦЭМ!$A$34:$A$777,$A65,СВЦЭМ!$B$34:$B$777,J$47)+'СЕТ СН'!$G$11+СВЦЭМ!$D$10+'СЕТ СН'!$G$6-'СЕТ СН'!$G$23</f>
        <v>1079.3259160299999</v>
      </c>
      <c r="K65" s="35">
        <f>SUMIFS(СВЦЭМ!$D$34:$D$777,СВЦЭМ!$A$34:$A$777,$A65,СВЦЭМ!$B$34:$B$777,K$47)+'СЕТ СН'!$G$11+СВЦЭМ!$D$10+'СЕТ СН'!$G$6-'СЕТ СН'!$G$23</f>
        <v>964.86256783999988</v>
      </c>
      <c r="L65" s="35">
        <f>SUMIFS(СВЦЭМ!$D$34:$D$777,СВЦЭМ!$A$34:$A$777,$A65,СВЦЭМ!$B$34:$B$777,L$47)+'СЕТ СН'!$G$11+СВЦЭМ!$D$10+'СЕТ СН'!$G$6-'СЕТ СН'!$G$23</f>
        <v>928.45487944000001</v>
      </c>
      <c r="M65" s="35">
        <f>SUMIFS(СВЦЭМ!$D$34:$D$777,СВЦЭМ!$A$34:$A$777,$A65,СВЦЭМ!$B$34:$B$777,M$47)+'СЕТ СН'!$G$11+СВЦЭМ!$D$10+'СЕТ СН'!$G$6-'СЕТ СН'!$G$23</f>
        <v>950.11795187000007</v>
      </c>
      <c r="N65" s="35">
        <f>SUMIFS(СВЦЭМ!$D$34:$D$777,СВЦЭМ!$A$34:$A$777,$A65,СВЦЭМ!$B$34:$B$777,N$47)+'СЕТ СН'!$G$11+СВЦЭМ!$D$10+'СЕТ СН'!$G$6-'СЕТ СН'!$G$23</f>
        <v>951.78514197000004</v>
      </c>
      <c r="O65" s="35">
        <f>SUMIFS(СВЦЭМ!$D$34:$D$777,СВЦЭМ!$A$34:$A$777,$A65,СВЦЭМ!$B$34:$B$777,O$47)+'СЕТ СН'!$G$11+СВЦЭМ!$D$10+'СЕТ СН'!$G$6-'СЕТ СН'!$G$23</f>
        <v>950.9970493400001</v>
      </c>
      <c r="P65" s="35">
        <f>SUMIFS(СВЦЭМ!$D$34:$D$777,СВЦЭМ!$A$34:$A$777,$A65,СВЦЭМ!$B$34:$B$777,P$47)+'СЕТ СН'!$G$11+СВЦЭМ!$D$10+'СЕТ СН'!$G$6-'СЕТ СН'!$G$23</f>
        <v>949.08085198999993</v>
      </c>
      <c r="Q65" s="35">
        <f>SUMIFS(СВЦЭМ!$D$34:$D$777,СВЦЭМ!$A$34:$A$777,$A65,СВЦЭМ!$B$34:$B$777,Q$47)+'СЕТ СН'!$G$11+СВЦЭМ!$D$10+'СЕТ СН'!$G$6-'СЕТ СН'!$G$23</f>
        <v>956.84948234000012</v>
      </c>
      <c r="R65" s="35">
        <f>SUMIFS(СВЦЭМ!$D$34:$D$777,СВЦЭМ!$A$34:$A$777,$A65,СВЦЭМ!$B$34:$B$777,R$47)+'СЕТ СН'!$G$11+СВЦЭМ!$D$10+'СЕТ СН'!$G$6-'СЕТ СН'!$G$23</f>
        <v>964.37566278999998</v>
      </c>
      <c r="S65" s="35">
        <f>SUMIFS(СВЦЭМ!$D$34:$D$777,СВЦЭМ!$A$34:$A$777,$A65,СВЦЭМ!$B$34:$B$777,S$47)+'СЕТ СН'!$G$11+СВЦЭМ!$D$10+'СЕТ СН'!$G$6-'СЕТ СН'!$G$23</f>
        <v>963.95685776999994</v>
      </c>
      <c r="T65" s="35">
        <f>SUMIFS(СВЦЭМ!$D$34:$D$777,СВЦЭМ!$A$34:$A$777,$A65,СВЦЭМ!$B$34:$B$777,T$47)+'СЕТ СН'!$G$11+СВЦЭМ!$D$10+'СЕТ СН'!$G$6-'СЕТ СН'!$G$23</f>
        <v>955.16360321000002</v>
      </c>
      <c r="U65" s="35">
        <f>SUMIFS(СВЦЭМ!$D$34:$D$777,СВЦЭМ!$A$34:$A$777,$A65,СВЦЭМ!$B$34:$B$777,U$47)+'СЕТ СН'!$G$11+СВЦЭМ!$D$10+'СЕТ СН'!$G$6-'СЕТ СН'!$G$23</f>
        <v>951.02902172999984</v>
      </c>
      <c r="V65" s="35">
        <f>SUMIFS(СВЦЭМ!$D$34:$D$777,СВЦЭМ!$A$34:$A$777,$A65,СВЦЭМ!$B$34:$B$777,V$47)+'СЕТ СН'!$G$11+СВЦЭМ!$D$10+'СЕТ СН'!$G$6-'СЕТ СН'!$G$23</f>
        <v>942.14207259</v>
      </c>
      <c r="W65" s="35">
        <f>SUMIFS(СВЦЭМ!$D$34:$D$777,СВЦЭМ!$A$34:$A$777,$A65,СВЦЭМ!$B$34:$B$777,W$47)+'СЕТ СН'!$G$11+СВЦЭМ!$D$10+'СЕТ СН'!$G$6-'СЕТ СН'!$G$23</f>
        <v>961.91212344999985</v>
      </c>
      <c r="X65" s="35">
        <f>SUMIFS(СВЦЭМ!$D$34:$D$777,СВЦЭМ!$A$34:$A$777,$A65,СВЦЭМ!$B$34:$B$777,X$47)+'СЕТ СН'!$G$11+СВЦЭМ!$D$10+'СЕТ СН'!$G$6-'СЕТ СН'!$G$23</f>
        <v>1016.7786215000001</v>
      </c>
      <c r="Y65" s="35">
        <f>SUMIFS(СВЦЭМ!$D$34:$D$777,СВЦЭМ!$A$34:$A$777,$A65,СВЦЭМ!$B$34:$B$777,Y$47)+'СЕТ СН'!$G$11+СВЦЭМ!$D$10+'СЕТ СН'!$G$6-'СЕТ СН'!$G$23</f>
        <v>1082.39457176</v>
      </c>
    </row>
    <row r="66" spans="1:26" ht="15.75" x14ac:dyDescent="0.2">
      <c r="A66" s="34">
        <f t="shared" si="1"/>
        <v>42905</v>
      </c>
      <c r="B66" s="35">
        <f>SUMIFS(СВЦЭМ!$D$34:$D$777,СВЦЭМ!$A$34:$A$777,$A66,СВЦЭМ!$B$34:$B$777,B$47)+'СЕТ СН'!$G$11+СВЦЭМ!$D$10+'СЕТ СН'!$G$6-'СЕТ СН'!$G$23</f>
        <v>1133.8429542999997</v>
      </c>
      <c r="C66" s="35">
        <f>SUMIFS(СВЦЭМ!$D$34:$D$777,СВЦЭМ!$A$34:$A$777,$A66,СВЦЭМ!$B$34:$B$777,C$47)+'СЕТ СН'!$G$11+СВЦЭМ!$D$10+'СЕТ СН'!$G$6-'СЕТ СН'!$G$23</f>
        <v>1181.3896071700001</v>
      </c>
      <c r="D66" s="35">
        <f>SUMIFS(СВЦЭМ!$D$34:$D$777,СВЦЭМ!$A$34:$A$777,$A66,СВЦЭМ!$B$34:$B$777,D$47)+'СЕТ СН'!$G$11+СВЦЭМ!$D$10+'СЕТ СН'!$G$6-'СЕТ СН'!$G$23</f>
        <v>1312.6194602099999</v>
      </c>
      <c r="E66" s="35">
        <f>SUMIFS(СВЦЭМ!$D$34:$D$777,СВЦЭМ!$A$34:$A$777,$A66,СВЦЭМ!$B$34:$B$777,E$47)+'СЕТ СН'!$G$11+СВЦЭМ!$D$10+'СЕТ СН'!$G$6-'СЕТ СН'!$G$23</f>
        <v>1321.1729600799999</v>
      </c>
      <c r="F66" s="35">
        <f>SUMIFS(СВЦЭМ!$D$34:$D$777,СВЦЭМ!$A$34:$A$777,$A66,СВЦЭМ!$B$34:$B$777,F$47)+'СЕТ СН'!$G$11+СВЦЭМ!$D$10+'СЕТ СН'!$G$6-'СЕТ СН'!$G$23</f>
        <v>1324.7138037099999</v>
      </c>
      <c r="G66" s="35">
        <f>SUMIFS(СВЦЭМ!$D$34:$D$777,СВЦЭМ!$A$34:$A$777,$A66,СВЦЭМ!$B$34:$B$777,G$47)+'СЕТ СН'!$G$11+СВЦЭМ!$D$10+'СЕТ СН'!$G$6-'СЕТ СН'!$G$23</f>
        <v>1329.2800630699999</v>
      </c>
      <c r="H66" s="35">
        <f>SUMIFS(СВЦЭМ!$D$34:$D$777,СВЦЭМ!$A$34:$A$777,$A66,СВЦЭМ!$B$34:$B$777,H$47)+'СЕТ СН'!$G$11+СВЦЭМ!$D$10+'СЕТ СН'!$G$6-'СЕТ СН'!$G$23</f>
        <v>1209.5828176800001</v>
      </c>
      <c r="I66" s="35">
        <f>SUMIFS(СВЦЭМ!$D$34:$D$777,СВЦЭМ!$A$34:$A$777,$A66,СВЦЭМ!$B$34:$B$777,I$47)+'СЕТ СН'!$G$11+СВЦЭМ!$D$10+'СЕТ СН'!$G$6-'СЕТ СН'!$G$23</f>
        <v>1087.3560038400001</v>
      </c>
      <c r="J66" s="35">
        <f>SUMIFS(СВЦЭМ!$D$34:$D$777,СВЦЭМ!$A$34:$A$777,$A66,СВЦЭМ!$B$34:$B$777,J$47)+'СЕТ СН'!$G$11+СВЦЭМ!$D$10+'СЕТ СН'!$G$6-'СЕТ СН'!$G$23</f>
        <v>972.99029958999995</v>
      </c>
      <c r="K66" s="35">
        <f>SUMIFS(СВЦЭМ!$D$34:$D$777,СВЦЭМ!$A$34:$A$777,$A66,СВЦЭМ!$B$34:$B$777,K$47)+'СЕТ СН'!$G$11+СВЦЭМ!$D$10+'СЕТ СН'!$G$6-'СЕТ СН'!$G$23</f>
        <v>1007.0776991799999</v>
      </c>
      <c r="L66" s="35">
        <f>SUMIFS(СВЦЭМ!$D$34:$D$777,СВЦЭМ!$A$34:$A$777,$A66,СВЦЭМ!$B$34:$B$777,L$47)+'СЕТ СН'!$G$11+СВЦЭМ!$D$10+'СЕТ СН'!$G$6-'СЕТ СН'!$G$23</f>
        <v>986.26583933999996</v>
      </c>
      <c r="M66" s="35">
        <f>SUMIFS(СВЦЭМ!$D$34:$D$777,СВЦЭМ!$A$34:$A$777,$A66,СВЦЭМ!$B$34:$B$777,M$47)+'СЕТ СН'!$G$11+СВЦЭМ!$D$10+'СЕТ СН'!$G$6-'СЕТ СН'!$G$23</f>
        <v>992.60749018000001</v>
      </c>
      <c r="N66" s="35">
        <f>SUMIFS(СВЦЭМ!$D$34:$D$777,СВЦЭМ!$A$34:$A$777,$A66,СВЦЭМ!$B$34:$B$777,N$47)+'СЕТ СН'!$G$11+СВЦЭМ!$D$10+'СЕТ СН'!$G$6-'СЕТ СН'!$G$23</f>
        <v>989.81445060999999</v>
      </c>
      <c r="O66" s="35">
        <f>SUMIFS(СВЦЭМ!$D$34:$D$777,СВЦЭМ!$A$34:$A$777,$A66,СВЦЭМ!$B$34:$B$777,O$47)+'СЕТ СН'!$G$11+СВЦЭМ!$D$10+'СЕТ СН'!$G$6-'СЕТ СН'!$G$23</f>
        <v>980.23595083000009</v>
      </c>
      <c r="P66" s="35">
        <f>SUMIFS(СВЦЭМ!$D$34:$D$777,СВЦЭМ!$A$34:$A$777,$A66,СВЦЭМ!$B$34:$B$777,P$47)+'СЕТ СН'!$G$11+СВЦЭМ!$D$10+'СЕТ СН'!$G$6-'СЕТ СН'!$G$23</f>
        <v>964.46351663999985</v>
      </c>
      <c r="Q66" s="35">
        <f>SUMIFS(СВЦЭМ!$D$34:$D$777,СВЦЭМ!$A$34:$A$777,$A66,СВЦЭМ!$B$34:$B$777,Q$47)+'СЕТ СН'!$G$11+СВЦЭМ!$D$10+'СЕТ СН'!$G$6-'СЕТ СН'!$G$23</f>
        <v>988.99131998999997</v>
      </c>
      <c r="R66" s="35">
        <f>SUMIFS(СВЦЭМ!$D$34:$D$777,СВЦЭМ!$A$34:$A$777,$A66,СВЦЭМ!$B$34:$B$777,R$47)+'СЕТ СН'!$G$11+СВЦЭМ!$D$10+'СЕТ СН'!$G$6-'СЕТ СН'!$G$23</f>
        <v>983.20368394999991</v>
      </c>
      <c r="S66" s="35">
        <f>SUMIFS(СВЦЭМ!$D$34:$D$777,СВЦЭМ!$A$34:$A$777,$A66,СВЦЭМ!$B$34:$B$777,S$47)+'СЕТ СН'!$G$11+СВЦЭМ!$D$10+'СЕТ СН'!$G$6-'СЕТ СН'!$G$23</f>
        <v>980.85665022000012</v>
      </c>
      <c r="T66" s="35">
        <f>SUMIFS(СВЦЭМ!$D$34:$D$777,СВЦЭМ!$A$34:$A$777,$A66,СВЦЭМ!$B$34:$B$777,T$47)+'СЕТ СН'!$G$11+СВЦЭМ!$D$10+'СЕТ СН'!$G$6-'СЕТ СН'!$G$23</f>
        <v>1020.3933910599999</v>
      </c>
      <c r="U66" s="35">
        <f>SUMIFS(СВЦЭМ!$D$34:$D$777,СВЦЭМ!$A$34:$A$777,$A66,СВЦЭМ!$B$34:$B$777,U$47)+'СЕТ СН'!$G$11+СВЦЭМ!$D$10+'СЕТ СН'!$G$6-'СЕТ СН'!$G$23</f>
        <v>1058.0136336400001</v>
      </c>
      <c r="V66" s="35">
        <f>SUMIFS(СВЦЭМ!$D$34:$D$777,СВЦЭМ!$A$34:$A$777,$A66,СВЦЭМ!$B$34:$B$777,V$47)+'СЕТ СН'!$G$11+СВЦЭМ!$D$10+'СЕТ СН'!$G$6-'СЕТ СН'!$G$23</f>
        <v>1062.3725942599999</v>
      </c>
      <c r="W66" s="35">
        <f>SUMIFS(СВЦЭМ!$D$34:$D$777,СВЦЭМ!$A$34:$A$777,$A66,СВЦЭМ!$B$34:$B$777,W$47)+'СЕТ СН'!$G$11+СВЦЭМ!$D$10+'СЕТ СН'!$G$6-'СЕТ СН'!$G$23</f>
        <v>1068.16627636</v>
      </c>
      <c r="X66" s="35">
        <f>SUMIFS(СВЦЭМ!$D$34:$D$777,СВЦЭМ!$A$34:$A$777,$A66,СВЦЭМ!$B$34:$B$777,X$47)+'СЕТ СН'!$G$11+СВЦЭМ!$D$10+'СЕТ СН'!$G$6-'СЕТ СН'!$G$23</f>
        <v>1011.3149567</v>
      </c>
      <c r="Y66" s="35">
        <f>SUMIFS(СВЦЭМ!$D$34:$D$777,СВЦЭМ!$A$34:$A$777,$A66,СВЦЭМ!$B$34:$B$777,Y$47)+'СЕТ СН'!$G$11+СВЦЭМ!$D$10+'СЕТ СН'!$G$6-'СЕТ СН'!$G$23</f>
        <v>1059.56537744</v>
      </c>
    </row>
    <row r="67" spans="1:26" ht="15.75" x14ac:dyDescent="0.2">
      <c r="A67" s="34">
        <f t="shared" si="1"/>
        <v>42906</v>
      </c>
      <c r="B67" s="35">
        <f>SUMIFS(СВЦЭМ!$D$34:$D$777,СВЦЭМ!$A$34:$A$777,$A67,СВЦЭМ!$B$34:$B$777,B$47)+'СЕТ СН'!$G$11+СВЦЭМ!$D$10+'СЕТ СН'!$G$6-'СЕТ СН'!$G$23</f>
        <v>1320.3161325000001</v>
      </c>
      <c r="C67" s="35">
        <f>SUMIFS(СВЦЭМ!$D$34:$D$777,СВЦЭМ!$A$34:$A$777,$A67,СВЦЭМ!$B$34:$B$777,C$47)+'СЕТ СН'!$G$11+СВЦЭМ!$D$10+'СЕТ СН'!$G$6-'СЕТ СН'!$G$23</f>
        <v>1247.19036658</v>
      </c>
      <c r="D67" s="35">
        <f>SUMIFS(СВЦЭМ!$D$34:$D$777,СВЦЭМ!$A$34:$A$777,$A67,СВЦЭМ!$B$34:$B$777,D$47)+'СЕТ СН'!$G$11+СВЦЭМ!$D$10+'СЕТ СН'!$G$6-'СЕТ СН'!$G$23</f>
        <v>1420.60163431</v>
      </c>
      <c r="E67" s="35">
        <f>SUMIFS(СВЦЭМ!$D$34:$D$777,СВЦЭМ!$A$34:$A$777,$A67,СВЦЭМ!$B$34:$B$777,E$47)+'СЕТ СН'!$G$11+СВЦЭМ!$D$10+'СЕТ СН'!$G$6-'СЕТ СН'!$G$23</f>
        <v>1414.5856887800001</v>
      </c>
      <c r="F67" s="35">
        <f>SUMIFS(СВЦЭМ!$D$34:$D$777,СВЦЭМ!$A$34:$A$777,$A67,СВЦЭМ!$B$34:$B$777,F$47)+'СЕТ СН'!$G$11+СВЦЭМ!$D$10+'СЕТ СН'!$G$6-'СЕТ СН'!$G$23</f>
        <v>1410.3826976699997</v>
      </c>
      <c r="G67" s="35">
        <f>SUMIFS(СВЦЭМ!$D$34:$D$777,СВЦЭМ!$A$34:$A$777,$A67,СВЦЭМ!$B$34:$B$777,G$47)+'СЕТ СН'!$G$11+СВЦЭМ!$D$10+'СЕТ СН'!$G$6-'СЕТ СН'!$G$23</f>
        <v>1414.2605442499998</v>
      </c>
      <c r="H67" s="35">
        <f>SUMIFS(СВЦЭМ!$D$34:$D$777,СВЦЭМ!$A$34:$A$777,$A67,СВЦЭМ!$B$34:$B$777,H$47)+'СЕТ СН'!$G$11+СВЦЭМ!$D$10+'СЕТ СН'!$G$6-'СЕТ СН'!$G$23</f>
        <v>1415.8615415899999</v>
      </c>
      <c r="I67" s="35">
        <f>SUMIFS(СВЦЭМ!$D$34:$D$777,СВЦЭМ!$A$34:$A$777,$A67,СВЦЭМ!$B$34:$B$777,I$47)+'СЕТ СН'!$G$11+СВЦЭМ!$D$10+'СЕТ СН'!$G$6-'СЕТ СН'!$G$23</f>
        <v>1228.72497208</v>
      </c>
      <c r="J67" s="35">
        <f>SUMIFS(СВЦЭМ!$D$34:$D$777,СВЦЭМ!$A$34:$A$777,$A67,СВЦЭМ!$B$34:$B$777,J$47)+'СЕТ СН'!$G$11+СВЦЭМ!$D$10+'СЕТ СН'!$G$6-'СЕТ СН'!$G$23</f>
        <v>1112.2275326899999</v>
      </c>
      <c r="K67" s="35">
        <f>SUMIFS(СВЦЭМ!$D$34:$D$777,СВЦЭМ!$A$34:$A$777,$A67,СВЦЭМ!$B$34:$B$777,K$47)+'СЕТ СН'!$G$11+СВЦЭМ!$D$10+'СЕТ СН'!$G$6-'СЕТ СН'!$G$23</f>
        <v>1037.0574241099998</v>
      </c>
      <c r="L67" s="35">
        <f>SUMIFS(СВЦЭМ!$D$34:$D$777,СВЦЭМ!$A$34:$A$777,$A67,СВЦЭМ!$B$34:$B$777,L$47)+'СЕТ СН'!$G$11+СВЦЭМ!$D$10+'СЕТ СН'!$G$6-'СЕТ СН'!$G$23</f>
        <v>990.59114964999981</v>
      </c>
      <c r="M67" s="35">
        <f>SUMIFS(СВЦЭМ!$D$34:$D$777,СВЦЭМ!$A$34:$A$777,$A67,СВЦЭМ!$B$34:$B$777,M$47)+'СЕТ СН'!$G$11+СВЦЭМ!$D$10+'СЕТ СН'!$G$6-'СЕТ СН'!$G$23</f>
        <v>968.07387685999993</v>
      </c>
      <c r="N67" s="35">
        <f>SUMIFS(СВЦЭМ!$D$34:$D$777,СВЦЭМ!$A$34:$A$777,$A67,СВЦЭМ!$B$34:$B$777,N$47)+'СЕТ СН'!$G$11+СВЦЭМ!$D$10+'СЕТ СН'!$G$6-'СЕТ СН'!$G$23</f>
        <v>973.79542309999988</v>
      </c>
      <c r="O67" s="35">
        <f>SUMIFS(СВЦЭМ!$D$34:$D$777,СВЦЭМ!$A$34:$A$777,$A67,СВЦЭМ!$B$34:$B$777,O$47)+'СЕТ СН'!$G$11+СВЦЭМ!$D$10+'СЕТ СН'!$G$6-'СЕТ СН'!$G$23</f>
        <v>976.42314295999995</v>
      </c>
      <c r="P67" s="35">
        <f>SUMIFS(СВЦЭМ!$D$34:$D$777,СВЦЭМ!$A$34:$A$777,$A67,СВЦЭМ!$B$34:$B$777,P$47)+'СЕТ СН'!$G$11+СВЦЭМ!$D$10+'СЕТ СН'!$G$6-'СЕТ СН'!$G$23</f>
        <v>982.53962956999999</v>
      </c>
      <c r="Q67" s="35">
        <f>SUMIFS(СВЦЭМ!$D$34:$D$777,СВЦЭМ!$A$34:$A$777,$A67,СВЦЭМ!$B$34:$B$777,Q$47)+'СЕТ СН'!$G$11+СВЦЭМ!$D$10+'СЕТ СН'!$G$6-'СЕТ СН'!$G$23</f>
        <v>977.24642958000004</v>
      </c>
      <c r="R67" s="35">
        <f>SUMIFS(СВЦЭМ!$D$34:$D$777,СВЦЭМ!$A$34:$A$777,$A67,СВЦЭМ!$B$34:$B$777,R$47)+'СЕТ СН'!$G$11+СВЦЭМ!$D$10+'СЕТ СН'!$G$6-'СЕТ СН'!$G$23</f>
        <v>968.80403355999988</v>
      </c>
      <c r="S67" s="35">
        <f>SUMIFS(СВЦЭМ!$D$34:$D$777,СВЦЭМ!$A$34:$A$777,$A67,СВЦЭМ!$B$34:$B$777,S$47)+'СЕТ СН'!$G$11+СВЦЭМ!$D$10+'СЕТ СН'!$G$6-'СЕТ СН'!$G$23</f>
        <v>970.58984280999994</v>
      </c>
      <c r="T67" s="35">
        <f>SUMIFS(СВЦЭМ!$D$34:$D$777,СВЦЭМ!$A$34:$A$777,$A67,СВЦЭМ!$B$34:$B$777,T$47)+'СЕТ СН'!$G$11+СВЦЭМ!$D$10+'СЕТ СН'!$G$6-'СЕТ СН'!$G$23</f>
        <v>971.41496097999993</v>
      </c>
      <c r="U67" s="35">
        <f>SUMIFS(СВЦЭМ!$D$34:$D$777,СВЦЭМ!$A$34:$A$777,$A67,СВЦЭМ!$B$34:$B$777,U$47)+'СЕТ СН'!$G$11+СВЦЭМ!$D$10+'СЕТ СН'!$G$6-'СЕТ СН'!$G$23</f>
        <v>971.81155145000002</v>
      </c>
      <c r="V67" s="35">
        <f>SUMIFS(СВЦЭМ!$D$34:$D$777,СВЦЭМ!$A$34:$A$777,$A67,СВЦЭМ!$B$34:$B$777,V$47)+'СЕТ СН'!$G$11+СВЦЭМ!$D$10+'СЕТ СН'!$G$6-'СЕТ СН'!$G$23</f>
        <v>992.32799050999984</v>
      </c>
      <c r="W67" s="35">
        <f>SUMIFS(СВЦЭМ!$D$34:$D$777,СВЦЭМ!$A$34:$A$777,$A67,СВЦЭМ!$B$34:$B$777,W$47)+'СЕТ СН'!$G$11+СВЦЭМ!$D$10+'СЕТ СН'!$G$6-'СЕТ СН'!$G$23</f>
        <v>1009.4408306199998</v>
      </c>
      <c r="X67" s="35">
        <f>SUMIFS(СВЦЭМ!$D$34:$D$777,СВЦЭМ!$A$34:$A$777,$A67,СВЦЭМ!$B$34:$B$777,X$47)+'СЕТ СН'!$G$11+СВЦЭМ!$D$10+'СЕТ СН'!$G$6-'СЕТ СН'!$G$23</f>
        <v>1080.75938976</v>
      </c>
      <c r="Y67" s="35">
        <f>SUMIFS(СВЦЭМ!$D$34:$D$777,СВЦЭМ!$A$34:$A$777,$A67,СВЦЭМ!$B$34:$B$777,Y$47)+'СЕТ СН'!$G$11+СВЦЭМ!$D$10+'СЕТ СН'!$G$6-'СЕТ СН'!$G$23</f>
        <v>1160.7181369300001</v>
      </c>
    </row>
    <row r="68" spans="1:26" ht="15.75" x14ac:dyDescent="0.2">
      <c r="A68" s="34">
        <f t="shared" si="1"/>
        <v>42907</v>
      </c>
      <c r="B68" s="35">
        <f>SUMIFS(СВЦЭМ!$D$34:$D$777,СВЦЭМ!$A$34:$A$777,$A68,СВЦЭМ!$B$34:$B$777,B$47)+'СЕТ СН'!$G$11+СВЦЭМ!$D$10+'СЕТ СН'!$G$6-'СЕТ СН'!$G$23</f>
        <v>1343.0796059999998</v>
      </c>
      <c r="C68" s="35">
        <f>SUMIFS(СВЦЭМ!$D$34:$D$777,СВЦЭМ!$A$34:$A$777,$A68,СВЦЭМ!$B$34:$B$777,C$47)+'СЕТ СН'!$G$11+СВЦЭМ!$D$10+'СЕТ СН'!$G$6-'СЕТ СН'!$G$23</f>
        <v>1341.6776925499998</v>
      </c>
      <c r="D68" s="35">
        <f>SUMIFS(СВЦЭМ!$D$34:$D$777,СВЦЭМ!$A$34:$A$777,$A68,СВЦЭМ!$B$34:$B$777,D$47)+'СЕТ СН'!$G$11+СВЦЭМ!$D$10+'СЕТ СН'!$G$6-'СЕТ СН'!$G$23</f>
        <v>1401.6716121499999</v>
      </c>
      <c r="E68" s="35">
        <f>SUMIFS(СВЦЭМ!$D$34:$D$777,СВЦЭМ!$A$34:$A$777,$A68,СВЦЭМ!$B$34:$B$777,E$47)+'СЕТ СН'!$G$11+СВЦЭМ!$D$10+'СЕТ СН'!$G$6-'СЕТ СН'!$G$23</f>
        <v>1392.2408387300002</v>
      </c>
      <c r="F68" s="35">
        <f>SUMIFS(СВЦЭМ!$D$34:$D$777,СВЦЭМ!$A$34:$A$777,$A68,СВЦЭМ!$B$34:$B$777,F$47)+'СЕТ СН'!$G$11+СВЦЭМ!$D$10+'СЕТ СН'!$G$6-'СЕТ СН'!$G$23</f>
        <v>1388.8147695299999</v>
      </c>
      <c r="G68" s="35">
        <f>SUMIFS(СВЦЭМ!$D$34:$D$777,СВЦЭМ!$A$34:$A$777,$A68,СВЦЭМ!$B$34:$B$777,G$47)+'СЕТ СН'!$G$11+СВЦЭМ!$D$10+'СЕТ СН'!$G$6-'СЕТ СН'!$G$23</f>
        <v>1394.7936033699998</v>
      </c>
      <c r="H68" s="35">
        <f>SUMIFS(СВЦЭМ!$D$34:$D$777,СВЦЭМ!$A$34:$A$777,$A68,СВЦЭМ!$B$34:$B$777,H$47)+'СЕТ СН'!$G$11+СВЦЭМ!$D$10+'СЕТ СН'!$G$6-'СЕТ СН'!$G$23</f>
        <v>1409.8047140600002</v>
      </c>
      <c r="I68" s="35">
        <f>SUMIFS(СВЦЭМ!$D$34:$D$777,СВЦЭМ!$A$34:$A$777,$A68,СВЦЭМ!$B$34:$B$777,I$47)+'СЕТ СН'!$G$11+СВЦЭМ!$D$10+'СЕТ СН'!$G$6-'СЕТ СН'!$G$23</f>
        <v>1244.9922563599998</v>
      </c>
      <c r="J68" s="35">
        <f>SUMIFS(СВЦЭМ!$D$34:$D$777,СВЦЭМ!$A$34:$A$777,$A68,СВЦЭМ!$B$34:$B$777,J$47)+'СЕТ СН'!$G$11+СВЦЭМ!$D$10+'СЕТ СН'!$G$6-'СЕТ СН'!$G$23</f>
        <v>1090.3017961</v>
      </c>
      <c r="K68" s="35">
        <f>SUMIFS(СВЦЭМ!$D$34:$D$777,СВЦЭМ!$A$34:$A$777,$A68,СВЦЭМ!$B$34:$B$777,K$47)+'СЕТ СН'!$G$11+СВЦЭМ!$D$10+'СЕТ СН'!$G$6-'СЕТ СН'!$G$23</f>
        <v>1019.2627469700001</v>
      </c>
      <c r="L68" s="35">
        <f>SUMIFS(СВЦЭМ!$D$34:$D$777,СВЦЭМ!$A$34:$A$777,$A68,СВЦЭМ!$B$34:$B$777,L$47)+'СЕТ СН'!$G$11+СВЦЭМ!$D$10+'СЕТ СН'!$G$6-'СЕТ СН'!$G$23</f>
        <v>963.79960175999986</v>
      </c>
      <c r="M68" s="35">
        <f>SUMIFS(СВЦЭМ!$D$34:$D$777,СВЦЭМ!$A$34:$A$777,$A68,СВЦЭМ!$B$34:$B$777,M$47)+'СЕТ СН'!$G$11+СВЦЭМ!$D$10+'СЕТ СН'!$G$6-'СЕТ СН'!$G$23</f>
        <v>939.68133719000002</v>
      </c>
      <c r="N68" s="35">
        <f>SUMIFS(СВЦЭМ!$D$34:$D$777,СВЦЭМ!$A$34:$A$777,$A68,СВЦЭМ!$B$34:$B$777,N$47)+'СЕТ СН'!$G$11+СВЦЭМ!$D$10+'СЕТ СН'!$G$6-'СЕТ СН'!$G$23</f>
        <v>944.92635230999986</v>
      </c>
      <c r="O68" s="35">
        <f>SUMIFS(СВЦЭМ!$D$34:$D$777,СВЦЭМ!$A$34:$A$777,$A68,СВЦЭМ!$B$34:$B$777,O$47)+'СЕТ СН'!$G$11+СВЦЭМ!$D$10+'СЕТ СН'!$G$6-'СЕТ СН'!$G$23</f>
        <v>945.56007389000001</v>
      </c>
      <c r="P68" s="35">
        <f>SUMIFS(СВЦЭМ!$D$34:$D$777,СВЦЭМ!$A$34:$A$777,$A68,СВЦЭМ!$B$34:$B$777,P$47)+'СЕТ СН'!$G$11+СВЦЭМ!$D$10+'СЕТ СН'!$G$6-'СЕТ СН'!$G$23</f>
        <v>952.30773048999981</v>
      </c>
      <c r="Q68" s="35">
        <f>SUMIFS(СВЦЭМ!$D$34:$D$777,СВЦЭМ!$A$34:$A$777,$A68,СВЦЭМ!$B$34:$B$777,Q$47)+'СЕТ СН'!$G$11+СВЦЭМ!$D$10+'СЕТ СН'!$G$6-'СЕТ СН'!$G$23</f>
        <v>946.69562423999992</v>
      </c>
      <c r="R68" s="35">
        <f>SUMIFS(СВЦЭМ!$D$34:$D$777,СВЦЭМ!$A$34:$A$777,$A68,СВЦЭМ!$B$34:$B$777,R$47)+'СЕТ СН'!$G$11+СВЦЭМ!$D$10+'СЕТ СН'!$G$6-'СЕТ СН'!$G$23</f>
        <v>942.28649615999984</v>
      </c>
      <c r="S68" s="35">
        <f>SUMIFS(СВЦЭМ!$D$34:$D$777,СВЦЭМ!$A$34:$A$777,$A68,СВЦЭМ!$B$34:$B$777,S$47)+'СЕТ СН'!$G$11+СВЦЭМ!$D$10+'СЕТ СН'!$G$6-'СЕТ СН'!$G$23</f>
        <v>940.20227616000011</v>
      </c>
      <c r="T68" s="35">
        <f>SUMIFS(СВЦЭМ!$D$34:$D$777,СВЦЭМ!$A$34:$A$777,$A68,СВЦЭМ!$B$34:$B$777,T$47)+'СЕТ СН'!$G$11+СВЦЭМ!$D$10+'СЕТ СН'!$G$6-'СЕТ СН'!$G$23</f>
        <v>945.24333381999986</v>
      </c>
      <c r="U68" s="35">
        <f>SUMIFS(СВЦЭМ!$D$34:$D$777,СВЦЭМ!$A$34:$A$777,$A68,СВЦЭМ!$B$34:$B$777,U$47)+'СЕТ СН'!$G$11+СВЦЭМ!$D$10+'СЕТ СН'!$G$6-'СЕТ СН'!$G$23</f>
        <v>942.87754967000001</v>
      </c>
      <c r="V68" s="35">
        <f>SUMIFS(СВЦЭМ!$D$34:$D$777,СВЦЭМ!$A$34:$A$777,$A68,СВЦЭМ!$B$34:$B$777,V$47)+'СЕТ СН'!$G$11+СВЦЭМ!$D$10+'СЕТ СН'!$G$6-'СЕТ СН'!$G$23</f>
        <v>966.53298214000006</v>
      </c>
      <c r="W68" s="35">
        <f>SUMIFS(СВЦЭМ!$D$34:$D$777,СВЦЭМ!$A$34:$A$777,$A68,СВЦЭМ!$B$34:$B$777,W$47)+'СЕТ СН'!$G$11+СВЦЭМ!$D$10+'СЕТ СН'!$G$6-'СЕТ СН'!$G$23</f>
        <v>1016.66864693</v>
      </c>
      <c r="X68" s="35">
        <f>SUMIFS(СВЦЭМ!$D$34:$D$777,СВЦЭМ!$A$34:$A$777,$A68,СВЦЭМ!$B$34:$B$777,X$47)+'СЕТ СН'!$G$11+СВЦЭМ!$D$10+'СЕТ СН'!$G$6-'СЕТ СН'!$G$23</f>
        <v>1086.3870423499998</v>
      </c>
      <c r="Y68" s="35">
        <f>SUMIFS(СВЦЭМ!$D$34:$D$777,СВЦЭМ!$A$34:$A$777,$A68,СВЦЭМ!$B$34:$B$777,Y$47)+'СЕТ СН'!$G$11+СВЦЭМ!$D$10+'СЕТ СН'!$G$6-'СЕТ СН'!$G$23</f>
        <v>1131.8982923399999</v>
      </c>
    </row>
    <row r="69" spans="1:26" ht="15.75" x14ac:dyDescent="0.2">
      <c r="A69" s="34">
        <f t="shared" si="1"/>
        <v>42908</v>
      </c>
      <c r="B69" s="35">
        <f>SUMIFS(СВЦЭМ!$D$34:$D$777,СВЦЭМ!$A$34:$A$777,$A69,СВЦЭМ!$B$34:$B$777,B$47)+'СЕТ СН'!$G$11+СВЦЭМ!$D$10+'СЕТ СН'!$G$6-'СЕТ СН'!$G$23</f>
        <v>1183.0610431800001</v>
      </c>
      <c r="C69" s="35">
        <f>SUMIFS(СВЦЭМ!$D$34:$D$777,СВЦЭМ!$A$34:$A$777,$A69,СВЦЭМ!$B$34:$B$777,C$47)+'СЕТ СН'!$G$11+СВЦЭМ!$D$10+'СЕТ СН'!$G$6-'СЕТ СН'!$G$23</f>
        <v>1280.6118979499997</v>
      </c>
      <c r="D69" s="35">
        <f>SUMIFS(СВЦЭМ!$D$34:$D$777,СВЦЭМ!$A$34:$A$777,$A69,СВЦЭМ!$B$34:$B$777,D$47)+'СЕТ СН'!$G$11+СВЦЭМ!$D$10+'СЕТ СН'!$G$6-'СЕТ СН'!$G$23</f>
        <v>1347.9314788699999</v>
      </c>
      <c r="E69" s="35">
        <f>SUMIFS(СВЦЭМ!$D$34:$D$777,СВЦЭМ!$A$34:$A$777,$A69,СВЦЭМ!$B$34:$B$777,E$47)+'СЕТ СН'!$G$11+СВЦЭМ!$D$10+'СЕТ СН'!$G$6-'СЕТ СН'!$G$23</f>
        <v>1353.0756554899999</v>
      </c>
      <c r="F69" s="35">
        <f>SUMIFS(СВЦЭМ!$D$34:$D$777,СВЦЭМ!$A$34:$A$777,$A69,СВЦЭМ!$B$34:$B$777,F$47)+'СЕТ СН'!$G$11+СВЦЭМ!$D$10+'СЕТ СН'!$G$6-'СЕТ СН'!$G$23</f>
        <v>1351.0978112899998</v>
      </c>
      <c r="G69" s="35">
        <f>SUMIFS(СВЦЭМ!$D$34:$D$777,СВЦЭМ!$A$34:$A$777,$A69,СВЦЭМ!$B$34:$B$777,G$47)+'СЕТ СН'!$G$11+СВЦЭМ!$D$10+'СЕТ СН'!$G$6-'СЕТ СН'!$G$23</f>
        <v>1347.1560597899997</v>
      </c>
      <c r="H69" s="35">
        <f>SUMIFS(СВЦЭМ!$D$34:$D$777,СВЦЭМ!$A$34:$A$777,$A69,СВЦЭМ!$B$34:$B$777,H$47)+'СЕТ СН'!$G$11+СВЦЭМ!$D$10+'СЕТ СН'!$G$6-'СЕТ СН'!$G$23</f>
        <v>1318.2506153999998</v>
      </c>
      <c r="I69" s="35">
        <f>SUMIFS(СВЦЭМ!$D$34:$D$777,СВЦЭМ!$A$34:$A$777,$A69,СВЦЭМ!$B$34:$B$777,I$47)+'СЕТ СН'!$G$11+СВЦЭМ!$D$10+'СЕТ СН'!$G$6-'СЕТ СН'!$G$23</f>
        <v>1158.9646366500001</v>
      </c>
      <c r="J69" s="35">
        <f>SUMIFS(СВЦЭМ!$D$34:$D$777,СВЦЭМ!$A$34:$A$777,$A69,СВЦЭМ!$B$34:$B$777,J$47)+'СЕТ СН'!$G$11+СВЦЭМ!$D$10+'СЕТ СН'!$G$6-'СЕТ СН'!$G$23</f>
        <v>1061.7810102200001</v>
      </c>
      <c r="K69" s="35">
        <f>SUMIFS(СВЦЭМ!$D$34:$D$777,СВЦЭМ!$A$34:$A$777,$A69,СВЦЭМ!$B$34:$B$777,K$47)+'СЕТ СН'!$G$11+СВЦЭМ!$D$10+'СЕТ СН'!$G$6-'СЕТ СН'!$G$23</f>
        <v>1012.026057</v>
      </c>
      <c r="L69" s="35">
        <f>SUMIFS(СВЦЭМ!$D$34:$D$777,СВЦЭМ!$A$34:$A$777,$A69,СВЦЭМ!$B$34:$B$777,L$47)+'СЕТ СН'!$G$11+СВЦЭМ!$D$10+'СЕТ СН'!$G$6-'СЕТ СН'!$G$23</f>
        <v>966.56303316000003</v>
      </c>
      <c r="M69" s="35">
        <f>SUMIFS(СВЦЭМ!$D$34:$D$777,СВЦЭМ!$A$34:$A$777,$A69,СВЦЭМ!$B$34:$B$777,M$47)+'СЕТ СН'!$G$11+СВЦЭМ!$D$10+'СЕТ СН'!$G$6-'СЕТ СН'!$G$23</f>
        <v>946.40247984999996</v>
      </c>
      <c r="N69" s="35">
        <f>SUMIFS(СВЦЭМ!$D$34:$D$777,СВЦЭМ!$A$34:$A$777,$A69,СВЦЭМ!$B$34:$B$777,N$47)+'СЕТ СН'!$G$11+СВЦЭМ!$D$10+'СЕТ СН'!$G$6-'СЕТ СН'!$G$23</f>
        <v>955.38342844999988</v>
      </c>
      <c r="O69" s="35">
        <f>SUMIFS(СВЦЭМ!$D$34:$D$777,СВЦЭМ!$A$34:$A$777,$A69,СВЦЭМ!$B$34:$B$777,O$47)+'СЕТ СН'!$G$11+СВЦЭМ!$D$10+'СЕТ СН'!$G$6-'СЕТ СН'!$G$23</f>
        <v>957.28620455999999</v>
      </c>
      <c r="P69" s="35">
        <f>SUMIFS(СВЦЭМ!$D$34:$D$777,СВЦЭМ!$A$34:$A$777,$A69,СВЦЭМ!$B$34:$B$777,P$47)+'СЕТ СН'!$G$11+СВЦЭМ!$D$10+'СЕТ СН'!$G$6-'СЕТ СН'!$G$23</f>
        <v>968.4228930700001</v>
      </c>
      <c r="Q69" s="35">
        <f>SUMIFS(СВЦЭМ!$D$34:$D$777,СВЦЭМ!$A$34:$A$777,$A69,СВЦЭМ!$B$34:$B$777,Q$47)+'СЕТ СН'!$G$11+СВЦЭМ!$D$10+'СЕТ СН'!$G$6-'СЕТ СН'!$G$23</f>
        <v>963.44166992000009</v>
      </c>
      <c r="R69" s="35">
        <f>SUMIFS(СВЦЭМ!$D$34:$D$777,СВЦЭМ!$A$34:$A$777,$A69,СВЦЭМ!$B$34:$B$777,R$47)+'СЕТ СН'!$G$11+СВЦЭМ!$D$10+'СЕТ СН'!$G$6-'СЕТ СН'!$G$23</f>
        <v>967.59671645999993</v>
      </c>
      <c r="S69" s="35">
        <f>SUMIFS(СВЦЭМ!$D$34:$D$777,СВЦЭМ!$A$34:$A$777,$A69,СВЦЭМ!$B$34:$B$777,S$47)+'СЕТ СН'!$G$11+СВЦЭМ!$D$10+'СЕТ СН'!$G$6-'СЕТ СН'!$G$23</f>
        <v>952.00022044000002</v>
      </c>
      <c r="T69" s="35">
        <f>SUMIFS(СВЦЭМ!$D$34:$D$777,СВЦЭМ!$A$34:$A$777,$A69,СВЦЭМ!$B$34:$B$777,T$47)+'СЕТ СН'!$G$11+СВЦЭМ!$D$10+'СЕТ СН'!$G$6-'СЕТ СН'!$G$23</f>
        <v>970.20525679000002</v>
      </c>
      <c r="U69" s="35">
        <f>SUMIFS(СВЦЭМ!$D$34:$D$777,СВЦЭМ!$A$34:$A$777,$A69,СВЦЭМ!$B$34:$B$777,U$47)+'СЕТ СН'!$G$11+СВЦЭМ!$D$10+'СЕТ СН'!$G$6-'СЕТ СН'!$G$23</f>
        <v>973.79677378999986</v>
      </c>
      <c r="V69" s="35">
        <f>SUMIFS(СВЦЭМ!$D$34:$D$777,СВЦЭМ!$A$34:$A$777,$A69,СВЦЭМ!$B$34:$B$777,V$47)+'СЕТ СН'!$G$11+СВЦЭМ!$D$10+'СЕТ СН'!$G$6-'СЕТ СН'!$G$23</f>
        <v>997.43567759000007</v>
      </c>
      <c r="W69" s="35">
        <f>SUMIFS(СВЦЭМ!$D$34:$D$777,СВЦЭМ!$A$34:$A$777,$A69,СВЦЭМ!$B$34:$B$777,W$47)+'СЕТ СН'!$G$11+СВЦЭМ!$D$10+'СЕТ СН'!$G$6-'СЕТ СН'!$G$23</f>
        <v>997.24883138999985</v>
      </c>
      <c r="X69" s="35">
        <f>SUMIFS(СВЦЭМ!$D$34:$D$777,СВЦЭМ!$A$34:$A$777,$A69,СВЦЭМ!$B$34:$B$777,X$47)+'СЕТ СН'!$G$11+СВЦЭМ!$D$10+'СЕТ СН'!$G$6-'СЕТ СН'!$G$23</f>
        <v>997.09643460999996</v>
      </c>
      <c r="Y69" s="35">
        <f>SUMIFS(СВЦЭМ!$D$34:$D$777,СВЦЭМ!$A$34:$A$777,$A69,СВЦЭМ!$B$34:$B$777,Y$47)+'СЕТ СН'!$G$11+СВЦЭМ!$D$10+'СЕТ СН'!$G$6-'СЕТ СН'!$G$23</f>
        <v>1071.9211315499999</v>
      </c>
    </row>
    <row r="70" spans="1:26" ht="15.75" x14ac:dyDescent="0.2">
      <c r="A70" s="34">
        <f t="shared" si="1"/>
        <v>42909</v>
      </c>
      <c r="B70" s="35">
        <f>SUMIFS(СВЦЭМ!$D$34:$D$777,СВЦЭМ!$A$34:$A$777,$A70,СВЦЭМ!$B$34:$B$777,B$47)+'СЕТ СН'!$G$11+СВЦЭМ!$D$10+'СЕТ СН'!$G$6-'СЕТ СН'!$G$23</f>
        <v>1313.8055607000001</v>
      </c>
      <c r="C70" s="35">
        <f>SUMIFS(СВЦЭМ!$D$34:$D$777,СВЦЭМ!$A$34:$A$777,$A70,СВЦЭМ!$B$34:$B$777,C$47)+'СЕТ СН'!$G$11+СВЦЭМ!$D$10+'СЕТ СН'!$G$6-'СЕТ СН'!$G$23</f>
        <v>1339.5607214900001</v>
      </c>
      <c r="D70" s="35">
        <f>SUMIFS(СВЦЭМ!$D$34:$D$777,СВЦЭМ!$A$34:$A$777,$A70,СВЦЭМ!$B$34:$B$777,D$47)+'СЕТ СН'!$G$11+СВЦЭМ!$D$10+'СЕТ СН'!$G$6-'СЕТ СН'!$G$23</f>
        <v>1406.6694478499999</v>
      </c>
      <c r="E70" s="35">
        <f>SUMIFS(СВЦЭМ!$D$34:$D$777,СВЦЭМ!$A$34:$A$777,$A70,СВЦЭМ!$B$34:$B$777,E$47)+'СЕТ СН'!$G$11+СВЦЭМ!$D$10+'СЕТ СН'!$G$6-'СЕТ СН'!$G$23</f>
        <v>1397.5123871599999</v>
      </c>
      <c r="F70" s="35">
        <f>SUMIFS(СВЦЭМ!$D$34:$D$777,СВЦЭМ!$A$34:$A$777,$A70,СВЦЭМ!$B$34:$B$777,F$47)+'СЕТ СН'!$G$11+СВЦЭМ!$D$10+'СЕТ СН'!$G$6-'СЕТ СН'!$G$23</f>
        <v>1393.9213045400002</v>
      </c>
      <c r="G70" s="35">
        <f>SUMIFS(СВЦЭМ!$D$34:$D$777,СВЦЭМ!$A$34:$A$777,$A70,СВЦЭМ!$B$34:$B$777,G$47)+'СЕТ СН'!$G$11+СВЦЭМ!$D$10+'СЕТ СН'!$G$6-'СЕТ СН'!$G$23</f>
        <v>1400.1829767200002</v>
      </c>
      <c r="H70" s="35">
        <f>SUMIFS(СВЦЭМ!$D$34:$D$777,СВЦЭМ!$A$34:$A$777,$A70,СВЦЭМ!$B$34:$B$777,H$47)+'СЕТ СН'!$G$11+СВЦЭМ!$D$10+'СЕТ СН'!$G$6-'СЕТ СН'!$G$23</f>
        <v>1362.0417771299999</v>
      </c>
      <c r="I70" s="35">
        <f>SUMIFS(СВЦЭМ!$D$34:$D$777,СВЦЭМ!$A$34:$A$777,$A70,СВЦЭМ!$B$34:$B$777,I$47)+'СЕТ СН'!$G$11+СВЦЭМ!$D$10+'СЕТ СН'!$G$6-'СЕТ СН'!$G$23</f>
        <v>1201.10712195</v>
      </c>
      <c r="J70" s="35">
        <f>SUMIFS(СВЦЭМ!$D$34:$D$777,СВЦЭМ!$A$34:$A$777,$A70,СВЦЭМ!$B$34:$B$777,J$47)+'СЕТ СН'!$G$11+СВЦЭМ!$D$10+'СЕТ СН'!$G$6-'СЕТ СН'!$G$23</f>
        <v>1024.6115924999999</v>
      </c>
      <c r="K70" s="35">
        <f>SUMIFS(СВЦЭМ!$D$34:$D$777,СВЦЭМ!$A$34:$A$777,$A70,СВЦЭМ!$B$34:$B$777,K$47)+'СЕТ СН'!$G$11+СВЦЭМ!$D$10+'СЕТ СН'!$G$6-'СЕТ СН'!$G$23</f>
        <v>978.98965088</v>
      </c>
      <c r="L70" s="35">
        <f>SUMIFS(СВЦЭМ!$D$34:$D$777,СВЦЭМ!$A$34:$A$777,$A70,СВЦЭМ!$B$34:$B$777,L$47)+'СЕТ СН'!$G$11+СВЦЭМ!$D$10+'СЕТ СН'!$G$6-'СЕТ СН'!$G$23</f>
        <v>923.94059307999987</v>
      </c>
      <c r="M70" s="35">
        <f>SUMIFS(СВЦЭМ!$D$34:$D$777,СВЦЭМ!$A$34:$A$777,$A70,СВЦЭМ!$B$34:$B$777,M$47)+'СЕТ СН'!$G$11+СВЦЭМ!$D$10+'СЕТ СН'!$G$6-'СЕТ СН'!$G$23</f>
        <v>919.75523595999994</v>
      </c>
      <c r="N70" s="35">
        <f>SUMIFS(СВЦЭМ!$D$34:$D$777,СВЦЭМ!$A$34:$A$777,$A70,СВЦЭМ!$B$34:$B$777,N$47)+'СЕТ СН'!$G$11+СВЦЭМ!$D$10+'СЕТ СН'!$G$6-'СЕТ СН'!$G$23</f>
        <v>920.65622553999992</v>
      </c>
      <c r="O70" s="35">
        <f>SUMIFS(СВЦЭМ!$D$34:$D$777,СВЦЭМ!$A$34:$A$777,$A70,СВЦЭМ!$B$34:$B$777,O$47)+'СЕТ СН'!$G$11+СВЦЭМ!$D$10+'СЕТ СН'!$G$6-'СЕТ СН'!$G$23</f>
        <v>917.61901091999994</v>
      </c>
      <c r="P70" s="35">
        <f>SUMIFS(СВЦЭМ!$D$34:$D$777,СВЦЭМ!$A$34:$A$777,$A70,СВЦЭМ!$B$34:$B$777,P$47)+'СЕТ СН'!$G$11+СВЦЭМ!$D$10+'СЕТ СН'!$G$6-'СЕТ СН'!$G$23</f>
        <v>907.84840011999995</v>
      </c>
      <c r="Q70" s="35">
        <f>SUMIFS(СВЦЭМ!$D$34:$D$777,СВЦЭМ!$A$34:$A$777,$A70,СВЦЭМ!$B$34:$B$777,Q$47)+'СЕТ СН'!$G$11+СВЦЭМ!$D$10+'СЕТ СН'!$G$6-'СЕТ СН'!$G$23</f>
        <v>925.57808578999993</v>
      </c>
      <c r="R70" s="35">
        <f>SUMIFS(СВЦЭМ!$D$34:$D$777,СВЦЭМ!$A$34:$A$777,$A70,СВЦЭМ!$B$34:$B$777,R$47)+'СЕТ СН'!$G$11+СВЦЭМ!$D$10+'СЕТ СН'!$G$6-'СЕТ СН'!$G$23</f>
        <v>943.64993507999998</v>
      </c>
      <c r="S70" s="35">
        <f>SUMIFS(СВЦЭМ!$D$34:$D$777,СВЦЭМ!$A$34:$A$777,$A70,СВЦЭМ!$B$34:$B$777,S$47)+'СЕТ СН'!$G$11+СВЦЭМ!$D$10+'СЕТ СН'!$G$6-'СЕТ СН'!$G$23</f>
        <v>954.88099766000005</v>
      </c>
      <c r="T70" s="35">
        <f>SUMIFS(СВЦЭМ!$D$34:$D$777,СВЦЭМ!$A$34:$A$777,$A70,СВЦЭМ!$B$34:$B$777,T$47)+'СЕТ СН'!$G$11+СВЦЭМ!$D$10+'СЕТ СН'!$G$6-'СЕТ СН'!$G$23</f>
        <v>952.5164893000001</v>
      </c>
      <c r="U70" s="35">
        <f>SUMIFS(СВЦЭМ!$D$34:$D$777,СВЦЭМ!$A$34:$A$777,$A70,СВЦЭМ!$B$34:$B$777,U$47)+'СЕТ СН'!$G$11+СВЦЭМ!$D$10+'СЕТ СН'!$G$6-'СЕТ СН'!$G$23</f>
        <v>943.61569766999992</v>
      </c>
      <c r="V70" s="35">
        <f>SUMIFS(СВЦЭМ!$D$34:$D$777,СВЦЭМ!$A$34:$A$777,$A70,СВЦЭМ!$B$34:$B$777,V$47)+'СЕТ СН'!$G$11+СВЦЭМ!$D$10+'СЕТ СН'!$G$6-'СЕТ СН'!$G$23</f>
        <v>948.31670558999986</v>
      </c>
      <c r="W70" s="35">
        <f>SUMIFS(СВЦЭМ!$D$34:$D$777,СВЦЭМ!$A$34:$A$777,$A70,СВЦЭМ!$B$34:$B$777,W$47)+'СЕТ СН'!$G$11+СВЦЭМ!$D$10+'СЕТ СН'!$G$6-'СЕТ СН'!$G$23</f>
        <v>1006.0838596200001</v>
      </c>
      <c r="X70" s="35">
        <f>SUMIFS(СВЦЭМ!$D$34:$D$777,СВЦЭМ!$A$34:$A$777,$A70,СВЦЭМ!$B$34:$B$777,X$47)+'СЕТ СН'!$G$11+СВЦЭМ!$D$10+'СЕТ СН'!$G$6-'СЕТ СН'!$G$23</f>
        <v>1042.9402027799999</v>
      </c>
      <c r="Y70" s="35">
        <f>SUMIFS(СВЦЭМ!$D$34:$D$777,СВЦЭМ!$A$34:$A$777,$A70,СВЦЭМ!$B$34:$B$777,Y$47)+'СЕТ СН'!$G$11+СВЦЭМ!$D$10+'СЕТ СН'!$G$6-'СЕТ СН'!$G$23</f>
        <v>1204.0555108200001</v>
      </c>
    </row>
    <row r="71" spans="1:26" ht="15.75" x14ac:dyDescent="0.2">
      <c r="A71" s="34">
        <f t="shared" si="1"/>
        <v>42910</v>
      </c>
      <c r="B71" s="35">
        <f>SUMIFS(СВЦЭМ!$D$34:$D$777,СВЦЭМ!$A$34:$A$777,$A71,СВЦЭМ!$B$34:$B$777,B$47)+'СЕТ СН'!$G$11+СВЦЭМ!$D$10+'СЕТ СН'!$G$6-'СЕТ СН'!$G$23</f>
        <v>1236.0986668099999</v>
      </c>
      <c r="C71" s="35">
        <f>SUMIFS(СВЦЭМ!$D$34:$D$777,СВЦЭМ!$A$34:$A$777,$A71,СВЦЭМ!$B$34:$B$777,C$47)+'СЕТ СН'!$G$11+СВЦЭМ!$D$10+'СЕТ СН'!$G$6-'СЕТ СН'!$G$23</f>
        <v>1307.2204104299999</v>
      </c>
      <c r="D71" s="35">
        <f>SUMIFS(СВЦЭМ!$D$34:$D$777,СВЦЭМ!$A$34:$A$777,$A71,СВЦЭМ!$B$34:$B$777,D$47)+'СЕТ СН'!$G$11+СВЦЭМ!$D$10+'СЕТ СН'!$G$6-'СЕТ СН'!$G$23</f>
        <v>1382.2794613800002</v>
      </c>
      <c r="E71" s="35">
        <f>SUMIFS(СВЦЭМ!$D$34:$D$777,СВЦЭМ!$A$34:$A$777,$A71,СВЦЭМ!$B$34:$B$777,E$47)+'СЕТ СН'!$G$11+СВЦЭМ!$D$10+'СЕТ СН'!$G$6-'СЕТ СН'!$G$23</f>
        <v>1375.5071077699999</v>
      </c>
      <c r="F71" s="35">
        <f>SUMIFS(СВЦЭМ!$D$34:$D$777,СВЦЭМ!$A$34:$A$777,$A71,СВЦЭМ!$B$34:$B$777,F$47)+'СЕТ СН'!$G$11+СВЦЭМ!$D$10+'СЕТ СН'!$G$6-'СЕТ СН'!$G$23</f>
        <v>1368.4857372400002</v>
      </c>
      <c r="G71" s="35">
        <f>SUMIFS(СВЦЭМ!$D$34:$D$777,СВЦЭМ!$A$34:$A$777,$A71,СВЦЭМ!$B$34:$B$777,G$47)+'СЕТ СН'!$G$11+СВЦЭМ!$D$10+'СЕТ СН'!$G$6-'СЕТ СН'!$G$23</f>
        <v>1363.9924698300001</v>
      </c>
      <c r="H71" s="35">
        <f>SUMIFS(СВЦЭМ!$D$34:$D$777,СВЦЭМ!$A$34:$A$777,$A71,СВЦЭМ!$B$34:$B$777,H$47)+'СЕТ СН'!$G$11+СВЦЭМ!$D$10+'СЕТ СН'!$G$6-'СЕТ СН'!$G$23</f>
        <v>1382.6735199999998</v>
      </c>
      <c r="I71" s="35">
        <f>SUMIFS(СВЦЭМ!$D$34:$D$777,СВЦЭМ!$A$34:$A$777,$A71,СВЦЭМ!$B$34:$B$777,I$47)+'СЕТ СН'!$G$11+СВЦЭМ!$D$10+'СЕТ СН'!$G$6-'СЕТ СН'!$G$23</f>
        <v>1223.0617763099999</v>
      </c>
      <c r="J71" s="35">
        <f>SUMIFS(СВЦЭМ!$D$34:$D$777,СВЦЭМ!$A$34:$A$777,$A71,СВЦЭМ!$B$34:$B$777,J$47)+'СЕТ СН'!$G$11+СВЦЭМ!$D$10+'СЕТ СН'!$G$6-'СЕТ СН'!$G$23</f>
        <v>1093.8302843399997</v>
      </c>
      <c r="K71" s="35">
        <f>SUMIFS(СВЦЭМ!$D$34:$D$777,СВЦЭМ!$A$34:$A$777,$A71,СВЦЭМ!$B$34:$B$777,K$47)+'СЕТ СН'!$G$11+СВЦЭМ!$D$10+'СЕТ СН'!$G$6-'СЕТ СН'!$G$23</f>
        <v>965.27323690999992</v>
      </c>
      <c r="L71" s="35">
        <f>SUMIFS(СВЦЭМ!$D$34:$D$777,СВЦЭМ!$A$34:$A$777,$A71,СВЦЭМ!$B$34:$B$777,L$47)+'СЕТ СН'!$G$11+СВЦЭМ!$D$10+'СЕТ СН'!$G$6-'СЕТ СН'!$G$23</f>
        <v>900.46158283</v>
      </c>
      <c r="M71" s="35">
        <f>SUMIFS(СВЦЭМ!$D$34:$D$777,СВЦЭМ!$A$34:$A$777,$A71,СВЦЭМ!$B$34:$B$777,M$47)+'СЕТ СН'!$G$11+СВЦЭМ!$D$10+'СЕТ СН'!$G$6-'СЕТ СН'!$G$23</f>
        <v>901.63570985000001</v>
      </c>
      <c r="N71" s="35">
        <f>SUMIFS(СВЦЭМ!$D$34:$D$777,СВЦЭМ!$A$34:$A$777,$A71,СВЦЭМ!$B$34:$B$777,N$47)+'СЕТ СН'!$G$11+СВЦЭМ!$D$10+'СЕТ СН'!$G$6-'СЕТ СН'!$G$23</f>
        <v>897.73815371000001</v>
      </c>
      <c r="O71" s="35">
        <f>SUMIFS(СВЦЭМ!$D$34:$D$777,СВЦЭМ!$A$34:$A$777,$A71,СВЦЭМ!$B$34:$B$777,O$47)+'СЕТ СН'!$G$11+СВЦЭМ!$D$10+'СЕТ СН'!$G$6-'СЕТ СН'!$G$23</f>
        <v>908.91413981000005</v>
      </c>
      <c r="P71" s="35">
        <f>SUMIFS(СВЦЭМ!$D$34:$D$777,СВЦЭМ!$A$34:$A$777,$A71,СВЦЭМ!$B$34:$B$777,P$47)+'СЕТ СН'!$G$11+СВЦЭМ!$D$10+'СЕТ СН'!$G$6-'СЕТ СН'!$G$23</f>
        <v>905.47769018999998</v>
      </c>
      <c r="Q71" s="35">
        <f>SUMIFS(СВЦЭМ!$D$34:$D$777,СВЦЭМ!$A$34:$A$777,$A71,СВЦЭМ!$B$34:$B$777,Q$47)+'СЕТ СН'!$G$11+СВЦЭМ!$D$10+'СЕТ СН'!$G$6-'СЕТ СН'!$G$23</f>
        <v>920.97555274000001</v>
      </c>
      <c r="R71" s="35">
        <f>SUMIFS(СВЦЭМ!$D$34:$D$777,СВЦЭМ!$A$34:$A$777,$A71,СВЦЭМ!$B$34:$B$777,R$47)+'СЕТ СН'!$G$11+СВЦЭМ!$D$10+'СЕТ СН'!$G$6-'СЕТ СН'!$G$23</f>
        <v>924.97344729999986</v>
      </c>
      <c r="S71" s="35">
        <f>SUMIFS(СВЦЭМ!$D$34:$D$777,СВЦЭМ!$A$34:$A$777,$A71,СВЦЭМ!$B$34:$B$777,S$47)+'СЕТ СН'!$G$11+СВЦЭМ!$D$10+'СЕТ СН'!$G$6-'СЕТ СН'!$G$23</f>
        <v>923.03439447999995</v>
      </c>
      <c r="T71" s="35">
        <f>SUMIFS(СВЦЭМ!$D$34:$D$777,СВЦЭМ!$A$34:$A$777,$A71,СВЦЭМ!$B$34:$B$777,T$47)+'СЕТ СН'!$G$11+СВЦЭМ!$D$10+'СЕТ СН'!$G$6-'СЕТ СН'!$G$23</f>
        <v>905.38720221999984</v>
      </c>
      <c r="U71" s="35">
        <f>SUMIFS(СВЦЭМ!$D$34:$D$777,СВЦЭМ!$A$34:$A$777,$A71,СВЦЭМ!$B$34:$B$777,U$47)+'СЕТ СН'!$G$11+СВЦЭМ!$D$10+'СЕТ СН'!$G$6-'СЕТ СН'!$G$23</f>
        <v>911.99564637000003</v>
      </c>
      <c r="V71" s="35">
        <f>SUMIFS(СВЦЭМ!$D$34:$D$777,СВЦЭМ!$A$34:$A$777,$A71,СВЦЭМ!$B$34:$B$777,V$47)+'СЕТ СН'!$G$11+СВЦЭМ!$D$10+'СЕТ СН'!$G$6-'СЕТ СН'!$G$23</f>
        <v>906.28753198000004</v>
      </c>
      <c r="W71" s="35">
        <f>SUMIFS(СВЦЭМ!$D$34:$D$777,СВЦЭМ!$A$34:$A$777,$A71,СВЦЭМ!$B$34:$B$777,W$47)+'СЕТ СН'!$G$11+СВЦЭМ!$D$10+'СЕТ СН'!$G$6-'СЕТ СН'!$G$23</f>
        <v>940.93360385000005</v>
      </c>
      <c r="X71" s="35">
        <f>SUMIFS(СВЦЭМ!$D$34:$D$777,СВЦЭМ!$A$34:$A$777,$A71,СВЦЭМ!$B$34:$B$777,X$47)+'СЕТ СН'!$G$11+СВЦЭМ!$D$10+'СЕТ СН'!$G$6-'СЕТ СН'!$G$23</f>
        <v>982.61807520999992</v>
      </c>
      <c r="Y71" s="35">
        <f>SUMIFS(СВЦЭМ!$D$34:$D$777,СВЦЭМ!$A$34:$A$777,$A71,СВЦЭМ!$B$34:$B$777,Y$47)+'СЕТ СН'!$G$11+СВЦЭМ!$D$10+'СЕТ СН'!$G$6-'СЕТ СН'!$G$23</f>
        <v>1026.6867165499998</v>
      </c>
    </row>
    <row r="72" spans="1:26" ht="15.75" x14ac:dyDescent="0.2">
      <c r="A72" s="34">
        <f t="shared" si="1"/>
        <v>42911</v>
      </c>
      <c r="B72" s="35">
        <f>SUMIFS(СВЦЭМ!$D$34:$D$777,СВЦЭМ!$A$34:$A$777,$A72,СВЦЭМ!$B$34:$B$777,B$47)+'СЕТ СН'!$G$11+СВЦЭМ!$D$10+'СЕТ СН'!$G$6-'СЕТ СН'!$G$23</f>
        <v>1048.5434358399998</v>
      </c>
      <c r="C72" s="35">
        <f>SUMIFS(СВЦЭМ!$D$34:$D$777,СВЦЭМ!$A$34:$A$777,$A72,СВЦЭМ!$B$34:$B$777,C$47)+'СЕТ СН'!$G$11+СВЦЭМ!$D$10+'СЕТ СН'!$G$6-'СЕТ СН'!$G$23</f>
        <v>1119.3460856299998</v>
      </c>
      <c r="D72" s="35">
        <f>SUMIFS(СВЦЭМ!$D$34:$D$777,СВЦЭМ!$A$34:$A$777,$A72,СВЦЭМ!$B$34:$B$777,D$47)+'СЕТ СН'!$G$11+СВЦЭМ!$D$10+'СЕТ СН'!$G$6-'СЕТ СН'!$G$23</f>
        <v>1139.78607573</v>
      </c>
      <c r="E72" s="35">
        <f>SUMIFS(СВЦЭМ!$D$34:$D$777,СВЦЭМ!$A$34:$A$777,$A72,СВЦЭМ!$B$34:$B$777,E$47)+'СЕТ СН'!$G$11+СВЦЭМ!$D$10+'СЕТ СН'!$G$6-'СЕТ СН'!$G$23</f>
        <v>1151.52248766</v>
      </c>
      <c r="F72" s="35">
        <f>SUMIFS(СВЦЭМ!$D$34:$D$777,СВЦЭМ!$A$34:$A$777,$A72,СВЦЭМ!$B$34:$B$777,F$47)+'СЕТ СН'!$G$11+СВЦЭМ!$D$10+'СЕТ СН'!$G$6-'СЕТ СН'!$G$23</f>
        <v>1160.4521454400001</v>
      </c>
      <c r="G72" s="35">
        <f>SUMIFS(СВЦЭМ!$D$34:$D$777,СВЦЭМ!$A$34:$A$777,$A72,СВЦЭМ!$B$34:$B$777,G$47)+'СЕТ СН'!$G$11+СВЦЭМ!$D$10+'СЕТ СН'!$G$6-'СЕТ СН'!$G$23</f>
        <v>1167.1093199299999</v>
      </c>
      <c r="H72" s="35">
        <f>SUMIFS(СВЦЭМ!$D$34:$D$777,СВЦЭМ!$A$34:$A$777,$A72,СВЦЭМ!$B$34:$B$777,H$47)+'СЕТ СН'!$G$11+СВЦЭМ!$D$10+'СЕТ СН'!$G$6-'СЕТ СН'!$G$23</f>
        <v>1138.5836178099999</v>
      </c>
      <c r="I72" s="35">
        <f>SUMIFS(СВЦЭМ!$D$34:$D$777,СВЦЭМ!$A$34:$A$777,$A72,СВЦЭМ!$B$34:$B$777,I$47)+'СЕТ СН'!$G$11+СВЦЭМ!$D$10+'СЕТ СН'!$G$6-'СЕТ СН'!$G$23</f>
        <v>1126.8240487899998</v>
      </c>
      <c r="J72" s="35">
        <f>SUMIFS(СВЦЭМ!$D$34:$D$777,СВЦЭМ!$A$34:$A$777,$A72,СВЦЭМ!$B$34:$B$777,J$47)+'СЕТ СН'!$G$11+СВЦЭМ!$D$10+'СЕТ СН'!$G$6-'СЕТ СН'!$G$23</f>
        <v>1080.69611003</v>
      </c>
      <c r="K72" s="35">
        <f>SUMIFS(СВЦЭМ!$D$34:$D$777,СВЦЭМ!$A$34:$A$777,$A72,СВЦЭМ!$B$34:$B$777,K$47)+'СЕТ СН'!$G$11+СВЦЭМ!$D$10+'СЕТ СН'!$G$6-'СЕТ СН'!$G$23</f>
        <v>993.40648823999982</v>
      </c>
      <c r="L72" s="35">
        <f>SUMIFS(СВЦЭМ!$D$34:$D$777,СВЦЭМ!$A$34:$A$777,$A72,СВЦЭМ!$B$34:$B$777,L$47)+'СЕТ СН'!$G$11+СВЦЭМ!$D$10+'СЕТ СН'!$G$6-'СЕТ СН'!$G$23</f>
        <v>965.83784270000001</v>
      </c>
      <c r="M72" s="35">
        <f>SUMIFS(СВЦЭМ!$D$34:$D$777,СВЦЭМ!$A$34:$A$777,$A72,СВЦЭМ!$B$34:$B$777,M$47)+'СЕТ СН'!$G$11+СВЦЭМ!$D$10+'СЕТ СН'!$G$6-'СЕТ СН'!$G$23</f>
        <v>960.32957438999983</v>
      </c>
      <c r="N72" s="35">
        <f>SUMIFS(СВЦЭМ!$D$34:$D$777,СВЦЭМ!$A$34:$A$777,$A72,СВЦЭМ!$B$34:$B$777,N$47)+'СЕТ СН'!$G$11+СВЦЭМ!$D$10+'СЕТ СН'!$G$6-'СЕТ СН'!$G$23</f>
        <v>956.96913923000011</v>
      </c>
      <c r="O72" s="35">
        <f>SUMIFS(СВЦЭМ!$D$34:$D$777,СВЦЭМ!$A$34:$A$777,$A72,СВЦЭМ!$B$34:$B$777,O$47)+'СЕТ СН'!$G$11+СВЦЭМ!$D$10+'СЕТ СН'!$G$6-'СЕТ СН'!$G$23</f>
        <v>971.3495805</v>
      </c>
      <c r="P72" s="35">
        <f>SUMIFS(СВЦЭМ!$D$34:$D$777,СВЦЭМ!$A$34:$A$777,$A72,СВЦЭМ!$B$34:$B$777,P$47)+'СЕТ СН'!$G$11+СВЦЭМ!$D$10+'СЕТ СН'!$G$6-'СЕТ СН'!$G$23</f>
        <v>976.81525663999992</v>
      </c>
      <c r="Q72" s="35">
        <f>SUMIFS(СВЦЭМ!$D$34:$D$777,СВЦЭМ!$A$34:$A$777,$A72,СВЦЭМ!$B$34:$B$777,Q$47)+'СЕТ СН'!$G$11+СВЦЭМ!$D$10+'СЕТ СН'!$G$6-'СЕТ СН'!$G$23</f>
        <v>980.68911088999994</v>
      </c>
      <c r="R72" s="35">
        <f>SUMIFS(СВЦЭМ!$D$34:$D$777,СВЦЭМ!$A$34:$A$777,$A72,СВЦЭМ!$B$34:$B$777,R$47)+'СЕТ СН'!$G$11+СВЦЭМ!$D$10+'СЕТ СН'!$G$6-'СЕТ СН'!$G$23</f>
        <v>983.00558956999998</v>
      </c>
      <c r="S72" s="35">
        <f>SUMIFS(СВЦЭМ!$D$34:$D$777,СВЦЭМ!$A$34:$A$777,$A72,СВЦЭМ!$B$34:$B$777,S$47)+'СЕТ СН'!$G$11+СВЦЭМ!$D$10+'СЕТ СН'!$G$6-'СЕТ СН'!$G$23</f>
        <v>981.18375556000001</v>
      </c>
      <c r="T72" s="35">
        <f>SUMIFS(СВЦЭМ!$D$34:$D$777,СВЦЭМ!$A$34:$A$777,$A72,СВЦЭМ!$B$34:$B$777,T$47)+'СЕТ СН'!$G$11+СВЦЭМ!$D$10+'СЕТ СН'!$G$6-'СЕТ СН'!$G$23</f>
        <v>981.12159617999987</v>
      </c>
      <c r="U72" s="35">
        <f>SUMIFS(СВЦЭМ!$D$34:$D$777,СВЦЭМ!$A$34:$A$777,$A72,СВЦЭМ!$B$34:$B$777,U$47)+'СЕТ СН'!$G$11+СВЦЭМ!$D$10+'СЕТ СН'!$G$6-'СЕТ СН'!$G$23</f>
        <v>977.51977951999993</v>
      </c>
      <c r="V72" s="35">
        <f>SUMIFS(СВЦЭМ!$D$34:$D$777,СВЦЭМ!$A$34:$A$777,$A72,СВЦЭМ!$B$34:$B$777,V$47)+'СЕТ СН'!$G$11+СВЦЭМ!$D$10+'СЕТ СН'!$G$6-'СЕТ СН'!$G$23</f>
        <v>978.29950845999997</v>
      </c>
      <c r="W72" s="35">
        <f>SUMIFS(СВЦЭМ!$D$34:$D$777,СВЦЭМ!$A$34:$A$777,$A72,СВЦЭМ!$B$34:$B$777,W$47)+'СЕТ СН'!$G$11+СВЦЭМ!$D$10+'СЕТ СН'!$G$6-'СЕТ СН'!$G$23</f>
        <v>977.51274354999987</v>
      </c>
      <c r="X72" s="35">
        <f>SUMIFS(СВЦЭМ!$D$34:$D$777,СВЦЭМ!$A$34:$A$777,$A72,СВЦЭМ!$B$34:$B$777,X$47)+'СЕТ СН'!$G$11+СВЦЭМ!$D$10+'СЕТ СН'!$G$6-'СЕТ СН'!$G$23</f>
        <v>991.82851393999999</v>
      </c>
      <c r="Y72" s="35">
        <f>SUMIFS(СВЦЭМ!$D$34:$D$777,СВЦЭМ!$A$34:$A$777,$A72,СВЦЭМ!$B$34:$B$777,Y$47)+'СЕТ СН'!$G$11+СВЦЭМ!$D$10+'СЕТ СН'!$G$6-'СЕТ СН'!$G$23</f>
        <v>1084.3668599799998</v>
      </c>
    </row>
    <row r="73" spans="1:26" ht="15.75" x14ac:dyDescent="0.2">
      <c r="A73" s="34">
        <f t="shared" si="1"/>
        <v>42912</v>
      </c>
      <c r="B73" s="35">
        <f>SUMIFS(СВЦЭМ!$D$34:$D$777,СВЦЭМ!$A$34:$A$777,$A73,СВЦЭМ!$B$34:$B$777,B$47)+'СЕТ СН'!$G$11+СВЦЭМ!$D$10+'СЕТ СН'!$G$6-'СЕТ СН'!$G$23</f>
        <v>1086.9078913600001</v>
      </c>
      <c r="C73" s="35">
        <f>SUMIFS(СВЦЭМ!$D$34:$D$777,СВЦЭМ!$A$34:$A$777,$A73,СВЦЭМ!$B$34:$B$777,C$47)+'СЕТ СН'!$G$11+СВЦЭМ!$D$10+'СЕТ СН'!$G$6-'СЕТ СН'!$G$23</f>
        <v>1149.0731901300001</v>
      </c>
      <c r="D73" s="35">
        <f>SUMIFS(СВЦЭМ!$D$34:$D$777,СВЦЭМ!$A$34:$A$777,$A73,СВЦЭМ!$B$34:$B$777,D$47)+'СЕТ СН'!$G$11+СВЦЭМ!$D$10+'СЕТ СН'!$G$6-'СЕТ СН'!$G$23</f>
        <v>1151.6014339899998</v>
      </c>
      <c r="E73" s="35">
        <f>SUMIFS(СВЦЭМ!$D$34:$D$777,СВЦЭМ!$A$34:$A$777,$A73,СВЦЭМ!$B$34:$B$777,E$47)+'СЕТ СН'!$G$11+СВЦЭМ!$D$10+'СЕТ СН'!$G$6-'СЕТ СН'!$G$23</f>
        <v>1165.0477052699998</v>
      </c>
      <c r="F73" s="35">
        <f>SUMIFS(СВЦЭМ!$D$34:$D$777,СВЦЭМ!$A$34:$A$777,$A73,СВЦЭМ!$B$34:$B$777,F$47)+'СЕТ СН'!$G$11+СВЦЭМ!$D$10+'СЕТ СН'!$G$6-'СЕТ СН'!$G$23</f>
        <v>1159.0444152199998</v>
      </c>
      <c r="G73" s="35">
        <f>SUMIFS(СВЦЭМ!$D$34:$D$777,СВЦЭМ!$A$34:$A$777,$A73,СВЦЭМ!$B$34:$B$777,G$47)+'СЕТ СН'!$G$11+СВЦЭМ!$D$10+'СЕТ СН'!$G$6-'СЕТ СН'!$G$23</f>
        <v>1165.7811491100001</v>
      </c>
      <c r="H73" s="35">
        <f>SUMIFS(СВЦЭМ!$D$34:$D$777,СВЦЭМ!$A$34:$A$777,$A73,СВЦЭМ!$B$34:$B$777,H$47)+'СЕТ СН'!$G$11+СВЦЭМ!$D$10+'СЕТ СН'!$G$6-'СЕТ СН'!$G$23</f>
        <v>1191.4780254899997</v>
      </c>
      <c r="I73" s="35">
        <f>SUMIFS(СВЦЭМ!$D$34:$D$777,СВЦЭМ!$A$34:$A$777,$A73,СВЦЭМ!$B$34:$B$777,I$47)+'СЕТ СН'!$G$11+СВЦЭМ!$D$10+'СЕТ СН'!$G$6-'СЕТ СН'!$G$23</f>
        <v>1143.4792918499998</v>
      </c>
      <c r="J73" s="35">
        <f>SUMIFS(СВЦЭМ!$D$34:$D$777,СВЦЭМ!$A$34:$A$777,$A73,СВЦЭМ!$B$34:$B$777,J$47)+'СЕТ СН'!$G$11+СВЦЭМ!$D$10+'СЕТ СН'!$G$6-'СЕТ СН'!$G$23</f>
        <v>1087.4993128400001</v>
      </c>
      <c r="K73" s="35">
        <f>SUMIFS(СВЦЭМ!$D$34:$D$777,СВЦЭМ!$A$34:$A$777,$A73,СВЦЭМ!$B$34:$B$777,K$47)+'СЕТ СН'!$G$11+СВЦЭМ!$D$10+'СЕТ СН'!$G$6-'СЕТ СН'!$G$23</f>
        <v>1005.74537442</v>
      </c>
      <c r="L73" s="35">
        <f>SUMIFS(СВЦЭМ!$D$34:$D$777,СВЦЭМ!$A$34:$A$777,$A73,СВЦЭМ!$B$34:$B$777,L$47)+'СЕТ СН'!$G$11+СВЦЭМ!$D$10+'СЕТ СН'!$G$6-'СЕТ СН'!$G$23</f>
        <v>1004.38469822</v>
      </c>
      <c r="M73" s="35">
        <f>SUMIFS(СВЦЭМ!$D$34:$D$777,СВЦЭМ!$A$34:$A$777,$A73,СВЦЭМ!$B$34:$B$777,M$47)+'СЕТ СН'!$G$11+СВЦЭМ!$D$10+'СЕТ СН'!$G$6-'СЕТ СН'!$G$23</f>
        <v>1000.6765123199998</v>
      </c>
      <c r="N73" s="35">
        <f>SUMIFS(СВЦЭМ!$D$34:$D$777,СВЦЭМ!$A$34:$A$777,$A73,СВЦЭМ!$B$34:$B$777,N$47)+'СЕТ СН'!$G$11+СВЦЭМ!$D$10+'СЕТ СН'!$G$6-'СЕТ СН'!$G$23</f>
        <v>996.02517553000007</v>
      </c>
      <c r="O73" s="35">
        <f>SUMIFS(СВЦЭМ!$D$34:$D$777,СВЦЭМ!$A$34:$A$777,$A73,СВЦЭМ!$B$34:$B$777,O$47)+'СЕТ СН'!$G$11+СВЦЭМ!$D$10+'СЕТ СН'!$G$6-'СЕТ СН'!$G$23</f>
        <v>992.32214819000001</v>
      </c>
      <c r="P73" s="35">
        <f>SUMIFS(СВЦЭМ!$D$34:$D$777,СВЦЭМ!$A$34:$A$777,$A73,СВЦЭМ!$B$34:$B$777,P$47)+'СЕТ СН'!$G$11+СВЦЭМ!$D$10+'СЕТ СН'!$G$6-'СЕТ СН'!$G$23</f>
        <v>993.57097554999996</v>
      </c>
      <c r="Q73" s="35">
        <f>SUMIFS(СВЦЭМ!$D$34:$D$777,СВЦЭМ!$A$34:$A$777,$A73,СВЦЭМ!$B$34:$B$777,Q$47)+'СЕТ СН'!$G$11+СВЦЭМ!$D$10+'СЕТ СН'!$G$6-'СЕТ СН'!$G$23</f>
        <v>1014.76467553</v>
      </c>
      <c r="R73" s="35">
        <f>SUMIFS(СВЦЭМ!$D$34:$D$777,СВЦЭМ!$A$34:$A$777,$A73,СВЦЭМ!$B$34:$B$777,R$47)+'СЕТ СН'!$G$11+СВЦЭМ!$D$10+'СЕТ СН'!$G$6-'СЕТ СН'!$G$23</f>
        <v>1010.74366044</v>
      </c>
      <c r="S73" s="35">
        <f>SUMIFS(СВЦЭМ!$D$34:$D$777,СВЦЭМ!$A$34:$A$777,$A73,СВЦЭМ!$B$34:$B$777,S$47)+'СЕТ СН'!$G$11+СВЦЭМ!$D$10+'СЕТ СН'!$G$6-'СЕТ СН'!$G$23</f>
        <v>994.42758789999993</v>
      </c>
      <c r="T73" s="35">
        <f>SUMIFS(СВЦЭМ!$D$34:$D$777,СВЦЭМ!$A$34:$A$777,$A73,СВЦЭМ!$B$34:$B$777,T$47)+'СЕТ СН'!$G$11+СВЦЭМ!$D$10+'СЕТ СН'!$G$6-'СЕТ СН'!$G$23</f>
        <v>990.58172473000013</v>
      </c>
      <c r="U73" s="35">
        <f>SUMIFS(СВЦЭМ!$D$34:$D$777,СВЦЭМ!$A$34:$A$777,$A73,СВЦЭМ!$B$34:$B$777,U$47)+'СЕТ СН'!$G$11+СВЦЭМ!$D$10+'СЕТ СН'!$G$6-'СЕТ СН'!$G$23</f>
        <v>992.21642032</v>
      </c>
      <c r="V73" s="35">
        <f>SUMIFS(СВЦЭМ!$D$34:$D$777,СВЦЭМ!$A$34:$A$777,$A73,СВЦЭМ!$B$34:$B$777,V$47)+'СЕТ СН'!$G$11+СВЦЭМ!$D$10+'СЕТ СН'!$G$6-'СЕТ СН'!$G$23</f>
        <v>998.21633849999989</v>
      </c>
      <c r="W73" s="35">
        <f>SUMIFS(СВЦЭМ!$D$34:$D$777,СВЦЭМ!$A$34:$A$777,$A73,СВЦЭМ!$B$34:$B$777,W$47)+'СЕТ СН'!$G$11+СВЦЭМ!$D$10+'СЕТ СН'!$G$6-'СЕТ СН'!$G$23</f>
        <v>985.7434267399999</v>
      </c>
      <c r="X73" s="35">
        <f>SUMIFS(СВЦЭМ!$D$34:$D$777,СВЦЭМ!$A$34:$A$777,$A73,СВЦЭМ!$B$34:$B$777,X$47)+'СЕТ СН'!$G$11+СВЦЭМ!$D$10+'СЕТ СН'!$G$6-'СЕТ СН'!$G$23</f>
        <v>991.58106393999992</v>
      </c>
      <c r="Y73" s="35">
        <f>SUMIFS(СВЦЭМ!$D$34:$D$777,СВЦЭМ!$A$34:$A$777,$A73,СВЦЭМ!$B$34:$B$777,Y$47)+'СЕТ СН'!$G$11+СВЦЭМ!$D$10+'СЕТ СН'!$G$6-'СЕТ СН'!$G$23</f>
        <v>1090.7758417699997</v>
      </c>
    </row>
    <row r="74" spans="1:26" ht="15.75" x14ac:dyDescent="0.2">
      <c r="A74" s="34">
        <f t="shared" si="1"/>
        <v>42913</v>
      </c>
      <c r="B74" s="35">
        <f>SUMIFS(СВЦЭМ!$D$34:$D$777,СВЦЭМ!$A$34:$A$777,$A74,СВЦЭМ!$B$34:$B$777,B$47)+'СЕТ СН'!$G$11+СВЦЭМ!$D$10+'СЕТ СН'!$G$6-'СЕТ СН'!$G$23</f>
        <v>1125.4458741600001</v>
      </c>
      <c r="C74" s="35">
        <f>SUMIFS(СВЦЭМ!$D$34:$D$777,СВЦЭМ!$A$34:$A$777,$A74,СВЦЭМ!$B$34:$B$777,C$47)+'СЕТ СН'!$G$11+СВЦЭМ!$D$10+'СЕТ СН'!$G$6-'СЕТ СН'!$G$23</f>
        <v>1173.9487217699998</v>
      </c>
      <c r="D74" s="35">
        <f>SUMIFS(СВЦЭМ!$D$34:$D$777,СВЦЭМ!$A$34:$A$777,$A74,СВЦЭМ!$B$34:$B$777,D$47)+'СЕТ СН'!$G$11+СВЦЭМ!$D$10+'СЕТ СН'!$G$6-'СЕТ СН'!$G$23</f>
        <v>1179.51841216</v>
      </c>
      <c r="E74" s="35">
        <f>SUMIFS(СВЦЭМ!$D$34:$D$777,СВЦЭМ!$A$34:$A$777,$A74,СВЦЭМ!$B$34:$B$777,E$47)+'СЕТ СН'!$G$11+СВЦЭМ!$D$10+'СЕТ СН'!$G$6-'СЕТ СН'!$G$23</f>
        <v>1177.13797389</v>
      </c>
      <c r="F74" s="35">
        <f>SUMIFS(СВЦЭМ!$D$34:$D$777,СВЦЭМ!$A$34:$A$777,$A74,СВЦЭМ!$B$34:$B$777,F$47)+'СЕТ СН'!$G$11+СВЦЭМ!$D$10+'СЕТ СН'!$G$6-'СЕТ СН'!$G$23</f>
        <v>1165.95484588</v>
      </c>
      <c r="G74" s="35">
        <f>SUMIFS(СВЦЭМ!$D$34:$D$777,СВЦЭМ!$A$34:$A$777,$A74,СВЦЭМ!$B$34:$B$777,G$47)+'СЕТ СН'!$G$11+СВЦЭМ!$D$10+'СЕТ СН'!$G$6-'СЕТ СН'!$G$23</f>
        <v>1171.8210153800001</v>
      </c>
      <c r="H74" s="35">
        <f>SUMIFS(СВЦЭМ!$D$34:$D$777,СВЦЭМ!$A$34:$A$777,$A74,СВЦЭМ!$B$34:$B$777,H$47)+'СЕТ СН'!$G$11+СВЦЭМ!$D$10+'СЕТ СН'!$G$6-'СЕТ СН'!$G$23</f>
        <v>1172.5032757899999</v>
      </c>
      <c r="I74" s="35">
        <f>SUMIFS(СВЦЭМ!$D$34:$D$777,СВЦЭМ!$A$34:$A$777,$A74,СВЦЭМ!$B$34:$B$777,I$47)+'СЕТ СН'!$G$11+СВЦЭМ!$D$10+'СЕТ СН'!$G$6-'СЕТ СН'!$G$23</f>
        <v>1139.70448476</v>
      </c>
      <c r="J74" s="35">
        <f>SUMIFS(СВЦЭМ!$D$34:$D$777,СВЦЭМ!$A$34:$A$777,$A74,СВЦЭМ!$B$34:$B$777,J$47)+'СЕТ СН'!$G$11+СВЦЭМ!$D$10+'СЕТ СН'!$G$6-'СЕТ СН'!$G$23</f>
        <v>1063.95027441</v>
      </c>
      <c r="K74" s="35">
        <f>SUMIFS(СВЦЭМ!$D$34:$D$777,СВЦЭМ!$A$34:$A$777,$A74,СВЦЭМ!$B$34:$B$777,K$47)+'СЕТ СН'!$G$11+СВЦЭМ!$D$10+'СЕТ СН'!$G$6-'СЕТ СН'!$G$23</f>
        <v>990.75513601000011</v>
      </c>
      <c r="L74" s="35">
        <f>SUMIFS(СВЦЭМ!$D$34:$D$777,СВЦЭМ!$A$34:$A$777,$A74,СВЦЭМ!$B$34:$B$777,L$47)+'СЕТ СН'!$G$11+СВЦЭМ!$D$10+'СЕТ СН'!$G$6-'СЕТ СН'!$G$23</f>
        <v>979.06129864000013</v>
      </c>
      <c r="M74" s="35">
        <f>SUMIFS(СВЦЭМ!$D$34:$D$777,СВЦЭМ!$A$34:$A$777,$A74,СВЦЭМ!$B$34:$B$777,M$47)+'СЕТ СН'!$G$11+СВЦЭМ!$D$10+'СЕТ СН'!$G$6-'СЕТ СН'!$G$23</f>
        <v>981.26816581000003</v>
      </c>
      <c r="N74" s="35">
        <f>SUMIFS(СВЦЭМ!$D$34:$D$777,СВЦЭМ!$A$34:$A$777,$A74,СВЦЭМ!$B$34:$B$777,N$47)+'СЕТ СН'!$G$11+СВЦЭМ!$D$10+'СЕТ СН'!$G$6-'СЕТ СН'!$G$23</f>
        <v>973.70869755000012</v>
      </c>
      <c r="O74" s="35">
        <f>SUMIFS(СВЦЭМ!$D$34:$D$777,СВЦЭМ!$A$34:$A$777,$A74,СВЦЭМ!$B$34:$B$777,O$47)+'СЕТ СН'!$G$11+СВЦЭМ!$D$10+'СЕТ СН'!$G$6-'СЕТ СН'!$G$23</f>
        <v>972.35249629999998</v>
      </c>
      <c r="P74" s="35">
        <f>SUMIFS(СВЦЭМ!$D$34:$D$777,СВЦЭМ!$A$34:$A$777,$A74,СВЦЭМ!$B$34:$B$777,P$47)+'СЕТ СН'!$G$11+СВЦЭМ!$D$10+'СЕТ СН'!$G$6-'СЕТ СН'!$G$23</f>
        <v>954.09284659000014</v>
      </c>
      <c r="Q74" s="35">
        <f>SUMIFS(СВЦЭМ!$D$34:$D$777,СВЦЭМ!$A$34:$A$777,$A74,СВЦЭМ!$B$34:$B$777,Q$47)+'СЕТ СН'!$G$11+СВЦЭМ!$D$10+'СЕТ СН'!$G$6-'СЕТ СН'!$G$23</f>
        <v>980.61528191999992</v>
      </c>
      <c r="R74" s="35">
        <f>SUMIFS(СВЦЭМ!$D$34:$D$777,СВЦЭМ!$A$34:$A$777,$A74,СВЦЭМ!$B$34:$B$777,R$47)+'СЕТ СН'!$G$11+СВЦЭМ!$D$10+'СЕТ СН'!$G$6-'СЕТ СН'!$G$23</f>
        <v>990.21198378999998</v>
      </c>
      <c r="S74" s="35">
        <f>SUMIFS(СВЦЭМ!$D$34:$D$777,СВЦЭМ!$A$34:$A$777,$A74,СВЦЭМ!$B$34:$B$777,S$47)+'СЕТ СН'!$G$11+СВЦЭМ!$D$10+'СЕТ СН'!$G$6-'СЕТ СН'!$G$23</f>
        <v>978.14781188999996</v>
      </c>
      <c r="T74" s="35">
        <f>SUMIFS(СВЦЭМ!$D$34:$D$777,СВЦЭМ!$A$34:$A$777,$A74,СВЦЭМ!$B$34:$B$777,T$47)+'СЕТ СН'!$G$11+СВЦЭМ!$D$10+'СЕТ СН'!$G$6-'СЕТ СН'!$G$23</f>
        <v>972.41710697000008</v>
      </c>
      <c r="U74" s="35">
        <f>SUMIFS(СВЦЭМ!$D$34:$D$777,СВЦЭМ!$A$34:$A$777,$A74,СВЦЭМ!$B$34:$B$777,U$47)+'СЕТ СН'!$G$11+СВЦЭМ!$D$10+'СЕТ СН'!$G$6-'СЕТ СН'!$G$23</f>
        <v>970.17340454999999</v>
      </c>
      <c r="V74" s="35">
        <f>SUMIFS(СВЦЭМ!$D$34:$D$777,СВЦЭМ!$A$34:$A$777,$A74,СВЦЭМ!$B$34:$B$777,V$47)+'СЕТ СН'!$G$11+СВЦЭМ!$D$10+'СЕТ СН'!$G$6-'СЕТ СН'!$G$23</f>
        <v>973.16573341999992</v>
      </c>
      <c r="W74" s="35">
        <f>SUMIFS(СВЦЭМ!$D$34:$D$777,СВЦЭМ!$A$34:$A$777,$A74,СВЦЭМ!$B$34:$B$777,W$47)+'СЕТ СН'!$G$11+СВЦЭМ!$D$10+'СЕТ СН'!$G$6-'СЕТ СН'!$G$23</f>
        <v>963.73924729000009</v>
      </c>
      <c r="X74" s="35">
        <f>SUMIFS(СВЦЭМ!$D$34:$D$777,СВЦЭМ!$A$34:$A$777,$A74,СВЦЭМ!$B$34:$B$777,X$47)+'СЕТ СН'!$G$11+СВЦЭМ!$D$10+'СЕТ СН'!$G$6-'СЕТ СН'!$G$23</f>
        <v>969.50355173999992</v>
      </c>
      <c r="Y74" s="35">
        <f>SUMIFS(СВЦЭМ!$D$34:$D$777,СВЦЭМ!$A$34:$A$777,$A74,СВЦЭМ!$B$34:$B$777,Y$47)+'СЕТ СН'!$G$11+СВЦЭМ!$D$10+'СЕТ СН'!$G$6-'СЕТ СН'!$G$23</f>
        <v>1070.6104612099998</v>
      </c>
    </row>
    <row r="75" spans="1:26" ht="15.75" x14ac:dyDescent="0.2">
      <c r="A75" s="34">
        <f t="shared" si="1"/>
        <v>42914</v>
      </c>
      <c r="B75" s="35">
        <f>SUMIFS(СВЦЭМ!$D$34:$D$777,СВЦЭМ!$A$34:$A$777,$A75,СВЦЭМ!$B$34:$B$777,B$47)+'СЕТ СН'!$G$11+СВЦЭМ!$D$10+'СЕТ СН'!$G$6-'СЕТ СН'!$G$23</f>
        <v>1161.47930296</v>
      </c>
      <c r="C75" s="35">
        <f>SUMIFS(СВЦЭМ!$D$34:$D$777,СВЦЭМ!$A$34:$A$777,$A75,СВЦЭМ!$B$34:$B$777,C$47)+'СЕТ СН'!$G$11+СВЦЭМ!$D$10+'СЕТ СН'!$G$6-'СЕТ СН'!$G$23</f>
        <v>1192.5661883499997</v>
      </c>
      <c r="D75" s="35">
        <f>SUMIFS(СВЦЭМ!$D$34:$D$777,СВЦЭМ!$A$34:$A$777,$A75,СВЦЭМ!$B$34:$B$777,D$47)+'СЕТ СН'!$G$11+СВЦЭМ!$D$10+'СЕТ СН'!$G$6-'СЕТ СН'!$G$23</f>
        <v>1222.6690956699999</v>
      </c>
      <c r="E75" s="35">
        <f>SUMIFS(СВЦЭМ!$D$34:$D$777,СВЦЭМ!$A$34:$A$777,$A75,СВЦЭМ!$B$34:$B$777,E$47)+'СЕТ СН'!$G$11+СВЦЭМ!$D$10+'СЕТ СН'!$G$6-'СЕТ СН'!$G$23</f>
        <v>1254.8601877799997</v>
      </c>
      <c r="F75" s="35">
        <f>SUMIFS(СВЦЭМ!$D$34:$D$777,СВЦЭМ!$A$34:$A$777,$A75,СВЦЭМ!$B$34:$B$777,F$47)+'СЕТ СН'!$G$11+СВЦЭМ!$D$10+'СЕТ СН'!$G$6-'СЕТ СН'!$G$23</f>
        <v>1267.1058104599997</v>
      </c>
      <c r="G75" s="35">
        <f>SUMIFS(СВЦЭМ!$D$34:$D$777,СВЦЭМ!$A$34:$A$777,$A75,СВЦЭМ!$B$34:$B$777,G$47)+'СЕТ СН'!$G$11+СВЦЭМ!$D$10+'СЕТ СН'!$G$6-'СЕТ СН'!$G$23</f>
        <v>1268.3586618099998</v>
      </c>
      <c r="H75" s="35">
        <f>SUMIFS(СВЦЭМ!$D$34:$D$777,СВЦЭМ!$A$34:$A$777,$A75,СВЦЭМ!$B$34:$B$777,H$47)+'СЕТ СН'!$G$11+СВЦЭМ!$D$10+'СЕТ СН'!$G$6-'СЕТ СН'!$G$23</f>
        <v>1206.45426946</v>
      </c>
      <c r="I75" s="35">
        <f>SUMIFS(СВЦЭМ!$D$34:$D$777,СВЦЭМ!$A$34:$A$777,$A75,СВЦЭМ!$B$34:$B$777,I$47)+'СЕТ СН'!$G$11+СВЦЭМ!$D$10+'СЕТ СН'!$G$6-'СЕТ СН'!$G$23</f>
        <v>1145.18237993</v>
      </c>
      <c r="J75" s="35">
        <f>SUMIFS(СВЦЭМ!$D$34:$D$777,СВЦЭМ!$A$34:$A$777,$A75,СВЦЭМ!$B$34:$B$777,J$47)+'СЕТ СН'!$G$11+СВЦЭМ!$D$10+'СЕТ СН'!$G$6-'СЕТ СН'!$G$23</f>
        <v>1068.4660146000001</v>
      </c>
      <c r="K75" s="35">
        <f>SUMIFS(СВЦЭМ!$D$34:$D$777,СВЦЭМ!$A$34:$A$777,$A75,СВЦЭМ!$B$34:$B$777,K$47)+'СЕТ СН'!$G$11+СВЦЭМ!$D$10+'СЕТ СН'!$G$6-'СЕТ СН'!$G$23</f>
        <v>973.48101400999985</v>
      </c>
      <c r="L75" s="35">
        <f>SUMIFS(СВЦЭМ!$D$34:$D$777,СВЦЭМ!$A$34:$A$777,$A75,СВЦЭМ!$B$34:$B$777,L$47)+'СЕТ СН'!$G$11+СВЦЭМ!$D$10+'СЕТ СН'!$G$6-'СЕТ СН'!$G$23</f>
        <v>965.24183640000001</v>
      </c>
      <c r="M75" s="35">
        <f>SUMIFS(СВЦЭМ!$D$34:$D$777,СВЦЭМ!$A$34:$A$777,$A75,СВЦЭМ!$B$34:$B$777,M$47)+'СЕТ СН'!$G$11+СВЦЭМ!$D$10+'СЕТ СН'!$G$6-'СЕТ СН'!$G$23</f>
        <v>965.37652746000003</v>
      </c>
      <c r="N75" s="35">
        <f>SUMIFS(СВЦЭМ!$D$34:$D$777,СВЦЭМ!$A$34:$A$777,$A75,СВЦЭМ!$B$34:$B$777,N$47)+'СЕТ СН'!$G$11+СВЦЭМ!$D$10+'СЕТ СН'!$G$6-'СЕТ СН'!$G$23</f>
        <v>925.00314901999991</v>
      </c>
      <c r="O75" s="35">
        <f>SUMIFS(СВЦЭМ!$D$34:$D$777,СВЦЭМ!$A$34:$A$777,$A75,СВЦЭМ!$B$34:$B$777,O$47)+'СЕТ СН'!$G$11+СВЦЭМ!$D$10+'СЕТ СН'!$G$6-'СЕТ СН'!$G$23</f>
        <v>918.2822193500001</v>
      </c>
      <c r="P75" s="35">
        <f>SUMIFS(СВЦЭМ!$D$34:$D$777,СВЦЭМ!$A$34:$A$777,$A75,СВЦЭМ!$B$34:$B$777,P$47)+'СЕТ СН'!$G$11+СВЦЭМ!$D$10+'СЕТ СН'!$G$6-'СЕТ СН'!$G$23</f>
        <v>918.79936326999996</v>
      </c>
      <c r="Q75" s="35">
        <f>SUMIFS(СВЦЭМ!$D$34:$D$777,СВЦЭМ!$A$34:$A$777,$A75,СВЦЭМ!$B$34:$B$777,Q$47)+'СЕТ СН'!$G$11+СВЦЭМ!$D$10+'СЕТ СН'!$G$6-'СЕТ СН'!$G$23</f>
        <v>941.41837768999994</v>
      </c>
      <c r="R75" s="35">
        <f>SUMIFS(СВЦЭМ!$D$34:$D$777,СВЦЭМ!$A$34:$A$777,$A75,СВЦЭМ!$B$34:$B$777,R$47)+'СЕТ СН'!$G$11+СВЦЭМ!$D$10+'СЕТ СН'!$G$6-'СЕТ СН'!$G$23</f>
        <v>947.51589981000006</v>
      </c>
      <c r="S75" s="35">
        <f>SUMIFS(СВЦЭМ!$D$34:$D$777,СВЦЭМ!$A$34:$A$777,$A75,СВЦЭМ!$B$34:$B$777,S$47)+'СЕТ СН'!$G$11+СВЦЭМ!$D$10+'СЕТ СН'!$G$6-'СЕТ СН'!$G$23</f>
        <v>932.57154868999987</v>
      </c>
      <c r="T75" s="35">
        <f>SUMIFS(СВЦЭМ!$D$34:$D$777,СВЦЭМ!$A$34:$A$777,$A75,СВЦЭМ!$B$34:$B$777,T$47)+'СЕТ СН'!$G$11+СВЦЭМ!$D$10+'СЕТ СН'!$G$6-'СЕТ СН'!$G$23</f>
        <v>928.5060641099999</v>
      </c>
      <c r="U75" s="35">
        <f>SUMIFS(СВЦЭМ!$D$34:$D$777,СВЦЭМ!$A$34:$A$777,$A75,СВЦЭМ!$B$34:$B$777,U$47)+'СЕТ СН'!$G$11+СВЦЭМ!$D$10+'СЕТ СН'!$G$6-'СЕТ СН'!$G$23</f>
        <v>924.49523791000001</v>
      </c>
      <c r="V75" s="35">
        <f>SUMIFS(СВЦЭМ!$D$34:$D$777,СВЦЭМ!$A$34:$A$777,$A75,СВЦЭМ!$B$34:$B$777,V$47)+'СЕТ СН'!$G$11+СВЦЭМ!$D$10+'СЕТ СН'!$G$6-'СЕТ СН'!$G$23</f>
        <v>933.32795614999986</v>
      </c>
      <c r="W75" s="35">
        <f>SUMIFS(СВЦЭМ!$D$34:$D$777,СВЦЭМ!$A$34:$A$777,$A75,СВЦЭМ!$B$34:$B$777,W$47)+'СЕТ СН'!$G$11+СВЦЭМ!$D$10+'СЕТ СН'!$G$6-'СЕТ СН'!$G$23</f>
        <v>923.13431584</v>
      </c>
      <c r="X75" s="35">
        <f>SUMIFS(СВЦЭМ!$D$34:$D$777,СВЦЭМ!$A$34:$A$777,$A75,СВЦЭМ!$B$34:$B$777,X$47)+'СЕТ СН'!$G$11+СВЦЭМ!$D$10+'СЕТ СН'!$G$6-'СЕТ СН'!$G$23</f>
        <v>928.52789987000006</v>
      </c>
      <c r="Y75" s="35">
        <f>SUMIFS(СВЦЭМ!$D$34:$D$777,СВЦЭМ!$A$34:$A$777,$A75,СВЦЭМ!$B$34:$B$777,Y$47)+'СЕТ СН'!$G$11+СВЦЭМ!$D$10+'СЕТ СН'!$G$6-'СЕТ СН'!$G$23</f>
        <v>1011.18280725</v>
      </c>
    </row>
    <row r="76" spans="1:26" ht="15.75" x14ac:dyDescent="0.2">
      <c r="A76" s="34">
        <f t="shared" si="1"/>
        <v>42915</v>
      </c>
      <c r="B76" s="35">
        <f>SUMIFS(СВЦЭМ!$D$34:$D$777,СВЦЭМ!$A$34:$A$777,$A76,СВЦЭМ!$B$34:$B$777,B$47)+'СЕТ СН'!$G$11+СВЦЭМ!$D$10+'СЕТ СН'!$G$6-'СЕТ СН'!$G$23</f>
        <v>1075.6592889799999</v>
      </c>
      <c r="C76" s="35">
        <f>SUMIFS(СВЦЭМ!$D$34:$D$777,СВЦЭМ!$A$34:$A$777,$A76,СВЦЭМ!$B$34:$B$777,C$47)+'СЕТ СН'!$G$11+СВЦЭМ!$D$10+'СЕТ СН'!$G$6-'СЕТ СН'!$G$23</f>
        <v>1166.1586427100001</v>
      </c>
      <c r="D76" s="35">
        <f>SUMIFS(СВЦЭМ!$D$34:$D$777,СВЦЭМ!$A$34:$A$777,$A76,СВЦЭМ!$B$34:$B$777,D$47)+'СЕТ СН'!$G$11+СВЦЭМ!$D$10+'СЕТ СН'!$G$6-'СЕТ СН'!$G$23</f>
        <v>1193.6422014499999</v>
      </c>
      <c r="E76" s="35">
        <f>SUMIFS(СВЦЭМ!$D$34:$D$777,СВЦЭМ!$A$34:$A$777,$A76,СВЦЭМ!$B$34:$B$777,E$47)+'СЕТ СН'!$G$11+СВЦЭМ!$D$10+'СЕТ СН'!$G$6-'СЕТ СН'!$G$23</f>
        <v>1212.79043628</v>
      </c>
      <c r="F76" s="35">
        <f>SUMIFS(СВЦЭМ!$D$34:$D$777,СВЦЭМ!$A$34:$A$777,$A76,СВЦЭМ!$B$34:$B$777,F$47)+'СЕТ СН'!$G$11+СВЦЭМ!$D$10+'СЕТ СН'!$G$6-'СЕТ СН'!$G$23</f>
        <v>1201.7582749799999</v>
      </c>
      <c r="G76" s="35">
        <f>SUMIFS(СВЦЭМ!$D$34:$D$777,СВЦЭМ!$A$34:$A$777,$A76,СВЦЭМ!$B$34:$B$777,G$47)+'СЕТ СН'!$G$11+СВЦЭМ!$D$10+'СЕТ СН'!$G$6-'СЕТ СН'!$G$23</f>
        <v>1203.40673849</v>
      </c>
      <c r="H76" s="35">
        <f>SUMIFS(СВЦЭМ!$D$34:$D$777,СВЦЭМ!$A$34:$A$777,$A76,СВЦЭМ!$B$34:$B$777,H$47)+'СЕТ СН'!$G$11+СВЦЭМ!$D$10+'СЕТ СН'!$G$6-'СЕТ СН'!$G$23</f>
        <v>1151.14400045</v>
      </c>
      <c r="I76" s="35">
        <f>SUMIFS(СВЦЭМ!$D$34:$D$777,СВЦЭМ!$A$34:$A$777,$A76,СВЦЭМ!$B$34:$B$777,I$47)+'СЕТ СН'!$G$11+СВЦЭМ!$D$10+'СЕТ СН'!$G$6-'СЕТ СН'!$G$23</f>
        <v>1106.1127150799998</v>
      </c>
      <c r="J76" s="35">
        <f>SUMIFS(СВЦЭМ!$D$34:$D$777,СВЦЭМ!$A$34:$A$777,$A76,СВЦЭМ!$B$34:$B$777,J$47)+'СЕТ СН'!$G$11+СВЦЭМ!$D$10+'СЕТ СН'!$G$6-'СЕТ СН'!$G$23</f>
        <v>1039.84822831</v>
      </c>
      <c r="K76" s="35">
        <f>SUMIFS(СВЦЭМ!$D$34:$D$777,СВЦЭМ!$A$34:$A$777,$A76,СВЦЭМ!$B$34:$B$777,K$47)+'СЕТ СН'!$G$11+СВЦЭМ!$D$10+'СЕТ СН'!$G$6-'СЕТ СН'!$G$23</f>
        <v>980.60969105000004</v>
      </c>
      <c r="L76" s="35">
        <f>SUMIFS(СВЦЭМ!$D$34:$D$777,СВЦЭМ!$A$34:$A$777,$A76,СВЦЭМ!$B$34:$B$777,L$47)+'СЕТ СН'!$G$11+СВЦЭМ!$D$10+'СЕТ СН'!$G$6-'СЕТ СН'!$G$23</f>
        <v>988.07192978000012</v>
      </c>
      <c r="M76" s="35">
        <f>SUMIFS(СВЦЭМ!$D$34:$D$777,СВЦЭМ!$A$34:$A$777,$A76,СВЦЭМ!$B$34:$B$777,M$47)+'СЕТ СН'!$G$11+СВЦЭМ!$D$10+'СЕТ СН'!$G$6-'СЕТ СН'!$G$23</f>
        <v>994.84143691000008</v>
      </c>
      <c r="N76" s="35">
        <f>SUMIFS(СВЦЭМ!$D$34:$D$777,СВЦЭМ!$A$34:$A$777,$A76,СВЦЭМ!$B$34:$B$777,N$47)+'СЕТ СН'!$G$11+СВЦЭМ!$D$10+'СЕТ СН'!$G$6-'СЕТ СН'!$G$23</f>
        <v>992.96272089000013</v>
      </c>
      <c r="O76" s="35">
        <f>SUMIFS(СВЦЭМ!$D$34:$D$777,СВЦЭМ!$A$34:$A$777,$A76,СВЦЭМ!$B$34:$B$777,O$47)+'СЕТ СН'!$G$11+СВЦЭМ!$D$10+'СЕТ СН'!$G$6-'СЕТ СН'!$G$23</f>
        <v>989.54240169000013</v>
      </c>
      <c r="P76" s="35">
        <f>SUMIFS(СВЦЭМ!$D$34:$D$777,СВЦЭМ!$A$34:$A$777,$A76,СВЦЭМ!$B$34:$B$777,P$47)+'СЕТ СН'!$G$11+СВЦЭМ!$D$10+'СЕТ СН'!$G$6-'СЕТ СН'!$G$23</f>
        <v>992.6643091599999</v>
      </c>
      <c r="Q76" s="35">
        <f>SUMIFS(СВЦЭМ!$D$34:$D$777,СВЦЭМ!$A$34:$A$777,$A76,СВЦЭМ!$B$34:$B$777,Q$47)+'СЕТ СН'!$G$11+СВЦЭМ!$D$10+'СЕТ СН'!$G$6-'СЕТ СН'!$G$23</f>
        <v>1009.8179032099999</v>
      </c>
      <c r="R76" s="35">
        <f>SUMIFS(СВЦЭМ!$D$34:$D$777,СВЦЭМ!$A$34:$A$777,$A76,СВЦЭМ!$B$34:$B$777,R$47)+'СЕТ СН'!$G$11+СВЦЭМ!$D$10+'СЕТ СН'!$G$6-'СЕТ СН'!$G$23</f>
        <v>1014.49289817</v>
      </c>
      <c r="S76" s="35">
        <f>SUMIFS(СВЦЭМ!$D$34:$D$777,СВЦЭМ!$A$34:$A$777,$A76,СВЦЭМ!$B$34:$B$777,S$47)+'СЕТ СН'!$G$11+СВЦЭМ!$D$10+'СЕТ СН'!$G$6-'СЕТ СН'!$G$23</f>
        <v>999.92593497999997</v>
      </c>
      <c r="T76" s="35">
        <f>SUMIFS(СВЦЭМ!$D$34:$D$777,СВЦЭМ!$A$34:$A$777,$A76,СВЦЭМ!$B$34:$B$777,T$47)+'СЕТ СН'!$G$11+СВЦЭМ!$D$10+'СЕТ СН'!$G$6-'СЕТ СН'!$G$23</f>
        <v>993.87121830000001</v>
      </c>
      <c r="U76" s="35">
        <f>SUMIFS(СВЦЭМ!$D$34:$D$777,СВЦЭМ!$A$34:$A$777,$A76,СВЦЭМ!$B$34:$B$777,U$47)+'СЕТ СН'!$G$11+СВЦЭМ!$D$10+'СЕТ СН'!$G$6-'СЕТ СН'!$G$23</f>
        <v>987.02513154000007</v>
      </c>
      <c r="V76" s="35">
        <f>SUMIFS(СВЦЭМ!$D$34:$D$777,СВЦЭМ!$A$34:$A$777,$A76,СВЦЭМ!$B$34:$B$777,V$47)+'СЕТ СН'!$G$11+СВЦЭМ!$D$10+'СЕТ СН'!$G$6-'СЕТ СН'!$G$23</f>
        <v>993.20497827000008</v>
      </c>
      <c r="W76" s="35">
        <f>SUMIFS(СВЦЭМ!$D$34:$D$777,СВЦЭМ!$A$34:$A$777,$A76,СВЦЭМ!$B$34:$B$777,W$47)+'СЕТ СН'!$G$11+СВЦЭМ!$D$10+'СЕТ СН'!$G$6-'СЕТ СН'!$G$23</f>
        <v>985.11994658999993</v>
      </c>
      <c r="X76" s="35">
        <f>SUMIFS(СВЦЭМ!$D$34:$D$777,СВЦЭМ!$A$34:$A$777,$A76,СВЦЭМ!$B$34:$B$777,X$47)+'СЕТ СН'!$G$11+СВЦЭМ!$D$10+'СЕТ СН'!$G$6-'СЕТ СН'!$G$23</f>
        <v>993.96210358999997</v>
      </c>
      <c r="Y76" s="35">
        <f>SUMIFS(СВЦЭМ!$D$34:$D$777,СВЦЭМ!$A$34:$A$777,$A76,СВЦЭМ!$B$34:$B$777,Y$47)+'СЕТ СН'!$G$11+СВЦЭМ!$D$10+'СЕТ СН'!$G$6-'СЕТ СН'!$G$23</f>
        <v>1038.199803</v>
      </c>
    </row>
    <row r="77" spans="1:26" ht="15.75" x14ac:dyDescent="0.2">
      <c r="A77" s="34">
        <f t="shared" si="1"/>
        <v>42916</v>
      </c>
      <c r="B77" s="35">
        <f>SUMIFS(СВЦЭМ!$D$34:$D$777,СВЦЭМ!$A$34:$A$777,$A77,СВЦЭМ!$B$34:$B$777,B$47)+'СЕТ СН'!$G$11+СВЦЭМ!$D$10+'СЕТ СН'!$G$6-'СЕТ СН'!$G$23</f>
        <v>1069.28328283</v>
      </c>
      <c r="C77" s="35">
        <f>SUMIFS(СВЦЭМ!$D$34:$D$777,СВЦЭМ!$A$34:$A$777,$A77,СВЦЭМ!$B$34:$B$777,C$47)+'СЕТ СН'!$G$11+СВЦЭМ!$D$10+'СЕТ СН'!$G$6-'СЕТ СН'!$G$23</f>
        <v>1186.4969491799998</v>
      </c>
      <c r="D77" s="35">
        <f>SUMIFS(СВЦЭМ!$D$34:$D$777,СВЦЭМ!$A$34:$A$777,$A77,СВЦЭМ!$B$34:$B$777,D$47)+'СЕТ СН'!$G$11+СВЦЭМ!$D$10+'СЕТ СН'!$G$6-'СЕТ СН'!$G$23</f>
        <v>1222.4497663899997</v>
      </c>
      <c r="E77" s="35">
        <f>SUMIFS(СВЦЭМ!$D$34:$D$777,СВЦЭМ!$A$34:$A$777,$A77,СВЦЭМ!$B$34:$B$777,E$47)+'СЕТ СН'!$G$11+СВЦЭМ!$D$10+'СЕТ СН'!$G$6-'СЕТ СН'!$G$23</f>
        <v>1236.66771939</v>
      </c>
      <c r="F77" s="35">
        <f>SUMIFS(СВЦЭМ!$D$34:$D$777,СВЦЭМ!$A$34:$A$777,$A77,СВЦЭМ!$B$34:$B$777,F$47)+'СЕТ СН'!$G$11+СВЦЭМ!$D$10+'СЕТ СН'!$G$6-'СЕТ СН'!$G$23</f>
        <v>1233.9296880500001</v>
      </c>
      <c r="G77" s="35">
        <f>SUMIFS(СВЦЭМ!$D$34:$D$777,СВЦЭМ!$A$34:$A$777,$A77,СВЦЭМ!$B$34:$B$777,G$47)+'СЕТ СН'!$G$11+СВЦЭМ!$D$10+'СЕТ СН'!$G$6-'СЕТ СН'!$G$23</f>
        <v>1230.2385392599999</v>
      </c>
      <c r="H77" s="35">
        <f>SUMIFS(СВЦЭМ!$D$34:$D$777,СВЦЭМ!$A$34:$A$777,$A77,СВЦЭМ!$B$34:$B$777,H$47)+'СЕТ СН'!$G$11+СВЦЭМ!$D$10+'СЕТ СН'!$G$6-'СЕТ СН'!$G$23</f>
        <v>1172.3597749800001</v>
      </c>
      <c r="I77" s="35">
        <f>SUMIFS(СВЦЭМ!$D$34:$D$777,СВЦЭМ!$A$34:$A$777,$A77,СВЦЭМ!$B$34:$B$777,I$47)+'СЕТ СН'!$G$11+СВЦЭМ!$D$10+'СЕТ СН'!$G$6-'СЕТ СН'!$G$23</f>
        <v>1145.2656452199999</v>
      </c>
      <c r="J77" s="35">
        <f>SUMIFS(СВЦЭМ!$D$34:$D$777,СВЦЭМ!$A$34:$A$777,$A77,СВЦЭМ!$B$34:$B$777,J$47)+'СЕТ СН'!$G$11+СВЦЭМ!$D$10+'СЕТ СН'!$G$6-'СЕТ СН'!$G$23</f>
        <v>1064.2444308700001</v>
      </c>
      <c r="K77" s="35">
        <f>SUMIFS(СВЦЭМ!$D$34:$D$777,СВЦЭМ!$A$34:$A$777,$A77,СВЦЭМ!$B$34:$B$777,K$47)+'СЕТ СН'!$G$11+СВЦЭМ!$D$10+'СЕТ СН'!$G$6-'СЕТ СН'!$G$23</f>
        <v>974.87822383999992</v>
      </c>
      <c r="L77" s="35">
        <f>SUMIFS(СВЦЭМ!$D$34:$D$777,СВЦЭМ!$A$34:$A$777,$A77,СВЦЭМ!$B$34:$B$777,L$47)+'СЕТ СН'!$G$11+СВЦЭМ!$D$10+'СЕТ СН'!$G$6-'СЕТ СН'!$G$23</f>
        <v>964.14482803999999</v>
      </c>
      <c r="M77" s="35">
        <f>SUMIFS(СВЦЭМ!$D$34:$D$777,СВЦЭМ!$A$34:$A$777,$A77,СВЦЭМ!$B$34:$B$777,M$47)+'СЕТ СН'!$G$11+СВЦЭМ!$D$10+'СЕТ СН'!$G$6-'СЕТ СН'!$G$23</f>
        <v>964.30518269000004</v>
      </c>
      <c r="N77" s="35">
        <f>SUMIFS(СВЦЭМ!$D$34:$D$777,СВЦЭМ!$A$34:$A$777,$A77,СВЦЭМ!$B$34:$B$777,N$47)+'СЕТ СН'!$G$11+СВЦЭМ!$D$10+'СЕТ СН'!$G$6-'СЕТ СН'!$G$23</f>
        <v>961.46675490999996</v>
      </c>
      <c r="O77" s="35">
        <f>SUMIFS(СВЦЭМ!$D$34:$D$777,СВЦЭМ!$A$34:$A$777,$A77,СВЦЭМ!$B$34:$B$777,O$47)+'СЕТ СН'!$G$11+СВЦЭМ!$D$10+'СЕТ СН'!$G$6-'СЕТ СН'!$G$23</f>
        <v>963.95770601000004</v>
      </c>
      <c r="P77" s="35">
        <f>SUMIFS(СВЦЭМ!$D$34:$D$777,СВЦЭМ!$A$34:$A$777,$A77,СВЦЭМ!$B$34:$B$777,P$47)+'СЕТ СН'!$G$11+СВЦЭМ!$D$10+'СЕТ СН'!$G$6-'СЕТ СН'!$G$23</f>
        <v>967.85518344999991</v>
      </c>
      <c r="Q77" s="35">
        <f>SUMIFS(СВЦЭМ!$D$34:$D$777,СВЦЭМ!$A$34:$A$777,$A77,СВЦЭМ!$B$34:$B$777,Q$47)+'СЕТ СН'!$G$11+СВЦЭМ!$D$10+'СЕТ СН'!$G$6-'СЕТ СН'!$G$23</f>
        <v>982.86189330000002</v>
      </c>
      <c r="R77" s="35">
        <f>SUMIFS(СВЦЭМ!$D$34:$D$777,СВЦЭМ!$A$34:$A$777,$A77,СВЦЭМ!$B$34:$B$777,R$47)+'СЕТ СН'!$G$11+СВЦЭМ!$D$10+'СЕТ СН'!$G$6-'СЕТ СН'!$G$23</f>
        <v>987.09172739999985</v>
      </c>
      <c r="S77" s="35">
        <f>SUMIFS(СВЦЭМ!$D$34:$D$777,СВЦЭМ!$A$34:$A$777,$A77,СВЦЭМ!$B$34:$B$777,S$47)+'СЕТ СН'!$G$11+СВЦЭМ!$D$10+'СЕТ СН'!$G$6-'СЕТ СН'!$G$23</f>
        <v>974.00581050999995</v>
      </c>
      <c r="T77" s="35">
        <f>SUMIFS(СВЦЭМ!$D$34:$D$777,СВЦЭМ!$A$34:$A$777,$A77,СВЦЭМ!$B$34:$B$777,T$47)+'СЕТ СН'!$G$11+СВЦЭМ!$D$10+'СЕТ СН'!$G$6-'СЕТ СН'!$G$23</f>
        <v>972.38499281999998</v>
      </c>
      <c r="U77" s="35">
        <f>SUMIFS(СВЦЭМ!$D$34:$D$777,СВЦЭМ!$A$34:$A$777,$A77,СВЦЭМ!$B$34:$B$777,U$47)+'СЕТ СН'!$G$11+СВЦЭМ!$D$10+'СЕТ СН'!$G$6-'СЕТ СН'!$G$23</f>
        <v>967.85414351000009</v>
      </c>
      <c r="V77" s="35">
        <f>SUMIFS(СВЦЭМ!$D$34:$D$777,СВЦЭМ!$A$34:$A$777,$A77,СВЦЭМ!$B$34:$B$777,V$47)+'СЕТ СН'!$G$11+СВЦЭМ!$D$10+'СЕТ СН'!$G$6-'СЕТ СН'!$G$23</f>
        <v>972.02031979999992</v>
      </c>
      <c r="W77" s="35">
        <f>SUMIFS(СВЦЭМ!$D$34:$D$777,СВЦЭМ!$A$34:$A$777,$A77,СВЦЭМ!$B$34:$B$777,W$47)+'СЕТ СН'!$G$11+СВЦЭМ!$D$10+'СЕТ СН'!$G$6-'СЕТ СН'!$G$23</f>
        <v>1016.3851353800001</v>
      </c>
      <c r="X77" s="35">
        <f>SUMIFS(СВЦЭМ!$D$34:$D$777,СВЦЭМ!$A$34:$A$777,$A77,СВЦЭМ!$B$34:$B$777,X$47)+'СЕТ СН'!$G$11+СВЦЭМ!$D$10+'СЕТ СН'!$G$6-'СЕТ СН'!$G$23</f>
        <v>1055.46239642</v>
      </c>
      <c r="Y77" s="35">
        <f>SUMIFS(СВЦЭМ!$D$34:$D$777,СВЦЭМ!$A$34:$A$777,$A77,СВЦЭМ!$B$34:$B$777,Y$47)+'СЕТ СН'!$G$11+СВЦЭМ!$D$10+'СЕТ СН'!$G$6-'СЕТ СН'!$G$23</f>
        <v>1124.4876441799997</v>
      </c>
    </row>
    <row r="78" spans="1:26" ht="15.75" hidden="1" x14ac:dyDescent="0.2">
      <c r="A78" s="34">
        <f t="shared" si="1"/>
        <v>42917</v>
      </c>
      <c r="B78" s="35">
        <f>SUMIFS(СВЦЭМ!$D$34:$D$777,СВЦЭМ!$A$34:$A$777,$A78,СВЦЭМ!$B$34:$B$777,B$47)+'СЕТ СН'!$G$11+СВЦЭМ!$D$10+'СЕТ СН'!$G$6-'СЕТ СН'!$G$23</f>
        <v>332.51014959000008</v>
      </c>
      <c r="C78" s="35">
        <f>SUMIFS(СВЦЭМ!$D$34:$D$777,СВЦЭМ!$A$34:$A$777,$A78,СВЦЭМ!$B$34:$B$777,C$47)+'СЕТ СН'!$G$11+СВЦЭМ!$D$10+'СЕТ СН'!$G$6-'СЕТ СН'!$G$23</f>
        <v>332.51014959000008</v>
      </c>
      <c r="D78" s="35">
        <f>SUMIFS(СВЦЭМ!$D$34:$D$777,СВЦЭМ!$A$34:$A$777,$A78,СВЦЭМ!$B$34:$B$777,D$47)+'СЕТ СН'!$G$11+СВЦЭМ!$D$10+'СЕТ СН'!$G$6-'СЕТ СН'!$G$23</f>
        <v>332.51014959000008</v>
      </c>
      <c r="E78" s="35">
        <f>SUMIFS(СВЦЭМ!$D$34:$D$777,СВЦЭМ!$A$34:$A$777,$A78,СВЦЭМ!$B$34:$B$777,E$47)+'СЕТ СН'!$G$11+СВЦЭМ!$D$10+'СЕТ СН'!$G$6-'СЕТ СН'!$G$23</f>
        <v>332.51014959000008</v>
      </c>
      <c r="F78" s="35">
        <f>SUMIFS(СВЦЭМ!$D$34:$D$777,СВЦЭМ!$A$34:$A$777,$A78,СВЦЭМ!$B$34:$B$777,F$47)+'СЕТ СН'!$G$11+СВЦЭМ!$D$10+'СЕТ СН'!$G$6-'СЕТ СН'!$G$23</f>
        <v>332.51014959000008</v>
      </c>
      <c r="G78" s="35">
        <f>SUMIFS(СВЦЭМ!$D$34:$D$777,СВЦЭМ!$A$34:$A$777,$A78,СВЦЭМ!$B$34:$B$777,G$47)+'СЕТ СН'!$G$11+СВЦЭМ!$D$10+'СЕТ СН'!$G$6-'СЕТ СН'!$G$23</f>
        <v>332.51014959000008</v>
      </c>
      <c r="H78" s="35">
        <f>SUMIFS(СВЦЭМ!$D$34:$D$777,СВЦЭМ!$A$34:$A$777,$A78,СВЦЭМ!$B$34:$B$777,H$47)+'СЕТ СН'!$G$11+СВЦЭМ!$D$10+'СЕТ СН'!$G$6-'СЕТ СН'!$G$23</f>
        <v>332.51014959000008</v>
      </c>
      <c r="I78" s="35">
        <f>SUMIFS(СВЦЭМ!$D$34:$D$777,СВЦЭМ!$A$34:$A$777,$A78,СВЦЭМ!$B$34:$B$777,I$47)+'СЕТ СН'!$G$11+СВЦЭМ!$D$10+'СЕТ СН'!$G$6-'СЕТ СН'!$G$23</f>
        <v>332.51014959000008</v>
      </c>
      <c r="J78" s="35">
        <f>SUMIFS(СВЦЭМ!$D$34:$D$777,СВЦЭМ!$A$34:$A$777,$A78,СВЦЭМ!$B$34:$B$777,J$47)+'СЕТ СН'!$G$11+СВЦЭМ!$D$10+'СЕТ СН'!$G$6-'СЕТ СН'!$G$23</f>
        <v>332.51014959000008</v>
      </c>
      <c r="K78" s="35">
        <f>SUMIFS(СВЦЭМ!$D$34:$D$777,СВЦЭМ!$A$34:$A$777,$A78,СВЦЭМ!$B$34:$B$777,K$47)+'СЕТ СН'!$G$11+СВЦЭМ!$D$10+'СЕТ СН'!$G$6-'СЕТ СН'!$G$23</f>
        <v>332.51014959000008</v>
      </c>
      <c r="L78" s="35">
        <f>SUMIFS(СВЦЭМ!$D$34:$D$777,СВЦЭМ!$A$34:$A$777,$A78,СВЦЭМ!$B$34:$B$777,L$47)+'СЕТ СН'!$G$11+СВЦЭМ!$D$10+'СЕТ СН'!$G$6-'СЕТ СН'!$G$23</f>
        <v>332.51014959000008</v>
      </c>
      <c r="M78" s="35">
        <f>SUMIFS(СВЦЭМ!$D$34:$D$777,СВЦЭМ!$A$34:$A$777,$A78,СВЦЭМ!$B$34:$B$777,M$47)+'СЕТ СН'!$G$11+СВЦЭМ!$D$10+'СЕТ СН'!$G$6-'СЕТ СН'!$G$23</f>
        <v>332.51014959000008</v>
      </c>
      <c r="N78" s="35">
        <f>SUMIFS(СВЦЭМ!$D$34:$D$777,СВЦЭМ!$A$34:$A$777,$A78,СВЦЭМ!$B$34:$B$777,N$47)+'СЕТ СН'!$G$11+СВЦЭМ!$D$10+'СЕТ СН'!$G$6-'СЕТ СН'!$G$23</f>
        <v>332.51014959000008</v>
      </c>
      <c r="O78" s="35">
        <f>SUMIFS(СВЦЭМ!$D$34:$D$777,СВЦЭМ!$A$34:$A$777,$A78,СВЦЭМ!$B$34:$B$777,O$47)+'СЕТ СН'!$G$11+СВЦЭМ!$D$10+'СЕТ СН'!$G$6-'СЕТ СН'!$G$23</f>
        <v>332.51014959000008</v>
      </c>
      <c r="P78" s="35">
        <f>SUMIFS(СВЦЭМ!$D$34:$D$777,СВЦЭМ!$A$34:$A$777,$A78,СВЦЭМ!$B$34:$B$777,P$47)+'СЕТ СН'!$G$11+СВЦЭМ!$D$10+'СЕТ СН'!$G$6-'СЕТ СН'!$G$23</f>
        <v>332.51014959000008</v>
      </c>
      <c r="Q78" s="35">
        <f>SUMIFS(СВЦЭМ!$D$34:$D$777,СВЦЭМ!$A$34:$A$777,$A78,СВЦЭМ!$B$34:$B$777,Q$47)+'СЕТ СН'!$G$11+СВЦЭМ!$D$10+'СЕТ СН'!$G$6-'СЕТ СН'!$G$23</f>
        <v>332.51014959000008</v>
      </c>
      <c r="R78" s="35">
        <f>SUMIFS(СВЦЭМ!$D$34:$D$777,СВЦЭМ!$A$34:$A$777,$A78,СВЦЭМ!$B$34:$B$777,R$47)+'СЕТ СН'!$G$11+СВЦЭМ!$D$10+'СЕТ СН'!$G$6-'СЕТ СН'!$G$23</f>
        <v>332.51014959000008</v>
      </c>
      <c r="S78" s="35">
        <f>SUMIFS(СВЦЭМ!$D$34:$D$777,СВЦЭМ!$A$34:$A$777,$A78,СВЦЭМ!$B$34:$B$777,S$47)+'СЕТ СН'!$G$11+СВЦЭМ!$D$10+'СЕТ СН'!$G$6-'СЕТ СН'!$G$23</f>
        <v>332.51014959000008</v>
      </c>
      <c r="T78" s="35">
        <f>SUMIFS(СВЦЭМ!$D$34:$D$777,СВЦЭМ!$A$34:$A$777,$A78,СВЦЭМ!$B$34:$B$777,T$47)+'СЕТ СН'!$G$11+СВЦЭМ!$D$10+'СЕТ СН'!$G$6-'СЕТ СН'!$G$23</f>
        <v>332.51014959000008</v>
      </c>
      <c r="U78" s="35">
        <f>SUMIFS(СВЦЭМ!$D$34:$D$777,СВЦЭМ!$A$34:$A$777,$A78,СВЦЭМ!$B$34:$B$777,U$47)+'СЕТ СН'!$G$11+СВЦЭМ!$D$10+'СЕТ СН'!$G$6-'СЕТ СН'!$G$23</f>
        <v>332.51014959000008</v>
      </c>
      <c r="V78" s="35">
        <f>SUMIFS(СВЦЭМ!$D$34:$D$777,СВЦЭМ!$A$34:$A$777,$A78,СВЦЭМ!$B$34:$B$777,V$47)+'СЕТ СН'!$G$11+СВЦЭМ!$D$10+'СЕТ СН'!$G$6-'СЕТ СН'!$G$23</f>
        <v>332.51014959000008</v>
      </c>
      <c r="W78" s="35">
        <f>SUMIFS(СВЦЭМ!$D$34:$D$777,СВЦЭМ!$A$34:$A$777,$A78,СВЦЭМ!$B$34:$B$777,W$47)+'СЕТ СН'!$G$11+СВЦЭМ!$D$10+'СЕТ СН'!$G$6-'СЕТ СН'!$G$23</f>
        <v>332.51014959000008</v>
      </c>
      <c r="X78" s="35">
        <f>SUMIFS(СВЦЭМ!$D$34:$D$777,СВЦЭМ!$A$34:$A$777,$A78,СВЦЭМ!$B$34:$B$777,X$47)+'СЕТ СН'!$G$11+СВЦЭМ!$D$10+'СЕТ СН'!$G$6-'СЕТ СН'!$G$23</f>
        <v>332.51014959000008</v>
      </c>
      <c r="Y78" s="35">
        <f>SUMIFS(СВЦЭМ!$D$34:$D$777,СВЦЭМ!$A$34:$A$777,$A78,СВЦЭМ!$B$34:$B$777,Y$47)+'СЕТ СН'!$G$11+СВЦЭМ!$D$10+'СЕТ СН'!$G$6-'СЕТ СН'!$G$23</f>
        <v>332.51014959000008</v>
      </c>
    </row>
    <row r="79" spans="1:26" ht="15.75"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75"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7" ht="15.75" customHeight="1" x14ac:dyDescent="0.2">
      <c r="A84" s="34" t="str">
        <f>A48</f>
        <v>01.06.2017</v>
      </c>
      <c r="B84" s="35">
        <f>SUMIFS(СВЦЭМ!$D$34:$D$777,СВЦЭМ!$A$34:$A$777,$A84,СВЦЭМ!$B$34:$B$777,B$83)+'СЕТ СН'!$H$11+СВЦЭМ!$D$10+'СЕТ СН'!$H$6-'СЕТ СН'!$H$23</f>
        <v>1171.1517763100001</v>
      </c>
      <c r="C84" s="35">
        <f>SUMIFS(СВЦЭМ!$D$34:$D$777,СВЦЭМ!$A$34:$A$777,$A84,СВЦЭМ!$B$34:$B$777,C$83)+'СЕТ СН'!$H$11+СВЦЭМ!$D$10+'СЕТ СН'!$H$6-'СЕТ СН'!$H$23</f>
        <v>1287.0584394899997</v>
      </c>
      <c r="D84" s="35">
        <f>SUMIFS(СВЦЭМ!$D$34:$D$777,СВЦЭМ!$A$34:$A$777,$A84,СВЦЭМ!$B$34:$B$777,D$83)+'СЕТ СН'!$H$11+СВЦЭМ!$D$10+'СЕТ СН'!$H$6-'СЕТ СН'!$H$23</f>
        <v>1338.6392206700002</v>
      </c>
      <c r="E84" s="35">
        <f>SUMIFS(СВЦЭМ!$D$34:$D$777,СВЦЭМ!$A$34:$A$777,$A84,СВЦЭМ!$B$34:$B$777,E$83)+'СЕТ СН'!$H$11+СВЦЭМ!$D$10+'СЕТ СН'!$H$6-'СЕТ СН'!$H$23</f>
        <v>1345.3108305400001</v>
      </c>
      <c r="F84" s="35">
        <f>SUMIFS(СВЦЭМ!$D$34:$D$777,СВЦЭМ!$A$34:$A$777,$A84,СВЦЭМ!$B$34:$B$777,F$83)+'СЕТ СН'!$H$11+СВЦЭМ!$D$10+'СЕТ СН'!$H$6-'СЕТ СН'!$H$23</f>
        <v>1344.4617527700002</v>
      </c>
      <c r="G84" s="35">
        <f>SUMIFS(СВЦЭМ!$D$34:$D$777,СВЦЭМ!$A$34:$A$777,$A84,СВЦЭМ!$B$34:$B$777,G$83)+'СЕТ СН'!$H$11+СВЦЭМ!$D$10+'СЕТ СН'!$H$6-'СЕТ СН'!$H$23</f>
        <v>1334.86904998</v>
      </c>
      <c r="H84" s="35">
        <f>SUMIFS(СВЦЭМ!$D$34:$D$777,СВЦЭМ!$A$34:$A$777,$A84,СВЦЭМ!$B$34:$B$777,H$83)+'СЕТ СН'!$H$11+СВЦЭМ!$D$10+'СЕТ СН'!$H$6-'СЕТ СН'!$H$23</f>
        <v>1254.26780358</v>
      </c>
      <c r="I84" s="35">
        <f>SUMIFS(СВЦЭМ!$D$34:$D$777,СВЦЭМ!$A$34:$A$777,$A84,СВЦЭМ!$B$34:$B$777,I$83)+'СЕТ СН'!$H$11+СВЦЭМ!$D$10+'СЕТ СН'!$H$6-'СЕТ СН'!$H$23</f>
        <v>1175.4162116699999</v>
      </c>
      <c r="J84" s="35">
        <f>SUMIFS(СВЦЭМ!$D$34:$D$777,СВЦЭМ!$A$34:$A$777,$A84,СВЦЭМ!$B$34:$B$777,J$83)+'СЕТ СН'!$H$11+СВЦЭМ!$D$10+'СЕТ СН'!$H$6-'СЕТ СН'!$H$23</f>
        <v>1087.0311257099997</v>
      </c>
      <c r="K84" s="35">
        <f>SUMIFS(СВЦЭМ!$D$34:$D$777,СВЦЭМ!$A$34:$A$777,$A84,СВЦЭМ!$B$34:$B$777,K$83)+'СЕТ СН'!$H$11+СВЦЭМ!$D$10+'СЕТ СН'!$H$6-'СЕТ СН'!$H$23</f>
        <v>1005.2322763</v>
      </c>
      <c r="L84" s="35">
        <f>SUMIFS(СВЦЭМ!$D$34:$D$777,СВЦЭМ!$A$34:$A$777,$A84,СВЦЭМ!$B$34:$B$777,L$83)+'СЕТ СН'!$H$11+СВЦЭМ!$D$10+'СЕТ СН'!$H$6-'СЕТ СН'!$H$23</f>
        <v>966.17914472999996</v>
      </c>
      <c r="M84" s="35">
        <f>SUMIFS(СВЦЭМ!$D$34:$D$777,СВЦЭМ!$A$34:$A$777,$A84,СВЦЭМ!$B$34:$B$777,M$83)+'СЕТ СН'!$H$11+СВЦЭМ!$D$10+'СЕТ СН'!$H$6-'СЕТ СН'!$H$23</f>
        <v>938.5210294200001</v>
      </c>
      <c r="N84" s="35">
        <f>SUMIFS(СВЦЭМ!$D$34:$D$777,СВЦЭМ!$A$34:$A$777,$A84,СВЦЭМ!$B$34:$B$777,N$83)+'СЕТ СН'!$H$11+СВЦЭМ!$D$10+'СЕТ СН'!$H$6-'СЕТ СН'!$H$23</f>
        <v>937.36210351</v>
      </c>
      <c r="O84" s="35">
        <f>SUMIFS(СВЦЭМ!$D$34:$D$777,СВЦЭМ!$A$34:$A$777,$A84,СВЦЭМ!$B$34:$B$777,O$83)+'СЕТ СН'!$H$11+СВЦЭМ!$D$10+'СЕТ СН'!$H$6-'СЕТ СН'!$H$23</f>
        <v>937.39347758999997</v>
      </c>
      <c r="P84" s="35">
        <f>SUMIFS(СВЦЭМ!$D$34:$D$777,СВЦЭМ!$A$34:$A$777,$A84,СВЦЭМ!$B$34:$B$777,P$83)+'СЕТ СН'!$H$11+СВЦЭМ!$D$10+'СЕТ СН'!$H$6-'СЕТ СН'!$H$23</f>
        <v>941.74430658999995</v>
      </c>
      <c r="Q84" s="35">
        <f>SUMIFS(СВЦЭМ!$D$34:$D$777,СВЦЭМ!$A$34:$A$777,$A84,СВЦЭМ!$B$34:$B$777,Q$83)+'СЕТ СН'!$H$11+СВЦЭМ!$D$10+'СЕТ СН'!$H$6-'СЕТ СН'!$H$23</f>
        <v>941.81821938999997</v>
      </c>
      <c r="R84" s="35">
        <f>SUMIFS(СВЦЭМ!$D$34:$D$777,СВЦЭМ!$A$34:$A$777,$A84,СВЦЭМ!$B$34:$B$777,R$83)+'СЕТ СН'!$H$11+СВЦЭМ!$D$10+'СЕТ СН'!$H$6-'СЕТ СН'!$H$23</f>
        <v>944.85435534999988</v>
      </c>
      <c r="S84" s="35">
        <f>SUMIFS(СВЦЭМ!$D$34:$D$777,СВЦЭМ!$A$34:$A$777,$A84,СВЦЭМ!$B$34:$B$777,S$83)+'СЕТ СН'!$H$11+СВЦЭМ!$D$10+'СЕТ СН'!$H$6-'СЕТ СН'!$H$23</f>
        <v>940.56035900000006</v>
      </c>
      <c r="T84" s="35">
        <f>SUMIFS(СВЦЭМ!$D$34:$D$777,СВЦЭМ!$A$34:$A$777,$A84,СВЦЭМ!$B$34:$B$777,T$83)+'СЕТ СН'!$H$11+СВЦЭМ!$D$10+'СЕТ СН'!$H$6-'СЕТ СН'!$H$23</f>
        <v>939.64563103</v>
      </c>
      <c r="U84" s="35">
        <f>SUMIFS(СВЦЭМ!$D$34:$D$777,СВЦЭМ!$A$34:$A$777,$A84,СВЦЭМ!$B$34:$B$777,U$83)+'СЕТ СН'!$H$11+СВЦЭМ!$D$10+'СЕТ СН'!$H$6-'СЕТ СН'!$H$23</f>
        <v>940.30983164000008</v>
      </c>
      <c r="V84" s="35">
        <f>SUMIFS(СВЦЭМ!$D$34:$D$777,СВЦЭМ!$A$34:$A$777,$A84,СВЦЭМ!$B$34:$B$777,V$83)+'СЕТ СН'!$H$11+СВЦЭМ!$D$10+'СЕТ СН'!$H$6-'СЕТ СН'!$H$23</f>
        <v>985.36524334000001</v>
      </c>
      <c r="W84" s="35">
        <f>SUMIFS(СВЦЭМ!$D$34:$D$777,СВЦЭМ!$A$34:$A$777,$A84,СВЦЭМ!$B$34:$B$777,W$83)+'СЕТ СН'!$H$11+СВЦЭМ!$D$10+'СЕТ СН'!$H$6-'СЕТ СН'!$H$23</f>
        <v>1038.4908201900002</v>
      </c>
      <c r="X84" s="35">
        <f>SUMIFS(СВЦЭМ!$D$34:$D$777,СВЦЭМ!$A$34:$A$777,$A84,СВЦЭМ!$B$34:$B$777,X$83)+'СЕТ СН'!$H$11+СВЦЭМ!$D$10+'СЕТ СН'!$H$6-'СЕТ СН'!$H$23</f>
        <v>1074.5143293900001</v>
      </c>
      <c r="Y84" s="35">
        <f>SUMIFS(СВЦЭМ!$D$34:$D$777,СВЦЭМ!$A$34:$A$777,$A84,СВЦЭМ!$B$34:$B$777,Y$83)+'СЕТ СН'!$H$11+СВЦЭМ!$D$10+'СЕТ СН'!$H$6-'СЕТ СН'!$H$23</f>
        <v>1203.6226494100001</v>
      </c>
      <c r="AA84" s="44"/>
    </row>
    <row r="85" spans="1:27" ht="15.75" x14ac:dyDescent="0.2">
      <c r="A85" s="34">
        <f>A84+1</f>
        <v>42888</v>
      </c>
      <c r="B85" s="35">
        <f>SUMIFS(СВЦЭМ!$D$34:$D$777,СВЦЭМ!$A$34:$A$777,$A85,СВЦЭМ!$B$34:$B$777,B$83)+'СЕТ СН'!$H$11+СВЦЭМ!$D$10+'СЕТ СН'!$H$6-'СЕТ СН'!$H$23</f>
        <v>1294.9545929199999</v>
      </c>
      <c r="C85" s="35">
        <f>SUMIFS(СВЦЭМ!$D$34:$D$777,СВЦЭМ!$A$34:$A$777,$A85,СВЦЭМ!$B$34:$B$777,C$83)+'СЕТ СН'!$H$11+СВЦЭМ!$D$10+'СЕТ СН'!$H$6-'СЕТ СН'!$H$23</f>
        <v>1317.6601557600002</v>
      </c>
      <c r="D85" s="35">
        <f>SUMIFS(СВЦЭМ!$D$34:$D$777,СВЦЭМ!$A$34:$A$777,$A85,СВЦЭМ!$B$34:$B$777,D$83)+'СЕТ СН'!$H$11+СВЦЭМ!$D$10+'СЕТ СН'!$H$6-'СЕТ СН'!$H$23</f>
        <v>1367.3662916899998</v>
      </c>
      <c r="E85" s="35">
        <f>SUMIFS(СВЦЭМ!$D$34:$D$777,СВЦЭМ!$A$34:$A$777,$A85,СВЦЭМ!$B$34:$B$777,E$83)+'СЕТ СН'!$H$11+СВЦЭМ!$D$10+'СЕТ СН'!$H$6-'СЕТ СН'!$H$23</f>
        <v>1360.0663290699999</v>
      </c>
      <c r="F85" s="35">
        <f>SUMIFS(СВЦЭМ!$D$34:$D$777,СВЦЭМ!$A$34:$A$777,$A85,СВЦЭМ!$B$34:$B$777,F$83)+'СЕТ СН'!$H$11+СВЦЭМ!$D$10+'СЕТ СН'!$H$6-'СЕТ СН'!$H$23</f>
        <v>1358.82302067</v>
      </c>
      <c r="G85" s="35">
        <f>SUMIFS(СВЦЭМ!$D$34:$D$777,СВЦЭМ!$A$34:$A$777,$A85,СВЦЭМ!$B$34:$B$777,G$83)+'СЕТ СН'!$H$11+СВЦЭМ!$D$10+'СЕТ СН'!$H$6-'СЕТ СН'!$H$23</f>
        <v>1366.0319967400001</v>
      </c>
      <c r="H85" s="35">
        <f>SUMIFS(СВЦЭМ!$D$34:$D$777,СВЦЭМ!$A$34:$A$777,$A85,СВЦЭМ!$B$34:$B$777,H$83)+'СЕТ СН'!$H$11+СВЦЭМ!$D$10+'СЕТ СН'!$H$6-'СЕТ СН'!$H$23</f>
        <v>1348.04189258</v>
      </c>
      <c r="I85" s="35">
        <f>SUMIFS(СВЦЭМ!$D$34:$D$777,СВЦЭМ!$A$34:$A$777,$A85,СВЦЭМ!$B$34:$B$777,I$83)+'СЕТ СН'!$H$11+СВЦЭМ!$D$10+'СЕТ СН'!$H$6-'СЕТ СН'!$H$23</f>
        <v>1214.3939209099999</v>
      </c>
      <c r="J85" s="35">
        <f>SUMIFS(СВЦЭМ!$D$34:$D$777,СВЦЭМ!$A$34:$A$777,$A85,СВЦЭМ!$B$34:$B$777,J$83)+'СЕТ СН'!$H$11+СВЦЭМ!$D$10+'СЕТ СН'!$H$6-'СЕТ СН'!$H$23</f>
        <v>1099.3614138100002</v>
      </c>
      <c r="K85" s="35">
        <f>SUMIFS(СВЦЭМ!$D$34:$D$777,СВЦЭМ!$A$34:$A$777,$A85,СВЦЭМ!$B$34:$B$777,K$83)+'СЕТ СН'!$H$11+СВЦЭМ!$D$10+'СЕТ СН'!$H$6-'СЕТ СН'!$H$23</f>
        <v>994.49902885999995</v>
      </c>
      <c r="L85" s="35">
        <f>SUMIFS(СВЦЭМ!$D$34:$D$777,СВЦЭМ!$A$34:$A$777,$A85,СВЦЭМ!$B$34:$B$777,L$83)+'СЕТ СН'!$H$11+СВЦЭМ!$D$10+'СЕТ СН'!$H$6-'СЕТ СН'!$H$23</f>
        <v>934.50884059999998</v>
      </c>
      <c r="M85" s="35">
        <f>SUMIFS(СВЦЭМ!$D$34:$D$777,СВЦЭМ!$A$34:$A$777,$A85,СВЦЭМ!$B$34:$B$777,M$83)+'СЕТ СН'!$H$11+СВЦЭМ!$D$10+'СЕТ СН'!$H$6-'СЕТ СН'!$H$23</f>
        <v>921.73145832</v>
      </c>
      <c r="N85" s="35">
        <f>SUMIFS(СВЦЭМ!$D$34:$D$777,СВЦЭМ!$A$34:$A$777,$A85,СВЦЭМ!$B$34:$B$777,N$83)+'СЕТ СН'!$H$11+СВЦЭМ!$D$10+'СЕТ СН'!$H$6-'СЕТ СН'!$H$23</f>
        <v>934.02833138999995</v>
      </c>
      <c r="O85" s="35">
        <f>SUMIFS(СВЦЭМ!$D$34:$D$777,СВЦЭМ!$A$34:$A$777,$A85,СВЦЭМ!$B$34:$B$777,O$83)+'СЕТ СН'!$H$11+СВЦЭМ!$D$10+'СЕТ СН'!$H$6-'СЕТ СН'!$H$23</f>
        <v>935.57614318000014</v>
      </c>
      <c r="P85" s="35">
        <f>SUMIFS(СВЦЭМ!$D$34:$D$777,СВЦЭМ!$A$34:$A$777,$A85,СВЦЭМ!$B$34:$B$777,P$83)+'СЕТ СН'!$H$11+СВЦЭМ!$D$10+'СЕТ СН'!$H$6-'СЕТ СН'!$H$23</f>
        <v>941.02638337999997</v>
      </c>
      <c r="Q85" s="35">
        <f>SUMIFS(СВЦЭМ!$D$34:$D$777,СВЦЭМ!$A$34:$A$777,$A85,СВЦЭМ!$B$34:$B$777,Q$83)+'СЕТ СН'!$H$11+СВЦЭМ!$D$10+'СЕТ СН'!$H$6-'СЕТ СН'!$H$23</f>
        <v>940.38624992999985</v>
      </c>
      <c r="R85" s="35">
        <f>SUMIFS(СВЦЭМ!$D$34:$D$777,СВЦЭМ!$A$34:$A$777,$A85,СВЦЭМ!$B$34:$B$777,R$83)+'СЕТ СН'!$H$11+СВЦЭМ!$D$10+'СЕТ СН'!$H$6-'СЕТ СН'!$H$23</f>
        <v>981.43452448000016</v>
      </c>
      <c r="S85" s="35">
        <f>SUMIFS(СВЦЭМ!$D$34:$D$777,СВЦЭМ!$A$34:$A$777,$A85,СВЦЭМ!$B$34:$B$777,S$83)+'СЕТ СН'!$H$11+СВЦЭМ!$D$10+'СЕТ СН'!$H$6-'СЕТ СН'!$H$23</f>
        <v>984.85946606000016</v>
      </c>
      <c r="T85" s="35">
        <f>SUMIFS(СВЦЭМ!$D$34:$D$777,СВЦЭМ!$A$34:$A$777,$A85,СВЦЭМ!$B$34:$B$777,T$83)+'СЕТ СН'!$H$11+СВЦЭМ!$D$10+'СЕТ СН'!$H$6-'СЕТ СН'!$H$23</f>
        <v>990.11843997000005</v>
      </c>
      <c r="U85" s="35">
        <f>SUMIFS(СВЦЭМ!$D$34:$D$777,СВЦЭМ!$A$34:$A$777,$A85,СВЦЭМ!$B$34:$B$777,U$83)+'СЕТ СН'!$H$11+СВЦЭМ!$D$10+'СЕТ СН'!$H$6-'СЕТ СН'!$H$23</f>
        <v>993.29196065999986</v>
      </c>
      <c r="V85" s="35">
        <f>SUMIFS(СВЦЭМ!$D$34:$D$777,СВЦЭМ!$A$34:$A$777,$A85,СВЦЭМ!$B$34:$B$777,V$83)+'СЕТ СН'!$H$11+СВЦЭМ!$D$10+'СЕТ СН'!$H$6-'СЕТ СН'!$H$23</f>
        <v>965.26917236000008</v>
      </c>
      <c r="W85" s="35">
        <f>SUMIFS(СВЦЭМ!$D$34:$D$777,СВЦЭМ!$A$34:$A$777,$A85,СВЦЭМ!$B$34:$B$777,W$83)+'СЕТ СН'!$H$11+СВЦЭМ!$D$10+'СЕТ СН'!$H$6-'СЕТ СН'!$H$23</f>
        <v>1017.49402977</v>
      </c>
      <c r="X85" s="35">
        <f>SUMIFS(СВЦЭМ!$D$34:$D$777,СВЦЭМ!$A$34:$A$777,$A85,СВЦЭМ!$B$34:$B$777,X$83)+'СЕТ СН'!$H$11+СВЦЭМ!$D$10+'СЕТ СН'!$H$6-'СЕТ СН'!$H$23</f>
        <v>1075.0228612299998</v>
      </c>
      <c r="Y85" s="35">
        <f>SUMIFS(СВЦЭМ!$D$34:$D$777,СВЦЭМ!$A$34:$A$777,$A85,СВЦЭМ!$B$34:$B$777,Y$83)+'СЕТ СН'!$H$11+СВЦЭМ!$D$10+'СЕТ СН'!$H$6-'СЕТ СН'!$H$23</f>
        <v>1162.6462636699998</v>
      </c>
    </row>
    <row r="86" spans="1:27" ht="15.75" x14ac:dyDescent="0.2">
      <c r="A86" s="34">
        <f t="shared" ref="A86:A114" si="2">A85+1</f>
        <v>42889</v>
      </c>
      <c r="B86" s="35">
        <f>SUMIFS(СВЦЭМ!$D$34:$D$777,СВЦЭМ!$A$34:$A$777,$A86,СВЦЭМ!$B$34:$B$777,B$83)+'СЕТ СН'!$H$11+СВЦЭМ!$D$10+'СЕТ СН'!$H$6-'СЕТ СН'!$H$23</f>
        <v>1202.6410549900002</v>
      </c>
      <c r="C86" s="35">
        <f>SUMIFS(СВЦЭМ!$D$34:$D$777,СВЦЭМ!$A$34:$A$777,$A86,СВЦЭМ!$B$34:$B$777,C$83)+'СЕТ СН'!$H$11+СВЦЭМ!$D$10+'СЕТ СН'!$H$6-'СЕТ СН'!$H$23</f>
        <v>1250.7154562999999</v>
      </c>
      <c r="D86" s="35">
        <f>SUMIFS(СВЦЭМ!$D$34:$D$777,СВЦЭМ!$A$34:$A$777,$A86,СВЦЭМ!$B$34:$B$777,D$83)+'СЕТ СН'!$H$11+СВЦЭМ!$D$10+'СЕТ СН'!$H$6-'СЕТ СН'!$H$23</f>
        <v>1364.2514607100002</v>
      </c>
      <c r="E86" s="35">
        <f>SUMIFS(СВЦЭМ!$D$34:$D$777,СВЦЭМ!$A$34:$A$777,$A86,СВЦЭМ!$B$34:$B$777,E$83)+'СЕТ СН'!$H$11+СВЦЭМ!$D$10+'СЕТ СН'!$H$6-'СЕТ СН'!$H$23</f>
        <v>1362.4494969699999</v>
      </c>
      <c r="F86" s="35">
        <f>SUMIFS(СВЦЭМ!$D$34:$D$777,СВЦЭМ!$A$34:$A$777,$A86,СВЦЭМ!$B$34:$B$777,F$83)+'СЕТ СН'!$H$11+СВЦЭМ!$D$10+'СЕТ СН'!$H$6-'СЕТ СН'!$H$23</f>
        <v>1360.5300197299998</v>
      </c>
      <c r="G86" s="35">
        <f>SUMIFS(СВЦЭМ!$D$34:$D$777,СВЦЭМ!$A$34:$A$777,$A86,СВЦЭМ!$B$34:$B$777,G$83)+'СЕТ СН'!$H$11+СВЦЭМ!$D$10+'СЕТ СН'!$H$6-'СЕТ СН'!$H$23</f>
        <v>1364.2247567200002</v>
      </c>
      <c r="H86" s="35">
        <f>SUMIFS(СВЦЭМ!$D$34:$D$777,СВЦЭМ!$A$34:$A$777,$A86,СВЦЭМ!$B$34:$B$777,H$83)+'СЕТ СН'!$H$11+СВЦЭМ!$D$10+'СЕТ СН'!$H$6-'СЕТ СН'!$H$23</f>
        <v>1327.5696934100001</v>
      </c>
      <c r="I86" s="35">
        <f>SUMIFS(СВЦЭМ!$D$34:$D$777,СВЦЭМ!$A$34:$A$777,$A86,СВЦЭМ!$B$34:$B$777,I$83)+'СЕТ СН'!$H$11+СВЦЭМ!$D$10+'СЕТ СН'!$H$6-'СЕТ СН'!$H$23</f>
        <v>1198.33410052</v>
      </c>
      <c r="J86" s="35">
        <f>SUMIFS(СВЦЭМ!$D$34:$D$777,СВЦЭМ!$A$34:$A$777,$A86,СВЦЭМ!$B$34:$B$777,J$83)+'СЕТ СН'!$H$11+СВЦЭМ!$D$10+'СЕТ СН'!$H$6-'СЕТ СН'!$H$23</f>
        <v>1067.2274054300001</v>
      </c>
      <c r="K86" s="35">
        <f>SUMIFS(СВЦЭМ!$D$34:$D$777,СВЦЭМ!$A$34:$A$777,$A86,СВЦЭМ!$B$34:$B$777,K$83)+'СЕТ СН'!$H$11+СВЦЭМ!$D$10+'СЕТ СН'!$H$6-'СЕТ СН'!$H$23</f>
        <v>986.85914148000006</v>
      </c>
      <c r="L86" s="35">
        <f>SUMIFS(СВЦЭМ!$D$34:$D$777,СВЦЭМ!$A$34:$A$777,$A86,СВЦЭМ!$B$34:$B$777,L$83)+'СЕТ СН'!$H$11+СВЦЭМ!$D$10+'СЕТ СН'!$H$6-'СЕТ СН'!$H$23</f>
        <v>921.61245960999986</v>
      </c>
      <c r="M86" s="35">
        <f>SUMIFS(СВЦЭМ!$D$34:$D$777,СВЦЭМ!$A$34:$A$777,$A86,СВЦЭМ!$B$34:$B$777,M$83)+'СЕТ СН'!$H$11+СВЦЭМ!$D$10+'СЕТ СН'!$H$6-'СЕТ СН'!$H$23</f>
        <v>903.82557585999984</v>
      </c>
      <c r="N86" s="35">
        <f>SUMIFS(СВЦЭМ!$D$34:$D$777,СВЦЭМ!$A$34:$A$777,$A86,СВЦЭМ!$B$34:$B$777,N$83)+'СЕТ СН'!$H$11+СВЦЭМ!$D$10+'СЕТ СН'!$H$6-'СЕТ СН'!$H$23</f>
        <v>894.47706087999995</v>
      </c>
      <c r="O86" s="35">
        <f>SUMIFS(СВЦЭМ!$D$34:$D$777,СВЦЭМ!$A$34:$A$777,$A86,СВЦЭМ!$B$34:$B$777,O$83)+'СЕТ СН'!$H$11+СВЦЭМ!$D$10+'СЕТ СН'!$H$6-'СЕТ СН'!$H$23</f>
        <v>892.34801998000012</v>
      </c>
      <c r="P86" s="35">
        <f>SUMIFS(СВЦЭМ!$D$34:$D$777,СВЦЭМ!$A$34:$A$777,$A86,СВЦЭМ!$B$34:$B$777,P$83)+'СЕТ СН'!$H$11+СВЦЭМ!$D$10+'СЕТ СН'!$H$6-'СЕТ СН'!$H$23</f>
        <v>892.20323966000001</v>
      </c>
      <c r="Q86" s="35">
        <f>SUMIFS(СВЦЭМ!$D$34:$D$777,СВЦЭМ!$A$34:$A$777,$A86,СВЦЭМ!$B$34:$B$777,Q$83)+'СЕТ СН'!$H$11+СВЦЭМ!$D$10+'СЕТ СН'!$H$6-'СЕТ СН'!$H$23</f>
        <v>893.65291762000015</v>
      </c>
      <c r="R86" s="35">
        <f>SUMIFS(СВЦЭМ!$D$34:$D$777,СВЦЭМ!$A$34:$A$777,$A86,СВЦЭМ!$B$34:$B$777,R$83)+'СЕТ СН'!$H$11+СВЦЭМ!$D$10+'СЕТ СН'!$H$6-'СЕТ СН'!$H$23</f>
        <v>894.67437730000006</v>
      </c>
      <c r="S86" s="35">
        <f>SUMIFS(СВЦЭМ!$D$34:$D$777,СВЦЭМ!$A$34:$A$777,$A86,СВЦЭМ!$B$34:$B$777,S$83)+'СЕТ СН'!$H$11+СВЦЭМ!$D$10+'СЕТ СН'!$H$6-'СЕТ СН'!$H$23</f>
        <v>895.75045278000016</v>
      </c>
      <c r="T86" s="35">
        <f>SUMIFS(СВЦЭМ!$D$34:$D$777,СВЦЭМ!$A$34:$A$777,$A86,СВЦЭМ!$B$34:$B$777,T$83)+'СЕТ СН'!$H$11+СВЦЭМ!$D$10+'СЕТ СН'!$H$6-'СЕТ СН'!$H$23</f>
        <v>894.66718369</v>
      </c>
      <c r="U86" s="35">
        <f>SUMIFS(СВЦЭМ!$D$34:$D$777,СВЦЭМ!$A$34:$A$777,$A86,СВЦЭМ!$B$34:$B$777,U$83)+'СЕТ СН'!$H$11+СВЦЭМ!$D$10+'СЕТ СН'!$H$6-'СЕТ СН'!$H$23</f>
        <v>892.90468366999994</v>
      </c>
      <c r="V86" s="35">
        <f>SUMIFS(СВЦЭМ!$D$34:$D$777,СВЦЭМ!$A$34:$A$777,$A86,СВЦЭМ!$B$34:$B$777,V$83)+'СЕТ СН'!$H$11+СВЦЭМ!$D$10+'СЕТ СН'!$H$6-'СЕТ СН'!$H$23</f>
        <v>910.28861146999998</v>
      </c>
      <c r="W86" s="35">
        <f>SUMIFS(СВЦЭМ!$D$34:$D$777,СВЦЭМ!$A$34:$A$777,$A86,СВЦЭМ!$B$34:$B$777,W$83)+'СЕТ СН'!$H$11+СВЦЭМ!$D$10+'СЕТ СН'!$H$6-'СЕТ СН'!$H$23</f>
        <v>946.27031896000017</v>
      </c>
      <c r="X86" s="35">
        <f>SUMIFS(СВЦЭМ!$D$34:$D$777,СВЦЭМ!$A$34:$A$777,$A86,СВЦЭМ!$B$34:$B$777,X$83)+'СЕТ СН'!$H$11+СВЦЭМ!$D$10+'СЕТ СН'!$H$6-'СЕТ СН'!$H$23</f>
        <v>1004.4055635</v>
      </c>
      <c r="Y86" s="35">
        <f>SUMIFS(СВЦЭМ!$D$34:$D$777,СВЦЭМ!$A$34:$A$777,$A86,СВЦЭМ!$B$34:$B$777,Y$83)+'СЕТ СН'!$H$11+СВЦЭМ!$D$10+'СЕТ СН'!$H$6-'СЕТ СН'!$H$23</f>
        <v>1105.58579783</v>
      </c>
    </row>
    <row r="87" spans="1:27" ht="15.75" x14ac:dyDescent="0.2">
      <c r="A87" s="34">
        <f t="shared" si="2"/>
        <v>42890</v>
      </c>
      <c r="B87" s="35">
        <f>SUMIFS(СВЦЭМ!$D$34:$D$777,СВЦЭМ!$A$34:$A$777,$A87,СВЦЭМ!$B$34:$B$777,B$83)+'СЕТ СН'!$H$11+СВЦЭМ!$D$10+'СЕТ СН'!$H$6-'СЕТ СН'!$H$23</f>
        <v>1170.2417457400002</v>
      </c>
      <c r="C87" s="35">
        <f>SUMIFS(СВЦЭМ!$D$34:$D$777,СВЦЭМ!$A$34:$A$777,$A87,СВЦЭМ!$B$34:$B$777,C$83)+'СЕТ СН'!$H$11+СВЦЭМ!$D$10+'СЕТ СН'!$H$6-'СЕТ СН'!$H$23</f>
        <v>1234.6110482399999</v>
      </c>
      <c r="D87" s="35">
        <f>SUMIFS(СВЦЭМ!$D$34:$D$777,СВЦЭМ!$A$34:$A$777,$A87,СВЦЭМ!$B$34:$B$777,D$83)+'СЕТ СН'!$H$11+СВЦЭМ!$D$10+'СЕТ СН'!$H$6-'СЕТ СН'!$H$23</f>
        <v>1346.88368713</v>
      </c>
      <c r="E87" s="35">
        <f>SUMIFS(СВЦЭМ!$D$34:$D$777,СВЦЭМ!$A$34:$A$777,$A87,СВЦЭМ!$B$34:$B$777,E$83)+'СЕТ СН'!$H$11+СВЦЭМ!$D$10+'СЕТ СН'!$H$6-'СЕТ СН'!$H$23</f>
        <v>1342.9211175999999</v>
      </c>
      <c r="F87" s="35">
        <f>SUMIFS(СВЦЭМ!$D$34:$D$777,СВЦЭМ!$A$34:$A$777,$A87,СВЦЭМ!$B$34:$B$777,F$83)+'СЕТ СН'!$H$11+СВЦЭМ!$D$10+'СЕТ СН'!$H$6-'СЕТ СН'!$H$23</f>
        <v>1340.33323716</v>
      </c>
      <c r="G87" s="35">
        <f>SUMIFS(СВЦЭМ!$D$34:$D$777,СВЦЭМ!$A$34:$A$777,$A87,СВЦЭМ!$B$34:$B$777,G$83)+'СЕТ СН'!$H$11+СВЦЭМ!$D$10+'СЕТ СН'!$H$6-'СЕТ СН'!$H$23</f>
        <v>1340.8011126299998</v>
      </c>
      <c r="H87" s="35">
        <f>SUMIFS(СВЦЭМ!$D$34:$D$777,СВЦЭМ!$A$34:$A$777,$A87,СВЦЭМ!$B$34:$B$777,H$83)+'СЕТ СН'!$H$11+СВЦЭМ!$D$10+'СЕТ СН'!$H$6-'СЕТ СН'!$H$23</f>
        <v>1335.1896155099998</v>
      </c>
      <c r="I87" s="35">
        <f>SUMIFS(СВЦЭМ!$D$34:$D$777,СВЦЭМ!$A$34:$A$777,$A87,СВЦЭМ!$B$34:$B$777,I$83)+'СЕТ СН'!$H$11+СВЦЭМ!$D$10+'СЕТ СН'!$H$6-'СЕТ СН'!$H$23</f>
        <v>1186.8667605599999</v>
      </c>
      <c r="J87" s="35">
        <f>SUMIFS(СВЦЭМ!$D$34:$D$777,СВЦЭМ!$A$34:$A$777,$A87,СВЦЭМ!$B$34:$B$777,J$83)+'СЕТ СН'!$H$11+СВЦЭМ!$D$10+'СЕТ СН'!$H$6-'СЕТ СН'!$H$23</f>
        <v>1084.1720161899998</v>
      </c>
      <c r="K87" s="35">
        <f>SUMIFS(СВЦЭМ!$D$34:$D$777,СВЦЭМ!$A$34:$A$777,$A87,СВЦЭМ!$B$34:$B$777,K$83)+'СЕТ СН'!$H$11+СВЦЭМ!$D$10+'СЕТ СН'!$H$6-'СЕТ СН'!$H$23</f>
        <v>967.08904991000009</v>
      </c>
      <c r="L87" s="35">
        <f>SUMIFS(СВЦЭМ!$D$34:$D$777,СВЦЭМ!$A$34:$A$777,$A87,СВЦЭМ!$B$34:$B$777,L$83)+'СЕТ СН'!$H$11+СВЦЭМ!$D$10+'СЕТ СН'!$H$6-'СЕТ СН'!$H$23</f>
        <v>901.11439872000005</v>
      </c>
      <c r="M87" s="35">
        <f>SUMIFS(СВЦЭМ!$D$34:$D$777,СВЦЭМ!$A$34:$A$777,$A87,СВЦЭМ!$B$34:$B$777,M$83)+'СЕТ СН'!$H$11+СВЦЭМ!$D$10+'СЕТ СН'!$H$6-'СЕТ СН'!$H$23</f>
        <v>893.20689127000014</v>
      </c>
      <c r="N87" s="35">
        <f>SUMIFS(СВЦЭМ!$D$34:$D$777,СВЦЭМ!$A$34:$A$777,$A87,СВЦЭМ!$B$34:$B$777,N$83)+'СЕТ СН'!$H$11+СВЦЭМ!$D$10+'СЕТ СН'!$H$6-'СЕТ СН'!$H$23</f>
        <v>888.25056416999996</v>
      </c>
      <c r="O87" s="35">
        <f>SUMIFS(СВЦЭМ!$D$34:$D$777,СВЦЭМ!$A$34:$A$777,$A87,СВЦЭМ!$B$34:$B$777,O$83)+'СЕТ СН'!$H$11+СВЦЭМ!$D$10+'СЕТ СН'!$H$6-'СЕТ СН'!$H$23</f>
        <v>877.01050118000012</v>
      </c>
      <c r="P87" s="35">
        <f>SUMIFS(СВЦЭМ!$D$34:$D$777,СВЦЭМ!$A$34:$A$777,$A87,СВЦЭМ!$B$34:$B$777,P$83)+'СЕТ СН'!$H$11+СВЦЭМ!$D$10+'СЕТ СН'!$H$6-'СЕТ СН'!$H$23</f>
        <v>870.2857616199999</v>
      </c>
      <c r="Q87" s="35">
        <f>SUMIFS(СВЦЭМ!$D$34:$D$777,СВЦЭМ!$A$34:$A$777,$A87,СВЦЭМ!$B$34:$B$777,Q$83)+'СЕТ СН'!$H$11+СВЦЭМ!$D$10+'СЕТ СН'!$H$6-'СЕТ СН'!$H$23</f>
        <v>867.43752799000004</v>
      </c>
      <c r="R87" s="35">
        <f>SUMIFS(СВЦЭМ!$D$34:$D$777,СВЦЭМ!$A$34:$A$777,$A87,СВЦЭМ!$B$34:$B$777,R$83)+'СЕТ СН'!$H$11+СВЦЭМ!$D$10+'СЕТ СН'!$H$6-'СЕТ СН'!$H$23</f>
        <v>867.00263223999991</v>
      </c>
      <c r="S87" s="35">
        <f>SUMIFS(СВЦЭМ!$D$34:$D$777,СВЦЭМ!$A$34:$A$777,$A87,СВЦЭМ!$B$34:$B$777,S$83)+'СЕТ СН'!$H$11+СВЦЭМ!$D$10+'СЕТ СН'!$H$6-'СЕТ СН'!$H$23</f>
        <v>868.57715614000017</v>
      </c>
      <c r="T87" s="35">
        <f>SUMIFS(СВЦЭМ!$D$34:$D$777,СВЦЭМ!$A$34:$A$777,$A87,СВЦЭМ!$B$34:$B$777,T$83)+'СЕТ СН'!$H$11+СВЦЭМ!$D$10+'СЕТ СН'!$H$6-'СЕТ СН'!$H$23</f>
        <v>876.9330372899999</v>
      </c>
      <c r="U87" s="35">
        <f>SUMIFS(СВЦЭМ!$D$34:$D$777,СВЦЭМ!$A$34:$A$777,$A87,СВЦЭМ!$B$34:$B$777,U$83)+'СЕТ СН'!$H$11+СВЦЭМ!$D$10+'СЕТ СН'!$H$6-'СЕТ СН'!$H$23</f>
        <v>894.00845133999997</v>
      </c>
      <c r="V87" s="35">
        <f>SUMIFS(СВЦЭМ!$D$34:$D$777,СВЦЭМ!$A$34:$A$777,$A87,СВЦЭМ!$B$34:$B$777,V$83)+'СЕТ СН'!$H$11+СВЦЭМ!$D$10+'СЕТ СН'!$H$6-'СЕТ СН'!$H$23</f>
        <v>896.57652428000006</v>
      </c>
      <c r="W87" s="35">
        <f>SUMIFS(СВЦЭМ!$D$34:$D$777,СВЦЭМ!$A$34:$A$777,$A87,СВЦЭМ!$B$34:$B$777,W$83)+'СЕТ СН'!$H$11+СВЦЭМ!$D$10+'СЕТ СН'!$H$6-'СЕТ СН'!$H$23</f>
        <v>930.71231927000008</v>
      </c>
      <c r="X87" s="35">
        <f>SUMIFS(СВЦЭМ!$D$34:$D$777,СВЦЭМ!$A$34:$A$777,$A87,СВЦЭМ!$B$34:$B$777,X$83)+'СЕТ СН'!$H$11+СВЦЭМ!$D$10+'СЕТ СН'!$H$6-'СЕТ СН'!$H$23</f>
        <v>1034.2545050399999</v>
      </c>
      <c r="Y87" s="35">
        <f>SUMIFS(СВЦЭМ!$D$34:$D$777,СВЦЭМ!$A$34:$A$777,$A87,СВЦЭМ!$B$34:$B$777,Y$83)+'СЕТ СН'!$H$11+СВЦЭМ!$D$10+'СЕТ СН'!$H$6-'СЕТ СН'!$H$23</f>
        <v>1084.1591113300001</v>
      </c>
    </row>
    <row r="88" spans="1:27" ht="15.75" x14ac:dyDescent="0.2">
      <c r="A88" s="34">
        <f t="shared" si="2"/>
        <v>42891</v>
      </c>
      <c r="B88" s="35">
        <f>SUMIFS(СВЦЭМ!$D$34:$D$777,СВЦЭМ!$A$34:$A$777,$A88,СВЦЭМ!$B$34:$B$777,B$83)+'СЕТ СН'!$H$11+СВЦЭМ!$D$10+'СЕТ СН'!$H$6-'СЕТ СН'!$H$23</f>
        <v>1242.0211825199999</v>
      </c>
      <c r="C88" s="35">
        <f>SUMIFS(СВЦЭМ!$D$34:$D$777,СВЦЭМ!$A$34:$A$777,$A88,СВЦЭМ!$B$34:$B$777,C$83)+'СЕТ СН'!$H$11+СВЦЭМ!$D$10+'СЕТ СН'!$H$6-'СЕТ СН'!$H$23</f>
        <v>1292.0373659799998</v>
      </c>
      <c r="D88" s="35">
        <f>SUMIFS(СВЦЭМ!$D$34:$D$777,СВЦЭМ!$A$34:$A$777,$A88,СВЦЭМ!$B$34:$B$777,D$83)+'СЕТ СН'!$H$11+СВЦЭМ!$D$10+'СЕТ СН'!$H$6-'СЕТ СН'!$H$23</f>
        <v>1328.0975210299998</v>
      </c>
      <c r="E88" s="35">
        <f>SUMIFS(СВЦЭМ!$D$34:$D$777,СВЦЭМ!$A$34:$A$777,$A88,СВЦЭМ!$B$34:$B$777,E$83)+'СЕТ СН'!$H$11+СВЦЭМ!$D$10+'СЕТ СН'!$H$6-'СЕТ СН'!$H$23</f>
        <v>1321.1793843800001</v>
      </c>
      <c r="F88" s="35">
        <f>SUMIFS(СВЦЭМ!$D$34:$D$777,СВЦЭМ!$A$34:$A$777,$A88,СВЦЭМ!$B$34:$B$777,F$83)+'СЕТ СН'!$H$11+СВЦЭМ!$D$10+'СЕТ СН'!$H$6-'СЕТ СН'!$H$23</f>
        <v>1321.34627133</v>
      </c>
      <c r="G88" s="35">
        <f>SUMIFS(СВЦЭМ!$D$34:$D$777,СВЦЭМ!$A$34:$A$777,$A88,СВЦЭМ!$B$34:$B$777,G$83)+'СЕТ СН'!$H$11+СВЦЭМ!$D$10+'СЕТ СН'!$H$6-'СЕТ СН'!$H$23</f>
        <v>1327.8338155299998</v>
      </c>
      <c r="H88" s="35">
        <f>SUMIFS(СВЦЭМ!$D$34:$D$777,СВЦЭМ!$A$34:$A$777,$A88,СВЦЭМ!$B$34:$B$777,H$83)+'СЕТ СН'!$H$11+СВЦЭМ!$D$10+'СЕТ СН'!$H$6-'СЕТ СН'!$H$23</f>
        <v>1260.0071426499999</v>
      </c>
      <c r="I88" s="35">
        <f>SUMIFS(СВЦЭМ!$D$34:$D$777,СВЦЭМ!$A$34:$A$777,$A88,СВЦЭМ!$B$34:$B$777,I$83)+'СЕТ СН'!$H$11+СВЦЭМ!$D$10+'СЕТ СН'!$H$6-'СЕТ СН'!$H$23</f>
        <v>1125.3629849399999</v>
      </c>
      <c r="J88" s="35">
        <f>SUMIFS(СВЦЭМ!$D$34:$D$777,СВЦЭМ!$A$34:$A$777,$A88,СВЦЭМ!$B$34:$B$777,J$83)+'СЕТ СН'!$H$11+СВЦЭМ!$D$10+'СЕТ СН'!$H$6-'СЕТ СН'!$H$23</f>
        <v>1035.83285161</v>
      </c>
      <c r="K88" s="35">
        <f>SUMIFS(СВЦЭМ!$D$34:$D$777,СВЦЭМ!$A$34:$A$777,$A88,СВЦЭМ!$B$34:$B$777,K$83)+'СЕТ СН'!$H$11+СВЦЭМ!$D$10+'СЕТ СН'!$H$6-'СЕТ СН'!$H$23</f>
        <v>941.45979364999994</v>
      </c>
      <c r="L88" s="35">
        <f>SUMIFS(СВЦЭМ!$D$34:$D$777,СВЦЭМ!$A$34:$A$777,$A88,СВЦЭМ!$B$34:$B$777,L$83)+'СЕТ СН'!$H$11+СВЦЭМ!$D$10+'СЕТ СН'!$H$6-'СЕТ СН'!$H$23</f>
        <v>910.64784050000003</v>
      </c>
      <c r="M88" s="35">
        <f>SUMIFS(СВЦЭМ!$D$34:$D$777,СВЦЭМ!$A$34:$A$777,$A88,СВЦЭМ!$B$34:$B$777,M$83)+'СЕТ СН'!$H$11+СВЦЭМ!$D$10+'СЕТ СН'!$H$6-'СЕТ СН'!$H$23</f>
        <v>912.30074083</v>
      </c>
      <c r="N88" s="35">
        <f>SUMIFS(СВЦЭМ!$D$34:$D$777,СВЦЭМ!$A$34:$A$777,$A88,СВЦЭМ!$B$34:$B$777,N$83)+'СЕТ СН'!$H$11+СВЦЭМ!$D$10+'СЕТ СН'!$H$6-'СЕТ СН'!$H$23</f>
        <v>871.29686902000003</v>
      </c>
      <c r="O88" s="35">
        <f>SUMIFS(СВЦЭМ!$D$34:$D$777,СВЦЭМ!$A$34:$A$777,$A88,СВЦЭМ!$B$34:$B$777,O$83)+'СЕТ СН'!$H$11+СВЦЭМ!$D$10+'СЕТ СН'!$H$6-'СЕТ СН'!$H$23</f>
        <v>887.23156461999997</v>
      </c>
      <c r="P88" s="35">
        <f>SUMIFS(СВЦЭМ!$D$34:$D$777,СВЦЭМ!$A$34:$A$777,$A88,СВЦЭМ!$B$34:$B$777,P$83)+'СЕТ СН'!$H$11+СВЦЭМ!$D$10+'СЕТ СН'!$H$6-'СЕТ СН'!$H$23</f>
        <v>896.50521245000004</v>
      </c>
      <c r="Q88" s="35">
        <f>SUMIFS(СВЦЭМ!$D$34:$D$777,СВЦЭМ!$A$34:$A$777,$A88,СВЦЭМ!$B$34:$B$777,Q$83)+'СЕТ СН'!$H$11+СВЦЭМ!$D$10+'СЕТ СН'!$H$6-'СЕТ СН'!$H$23</f>
        <v>863.46653814999991</v>
      </c>
      <c r="R88" s="35">
        <f>SUMIFS(СВЦЭМ!$D$34:$D$777,СВЦЭМ!$A$34:$A$777,$A88,СВЦЭМ!$B$34:$B$777,R$83)+'СЕТ СН'!$H$11+СВЦЭМ!$D$10+'СЕТ СН'!$H$6-'СЕТ СН'!$H$23</f>
        <v>878.26036627999997</v>
      </c>
      <c r="S88" s="35">
        <f>SUMIFS(СВЦЭМ!$D$34:$D$777,СВЦЭМ!$A$34:$A$777,$A88,СВЦЭМ!$B$34:$B$777,S$83)+'СЕТ СН'!$H$11+СВЦЭМ!$D$10+'СЕТ СН'!$H$6-'СЕТ СН'!$H$23</f>
        <v>893.74913003000006</v>
      </c>
      <c r="T88" s="35">
        <f>SUMIFS(СВЦЭМ!$D$34:$D$777,СВЦЭМ!$A$34:$A$777,$A88,СВЦЭМ!$B$34:$B$777,T$83)+'СЕТ СН'!$H$11+СВЦЭМ!$D$10+'СЕТ СН'!$H$6-'СЕТ СН'!$H$23</f>
        <v>889.87331162000009</v>
      </c>
      <c r="U88" s="35">
        <f>SUMIFS(СВЦЭМ!$D$34:$D$777,СВЦЭМ!$A$34:$A$777,$A88,СВЦЭМ!$B$34:$B$777,U$83)+'СЕТ СН'!$H$11+СВЦЭМ!$D$10+'СЕТ СН'!$H$6-'СЕТ СН'!$H$23</f>
        <v>895.11874135000016</v>
      </c>
      <c r="V88" s="35">
        <f>SUMIFS(СВЦЭМ!$D$34:$D$777,СВЦЭМ!$A$34:$A$777,$A88,СВЦЭМ!$B$34:$B$777,V$83)+'СЕТ СН'!$H$11+СВЦЭМ!$D$10+'СЕТ СН'!$H$6-'СЕТ СН'!$H$23</f>
        <v>906.06384587000002</v>
      </c>
      <c r="W88" s="35">
        <f>SUMIFS(СВЦЭМ!$D$34:$D$777,СВЦЭМ!$A$34:$A$777,$A88,СВЦЭМ!$B$34:$B$777,W$83)+'СЕТ СН'!$H$11+СВЦЭМ!$D$10+'СЕТ СН'!$H$6-'СЕТ СН'!$H$23</f>
        <v>916.40148499999987</v>
      </c>
      <c r="X88" s="35">
        <f>SUMIFS(СВЦЭМ!$D$34:$D$777,СВЦЭМ!$A$34:$A$777,$A88,СВЦЭМ!$B$34:$B$777,X$83)+'СЕТ СН'!$H$11+СВЦЭМ!$D$10+'СЕТ СН'!$H$6-'СЕТ СН'!$H$23</f>
        <v>1015.7404265999999</v>
      </c>
      <c r="Y88" s="35">
        <f>SUMIFS(СВЦЭМ!$D$34:$D$777,СВЦЭМ!$A$34:$A$777,$A88,СВЦЭМ!$B$34:$B$777,Y$83)+'СЕТ СН'!$H$11+СВЦЭМ!$D$10+'СЕТ СН'!$H$6-'СЕТ СН'!$H$23</f>
        <v>1156.2540095599998</v>
      </c>
    </row>
    <row r="89" spans="1:27" ht="15.75" x14ac:dyDescent="0.2">
      <c r="A89" s="34">
        <f t="shared" si="2"/>
        <v>42892</v>
      </c>
      <c r="B89" s="35">
        <f>SUMIFS(СВЦЭМ!$D$34:$D$777,СВЦЭМ!$A$34:$A$777,$A89,СВЦЭМ!$B$34:$B$777,B$83)+'СЕТ СН'!$H$11+СВЦЭМ!$D$10+'СЕТ СН'!$H$6-'СЕТ СН'!$H$23</f>
        <v>1215.8021717000001</v>
      </c>
      <c r="C89" s="35">
        <f>SUMIFS(СВЦЭМ!$D$34:$D$777,СВЦЭМ!$A$34:$A$777,$A89,СВЦЭМ!$B$34:$B$777,C$83)+'СЕТ СН'!$H$11+СВЦЭМ!$D$10+'СЕТ СН'!$H$6-'СЕТ СН'!$H$23</f>
        <v>1273.12584324</v>
      </c>
      <c r="D89" s="35">
        <f>SUMIFS(СВЦЭМ!$D$34:$D$777,СВЦЭМ!$A$34:$A$777,$A89,СВЦЭМ!$B$34:$B$777,D$83)+'СЕТ СН'!$H$11+СВЦЭМ!$D$10+'СЕТ СН'!$H$6-'СЕТ СН'!$H$23</f>
        <v>1296.5272117700001</v>
      </c>
      <c r="E89" s="35">
        <f>SUMIFS(СВЦЭМ!$D$34:$D$777,СВЦЭМ!$A$34:$A$777,$A89,СВЦЭМ!$B$34:$B$777,E$83)+'СЕТ СН'!$H$11+СВЦЭМ!$D$10+'СЕТ СН'!$H$6-'СЕТ СН'!$H$23</f>
        <v>1288.3422667300001</v>
      </c>
      <c r="F89" s="35">
        <f>SUMIFS(СВЦЭМ!$D$34:$D$777,СВЦЭМ!$A$34:$A$777,$A89,СВЦЭМ!$B$34:$B$777,F$83)+'СЕТ СН'!$H$11+СВЦЭМ!$D$10+'СЕТ СН'!$H$6-'СЕТ СН'!$H$23</f>
        <v>1285.2858369199998</v>
      </c>
      <c r="G89" s="35">
        <f>SUMIFS(СВЦЭМ!$D$34:$D$777,СВЦЭМ!$A$34:$A$777,$A89,СВЦЭМ!$B$34:$B$777,G$83)+'СЕТ СН'!$H$11+СВЦЭМ!$D$10+'СЕТ СН'!$H$6-'СЕТ СН'!$H$23</f>
        <v>1286.95266223</v>
      </c>
      <c r="H89" s="35">
        <f>SUMIFS(СВЦЭМ!$D$34:$D$777,СВЦЭМ!$A$34:$A$777,$A89,СВЦЭМ!$B$34:$B$777,H$83)+'СЕТ СН'!$H$11+СВЦЭМ!$D$10+'СЕТ СН'!$H$6-'СЕТ СН'!$H$23</f>
        <v>1272.1551688499999</v>
      </c>
      <c r="I89" s="35">
        <f>SUMIFS(СВЦЭМ!$D$34:$D$777,СВЦЭМ!$A$34:$A$777,$A89,СВЦЭМ!$B$34:$B$777,I$83)+'СЕТ СН'!$H$11+СВЦЭМ!$D$10+'СЕТ СН'!$H$6-'СЕТ СН'!$H$23</f>
        <v>1100.40876764</v>
      </c>
      <c r="J89" s="35">
        <f>SUMIFS(СВЦЭМ!$D$34:$D$777,СВЦЭМ!$A$34:$A$777,$A89,СВЦЭМ!$B$34:$B$777,J$83)+'СЕТ СН'!$H$11+СВЦЭМ!$D$10+'СЕТ СН'!$H$6-'СЕТ СН'!$H$23</f>
        <v>1053.44310266</v>
      </c>
      <c r="K89" s="35">
        <f>SUMIFS(СВЦЭМ!$D$34:$D$777,СВЦЭМ!$A$34:$A$777,$A89,СВЦЭМ!$B$34:$B$777,K$83)+'СЕТ СН'!$H$11+СВЦЭМ!$D$10+'СЕТ СН'!$H$6-'СЕТ СН'!$H$23</f>
        <v>933.40560563999998</v>
      </c>
      <c r="L89" s="35">
        <f>SUMIFS(СВЦЭМ!$D$34:$D$777,СВЦЭМ!$A$34:$A$777,$A89,СВЦЭМ!$B$34:$B$777,L$83)+'СЕТ СН'!$H$11+СВЦЭМ!$D$10+'СЕТ СН'!$H$6-'СЕТ СН'!$H$23</f>
        <v>871.74086811999996</v>
      </c>
      <c r="M89" s="35">
        <f>SUMIFS(СВЦЭМ!$D$34:$D$777,СВЦЭМ!$A$34:$A$777,$A89,СВЦЭМ!$B$34:$B$777,M$83)+'СЕТ СН'!$H$11+СВЦЭМ!$D$10+'СЕТ СН'!$H$6-'СЕТ СН'!$H$23</f>
        <v>852.56369728000004</v>
      </c>
      <c r="N89" s="35">
        <f>SUMIFS(СВЦЭМ!$D$34:$D$777,СВЦЭМ!$A$34:$A$777,$A89,СВЦЭМ!$B$34:$B$777,N$83)+'СЕТ СН'!$H$11+СВЦЭМ!$D$10+'СЕТ СН'!$H$6-'СЕТ СН'!$H$23</f>
        <v>875.98283673000014</v>
      </c>
      <c r="O89" s="35">
        <f>SUMIFS(СВЦЭМ!$D$34:$D$777,СВЦЭМ!$A$34:$A$777,$A89,СВЦЭМ!$B$34:$B$777,O$83)+'СЕТ СН'!$H$11+СВЦЭМ!$D$10+'СЕТ СН'!$H$6-'СЕТ СН'!$H$23</f>
        <v>879.20115750000014</v>
      </c>
      <c r="P89" s="35">
        <f>SUMIFS(СВЦЭМ!$D$34:$D$777,СВЦЭМ!$A$34:$A$777,$A89,СВЦЭМ!$B$34:$B$777,P$83)+'СЕТ СН'!$H$11+СВЦЭМ!$D$10+'СЕТ СН'!$H$6-'СЕТ СН'!$H$23</f>
        <v>884.77604975999998</v>
      </c>
      <c r="Q89" s="35">
        <f>SUMIFS(СВЦЭМ!$D$34:$D$777,СВЦЭМ!$A$34:$A$777,$A89,СВЦЭМ!$B$34:$B$777,Q$83)+'СЕТ СН'!$H$11+СВЦЭМ!$D$10+'СЕТ СН'!$H$6-'СЕТ СН'!$H$23</f>
        <v>887.32287585999984</v>
      </c>
      <c r="R89" s="35">
        <f>SUMIFS(СВЦЭМ!$D$34:$D$777,СВЦЭМ!$A$34:$A$777,$A89,СВЦЭМ!$B$34:$B$777,R$83)+'СЕТ СН'!$H$11+СВЦЭМ!$D$10+'СЕТ СН'!$H$6-'СЕТ СН'!$H$23</f>
        <v>887.17203773000006</v>
      </c>
      <c r="S89" s="35">
        <f>SUMIFS(СВЦЭМ!$D$34:$D$777,СВЦЭМ!$A$34:$A$777,$A89,СВЦЭМ!$B$34:$B$777,S$83)+'СЕТ СН'!$H$11+СВЦЭМ!$D$10+'СЕТ СН'!$H$6-'СЕТ СН'!$H$23</f>
        <v>879.27050328999985</v>
      </c>
      <c r="T89" s="35">
        <f>SUMIFS(СВЦЭМ!$D$34:$D$777,СВЦЭМ!$A$34:$A$777,$A89,СВЦЭМ!$B$34:$B$777,T$83)+'СЕТ СН'!$H$11+СВЦЭМ!$D$10+'СЕТ СН'!$H$6-'СЕТ СН'!$H$23</f>
        <v>882.00640557999986</v>
      </c>
      <c r="U89" s="35">
        <f>SUMIFS(СВЦЭМ!$D$34:$D$777,СВЦЭМ!$A$34:$A$777,$A89,СВЦЭМ!$B$34:$B$777,U$83)+'СЕТ СН'!$H$11+СВЦЭМ!$D$10+'СЕТ СН'!$H$6-'СЕТ СН'!$H$23</f>
        <v>857.73080202000006</v>
      </c>
      <c r="V89" s="35">
        <f>SUMIFS(СВЦЭМ!$D$34:$D$777,СВЦЭМ!$A$34:$A$777,$A89,СВЦЭМ!$B$34:$B$777,V$83)+'СЕТ СН'!$H$11+СВЦЭМ!$D$10+'СЕТ СН'!$H$6-'СЕТ СН'!$H$23</f>
        <v>873.13844165</v>
      </c>
      <c r="W89" s="35">
        <f>SUMIFS(СВЦЭМ!$D$34:$D$777,СВЦЭМ!$A$34:$A$777,$A89,СВЦЭМ!$B$34:$B$777,W$83)+'СЕТ СН'!$H$11+СВЦЭМ!$D$10+'СЕТ СН'!$H$6-'СЕТ СН'!$H$23</f>
        <v>906.24204538999993</v>
      </c>
      <c r="X89" s="35">
        <f>SUMIFS(СВЦЭМ!$D$34:$D$777,СВЦЭМ!$A$34:$A$777,$A89,СВЦЭМ!$B$34:$B$777,X$83)+'СЕТ СН'!$H$11+СВЦЭМ!$D$10+'СЕТ СН'!$H$6-'СЕТ СН'!$H$23</f>
        <v>993.11126760000002</v>
      </c>
      <c r="Y89" s="35">
        <f>SUMIFS(СВЦЭМ!$D$34:$D$777,СВЦЭМ!$A$34:$A$777,$A89,СВЦЭМ!$B$34:$B$777,Y$83)+'СЕТ СН'!$H$11+СВЦЭМ!$D$10+'СЕТ СН'!$H$6-'СЕТ СН'!$H$23</f>
        <v>1149.12351115</v>
      </c>
    </row>
    <row r="90" spans="1:27" ht="15.75" x14ac:dyDescent="0.2">
      <c r="A90" s="34">
        <f t="shared" si="2"/>
        <v>42893</v>
      </c>
      <c r="B90" s="35">
        <f>SUMIFS(СВЦЭМ!$D$34:$D$777,СВЦЭМ!$A$34:$A$777,$A90,СВЦЭМ!$B$34:$B$777,B$83)+'СЕТ СН'!$H$11+СВЦЭМ!$D$10+'СЕТ СН'!$H$6-'СЕТ СН'!$H$23</f>
        <v>1170.6414684400002</v>
      </c>
      <c r="C90" s="35">
        <f>SUMIFS(СВЦЭМ!$D$34:$D$777,СВЦЭМ!$A$34:$A$777,$A90,СВЦЭМ!$B$34:$B$777,C$83)+'СЕТ СН'!$H$11+СВЦЭМ!$D$10+'СЕТ СН'!$H$6-'СЕТ СН'!$H$23</f>
        <v>1256.1730190399999</v>
      </c>
      <c r="D90" s="35">
        <f>SUMIFS(СВЦЭМ!$D$34:$D$777,СВЦЭМ!$A$34:$A$777,$A90,СВЦЭМ!$B$34:$B$777,D$83)+'СЕТ СН'!$H$11+СВЦЭМ!$D$10+'СЕТ СН'!$H$6-'СЕТ СН'!$H$23</f>
        <v>1322.65927517</v>
      </c>
      <c r="E90" s="35">
        <f>SUMIFS(СВЦЭМ!$D$34:$D$777,СВЦЭМ!$A$34:$A$777,$A90,СВЦЭМ!$B$34:$B$777,E$83)+'СЕТ СН'!$H$11+СВЦЭМ!$D$10+'СЕТ СН'!$H$6-'СЕТ СН'!$H$23</f>
        <v>1317.9695722599999</v>
      </c>
      <c r="F90" s="35">
        <f>SUMIFS(СВЦЭМ!$D$34:$D$777,СВЦЭМ!$A$34:$A$777,$A90,СВЦЭМ!$B$34:$B$777,F$83)+'СЕТ СН'!$H$11+СВЦЭМ!$D$10+'СЕТ СН'!$H$6-'СЕТ СН'!$H$23</f>
        <v>1329.85123368</v>
      </c>
      <c r="G90" s="35">
        <f>SUMIFS(СВЦЭМ!$D$34:$D$777,СВЦЭМ!$A$34:$A$777,$A90,СВЦЭМ!$B$34:$B$777,G$83)+'СЕТ СН'!$H$11+СВЦЭМ!$D$10+'СЕТ СН'!$H$6-'СЕТ СН'!$H$23</f>
        <v>1324.1133647199999</v>
      </c>
      <c r="H90" s="35">
        <f>SUMIFS(СВЦЭМ!$D$34:$D$777,СВЦЭМ!$A$34:$A$777,$A90,СВЦЭМ!$B$34:$B$777,H$83)+'СЕТ СН'!$H$11+СВЦЭМ!$D$10+'СЕТ СН'!$H$6-'СЕТ СН'!$H$23</f>
        <v>1328.8290131200001</v>
      </c>
      <c r="I90" s="35">
        <f>SUMIFS(СВЦЭМ!$D$34:$D$777,СВЦЭМ!$A$34:$A$777,$A90,СВЦЭМ!$B$34:$B$777,I$83)+'СЕТ СН'!$H$11+СВЦЭМ!$D$10+'СЕТ СН'!$H$6-'СЕТ СН'!$H$23</f>
        <v>1219.71523278</v>
      </c>
      <c r="J90" s="35">
        <f>SUMIFS(СВЦЭМ!$D$34:$D$777,СВЦЭМ!$A$34:$A$777,$A90,СВЦЭМ!$B$34:$B$777,J$83)+'СЕТ СН'!$H$11+СВЦЭМ!$D$10+'СЕТ СН'!$H$6-'СЕТ СН'!$H$23</f>
        <v>1069.6017666600001</v>
      </c>
      <c r="K90" s="35">
        <f>SUMIFS(СВЦЭМ!$D$34:$D$777,СВЦЭМ!$A$34:$A$777,$A90,СВЦЭМ!$B$34:$B$777,K$83)+'СЕТ СН'!$H$11+СВЦЭМ!$D$10+'СЕТ СН'!$H$6-'СЕТ СН'!$H$23</f>
        <v>964.25761563000015</v>
      </c>
      <c r="L90" s="35">
        <f>SUMIFS(СВЦЭМ!$D$34:$D$777,СВЦЭМ!$A$34:$A$777,$A90,СВЦЭМ!$B$34:$B$777,L$83)+'СЕТ СН'!$H$11+СВЦЭМ!$D$10+'СЕТ СН'!$H$6-'СЕТ СН'!$H$23</f>
        <v>893.55172545000005</v>
      </c>
      <c r="M90" s="35">
        <f>SUMIFS(СВЦЭМ!$D$34:$D$777,СВЦЭМ!$A$34:$A$777,$A90,СВЦЭМ!$B$34:$B$777,M$83)+'СЕТ СН'!$H$11+СВЦЭМ!$D$10+'СЕТ СН'!$H$6-'СЕТ СН'!$H$23</f>
        <v>884.04163964000008</v>
      </c>
      <c r="N90" s="35">
        <f>SUMIFS(СВЦЭМ!$D$34:$D$777,СВЦЭМ!$A$34:$A$777,$A90,СВЦЭМ!$B$34:$B$777,N$83)+'СЕТ СН'!$H$11+СВЦЭМ!$D$10+'СЕТ СН'!$H$6-'СЕТ СН'!$H$23</f>
        <v>885.12566285000003</v>
      </c>
      <c r="O90" s="35">
        <f>SUMIFS(СВЦЭМ!$D$34:$D$777,СВЦЭМ!$A$34:$A$777,$A90,СВЦЭМ!$B$34:$B$777,O$83)+'СЕТ СН'!$H$11+СВЦЭМ!$D$10+'СЕТ СН'!$H$6-'СЕТ СН'!$H$23</f>
        <v>885.50440636999997</v>
      </c>
      <c r="P90" s="35">
        <f>SUMIFS(СВЦЭМ!$D$34:$D$777,СВЦЭМ!$A$34:$A$777,$A90,СВЦЭМ!$B$34:$B$777,P$83)+'СЕТ СН'!$H$11+СВЦЭМ!$D$10+'СЕТ СН'!$H$6-'СЕТ СН'!$H$23</f>
        <v>886.83134515000006</v>
      </c>
      <c r="Q90" s="35">
        <f>SUMIFS(СВЦЭМ!$D$34:$D$777,СВЦЭМ!$A$34:$A$777,$A90,СВЦЭМ!$B$34:$B$777,Q$83)+'СЕТ СН'!$H$11+СВЦЭМ!$D$10+'СЕТ СН'!$H$6-'СЕТ СН'!$H$23</f>
        <v>889.26396580000005</v>
      </c>
      <c r="R90" s="35">
        <f>SUMIFS(СВЦЭМ!$D$34:$D$777,СВЦЭМ!$A$34:$A$777,$A90,СВЦЭМ!$B$34:$B$777,R$83)+'СЕТ СН'!$H$11+СВЦЭМ!$D$10+'СЕТ СН'!$H$6-'СЕТ СН'!$H$23</f>
        <v>887.24556531999997</v>
      </c>
      <c r="S90" s="35">
        <f>SUMIFS(СВЦЭМ!$D$34:$D$777,СВЦЭМ!$A$34:$A$777,$A90,СВЦЭМ!$B$34:$B$777,S$83)+'СЕТ СН'!$H$11+СВЦЭМ!$D$10+'СЕТ СН'!$H$6-'СЕТ СН'!$H$23</f>
        <v>888.05840757999999</v>
      </c>
      <c r="T90" s="35">
        <f>SUMIFS(СВЦЭМ!$D$34:$D$777,СВЦЭМ!$A$34:$A$777,$A90,СВЦЭМ!$B$34:$B$777,T$83)+'СЕТ СН'!$H$11+СВЦЭМ!$D$10+'СЕТ СН'!$H$6-'СЕТ СН'!$H$23</f>
        <v>887.74579251</v>
      </c>
      <c r="U90" s="35">
        <f>SUMIFS(СВЦЭМ!$D$34:$D$777,СВЦЭМ!$A$34:$A$777,$A90,СВЦЭМ!$B$34:$B$777,U$83)+'СЕТ СН'!$H$11+СВЦЭМ!$D$10+'СЕТ СН'!$H$6-'СЕТ СН'!$H$23</f>
        <v>886.75169288000006</v>
      </c>
      <c r="V90" s="35">
        <f>SUMIFS(СВЦЭМ!$D$34:$D$777,СВЦЭМ!$A$34:$A$777,$A90,СВЦЭМ!$B$34:$B$777,V$83)+'СЕТ СН'!$H$11+СВЦЭМ!$D$10+'СЕТ СН'!$H$6-'СЕТ СН'!$H$23</f>
        <v>909.49472725999999</v>
      </c>
      <c r="W90" s="35">
        <f>SUMIFS(СВЦЭМ!$D$34:$D$777,СВЦЭМ!$A$34:$A$777,$A90,СВЦЭМ!$B$34:$B$777,W$83)+'СЕТ СН'!$H$11+СВЦЭМ!$D$10+'СЕТ СН'!$H$6-'СЕТ СН'!$H$23</f>
        <v>964.06022588999986</v>
      </c>
      <c r="X90" s="35">
        <f>SUMIFS(СВЦЭМ!$D$34:$D$777,СВЦЭМ!$A$34:$A$777,$A90,СВЦЭМ!$B$34:$B$777,X$83)+'СЕТ СН'!$H$11+СВЦЭМ!$D$10+'СЕТ СН'!$H$6-'СЕТ СН'!$H$23</f>
        <v>1045.84100184</v>
      </c>
      <c r="Y90" s="35">
        <f>SUMIFS(СВЦЭМ!$D$34:$D$777,СВЦЭМ!$A$34:$A$777,$A90,СВЦЭМ!$B$34:$B$777,Y$83)+'СЕТ СН'!$H$11+СВЦЭМ!$D$10+'СЕТ СН'!$H$6-'СЕТ СН'!$H$23</f>
        <v>1159.9721588399998</v>
      </c>
    </row>
    <row r="91" spans="1:27" ht="15.75" x14ac:dyDescent="0.2">
      <c r="A91" s="34">
        <f t="shared" si="2"/>
        <v>42894</v>
      </c>
      <c r="B91" s="35">
        <f>SUMIFS(СВЦЭМ!$D$34:$D$777,СВЦЭМ!$A$34:$A$777,$A91,СВЦЭМ!$B$34:$B$777,B$83)+'СЕТ СН'!$H$11+СВЦЭМ!$D$10+'СЕТ СН'!$H$6-'СЕТ СН'!$H$23</f>
        <v>1221.0692176899997</v>
      </c>
      <c r="C91" s="35">
        <f>SUMIFS(СВЦЭМ!$D$34:$D$777,СВЦЭМ!$A$34:$A$777,$A91,СВЦЭМ!$B$34:$B$777,C$83)+'СЕТ СН'!$H$11+СВЦЭМ!$D$10+'СЕТ СН'!$H$6-'СЕТ СН'!$H$23</f>
        <v>1284.3887724800002</v>
      </c>
      <c r="D91" s="35">
        <f>SUMIFS(СВЦЭМ!$D$34:$D$777,СВЦЭМ!$A$34:$A$777,$A91,СВЦЭМ!$B$34:$B$777,D$83)+'СЕТ СН'!$H$11+СВЦЭМ!$D$10+'СЕТ СН'!$H$6-'СЕТ СН'!$H$23</f>
        <v>1359.78307911</v>
      </c>
      <c r="E91" s="35">
        <f>SUMIFS(СВЦЭМ!$D$34:$D$777,СВЦЭМ!$A$34:$A$777,$A91,СВЦЭМ!$B$34:$B$777,E$83)+'СЕТ СН'!$H$11+СВЦЭМ!$D$10+'СЕТ СН'!$H$6-'СЕТ СН'!$H$23</f>
        <v>1365.7372447100001</v>
      </c>
      <c r="F91" s="35">
        <f>SUMIFS(СВЦЭМ!$D$34:$D$777,СВЦЭМ!$A$34:$A$777,$A91,СВЦЭМ!$B$34:$B$777,F$83)+'СЕТ СН'!$H$11+СВЦЭМ!$D$10+'СЕТ СН'!$H$6-'СЕТ СН'!$H$23</f>
        <v>1364.70996122</v>
      </c>
      <c r="G91" s="35">
        <f>SUMIFS(СВЦЭМ!$D$34:$D$777,СВЦЭМ!$A$34:$A$777,$A91,СВЦЭМ!$B$34:$B$777,G$83)+'СЕТ СН'!$H$11+СВЦЭМ!$D$10+'СЕТ СН'!$H$6-'СЕТ СН'!$H$23</f>
        <v>1354.36072534</v>
      </c>
      <c r="H91" s="35">
        <f>SUMIFS(СВЦЭМ!$D$34:$D$777,СВЦЭМ!$A$34:$A$777,$A91,СВЦЭМ!$B$34:$B$777,H$83)+'СЕТ СН'!$H$11+СВЦЭМ!$D$10+'СЕТ СН'!$H$6-'СЕТ СН'!$H$23</f>
        <v>1367.3133193799999</v>
      </c>
      <c r="I91" s="35">
        <f>SUMIFS(СВЦЭМ!$D$34:$D$777,СВЦЭМ!$A$34:$A$777,$A91,СВЦЭМ!$B$34:$B$777,I$83)+'СЕТ СН'!$H$11+СВЦЭМ!$D$10+'СЕТ СН'!$H$6-'СЕТ СН'!$H$23</f>
        <v>1236.24655777</v>
      </c>
      <c r="J91" s="35">
        <f>SUMIFS(СВЦЭМ!$D$34:$D$777,СВЦЭМ!$A$34:$A$777,$A91,СВЦЭМ!$B$34:$B$777,J$83)+'СЕТ СН'!$H$11+СВЦЭМ!$D$10+'СЕТ СН'!$H$6-'СЕТ СН'!$H$23</f>
        <v>1114.3005435199998</v>
      </c>
      <c r="K91" s="35">
        <f>SUMIFS(СВЦЭМ!$D$34:$D$777,СВЦЭМ!$A$34:$A$777,$A91,СВЦЭМ!$B$34:$B$777,K$83)+'СЕТ СН'!$H$11+СВЦЭМ!$D$10+'СЕТ СН'!$H$6-'СЕТ СН'!$H$23</f>
        <v>991.34668027999987</v>
      </c>
      <c r="L91" s="35">
        <f>SUMIFS(СВЦЭМ!$D$34:$D$777,СВЦЭМ!$A$34:$A$777,$A91,СВЦЭМ!$B$34:$B$777,L$83)+'СЕТ СН'!$H$11+СВЦЭМ!$D$10+'СЕТ СН'!$H$6-'СЕТ СН'!$H$23</f>
        <v>920.86428422000017</v>
      </c>
      <c r="M91" s="35">
        <f>SUMIFS(СВЦЭМ!$D$34:$D$777,СВЦЭМ!$A$34:$A$777,$A91,СВЦЭМ!$B$34:$B$777,M$83)+'СЕТ СН'!$H$11+СВЦЭМ!$D$10+'СЕТ СН'!$H$6-'СЕТ СН'!$H$23</f>
        <v>922.30070732000013</v>
      </c>
      <c r="N91" s="35">
        <f>SUMIFS(СВЦЭМ!$D$34:$D$777,СВЦЭМ!$A$34:$A$777,$A91,СВЦЭМ!$B$34:$B$777,N$83)+'СЕТ СН'!$H$11+СВЦЭМ!$D$10+'СЕТ СН'!$H$6-'СЕТ СН'!$H$23</f>
        <v>926.59099551000008</v>
      </c>
      <c r="O91" s="35">
        <f>SUMIFS(СВЦЭМ!$D$34:$D$777,СВЦЭМ!$A$34:$A$777,$A91,СВЦЭМ!$B$34:$B$777,O$83)+'СЕТ СН'!$H$11+СВЦЭМ!$D$10+'СЕТ СН'!$H$6-'СЕТ СН'!$H$23</f>
        <v>929.73202403000005</v>
      </c>
      <c r="P91" s="35">
        <f>SUMIFS(СВЦЭМ!$D$34:$D$777,СВЦЭМ!$A$34:$A$777,$A91,СВЦЭМ!$B$34:$B$777,P$83)+'СЕТ СН'!$H$11+СВЦЭМ!$D$10+'СЕТ СН'!$H$6-'СЕТ СН'!$H$23</f>
        <v>930.65178338999999</v>
      </c>
      <c r="Q91" s="35">
        <f>SUMIFS(СВЦЭМ!$D$34:$D$777,СВЦЭМ!$A$34:$A$777,$A91,СВЦЭМ!$B$34:$B$777,Q$83)+'СЕТ СН'!$H$11+СВЦЭМ!$D$10+'СЕТ СН'!$H$6-'СЕТ СН'!$H$23</f>
        <v>928.70896453</v>
      </c>
      <c r="R91" s="35">
        <f>SUMIFS(СВЦЭМ!$D$34:$D$777,СВЦЭМ!$A$34:$A$777,$A91,СВЦЭМ!$B$34:$B$777,R$83)+'СЕТ СН'!$H$11+СВЦЭМ!$D$10+'СЕТ СН'!$H$6-'СЕТ СН'!$H$23</f>
        <v>927.93089223000015</v>
      </c>
      <c r="S91" s="35">
        <f>SUMIFS(СВЦЭМ!$D$34:$D$777,СВЦЭМ!$A$34:$A$777,$A91,СВЦЭМ!$B$34:$B$777,S$83)+'СЕТ СН'!$H$11+СВЦЭМ!$D$10+'СЕТ СН'!$H$6-'СЕТ СН'!$H$23</f>
        <v>927.29312397000012</v>
      </c>
      <c r="T91" s="35">
        <f>SUMIFS(СВЦЭМ!$D$34:$D$777,СВЦЭМ!$A$34:$A$777,$A91,СВЦЭМ!$B$34:$B$777,T$83)+'СЕТ СН'!$H$11+СВЦЭМ!$D$10+'СЕТ СН'!$H$6-'СЕТ СН'!$H$23</f>
        <v>934.71541358000013</v>
      </c>
      <c r="U91" s="35">
        <f>SUMIFS(СВЦЭМ!$D$34:$D$777,СВЦЭМ!$A$34:$A$777,$A91,СВЦЭМ!$B$34:$B$777,U$83)+'СЕТ СН'!$H$11+СВЦЭМ!$D$10+'СЕТ СН'!$H$6-'СЕТ СН'!$H$23</f>
        <v>929.88181759000008</v>
      </c>
      <c r="V91" s="35">
        <f>SUMIFS(СВЦЭМ!$D$34:$D$777,СВЦЭМ!$A$34:$A$777,$A91,СВЦЭМ!$B$34:$B$777,V$83)+'СЕТ СН'!$H$11+СВЦЭМ!$D$10+'СЕТ СН'!$H$6-'СЕТ СН'!$H$23</f>
        <v>933.82346253000014</v>
      </c>
      <c r="W91" s="35">
        <f>SUMIFS(СВЦЭМ!$D$34:$D$777,СВЦЭМ!$A$34:$A$777,$A91,СВЦЭМ!$B$34:$B$777,W$83)+'СЕТ СН'!$H$11+СВЦЭМ!$D$10+'СЕТ СН'!$H$6-'СЕТ СН'!$H$23</f>
        <v>967.27532758000007</v>
      </c>
      <c r="X91" s="35">
        <f>SUMIFS(СВЦЭМ!$D$34:$D$777,СВЦЭМ!$A$34:$A$777,$A91,СВЦЭМ!$B$34:$B$777,X$83)+'СЕТ СН'!$H$11+СВЦЭМ!$D$10+'СЕТ СН'!$H$6-'СЕТ СН'!$H$23</f>
        <v>1077.6604647899999</v>
      </c>
      <c r="Y91" s="35">
        <f>SUMIFS(СВЦЭМ!$D$34:$D$777,СВЦЭМ!$A$34:$A$777,$A91,СВЦЭМ!$B$34:$B$777,Y$83)+'СЕТ СН'!$H$11+СВЦЭМ!$D$10+'СЕТ СН'!$H$6-'СЕТ СН'!$H$23</f>
        <v>1126.4228141399999</v>
      </c>
    </row>
    <row r="92" spans="1:27" ht="15.75" x14ac:dyDescent="0.2">
      <c r="A92" s="34">
        <f t="shared" si="2"/>
        <v>42895</v>
      </c>
      <c r="B92" s="35">
        <f>SUMIFS(СВЦЭМ!$D$34:$D$777,СВЦЭМ!$A$34:$A$777,$A92,СВЦЭМ!$B$34:$B$777,B$83)+'СЕТ СН'!$H$11+СВЦЭМ!$D$10+'СЕТ СН'!$H$6-'СЕТ СН'!$H$23</f>
        <v>1207.81771114</v>
      </c>
      <c r="C92" s="35">
        <f>SUMIFS(СВЦЭМ!$D$34:$D$777,СВЦЭМ!$A$34:$A$777,$A92,СВЦЭМ!$B$34:$B$777,C$83)+'СЕТ СН'!$H$11+СВЦЭМ!$D$10+'СЕТ СН'!$H$6-'СЕТ СН'!$H$23</f>
        <v>1275.3057445599998</v>
      </c>
      <c r="D92" s="35">
        <f>SUMIFS(СВЦЭМ!$D$34:$D$777,СВЦЭМ!$A$34:$A$777,$A92,СВЦЭМ!$B$34:$B$777,D$83)+'СЕТ СН'!$H$11+СВЦЭМ!$D$10+'СЕТ СН'!$H$6-'СЕТ СН'!$H$23</f>
        <v>1353.2805784299999</v>
      </c>
      <c r="E92" s="35">
        <f>SUMIFS(СВЦЭМ!$D$34:$D$777,СВЦЭМ!$A$34:$A$777,$A92,СВЦЭМ!$B$34:$B$777,E$83)+'СЕТ СН'!$H$11+СВЦЭМ!$D$10+'СЕТ СН'!$H$6-'СЕТ СН'!$H$23</f>
        <v>1360.6291474700001</v>
      </c>
      <c r="F92" s="35">
        <f>SUMIFS(СВЦЭМ!$D$34:$D$777,СВЦЭМ!$A$34:$A$777,$A92,СВЦЭМ!$B$34:$B$777,F$83)+'СЕТ СН'!$H$11+СВЦЭМ!$D$10+'СЕТ СН'!$H$6-'СЕТ СН'!$H$23</f>
        <v>1358.4172274000002</v>
      </c>
      <c r="G92" s="35">
        <f>SUMIFS(СВЦЭМ!$D$34:$D$777,СВЦЭМ!$A$34:$A$777,$A92,СВЦЭМ!$B$34:$B$777,G$83)+'СЕТ СН'!$H$11+СВЦЭМ!$D$10+'СЕТ СН'!$H$6-'СЕТ СН'!$H$23</f>
        <v>1351.6700741099999</v>
      </c>
      <c r="H92" s="35">
        <f>SUMIFS(СВЦЭМ!$D$34:$D$777,СВЦЭМ!$A$34:$A$777,$A92,СВЦЭМ!$B$34:$B$777,H$83)+'СЕТ СН'!$H$11+СВЦЭМ!$D$10+'СЕТ СН'!$H$6-'СЕТ СН'!$H$23</f>
        <v>1325.6265272999999</v>
      </c>
      <c r="I92" s="35">
        <f>SUMIFS(СВЦЭМ!$D$34:$D$777,СВЦЭМ!$A$34:$A$777,$A92,СВЦЭМ!$B$34:$B$777,I$83)+'СЕТ СН'!$H$11+СВЦЭМ!$D$10+'СЕТ СН'!$H$6-'СЕТ СН'!$H$23</f>
        <v>1214.49763983</v>
      </c>
      <c r="J92" s="35">
        <f>SUMIFS(СВЦЭМ!$D$34:$D$777,СВЦЭМ!$A$34:$A$777,$A92,СВЦЭМ!$B$34:$B$777,J$83)+'СЕТ СН'!$H$11+СВЦЭМ!$D$10+'СЕТ СН'!$H$6-'СЕТ СН'!$H$23</f>
        <v>1130.66383688</v>
      </c>
      <c r="K92" s="35">
        <f>SUMIFS(СВЦЭМ!$D$34:$D$777,СВЦЭМ!$A$34:$A$777,$A92,СВЦЭМ!$B$34:$B$777,K$83)+'СЕТ СН'!$H$11+СВЦЭМ!$D$10+'СЕТ СН'!$H$6-'СЕТ СН'!$H$23</f>
        <v>1004.8042940599998</v>
      </c>
      <c r="L92" s="35">
        <f>SUMIFS(СВЦЭМ!$D$34:$D$777,СВЦЭМ!$A$34:$A$777,$A92,СВЦЭМ!$B$34:$B$777,L$83)+'СЕТ СН'!$H$11+СВЦЭМ!$D$10+'СЕТ СН'!$H$6-'СЕТ СН'!$H$23</f>
        <v>931.16723490999993</v>
      </c>
      <c r="M92" s="35">
        <f>SUMIFS(СВЦЭМ!$D$34:$D$777,СВЦЭМ!$A$34:$A$777,$A92,СВЦЭМ!$B$34:$B$777,M$83)+'СЕТ СН'!$H$11+СВЦЭМ!$D$10+'СЕТ СН'!$H$6-'СЕТ СН'!$H$23</f>
        <v>918.98510797000017</v>
      </c>
      <c r="N92" s="35">
        <f>SUMIFS(СВЦЭМ!$D$34:$D$777,СВЦЭМ!$A$34:$A$777,$A92,СВЦЭМ!$B$34:$B$777,N$83)+'СЕТ СН'!$H$11+СВЦЭМ!$D$10+'СЕТ СН'!$H$6-'СЕТ СН'!$H$23</f>
        <v>926.32146818999991</v>
      </c>
      <c r="O92" s="35">
        <f>SUMIFS(СВЦЭМ!$D$34:$D$777,СВЦЭМ!$A$34:$A$777,$A92,СВЦЭМ!$B$34:$B$777,O$83)+'СЕТ СН'!$H$11+СВЦЭМ!$D$10+'СЕТ СН'!$H$6-'СЕТ СН'!$H$23</f>
        <v>924.69132936000005</v>
      </c>
      <c r="P92" s="35">
        <f>SUMIFS(СВЦЭМ!$D$34:$D$777,СВЦЭМ!$A$34:$A$777,$A92,СВЦЭМ!$B$34:$B$777,P$83)+'СЕТ СН'!$H$11+СВЦЭМ!$D$10+'СЕТ СН'!$H$6-'СЕТ СН'!$H$23</f>
        <v>931.64242737999984</v>
      </c>
      <c r="Q92" s="35">
        <f>SUMIFS(СВЦЭМ!$D$34:$D$777,СВЦЭМ!$A$34:$A$777,$A92,СВЦЭМ!$B$34:$B$777,Q$83)+'СЕТ СН'!$H$11+СВЦЭМ!$D$10+'СЕТ СН'!$H$6-'СЕТ СН'!$H$23</f>
        <v>943.72786536000012</v>
      </c>
      <c r="R92" s="35">
        <f>SUMIFS(СВЦЭМ!$D$34:$D$777,СВЦЭМ!$A$34:$A$777,$A92,СВЦЭМ!$B$34:$B$777,R$83)+'СЕТ СН'!$H$11+СВЦЭМ!$D$10+'СЕТ СН'!$H$6-'СЕТ СН'!$H$23</f>
        <v>951.03171791</v>
      </c>
      <c r="S92" s="35">
        <f>SUMIFS(СВЦЭМ!$D$34:$D$777,СВЦЭМ!$A$34:$A$777,$A92,СВЦЭМ!$B$34:$B$777,S$83)+'СЕТ СН'!$H$11+СВЦЭМ!$D$10+'СЕТ СН'!$H$6-'СЕТ СН'!$H$23</f>
        <v>972.36360969999987</v>
      </c>
      <c r="T92" s="35">
        <f>SUMIFS(СВЦЭМ!$D$34:$D$777,СВЦЭМ!$A$34:$A$777,$A92,СВЦЭМ!$B$34:$B$777,T$83)+'СЕТ СН'!$H$11+СВЦЭМ!$D$10+'СЕТ СН'!$H$6-'СЕТ СН'!$H$23</f>
        <v>995.8229006900001</v>
      </c>
      <c r="U92" s="35">
        <f>SUMIFS(СВЦЭМ!$D$34:$D$777,СВЦЭМ!$A$34:$A$777,$A92,СВЦЭМ!$B$34:$B$777,U$83)+'СЕТ СН'!$H$11+СВЦЭМ!$D$10+'СЕТ СН'!$H$6-'СЕТ СН'!$H$23</f>
        <v>983.40422626000009</v>
      </c>
      <c r="V92" s="35">
        <f>SUMIFS(СВЦЭМ!$D$34:$D$777,СВЦЭМ!$A$34:$A$777,$A92,СВЦЭМ!$B$34:$B$777,V$83)+'СЕТ СН'!$H$11+СВЦЭМ!$D$10+'СЕТ СН'!$H$6-'СЕТ СН'!$H$23</f>
        <v>970.52348099000005</v>
      </c>
      <c r="W92" s="35">
        <f>SUMIFS(СВЦЭМ!$D$34:$D$777,СВЦЭМ!$A$34:$A$777,$A92,СВЦЭМ!$B$34:$B$777,W$83)+'СЕТ СН'!$H$11+СВЦЭМ!$D$10+'СЕТ СН'!$H$6-'СЕТ СН'!$H$23</f>
        <v>1018.1856330599999</v>
      </c>
      <c r="X92" s="35">
        <f>SUMIFS(СВЦЭМ!$D$34:$D$777,СВЦЭМ!$A$34:$A$777,$A92,СВЦЭМ!$B$34:$B$777,X$83)+'СЕТ СН'!$H$11+СВЦЭМ!$D$10+'СЕТ СН'!$H$6-'СЕТ СН'!$H$23</f>
        <v>1096.7637730900001</v>
      </c>
      <c r="Y92" s="35">
        <f>SUMIFS(СВЦЭМ!$D$34:$D$777,СВЦЭМ!$A$34:$A$777,$A92,СВЦЭМ!$B$34:$B$777,Y$83)+'СЕТ СН'!$H$11+СВЦЭМ!$D$10+'СЕТ СН'!$H$6-'СЕТ СН'!$H$23</f>
        <v>1152.9835930599997</v>
      </c>
    </row>
    <row r="93" spans="1:27" ht="15.75" x14ac:dyDescent="0.2">
      <c r="A93" s="34">
        <f t="shared" si="2"/>
        <v>42896</v>
      </c>
      <c r="B93" s="35">
        <f>SUMIFS(СВЦЭМ!$D$34:$D$777,СВЦЭМ!$A$34:$A$777,$A93,СВЦЭМ!$B$34:$B$777,B$83)+'СЕТ СН'!$H$11+СВЦЭМ!$D$10+'СЕТ СН'!$H$6-'СЕТ СН'!$H$23</f>
        <v>1184.62394008</v>
      </c>
      <c r="C93" s="35">
        <f>SUMIFS(СВЦЭМ!$D$34:$D$777,СВЦЭМ!$A$34:$A$777,$A93,СВЦЭМ!$B$34:$B$777,C$83)+'СЕТ СН'!$H$11+СВЦЭМ!$D$10+'СЕТ СН'!$H$6-'СЕТ СН'!$H$23</f>
        <v>1249.5483481800002</v>
      </c>
      <c r="D93" s="35">
        <f>SUMIFS(СВЦЭМ!$D$34:$D$777,СВЦЭМ!$A$34:$A$777,$A93,СВЦЭМ!$B$34:$B$777,D$83)+'СЕТ СН'!$H$11+СВЦЭМ!$D$10+'СЕТ СН'!$H$6-'СЕТ СН'!$H$23</f>
        <v>1358.39428443</v>
      </c>
      <c r="E93" s="35">
        <f>SUMIFS(СВЦЭМ!$D$34:$D$777,СВЦЭМ!$A$34:$A$777,$A93,СВЦЭМ!$B$34:$B$777,E$83)+'СЕТ СН'!$H$11+СВЦЭМ!$D$10+'СЕТ СН'!$H$6-'СЕТ СН'!$H$23</f>
        <v>1367.6899000600001</v>
      </c>
      <c r="F93" s="35">
        <f>SUMIFS(СВЦЭМ!$D$34:$D$777,СВЦЭМ!$A$34:$A$777,$A93,СВЦЭМ!$B$34:$B$777,F$83)+'СЕТ СН'!$H$11+СВЦЭМ!$D$10+'СЕТ СН'!$H$6-'СЕТ СН'!$H$23</f>
        <v>1368.8492107299999</v>
      </c>
      <c r="G93" s="35">
        <f>SUMIFS(СВЦЭМ!$D$34:$D$777,СВЦЭМ!$A$34:$A$777,$A93,СВЦЭМ!$B$34:$B$777,G$83)+'СЕТ СН'!$H$11+СВЦЭМ!$D$10+'СЕТ СН'!$H$6-'СЕТ СН'!$H$23</f>
        <v>1358.1521205499998</v>
      </c>
      <c r="H93" s="35">
        <f>SUMIFS(СВЦЭМ!$D$34:$D$777,СВЦЭМ!$A$34:$A$777,$A93,СВЦЭМ!$B$34:$B$777,H$83)+'СЕТ СН'!$H$11+СВЦЭМ!$D$10+'СЕТ СН'!$H$6-'СЕТ СН'!$H$23</f>
        <v>1363.7292065400002</v>
      </c>
      <c r="I93" s="35">
        <f>SUMIFS(СВЦЭМ!$D$34:$D$777,СВЦЭМ!$A$34:$A$777,$A93,СВЦЭМ!$B$34:$B$777,I$83)+'СЕТ СН'!$H$11+СВЦЭМ!$D$10+'СЕТ СН'!$H$6-'СЕТ СН'!$H$23</f>
        <v>1218.94133427</v>
      </c>
      <c r="J93" s="35">
        <f>SUMIFS(СВЦЭМ!$D$34:$D$777,СВЦЭМ!$A$34:$A$777,$A93,СВЦЭМ!$B$34:$B$777,J$83)+'СЕТ СН'!$H$11+СВЦЭМ!$D$10+'СЕТ СН'!$H$6-'СЕТ СН'!$H$23</f>
        <v>1092.6380697599998</v>
      </c>
      <c r="K93" s="35">
        <f>SUMIFS(СВЦЭМ!$D$34:$D$777,СВЦЭМ!$A$34:$A$777,$A93,СВЦЭМ!$B$34:$B$777,K$83)+'СЕТ СН'!$H$11+СВЦЭМ!$D$10+'СЕТ СН'!$H$6-'СЕТ СН'!$H$23</f>
        <v>1016.9768107499999</v>
      </c>
      <c r="L93" s="35">
        <f>SUMIFS(СВЦЭМ!$D$34:$D$777,СВЦЭМ!$A$34:$A$777,$A93,СВЦЭМ!$B$34:$B$777,L$83)+'СЕТ СН'!$H$11+СВЦЭМ!$D$10+'СЕТ СН'!$H$6-'СЕТ СН'!$H$23</f>
        <v>949.7108600900001</v>
      </c>
      <c r="M93" s="35">
        <f>SUMIFS(СВЦЭМ!$D$34:$D$777,СВЦЭМ!$A$34:$A$777,$A93,СВЦЭМ!$B$34:$B$777,M$83)+'СЕТ СН'!$H$11+СВЦЭМ!$D$10+'СЕТ СН'!$H$6-'СЕТ СН'!$H$23</f>
        <v>916.79494298000009</v>
      </c>
      <c r="N93" s="35">
        <f>SUMIFS(СВЦЭМ!$D$34:$D$777,СВЦЭМ!$A$34:$A$777,$A93,СВЦЭМ!$B$34:$B$777,N$83)+'СЕТ СН'!$H$11+СВЦЭМ!$D$10+'СЕТ СН'!$H$6-'СЕТ СН'!$H$23</f>
        <v>915.60033928999997</v>
      </c>
      <c r="O93" s="35">
        <f>SUMIFS(СВЦЭМ!$D$34:$D$777,СВЦЭМ!$A$34:$A$777,$A93,СВЦЭМ!$B$34:$B$777,O$83)+'СЕТ СН'!$H$11+СВЦЭМ!$D$10+'СЕТ СН'!$H$6-'СЕТ СН'!$H$23</f>
        <v>924.07409339000014</v>
      </c>
      <c r="P93" s="35">
        <f>SUMIFS(СВЦЭМ!$D$34:$D$777,СВЦЭМ!$A$34:$A$777,$A93,СВЦЭМ!$B$34:$B$777,P$83)+'СЕТ СН'!$H$11+СВЦЭМ!$D$10+'СЕТ СН'!$H$6-'СЕТ СН'!$H$23</f>
        <v>933.16042241000014</v>
      </c>
      <c r="Q93" s="35">
        <f>SUMIFS(СВЦЭМ!$D$34:$D$777,СВЦЭМ!$A$34:$A$777,$A93,СВЦЭМ!$B$34:$B$777,Q$83)+'СЕТ СН'!$H$11+СВЦЭМ!$D$10+'СЕТ СН'!$H$6-'СЕТ СН'!$H$23</f>
        <v>938.29037134000009</v>
      </c>
      <c r="R93" s="35">
        <f>SUMIFS(СВЦЭМ!$D$34:$D$777,СВЦЭМ!$A$34:$A$777,$A93,СВЦЭМ!$B$34:$B$777,R$83)+'СЕТ СН'!$H$11+СВЦЭМ!$D$10+'СЕТ СН'!$H$6-'СЕТ СН'!$H$23</f>
        <v>934.06221627000014</v>
      </c>
      <c r="S93" s="35">
        <f>SUMIFS(СВЦЭМ!$D$34:$D$777,СВЦЭМ!$A$34:$A$777,$A93,СВЦЭМ!$B$34:$B$777,S$83)+'СЕТ СН'!$H$11+СВЦЭМ!$D$10+'СЕТ СН'!$H$6-'СЕТ СН'!$H$23</f>
        <v>924.48017901000003</v>
      </c>
      <c r="T93" s="35">
        <f>SUMIFS(СВЦЭМ!$D$34:$D$777,СВЦЭМ!$A$34:$A$777,$A93,СВЦЭМ!$B$34:$B$777,T$83)+'СЕТ СН'!$H$11+СВЦЭМ!$D$10+'СЕТ СН'!$H$6-'СЕТ СН'!$H$23</f>
        <v>924.62945657</v>
      </c>
      <c r="U93" s="35">
        <f>SUMIFS(СВЦЭМ!$D$34:$D$777,СВЦЭМ!$A$34:$A$777,$A93,СВЦЭМ!$B$34:$B$777,U$83)+'СЕТ СН'!$H$11+СВЦЭМ!$D$10+'СЕТ СН'!$H$6-'СЕТ СН'!$H$23</f>
        <v>925.57880776999991</v>
      </c>
      <c r="V93" s="35">
        <f>SUMIFS(СВЦЭМ!$D$34:$D$777,СВЦЭМ!$A$34:$A$777,$A93,СВЦЭМ!$B$34:$B$777,V$83)+'СЕТ СН'!$H$11+СВЦЭМ!$D$10+'СЕТ СН'!$H$6-'СЕТ СН'!$H$23</f>
        <v>944.40940710999985</v>
      </c>
      <c r="W93" s="35">
        <f>SUMIFS(СВЦЭМ!$D$34:$D$777,СВЦЭМ!$A$34:$A$777,$A93,СВЦЭМ!$B$34:$B$777,W$83)+'СЕТ СН'!$H$11+СВЦЭМ!$D$10+'СЕТ СН'!$H$6-'СЕТ СН'!$H$23</f>
        <v>975.50797874999989</v>
      </c>
      <c r="X93" s="35">
        <f>SUMIFS(СВЦЭМ!$D$34:$D$777,СВЦЭМ!$A$34:$A$777,$A93,СВЦЭМ!$B$34:$B$777,X$83)+'СЕТ СН'!$H$11+СВЦЭМ!$D$10+'СЕТ СН'!$H$6-'СЕТ СН'!$H$23</f>
        <v>1041.1682424000001</v>
      </c>
      <c r="Y93" s="35">
        <f>SUMIFS(СВЦЭМ!$D$34:$D$777,СВЦЭМ!$A$34:$A$777,$A93,СВЦЭМ!$B$34:$B$777,Y$83)+'СЕТ СН'!$H$11+СВЦЭМ!$D$10+'СЕТ СН'!$H$6-'СЕТ СН'!$H$23</f>
        <v>1153.0844725900001</v>
      </c>
    </row>
    <row r="94" spans="1:27" ht="15.75" x14ac:dyDescent="0.2">
      <c r="A94" s="34">
        <f t="shared" si="2"/>
        <v>42897</v>
      </c>
      <c r="B94" s="35">
        <f>SUMIFS(СВЦЭМ!$D$34:$D$777,СВЦЭМ!$A$34:$A$777,$A94,СВЦЭМ!$B$34:$B$777,B$83)+'СЕТ СН'!$H$11+СВЦЭМ!$D$10+'СЕТ СН'!$H$6-'СЕТ СН'!$H$23</f>
        <v>1247.04002773</v>
      </c>
      <c r="C94" s="35">
        <f>SUMIFS(СВЦЭМ!$D$34:$D$777,СВЦЭМ!$A$34:$A$777,$A94,СВЦЭМ!$B$34:$B$777,C$83)+'СЕТ СН'!$H$11+СВЦЭМ!$D$10+'СЕТ СН'!$H$6-'СЕТ СН'!$H$23</f>
        <v>1308.86747053</v>
      </c>
      <c r="D94" s="35">
        <f>SUMIFS(СВЦЭМ!$D$34:$D$777,СВЦЭМ!$A$34:$A$777,$A94,СВЦЭМ!$B$34:$B$777,D$83)+'СЕТ СН'!$H$11+СВЦЭМ!$D$10+'СЕТ СН'!$H$6-'СЕТ СН'!$H$23</f>
        <v>1380.34223462</v>
      </c>
      <c r="E94" s="35">
        <f>SUMIFS(СВЦЭМ!$D$34:$D$777,СВЦЭМ!$A$34:$A$777,$A94,СВЦЭМ!$B$34:$B$777,E$83)+'СЕТ СН'!$H$11+СВЦЭМ!$D$10+'СЕТ СН'!$H$6-'СЕТ СН'!$H$23</f>
        <v>1373.4122516500001</v>
      </c>
      <c r="F94" s="35">
        <f>SUMIFS(СВЦЭМ!$D$34:$D$777,СВЦЭМ!$A$34:$A$777,$A94,СВЦЭМ!$B$34:$B$777,F$83)+'СЕТ СН'!$H$11+СВЦЭМ!$D$10+'СЕТ СН'!$H$6-'СЕТ СН'!$H$23</f>
        <v>1372.7136325299998</v>
      </c>
      <c r="G94" s="35">
        <f>SUMIFS(СВЦЭМ!$D$34:$D$777,СВЦЭМ!$A$34:$A$777,$A94,СВЦЭМ!$B$34:$B$777,G$83)+'СЕТ СН'!$H$11+СВЦЭМ!$D$10+'СЕТ СН'!$H$6-'СЕТ СН'!$H$23</f>
        <v>1372.11553843</v>
      </c>
      <c r="H94" s="35">
        <f>SUMIFS(СВЦЭМ!$D$34:$D$777,СВЦЭМ!$A$34:$A$777,$A94,СВЦЭМ!$B$34:$B$777,H$83)+'СЕТ СН'!$H$11+СВЦЭМ!$D$10+'СЕТ СН'!$H$6-'СЕТ СН'!$H$23</f>
        <v>1374.8145825000001</v>
      </c>
      <c r="I94" s="35">
        <f>SUMIFS(СВЦЭМ!$D$34:$D$777,СВЦЭМ!$A$34:$A$777,$A94,СВЦЭМ!$B$34:$B$777,I$83)+'СЕТ СН'!$H$11+СВЦЭМ!$D$10+'СЕТ СН'!$H$6-'СЕТ СН'!$H$23</f>
        <v>1264.39130832</v>
      </c>
      <c r="J94" s="35">
        <f>SUMIFS(СВЦЭМ!$D$34:$D$777,СВЦЭМ!$A$34:$A$777,$A94,СВЦЭМ!$B$34:$B$777,J$83)+'СЕТ СН'!$H$11+СВЦЭМ!$D$10+'СЕТ СН'!$H$6-'СЕТ СН'!$H$23</f>
        <v>1120.74729561</v>
      </c>
      <c r="K94" s="35">
        <f>SUMIFS(СВЦЭМ!$D$34:$D$777,СВЦЭМ!$A$34:$A$777,$A94,СВЦЭМ!$B$34:$B$777,K$83)+'СЕТ СН'!$H$11+СВЦЭМ!$D$10+'СЕТ СН'!$H$6-'СЕТ СН'!$H$23</f>
        <v>973.22411876000001</v>
      </c>
      <c r="L94" s="35">
        <f>SUMIFS(СВЦЭМ!$D$34:$D$777,СВЦЭМ!$A$34:$A$777,$A94,СВЦЭМ!$B$34:$B$777,L$83)+'СЕТ СН'!$H$11+СВЦЭМ!$D$10+'СЕТ СН'!$H$6-'СЕТ СН'!$H$23</f>
        <v>946.13979036000001</v>
      </c>
      <c r="M94" s="35">
        <f>SUMIFS(СВЦЭМ!$D$34:$D$777,СВЦЭМ!$A$34:$A$777,$A94,СВЦЭМ!$B$34:$B$777,M$83)+'СЕТ СН'!$H$11+СВЦЭМ!$D$10+'СЕТ СН'!$H$6-'СЕТ СН'!$H$23</f>
        <v>909.61820583000008</v>
      </c>
      <c r="N94" s="35">
        <f>SUMIFS(СВЦЭМ!$D$34:$D$777,СВЦЭМ!$A$34:$A$777,$A94,СВЦЭМ!$B$34:$B$777,N$83)+'СЕТ СН'!$H$11+СВЦЭМ!$D$10+'СЕТ СН'!$H$6-'СЕТ СН'!$H$23</f>
        <v>914.54981268999995</v>
      </c>
      <c r="O94" s="35">
        <f>SUMIFS(СВЦЭМ!$D$34:$D$777,СВЦЭМ!$A$34:$A$777,$A94,СВЦЭМ!$B$34:$B$777,O$83)+'СЕТ СН'!$H$11+СВЦЭМ!$D$10+'СЕТ СН'!$H$6-'СЕТ СН'!$H$23</f>
        <v>910.79474777999985</v>
      </c>
      <c r="P94" s="35">
        <f>SUMIFS(СВЦЭМ!$D$34:$D$777,СВЦЭМ!$A$34:$A$777,$A94,СВЦЭМ!$B$34:$B$777,P$83)+'СЕТ СН'!$H$11+СВЦЭМ!$D$10+'СЕТ СН'!$H$6-'СЕТ СН'!$H$23</f>
        <v>906.95812537000006</v>
      </c>
      <c r="Q94" s="35">
        <f>SUMIFS(СВЦЭМ!$D$34:$D$777,СВЦЭМ!$A$34:$A$777,$A94,СВЦЭМ!$B$34:$B$777,Q$83)+'СЕТ СН'!$H$11+СВЦЭМ!$D$10+'СЕТ СН'!$H$6-'СЕТ СН'!$H$23</f>
        <v>903.23807558999988</v>
      </c>
      <c r="R94" s="35">
        <f>SUMIFS(СВЦЭМ!$D$34:$D$777,СВЦЭМ!$A$34:$A$777,$A94,СВЦЭМ!$B$34:$B$777,R$83)+'СЕТ СН'!$H$11+СВЦЭМ!$D$10+'СЕТ СН'!$H$6-'СЕТ СН'!$H$23</f>
        <v>901.99918572000001</v>
      </c>
      <c r="S94" s="35">
        <f>SUMIFS(СВЦЭМ!$D$34:$D$777,СВЦЭМ!$A$34:$A$777,$A94,СВЦЭМ!$B$34:$B$777,S$83)+'СЕТ СН'!$H$11+СВЦЭМ!$D$10+'СЕТ СН'!$H$6-'СЕТ СН'!$H$23</f>
        <v>895.00575801000014</v>
      </c>
      <c r="T94" s="35">
        <f>SUMIFS(СВЦЭМ!$D$34:$D$777,СВЦЭМ!$A$34:$A$777,$A94,СВЦЭМ!$B$34:$B$777,T$83)+'СЕТ СН'!$H$11+СВЦЭМ!$D$10+'СЕТ СН'!$H$6-'СЕТ СН'!$H$23</f>
        <v>893.21911617000001</v>
      </c>
      <c r="U94" s="35">
        <f>SUMIFS(СВЦЭМ!$D$34:$D$777,СВЦЭМ!$A$34:$A$777,$A94,СВЦЭМ!$B$34:$B$777,U$83)+'СЕТ СН'!$H$11+СВЦЭМ!$D$10+'СЕТ СН'!$H$6-'СЕТ СН'!$H$23</f>
        <v>898.86334312000008</v>
      </c>
      <c r="V94" s="35">
        <f>SUMIFS(СВЦЭМ!$D$34:$D$777,СВЦЭМ!$A$34:$A$777,$A94,СВЦЭМ!$B$34:$B$777,V$83)+'СЕТ СН'!$H$11+СВЦЭМ!$D$10+'СЕТ СН'!$H$6-'СЕТ СН'!$H$23</f>
        <v>942.31969660000004</v>
      </c>
      <c r="W94" s="35">
        <f>SUMIFS(СВЦЭМ!$D$34:$D$777,СВЦЭМ!$A$34:$A$777,$A94,СВЦЭМ!$B$34:$B$777,W$83)+'СЕТ СН'!$H$11+СВЦЭМ!$D$10+'СЕТ СН'!$H$6-'СЕТ СН'!$H$23</f>
        <v>955.28940989000012</v>
      </c>
      <c r="X94" s="35">
        <f>SUMIFS(СВЦЭМ!$D$34:$D$777,СВЦЭМ!$A$34:$A$777,$A94,СВЦЭМ!$B$34:$B$777,X$83)+'СЕТ СН'!$H$11+СВЦЭМ!$D$10+'СЕТ СН'!$H$6-'СЕТ СН'!$H$23</f>
        <v>1026.67153487</v>
      </c>
      <c r="Y94" s="35">
        <f>SUMIFS(СВЦЭМ!$D$34:$D$777,СВЦЭМ!$A$34:$A$777,$A94,СВЦЭМ!$B$34:$B$777,Y$83)+'СЕТ СН'!$H$11+СВЦЭМ!$D$10+'СЕТ СН'!$H$6-'СЕТ СН'!$H$23</f>
        <v>1169.6541458199999</v>
      </c>
    </row>
    <row r="95" spans="1:27" ht="15.75" x14ac:dyDescent="0.2">
      <c r="A95" s="34">
        <f t="shared" si="2"/>
        <v>42898</v>
      </c>
      <c r="B95" s="35">
        <f>SUMIFS(СВЦЭМ!$D$34:$D$777,СВЦЭМ!$A$34:$A$777,$A95,СВЦЭМ!$B$34:$B$777,B$83)+'СЕТ СН'!$H$11+СВЦЭМ!$D$10+'СЕТ СН'!$H$6-'СЕТ СН'!$H$23</f>
        <v>1224.9306876099999</v>
      </c>
      <c r="C95" s="35">
        <f>SUMIFS(СВЦЭМ!$D$34:$D$777,СВЦЭМ!$A$34:$A$777,$A95,СВЦЭМ!$B$34:$B$777,C$83)+'СЕТ СН'!$H$11+СВЦЭМ!$D$10+'СЕТ СН'!$H$6-'СЕТ СН'!$H$23</f>
        <v>1300.0638672099999</v>
      </c>
      <c r="D95" s="35">
        <f>SUMIFS(СВЦЭМ!$D$34:$D$777,СВЦЭМ!$A$34:$A$777,$A95,СВЦЭМ!$B$34:$B$777,D$83)+'СЕТ СН'!$H$11+СВЦЭМ!$D$10+'СЕТ СН'!$H$6-'СЕТ СН'!$H$23</f>
        <v>1355.91205743</v>
      </c>
      <c r="E95" s="35">
        <f>SUMIFS(СВЦЭМ!$D$34:$D$777,СВЦЭМ!$A$34:$A$777,$A95,СВЦЭМ!$B$34:$B$777,E$83)+'СЕТ СН'!$H$11+СВЦЭМ!$D$10+'СЕТ СН'!$H$6-'СЕТ СН'!$H$23</f>
        <v>1357.7568647799999</v>
      </c>
      <c r="F95" s="35">
        <f>SUMIFS(СВЦЭМ!$D$34:$D$777,СВЦЭМ!$A$34:$A$777,$A95,СВЦЭМ!$B$34:$B$777,F$83)+'СЕТ СН'!$H$11+СВЦЭМ!$D$10+'СЕТ СН'!$H$6-'СЕТ СН'!$H$23</f>
        <v>1354.1308932799998</v>
      </c>
      <c r="G95" s="35">
        <f>SUMIFS(СВЦЭМ!$D$34:$D$777,СВЦЭМ!$A$34:$A$777,$A95,СВЦЭМ!$B$34:$B$777,G$83)+'СЕТ СН'!$H$11+СВЦЭМ!$D$10+'СЕТ СН'!$H$6-'СЕТ СН'!$H$23</f>
        <v>1360.8897528799998</v>
      </c>
      <c r="H95" s="35">
        <f>SUMIFS(СВЦЭМ!$D$34:$D$777,СВЦЭМ!$A$34:$A$777,$A95,СВЦЭМ!$B$34:$B$777,H$83)+'СЕТ СН'!$H$11+СВЦЭМ!$D$10+'СЕТ СН'!$H$6-'СЕТ СН'!$H$23</f>
        <v>1342.6270540599999</v>
      </c>
      <c r="I95" s="35">
        <f>SUMIFS(СВЦЭМ!$D$34:$D$777,СВЦЭМ!$A$34:$A$777,$A95,СВЦЭМ!$B$34:$B$777,I$83)+'СЕТ СН'!$H$11+СВЦЭМ!$D$10+'СЕТ СН'!$H$6-'СЕТ СН'!$H$23</f>
        <v>1214.8136829999999</v>
      </c>
      <c r="J95" s="35">
        <f>SUMIFS(СВЦЭМ!$D$34:$D$777,СВЦЭМ!$A$34:$A$777,$A95,СВЦЭМ!$B$34:$B$777,J$83)+'СЕТ СН'!$H$11+СВЦЭМ!$D$10+'СЕТ СН'!$H$6-'СЕТ СН'!$H$23</f>
        <v>1104.2854975499999</v>
      </c>
      <c r="K95" s="35">
        <f>SUMIFS(СВЦЭМ!$D$34:$D$777,СВЦЭМ!$A$34:$A$777,$A95,СВЦЭМ!$B$34:$B$777,K$83)+'СЕТ СН'!$H$11+СВЦЭМ!$D$10+'СЕТ СН'!$H$6-'СЕТ СН'!$H$23</f>
        <v>974.04815151000003</v>
      </c>
      <c r="L95" s="35">
        <f>SUMIFS(СВЦЭМ!$D$34:$D$777,СВЦЭМ!$A$34:$A$777,$A95,СВЦЭМ!$B$34:$B$777,L$83)+'СЕТ СН'!$H$11+СВЦЭМ!$D$10+'СЕТ СН'!$H$6-'СЕТ СН'!$H$23</f>
        <v>921.68846110999993</v>
      </c>
      <c r="M95" s="35">
        <f>SUMIFS(СВЦЭМ!$D$34:$D$777,СВЦЭМ!$A$34:$A$777,$A95,СВЦЭМ!$B$34:$B$777,M$83)+'СЕТ СН'!$H$11+СВЦЭМ!$D$10+'СЕТ СН'!$H$6-'СЕТ СН'!$H$23</f>
        <v>903.7100787899999</v>
      </c>
      <c r="N95" s="35">
        <f>SUMIFS(СВЦЭМ!$D$34:$D$777,СВЦЭМ!$A$34:$A$777,$A95,СВЦЭМ!$B$34:$B$777,N$83)+'СЕТ СН'!$H$11+СВЦЭМ!$D$10+'СЕТ СН'!$H$6-'СЕТ СН'!$H$23</f>
        <v>904.75281712000015</v>
      </c>
      <c r="O95" s="35">
        <f>SUMIFS(СВЦЭМ!$D$34:$D$777,СВЦЭМ!$A$34:$A$777,$A95,СВЦЭМ!$B$34:$B$777,O$83)+'СЕТ СН'!$H$11+СВЦЭМ!$D$10+'СЕТ СН'!$H$6-'СЕТ СН'!$H$23</f>
        <v>897.21604801000012</v>
      </c>
      <c r="P95" s="35">
        <f>SUMIFS(СВЦЭМ!$D$34:$D$777,СВЦЭМ!$A$34:$A$777,$A95,СВЦЭМ!$B$34:$B$777,P$83)+'СЕТ СН'!$H$11+СВЦЭМ!$D$10+'СЕТ СН'!$H$6-'СЕТ СН'!$H$23</f>
        <v>888.29372100000001</v>
      </c>
      <c r="Q95" s="35">
        <f>SUMIFS(СВЦЭМ!$D$34:$D$777,СВЦЭМ!$A$34:$A$777,$A95,СВЦЭМ!$B$34:$B$777,Q$83)+'СЕТ СН'!$H$11+СВЦЭМ!$D$10+'СЕТ СН'!$H$6-'СЕТ СН'!$H$23</f>
        <v>884.49267205000001</v>
      </c>
      <c r="R95" s="35">
        <f>SUMIFS(СВЦЭМ!$D$34:$D$777,СВЦЭМ!$A$34:$A$777,$A95,СВЦЭМ!$B$34:$B$777,R$83)+'СЕТ СН'!$H$11+СВЦЭМ!$D$10+'СЕТ СН'!$H$6-'СЕТ СН'!$H$23</f>
        <v>882.42062080000005</v>
      </c>
      <c r="S95" s="35">
        <f>SUMIFS(СВЦЭМ!$D$34:$D$777,СВЦЭМ!$A$34:$A$777,$A95,СВЦЭМ!$B$34:$B$777,S$83)+'СЕТ СН'!$H$11+СВЦЭМ!$D$10+'СЕТ СН'!$H$6-'СЕТ СН'!$H$23</f>
        <v>883.93004283000005</v>
      </c>
      <c r="T95" s="35">
        <f>SUMIFS(СВЦЭМ!$D$34:$D$777,СВЦЭМ!$A$34:$A$777,$A95,СВЦЭМ!$B$34:$B$777,T$83)+'СЕТ СН'!$H$11+СВЦЭМ!$D$10+'СЕТ СН'!$H$6-'СЕТ СН'!$H$23</f>
        <v>878.86434581000003</v>
      </c>
      <c r="U95" s="35">
        <f>SUMIFS(СВЦЭМ!$D$34:$D$777,СВЦЭМ!$A$34:$A$777,$A95,СВЦЭМ!$B$34:$B$777,U$83)+'СЕТ СН'!$H$11+СВЦЭМ!$D$10+'СЕТ СН'!$H$6-'СЕТ СН'!$H$23</f>
        <v>876.90505281000014</v>
      </c>
      <c r="V95" s="35">
        <f>SUMIFS(СВЦЭМ!$D$34:$D$777,СВЦЭМ!$A$34:$A$777,$A95,СВЦЭМ!$B$34:$B$777,V$83)+'СЕТ СН'!$H$11+СВЦЭМ!$D$10+'СЕТ СН'!$H$6-'СЕТ СН'!$H$23</f>
        <v>917.87613353000006</v>
      </c>
      <c r="W95" s="35">
        <f>SUMIFS(СВЦЭМ!$D$34:$D$777,СВЦЭМ!$A$34:$A$777,$A95,СВЦЭМ!$B$34:$B$777,W$83)+'СЕТ СН'!$H$11+СВЦЭМ!$D$10+'СЕТ СН'!$H$6-'СЕТ СН'!$H$23</f>
        <v>977.59893306999993</v>
      </c>
      <c r="X95" s="35">
        <f>SUMIFS(СВЦЭМ!$D$34:$D$777,СВЦЭМ!$A$34:$A$777,$A95,СВЦЭМ!$B$34:$B$777,X$83)+'СЕТ СН'!$H$11+СВЦЭМ!$D$10+'СЕТ СН'!$H$6-'СЕТ СН'!$H$23</f>
        <v>1044.8419681</v>
      </c>
      <c r="Y95" s="35">
        <f>SUMIFS(СВЦЭМ!$D$34:$D$777,СВЦЭМ!$A$34:$A$777,$A95,СВЦЭМ!$B$34:$B$777,Y$83)+'СЕТ СН'!$H$11+СВЦЭМ!$D$10+'СЕТ СН'!$H$6-'СЕТ СН'!$H$23</f>
        <v>1140.1502008100001</v>
      </c>
    </row>
    <row r="96" spans="1:27" ht="15.75" x14ac:dyDescent="0.2">
      <c r="A96" s="34">
        <f t="shared" si="2"/>
        <v>42899</v>
      </c>
      <c r="B96" s="35">
        <f>SUMIFS(СВЦЭМ!$D$34:$D$777,СВЦЭМ!$A$34:$A$777,$A96,СВЦЭМ!$B$34:$B$777,B$83)+'СЕТ СН'!$H$11+СВЦЭМ!$D$10+'СЕТ СН'!$H$6-'СЕТ СН'!$H$23</f>
        <v>1123.6117022399999</v>
      </c>
      <c r="C96" s="35">
        <f>SUMIFS(СВЦЭМ!$D$34:$D$777,СВЦЭМ!$A$34:$A$777,$A96,СВЦЭМ!$B$34:$B$777,C$83)+'СЕТ СН'!$H$11+СВЦЭМ!$D$10+'СЕТ СН'!$H$6-'СЕТ СН'!$H$23</f>
        <v>1182.0169120299997</v>
      </c>
      <c r="D96" s="35">
        <f>SUMIFS(СВЦЭМ!$D$34:$D$777,СВЦЭМ!$A$34:$A$777,$A96,СВЦЭМ!$B$34:$B$777,D$83)+'СЕТ СН'!$H$11+СВЦЭМ!$D$10+'СЕТ СН'!$H$6-'СЕТ СН'!$H$23</f>
        <v>1304.92568446</v>
      </c>
      <c r="E96" s="35">
        <f>SUMIFS(СВЦЭМ!$D$34:$D$777,СВЦЭМ!$A$34:$A$777,$A96,СВЦЭМ!$B$34:$B$777,E$83)+'СЕТ СН'!$H$11+СВЦЭМ!$D$10+'СЕТ СН'!$H$6-'СЕТ СН'!$H$23</f>
        <v>1320.9843217900002</v>
      </c>
      <c r="F96" s="35">
        <f>SUMIFS(СВЦЭМ!$D$34:$D$777,СВЦЭМ!$A$34:$A$777,$A96,СВЦЭМ!$B$34:$B$777,F$83)+'СЕТ СН'!$H$11+СВЦЭМ!$D$10+'СЕТ СН'!$H$6-'СЕТ СН'!$H$23</f>
        <v>1330.6319352</v>
      </c>
      <c r="G96" s="35">
        <f>SUMIFS(СВЦЭМ!$D$34:$D$777,СВЦЭМ!$A$34:$A$777,$A96,СВЦЭМ!$B$34:$B$777,G$83)+'СЕТ СН'!$H$11+СВЦЭМ!$D$10+'СЕТ СН'!$H$6-'СЕТ СН'!$H$23</f>
        <v>1324.94015915</v>
      </c>
      <c r="H96" s="35">
        <f>SUMIFS(СВЦЭМ!$D$34:$D$777,СВЦЭМ!$A$34:$A$777,$A96,СВЦЭМ!$B$34:$B$777,H$83)+'СЕТ СН'!$H$11+СВЦЭМ!$D$10+'СЕТ СН'!$H$6-'СЕТ СН'!$H$23</f>
        <v>1252.17353632</v>
      </c>
      <c r="I96" s="35">
        <f>SUMIFS(СВЦЭМ!$D$34:$D$777,СВЦЭМ!$A$34:$A$777,$A96,СВЦЭМ!$B$34:$B$777,I$83)+'СЕТ СН'!$H$11+СВЦЭМ!$D$10+'СЕТ СН'!$H$6-'СЕТ СН'!$H$23</f>
        <v>1094.1430203999998</v>
      </c>
      <c r="J96" s="35">
        <f>SUMIFS(СВЦЭМ!$D$34:$D$777,СВЦЭМ!$A$34:$A$777,$A96,СВЦЭМ!$B$34:$B$777,J$83)+'СЕТ СН'!$H$11+СВЦЭМ!$D$10+'СЕТ СН'!$H$6-'СЕТ СН'!$H$23</f>
        <v>981.33631521000007</v>
      </c>
      <c r="K96" s="35">
        <f>SUMIFS(СВЦЭМ!$D$34:$D$777,СВЦЭМ!$A$34:$A$777,$A96,СВЦЭМ!$B$34:$B$777,K$83)+'СЕТ СН'!$H$11+СВЦЭМ!$D$10+'СЕТ СН'!$H$6-'СЕТ СН'!$H$23</f>
        <v>887.63073987999996</v>
      </c>
      <c r="L96" s="35">
        <f>SUMIFS(СВЦЭМ!$D$34:$D$777,СВЦЭМ!$A$34:$A$777,$A96,СВЦЭМ!$B$34:$B$777,L$83)+'СЕТ СН'!$H$11+СВЦЭМ!$D$10+'СЕТ СН'!$H$6-'СЕТ СН'!$H$23</f>
        <v>897.25405275000003</v>
      </c>
      <c r="M96" s="35">
        <f>SUMIFS(СВЦЭМ!$D$34:$D$777,СВЦЭМ!$A$34:$A$777,$A96,СВЦЭМ!$B$34:$B$777,M$83)+'СЕТ СН'!$H$11+СВЦЭМ!$D$10+'СЕТ СН'!$H$6-'СЕТ СН'!$H$23</f>
        <v>925.76800459000015</v>
      </c>
      <c r="N96" s="35">
        <f>SUMIFS(СВЦЭМ!$D$34:$D$777,СВЦЭМ!$A$34:$A$777,$A96,СВЦЭМ!$B$34:$B$777,N$83)+'СЕТ СН'!$H$11+СВЦЭМ!$D$10+'СЕТ СН'!$H$6-'СЕТ СН'!$H$23</f>
        <v>925.68897442000002</v>
      </c>
      <c r="O96" s="35">
        <f>SUMIFS(СВЦЭМ!$D$34:$D$777,СВЦЭМ!$A$34:$A$777,$A96,СВЦЭМ!$B$34:$B$777,O$83)+'СЕТ СН'!$H$11+СВЦЭМ!$D$10+'СЕТ СН'!$H$6-'СЕТ СН'!$H$23</f>
        <v>924.25318895999999</v>
      </c>
      <c r="P96" s="35">
        <f>SUMIFS(СВЦЭМ!$D$34:$D$777,СВЦЭМ!$A$34:$A$777,$A96,СВЦЭМ!$B$34:$B$777,P$83)+'СЕТ СН'!$H$11+СВЦЭМ!$D$10+'СЕТ СН'!$H$6-'СЕТ СН'!$H$23</f>
        <v>925.36210310000001</v>
      </c>
      <c r="Q96" s="35">
        <f>SUMIFS(СВЦЭМ!$D$34:$D$777,СВЦЭМ!$A$34:$A$777,$A96,СВЦЭМ!$B$34:$B$777,Q$83)+'СЕТ СН'!$H$11+СВЦЭМ!$D$10+'СЕТ СН'!$H$6-'СЕТ СН'!$H$23</f>
        <v>931.73293158000001</v>
      </c>
      <c r="R96" s="35">
        <f>SUMIFS(СВЦЭМ!$D$34:$D$777,СВЦЭМ!$A$34:$A$777,$A96,СВЦЭМ!$B$34:$B$777,R$83)+'СЕТ СН'!$H$11+СВЦЭМ!$D$10+'СЕТ СН'!$H$6-'СЕТ СН'!$H$23</f>
        <v>930.82513290999987</v>
      </c>
      <c r="S96" s="35">
        <f>SUMIFS(СВЦЭМ!$D$34:$D$777,СВЦЭМ!$A$34:$A$777,$A96,СВЦЭМ!$B$34:$B$777,S$83)+'СЕТ СН'!$H$11+СВЦЭМ!$D$10+'СЕТ СН'!$H$6-'СЕТ СН'!$H$23</f>
        <v>931.55776047000018</v>
      </c>
      <c r="T96" s="35">
        <f>SUMIFS(СВЦЭМ!$D$34:$D$777,СВЦЭМ!$A$34:$A$777,$A96,СВЦЭМ!$B$34:$B$777,T$83)+'СЕТ СН'!$H$11+СВЦЭМ!$D$10+'СЕТ СН'!$H$6-'СЕТ СН'!$H$23</f>
        <v>922.93033362000006</v>
      </c>
      <c r="U96" s="35">
        <f>SUMIFS(СВЦЭМ!$D$34:$D$777,СВЦЭМ!$A$34:$A$777,$A96,СВЦЭМ!$B$34:$B$777,U$83)+'СЕТ СН'!$H$11+СВЦЭМ!$D$10+'СЕТ СН'!$H$6-'СЕТ СН'!$H$23</f>
        <v>924.02064027999995</v>
      </c>
      <c r="V96" s="35">
        <f>SUMIFS(СВЦЭМ!$D$34:$D$777,СВЦЭМ!$A$34:$A$777,$A96,СВЦЭМ!$B$34:$B$777,V$83)+'СЕТ СН'!$H$11+СВЦЭМ!$D$10+'СЕТ СН'!$H$6-'СЕТ СН'!$H$23</f>
        <v>895.08116117000009</v>
      </c>
      <c r="W96" s="35">
        <f>SUMIFS(СВЦЭМ!$D$34:$D$777,СВЦЭМ!$A$34:$A$777,$A96,СВЦЭМ!$B$34:$B$777,W$83)+'СЕТ СН'!$H$11+СВЦЭМ!$D$10+'СЕТ СН'!$H$6-'СЕТ СН'!$H$23</f>
        <v>886.98748247999993</v>
      </c>
      <c r="X96" s="35">
        <f>SUMIFS(СВЦЭМ!$D$34:$D$777,СВЦЭМ!$A$34:$A$777,$A96,СВЦЭМ!$B$34:$B$777,X$83)+'СЕТ СН'!$H$11+СВЦЭМ!$D$10+'СЕТ СН'!$H$6-'СЕТ СН'!$H$23</f>
        <v>933.89963966999994</v>
      </c>
      <c r="Y96" s="35">
        <f>SUMIFS(СВЦЭМ!$D$34:$D$777,СВЦЭМ!$A$34:$A$777,$A96,СВЦЭМ!$B$34:$B$777,Y$83)+'СЕТ СН'!$H$11+СВЦЭМ!$D$10+'СЕТ СН'!$H$6-'СЕТ СН'!$H$23</f>
        <v>1047.1167774800001</v>
      </c>
    </row>
    <row r="97" spans="1:25" ht="15.75" x14ac:dyDescent="0.2">
      <c r="A97" s="34">
        <f t="shared" si="2"/>
        <v>42900</v>
      </c>
      <c r="B97" s="35">
        <f>SUMIFS(СВЦЭМ!$D$34:$D$777,СВЦЭМ!$A$34:$A$777,$A97,СВЦЭМ!$B$34:$B$777,B$83)+'СЕТ СН'!$H$11+СВЦЭМ!$D$10+'СЕТ СН'!$H$6-'СЕТ СН'!$H$23</f>
        <v>1255.4278280399999</v>
      </c>
      <c r="C97" s="35">
        <f>SUMIFS(СВЦЭМ!$D$34:$D$777,СВЦЭМ!$A$34:$A$777,$A97,СВЦЭМ!$B$34:$B$777,C$83)+'СЕТ СН'!$H$11+СВЦЭМ!$D$10+'СЕТ СН'!$H$6-'СЕТ СН'!$H$23</f>
        <v>1288.5894111799998</v>
      </c>
      <c r="D97" s="35">
        <f>SUMIFS(СВЦЭМ!$D$34:$D$777,СВЦЭМ!$A$34:$A$777,$A97,СВЦЭМ!$B$34:$B$777,D$83)+'СЕТ СН'!$H$11+СВЦЭМ!$D$10+'СЕТ СН'!$H$6-'СЕТ СН'!$H$23</f>
        <v>1311.6659816599999</v>
      </c>
      <c r="E97" s="35">
        <f>SUMIFS(СВЦЭМ!$D$34:$D$777,СВЦЭМ!$A$34:$A$777,$A97,СВЦЭМ!$B$34:$B$777,E$83)+'СЕТ СН'!$H$11+СВЦЭМ!$D$10+'СЕТ СН'!$H$6-'СЕТ СН'!$H$23</f>
        <v>1317.9064825599999</v>
      </c>
      <c r="F97" s="35">
        <f>SUMIFS(СВЦЭМ!$D$34:$D$777,СВЦЭМ!$A$34:$A$777,$A97,СВЦЭМ!$B$34:$B$777,F$83)+'СЕТ СН'!$H$11+СВЦЭМ!$D$10+'СЕТ СН'!$H$6-'СЕТ СН'!$H$23</f>
        <v>1321.7647485699999</v>
      </c>
      <c r="G97" s="35">
        <f>SUMIFS(СВЦЭМ!$D$34:$D$777,СВЦЭМ!$A$34:$A$777,$A97,СВЦЭМ!$B$34:$B$777,G$83)+'СЕТ СН'!$H$11+СВЦЭМ!$D$10+'СЕТ СН'!$H$6-'СЕТ СН'!$H$23</f>
        <v>1298.55487047</v>
      </c>
      <c r="H97" s="35">
        <f>SUMIFS(СВЦЭМ!$D$34:$D$777,СВЦЭМ!$A$34:$A$777,$A97,СВЦЭМ!$B$34:$B$777,H$83)+'СЕТ СН'!$H$11+СВЦЭМ!$D$10+'СЕТ СН'!$H$6-'СЕТ СН'!$H$23</f>
        <v>1218.7852117399998</v>
      </c>
      <c r="I97" s="35">
        <f>SUMIFS(СВЦЭМ!$D$34:$D$777,СВЦЭМ!$A$34:$A$777,$A97,СВЦЭМ!$B$34:$B$777,I$83)+'СЕТ СН'!$H$11+СВЦЭМ!$D$10+'СЕТ СН'!$H$6-'СЕТ СН'!$H$23</f>
        <v>1093.4401423099998</v>
      </c>
      <c r="J97" s="35">
        <f>SUMIFS(СВЦЭМ!$D$34:$D$777,СВЦЭМ!$A$34:$A$777,$A97,СВЦЭМ!$B$34:$B$777,J$83)+'СЕТ СН'!$H$11+СВЦЭМ!$D$10+'СЕТ СН'!$H$6-'СЕТ СН'!$H$23</f>
        <v>1059.5356655400001</v>
      </c>
      <c r="K97" s="35">
        <f>SUMIFS(СВЦЭМ!$D$34:$D$777,СВЦЭМ!$A$34:$A$777,$A97,СВЦЭМ!$B$34:$B$777,K$83)+'СЕТ СН'!$H$11+СВЦЭМ!$D$10+'СЕТ СН'!$H$6-'СЕТ СН'!$H$23</f>
        <v>952.73747002000005</v>
      </c>
      <c r="L97" s="35">
        <f>SUMIFS(СВЦЭМ!$D$34:$D$777,СВЦЭМ!$A$34:$A$777,$A97,СВЦЭМ!$B$34:$B$777,L$83)+'СЕТ СН'!$H$11+СВЦЭМ!$D$10+'СЕТ СН'!$H$6-'СЕТ СН'!$H$23</f>
        <v>885.20382142000017</v>
      </c>
      <c r="M97" s="35">
        <f>SUMIFS(СВЦЭМ!$D$34:$D$777,СВЦЭМ!$A$34:$A$777,$A97,СВЦЭМ!$B$34:$B$777,M$83)+'СЕТ СН'!$H$11+СВЦЭМ!$D$10+'СЕТ СН'!$H$6-'СЕТ СН'!$H$23</f>
        <v>875.43281536999984</v>
      </c>
      <c r="N97" s="35">
        <f>SUMIFS(СВЦЭМ!$D$34:$D$777,СВЦЭМ!$A$34:$A$777,$A97,СВЦЭМ!$B$34:$B$777,N$83)+'СЕТ СН'!$H$11+СВЦЭМ!$D$10+'СЕТ СН'!$H$6-'СЕТ СН'!$H$23</f>
        <v>884.88834868999993</v>
      </c>
      <c r="O97" s="35">
        <f>SUMIFS(СВЦЭМ!$D$34:$D$777,СВЦЭМ!$A$34:$A$777,$A97,СВЦЭМ!$B$34:$B$777,O$83)+'СЕТ СН'!$H$11+СВЦЭМ!$D$10+'СЕТ СН'!$H$6-'СЕТ СН'!$H$23</f>
        <v>875.89585463999992</v>
      </c>
      <c r="P97" s="35">
        <f>SUMIFS(СВЦЭМ!$D$34:$D$777,СВЦЭМ!$A$34:$A$777,$A97,СВЦЭМ!$B$34:$B$777,P$83)+'СЕТ СН'!$H$11+СВЦЭМ!$D$10+'СЕТ СН'!$H$6-'СЕТ СН'!$H$23</f>
        <v>889.42319885999996</v>
      </c>
      <c r="Q97" s="35">
        <f>SUMIFS(СВЦЭМ!$D$34:$D$777,СВЦЭМ!$A$34:$A$777,$A97,СВЦЭМ!$B$34:$B$777,Q$83)+'СЕТ СН'!$H$11+СВЦЭМ!$D$10+'СЕТ СН'!$H$6-'СЕТ СН'!$H$23</f>
        <v>889.72420293000005</v>
      </c>
      <c r="R97" s="35">
        <f>SUMIFS(СВЦЭМ!$D$34:$D$777,СВЦЭМ!$A$34:$A$777,$A97,СВЦЭМ!$B$34:$B$777,R$83)+'СЕТ СН'!$H$11+СВЦЭМ!$D$10+'СЕТ СН'!$H$6-'СЕТ СН'!$H$23</f>
        <v>895.20368757999995</v>
      </c>
      <c r="S97" s="35">
        <f>SUMIFS(СВЦЭМ!$D$34:$D$777,СВЦЭМ!$A$34:$A$777,$A97,СВЦЭМ!$B$34:$B$777,S$83)+'СЕТ СН'!$H$11+СВЦЭМ!$D$10+'СЕТ СН'!$H$6-'СЕТ СН'!$H$23</f>
        <v>894.52098738999985</v>
      </c>
      <c r="T97" s="35">
        <f>SUMIFS(СВЦЭМ!$D$34:$D$777,СВЦЭМ!$A$34:$A$777,$A97,СВЦЭМ!$B$34:$B$777,T$83)+'СЕТ СН'!$H$11+СВЦЭМ!$D$10+'СЕТ СН'!$H$6-'СЕТ СН'!$H$23</f>
        <v>891.54565664000006</v>
      </c>
      <c r="U97" s="35">
        <f>SUMIFS(СВЦЭМ!$D$34:$D$777,СВЦЭМ!$A$34:$A$777,$A97,СВЦЭМ!$B$34:$B$777,U$83)+'СЕТ СН'!$H$11+СВЦЭМ!$D$10+'СЕТ СН'!$H$6-'СЕТ СН'!$H$23</f>
        <v>873.44248112000014</v>
      </c>
      <c r="V97" s="35">
        <f>SUMIFS(СВЦЭМ!$D$34:$D$777,СВЦЭМ!$A$34:$A$777,$A97,СВЦЭМ!$B$34:$B$777,V$83)+'СЕТ СН'!$H$11+СВЦЭМ!$D$10+'СЕТ СН'!$H$6-'СЕТ СН'!$H$23</f>
        <v>887.2235670099999</v>
      </c>
      <c r="W97" s="35">
        <f>SUMIFS(СВЦЭМ!$D$34:$D$777,СВЦЭМ!$A$34:$A$777,$A97,СВЦЭМ!$B$34:$B$777,W$83)+'СЕТ СН'!$H$11+СВЦЭМ!$D$10+'СЕТ СН'!$H$6-'СЕТ СН'!$H$23</f>
        <v>933.15318560000014</v>
      </c>
      <c r="X97" s="35">
        <f>SUMIFS(СВЦЭМ!$D$34:$D$777,СВЦЭМ!$A$34:$A$777,$A97,СВЦЭМ!$B$34:$B$777,X$83)+'СЕТ СН'!$H$11+СВЦЭМ!$D$10+'СЕТ СН'!$H$6-'СЕТ СН'!$H$23</f>
        <v>1025.00700261</v>
      </c>
      <c r="Y97" s="35">
        <f>SUMIFS(СВЦЭМ!$D$34:$D$777,СВЦЭМ!$A$34:$A$777,$A97,СВЦЭМ!$B$34:$B$777,Y$83)+'СЕТ СН'!$H$11+СВЦЭМ!$D$10+'СЕТ СН'!$H$6-'СЕТ СН'!$H$23</f>
        <v>1116.1476497600001</v>
      </c>
    </row>
    <row r="98" spans="1:25" ht="15.75" x14ac:dyDescent="0.2">
      <c r="A98" s="34">
        <f t="shared" si="2"/>
        <v>42901</v>
      </c>
      <c r="B98" s="35">
        <f>SUMIFS(СВЦЭМ!$D$34:$D$777,СВЦЭМ!$A$34:$A$777,$A98,СВЦЭМ!$B$34:$B$777,B$83)+'СЕТ СН'!$H$11+СВЦЭМ!$D$10+'СЕТ СН'!$H$6-'СЕТ СН'!$H$23</f>
        <v>1219.9786012099999</v>
      </c>
      <c r="C98" s="35">
        <f>SUMIFS(СВЦЭМ!$D$34:$D$777,СВЦЭМ!$A$34:$A$777,$A98,СВЦЭМ!$B$34:$B$777,C$83)+'СЕТ СН'!$H$11+СВЦЭМ!$D$10+'СЕТ СН'!$H$6-'СЕТ СН'!$H$23</f>
        <v>1298.9610450499999</v>
      </c>
      <c r="D98" s="35">
        <f>SUMIFS(СВЦЭМ!$D$34:$D$777,СВЦЭМ!$A$34:$A$777,$A98,СВЦЭМ!$B$34:$B$777,D$83)+'СЕТ СН'!$H$11+СВЦЭМ!$D$10+'СЕТ СН'!$H$6-'СЕТ СН'!$H$23</f>
        <v>1332.3563203899998</v>
      </c>
      <c r="E98" s="35">
        <f>SUMIFS(СВЦЭМ!$D$34:$D$777,СВЦЭМ!$A$34:$A$777,$A98,СВЦЭМ!$B$34:$B$777,E$83)+'СЕТ СН'!$H$11+СВЦЭМ!$D$10+'СЕТ СН'!$H$6-'СЕТ СН'!$H$23</f>
        <v>1326.2921963399999</v>
      </c>
      <c r="F98" s="35">
        <f>SUMIFS(СВЦЭМ!$D$34:$D$777,СВЦЭМ!$A$34:$A$777,$A98,СВЦЭМ!$B$34:$B$777,F$83)+'СЕТ СН'!$H$11+СВЦЭМ!$D$10+'СЕТ СН'!$H$6-'СЕТ СН'!$H$23</f>
        <v>1321.8483817000001</v>
      </c>
      <c r="G98" s="35">
        <f>SUMIFS(СВЦЭМ!$D$34:$D$777,СВЦЭМ!$A$34:$A$777,$A98,СВЦЭМ!$B$34:$B$777,G$83)+'СЕТ СН'!$H$11+СВЦЭМ!$D$10+'СЕТ СН'!$H$6-'СЕТ СН'!$H$23</f>
        <v>1326.9540896600001</v>
      </c>
      <c r="H98" s="35">
        <f>SUMIFS(СВЦЭМ!$D$34:$D$777,СВЦЭМ!$A$34:$A$777,$A98,СВЦЭМ!$B$34:$B$777,H$83)+'СЕТ СН'!$H$11+СВЦЭМ!$D$10+'СЕТ СН'!$H$6-'СЕТ СН'!$H$23</f>
        <v>1338.63015043</v>
      </c>
      <c r="I98" s="35">
        <f>SUMIFS(СВЦЭМ!$D$34:$D$777,СВЦЭМ!$A$34:$A$777,$A98,СВЦЭМ!$B$34:$B$777,I$83)+'СЕТ СН'!$H$11+СВЦЭМ!$D$10+'СЕТ СН'!$H$6-'СЕТ СН'!$H$23</f>
        <v>1203.7596875700001</v>
      </c>
      <c r="J98" s="35">
        <f>SUMIFS(СВЦЭМ!$D$34:$D$777,СВЦЭМ!$A$34:$A$777,$A98,СВЦЭМ!$B$34:$B$777,J$83)+'СЕТ СН'!$H$11+СВЦЭМ!$D$10+'СЕТ СН'!$H$6-'СЕТ СН'!$H$23</f>
        <v>1083.0476816699997</v>
      </c>
      <c r="K98" s="35">
        <f>SUMIFS(СВЦЭМ!$D$34:$D$777,СВЦЭМ!$A$34:$A$777,$A98,СВЦЭМ!$B$34:$B$777,K$83)+'СЕТ СН'!$H$11+СВЦЭМ!$D$10+'СЕТ СН'!$H$6-'СЕТ СН'!$H$23</f>
        <v>988.12285871999984</v>
      </c>
      <c r="L98" s="35">
        <f>SUMIFS(СВЦЭМ!$D$34:$D$777,СВЦЭМ!$A$34:$A$777,$A98,СВЦЭМ!$B$34:$B$777,L$83)+'СЕТ СН'!$H$11+СВЦЭМ!$D$10+'СЕТ СН'!$H$6-'СЕТ СН'!$H$23</f>
        <v>904.25812033000011</v>
      </c>
      <c r="M98" s="35">
        <f>SUMIFS(СВЦЭМ!$D$34:$D$777,СВЦЭМ!$A$34:$A$777,$A98,СВЦЭМ!$B$34:$B$777,M$83)+'СЕТ СН'!$H$11+СВЦЭМ!$D$10+'СЕТ СН'!$H$6-'СЕТ СН'!$H$23</f>
        <v>882.97962316999997</v>
      </c>
      <c r="N98" s="35">
        <f>SUMIFS(СВЦЭМ!$D$34:$D$777,СВЦЭМ!$A$34:$A$777,$A98,СВЦЭМ!$B$34:$B$777,N$83)+'СЕТ СН'!$H$11+СВЦЭМ!$D$10+'СЕТ СН'!$H$6-'СЕТ СН'!$H$23</f>
        <v>872.95645847000014</v>
      </c>
      <c r="O98" s="35">
        <f>SUMIFS(СВЦЭМ!$D$34:$D$777,СВЦЭМ!$A$34:$A$777,$A98,СВЦЭМ!$B$34:$B$777,O$83)+'СЕТ СН'!$H$11+СВЦЭМ!$D$10+'СЕТ СН'!$H$6-'СЕТ СН'!$H$23</f>
        <v>872.41875612000013</v>
      </c>
      <c r="P98" s="35">
        <f>SUMIFS(СВЦЭМ!$D$34:$D$777,СВЦЭМ!$A$34:$A$777,$A98,СВЦЭМ!$B$34:$B$777,P$83)+'СЕТ СН'!$H$11+СВЦЭМ!$D$10+'СЕТ СН'!$H$6-'СЕТ СН'!$H$23</f>
        <v>874.86895200000004</v>
      </c>
      <c r="Q98" s="35">
        <f>SUMIFS(СВЦЭМ!$D$34:$D$777,СВЦЭМ!$A$34:$A$777,$A98,СВЦЭМ!$B$34:$B$777,Q$83)+'СЕТ СН'!$H$11+СВЦЭМ!$D$10+'СЕТ СН'!$H$6-'СЕТ СН'!$H$23</f>
        <v>876.09672288999991</v>
      </c>
      <c r="R98" s="35">
        <f>SUMIFS(СВЦЭМ!$D$34:$D$777,СВЦЭМ!$A$34:$A$777,$A98,СВЦЭМ!$B$34:$B$777,R$83)+'СЕТ СН'!$H$11+СВЦЭМ!$D$10+'СЕТ СН'!$H$6-'СЕТ СН'!$H$23</f>
        <v>880.37501268000005</v>
      </c>
      <c r="S98" s="35">
        <f>SUMIFS(СВЦЭМ!$D$34:$D$777,СВЦЭМ!$A$34:$A$777,$A98,СВЦЭМ!$B$34:$B$777,S$83)+'СЕТ СН'!$H$11+СВЦЭМ!$D$10+'СЕТ СН'!$H$6-'СЕТ СН'!$H$23</f>
        <v>884.16725023000004</v>
      </c>
      <c r="T98" s="35">
        <f>SUMIFS(СВЦЭМ!$D$34:$D$777,СВЦЭМ!$A$34:$A$777,$A98,СВЦЭМ!$B$34:$B$777,T$83)+'СЕТ СН'!$H$11+СВЦЭМ!$D$10+'СЕТ СН'!$H$6-'СЕТ СН'!$H$23</f>
        <v>889.80636429000015</v>
      </c>
      <c r="U98" s="35">
        <f>SUMIFS(СВЦЭМ!$D$34:$D$777,СВЦЭМ!$A$34:$A$777,$A98,СВЦЭМ!$B$34:$B$777,U$83)+'СЕТ СН'!$H$11+СВЦЭМ!$D$10+'СЕТ СН'!$H$6-'СЕТ СН'!$H$23</f>
        <v>894.86263874999986</v>
      </c>
      <c r="V98" s="35">
        <f>SUMIFS(СВЦЭМ!$D$34:$D$777,СВЦЭМ!$A$34:$A$777,$A98,СВЦЭМ!$B$34:$B$777,V$83)+'СЕТ СН'!$H$11+СВЦЭМ!$D$10+'СЕТ СН'!$H$6-'СЕТ СН'!$H$23</f>
        <v>893.17791915999987</v>
      </c>
      <c r="W98" s="35">
        <f>SUMIFS(СВЦЭМ!$D$34:$D$777,СВЦЭМ!$A$34:$A$777,$A98,СВЦЭМ!$B$34:$B$777,W$83)+'СЕТ СН'!$H$11+СВЦЭМ!$D$10+'СЕТ СН'!$H$6-'СЕТ СН'!$H$23</f>
        <v>947.32431915999996</v>
      </c>
      <c r="X98" s="35">
        <f>SUMIFS(СВЦЭМ!$D$34:$D$777,СВЦЭМ!$A$34:$A$777,$A98,СВЦЭМ!$B$34:$B$777,X$83)+'СЕТ СН'!$H$11+СВЦЭМ!$D$10+'СЕТ СН'!$H$6-'СЕТ СН'!$H$23</f>
        <v>1035.33543921</v>
      </c>
      <c r="Y98" s="35">
        <f>SUMIFS(СВЦЭМ!$D$34:$D$777,СВЦЭМ!$A$34:$A$777,$A98,СВЦЭМ!$B$34:$B$777,Y$83)+'СЕТ СН'!$H$11+СВЦЭМ!$D$10+'СЕТ СН'!$H$6-'СЕТ СН'!$H$23</f>
        <v>1140.3005095200001</v>
      </c>
    </row>
    <row r="99" spans="1:25" ht="15.75" x14ac:dyDescent="0.2">
      <c r="A99" s="34">
        <f t="shared" si="2"/>
        <v>42902</v>
      </c>
      <c r="B99" s="35">
        <f>SUMIFS(СВЦЭМ!$D$34:$D$777,СВЦЭМ!$A$34:$A$777,$A99,СВЦЭМ!$B$34:$B$777,B$83)+'СЕТ СН'!$H$11+СВЦЭМ!$D$10+'СЕТ СН'!$H$6-'СЕТ СН'!$H$23</f>
        <v>1211.04206028</v>
      </c>
      <c r="C99" s="35">
        <f>SUMIFS(СВЦЭМ!$D$34:$D$777,СВЦЭМ!$A$34:$A$777,$A99,СВЦЭМ!$B$34:$B$777,C$83)+'СЕТ СН'!$H$11+СВЦЭМ!$D$10+'СЕТ СН'!$H$6-'СЕТ СН'!$H$23</f>
        <v>1281.98679709</v>
      </c>
      <c r="D99" s="35">
        <f>SUMIFS(СВЦЭМ!$D$34:$D$777,СВЦЭМ!$A$34:$A$777,$A99,СВЦЭМ!$B$34:$B$777,D$83)+'СЕТ СН'!$H$11+СВЦЭМ!$D$10+'СЕТ СН'!$H$6-'СЕТ СН'!$H$23</f>
        <v>1318.3889270700001</v>
      </c>
      <c r="E99" s="35">
        <f>SUMIFS(СВЦЭМ!$D$34:$D$777,СВЦЭМ!$A$34:$A$777,$A99,СВЦЭМ!$B$34:$B$777,E$83)+'СЕТ СН'!$H$11+СВЦЭМ!$D$10+'СЕТ СН'!$H$6-'СЕТ СН'!$H$23</f>
        <v>1349.8706655000001</v>
      </c>
      <c r="F99" s="35">
        <f>SUMIFS(СВЦЭМ!$D$34:$D$777,СВЦЭМ!$A$34:$A$777,$A99,СВЦЭМ!$B$34:$B$777,F$83)+'СЕТ СН'!$H$11+СВЦЭМ!$D$10+'СЕТ СН'!$H$6-'СЕТ СН'!$H$23</f>
        <v>1348.0658751599999</v>
      </c>
      <c r="G99" s="35">
        <f>SUMIFS(СВЦЭМ!$D$34:$D$777,СВЦЭМ!$A$34:$A$777,$A99,СВЦЭМ!$B$34:$B$777,G$83)+'СЕТ СН'!$H$11+СВЦЭМ!$D$10+'СЕТ СН'!$H$6-'СЕТ СН'!$H$23</f>
        <v>1351.5106535700002</v>
      </c>
      <c r="H99" s="35">
        <f>SUMIFS(СВЦЭМ!$D$34:$D$777,СВЦЭМ!$A$34:$A$777,$A99,СВЦЭМ!$B$34:$B$777,H$83)+'СЕТ СН'!$H$11+СВЦЭМ!$D$10+'СЕТ СН'!$H$6-'СЕТ СН'!$H$23</f>
        <v>1356.8486267500002</v>
      </c>
      <c r="I99" s="35">
        <f>SUMIFS(СВЦЭМ!$D$34:$D$777,СВЦЭМ!$A$34:$A$777,$A99,СВЦЭМ!$B$34:$B$777,I$83)+'СЕТ СН'!$H$11+СВЦЭМ!$D$10+'СЕТ СН'!$H$6-'СЕТ СН'!$H$23</f>
        <v>1223.3952835599998</v>
      </c>
      <c r="J99" s="35">
        <f>SUMIFS(СВЦЭМ!$D$34:$D$777,СВЦЭМ!$A$34:$A$777,$A99,СВЦЭМ!$B$34:$B$777,J$83)+'СЕТ СН'!$H$11+СВЦЭМ!$D$10+'СЕТ СН'!$H$6-'СЕТ СН'!$H$23</f>
        <v>1106.0447764199998</v>
      </c>
      <c r="K99" s="35">
        <f>SUMIFS(СВЦЭМ!$D$34:$D$777,СВЦЭМ!$A$34:$A$777,$A99,СВЦЭМ!$B$34:$B$777,K$83)+'СЕТ СН'!$H$11+СВЦЭМ!$D$10+'СЕТ СН'!$H$6-'СЕТ СН'!$H$23</f>
        <v>973.84717718999991</v>
      </c>
      <c r="L99" s="35">
        <f>SUMIFS(СВЦЭМ!$D$34:$D$777,СВЦЭМ!$A$34:$A$777,$A99,СВЦЭМ!$B$34:$B$777,L$83)+'СЕТ СН'!$H$11+СВЦЭМ!$D$10+'СЕТ СН'!$H$6-'СЕТ СН'!$H$23</f>
        <v>920.33781767000005</v>
      </c>
      <c r="M99" s="35">
        <f>SUMIFS(СВЦЭМ!$D$34:$D$777,СВЦЭМ!$A$34:$A$777,$A99,СВЦЭМ!$B$34:$B$777,M$83)+'СЕТ СН'!$H$11+СВЦЭМ!$D$10+'СЕТ СН'!$H$6-'СЕТ СН'!$H$23</f>
        <v>898.35993980000012</v>
      </c>
      <c r="N99" s="35">
        <f>SUMIFS(СВЦЭМ!$D$34:$D$777,СВЦЭМ!$A$34:$A$777,$A99,СВЦЭМ!$B$34:$B$777,N$83)+'СЕТ СН'!$H$11+СВЦЭМ!$D$10+'СЕТ СН'!$H$6-'СЕТ СН'!$H$23</f>
        <v>905.87252020999995</v>
      </c>
      <c r="O99" s="35">
        <f>SUMIFS(СВЦЭМ!$D$34:$D$777,СВЦЭМ!$A$34:$A$777,$A99,СВЦЭМ!$B$34:$B$777,O$83)+'СЕТ СН'!$H$11+СВЦЭМ!$D$10+'СЕТ СН'!$H$6-'СЕТ СН'!$H$23</f>
        <v>897.82328976000008</v>
      </c>
      <c r="P99" s="35">
        <f>SUMIFS(СВЦЭМ!$D$34:$D$777,СВЦЭМ!$A$34:$A$777,$A99,СВЦЭМ!$B$34:$B$777,P$83)+'СЕТ СН'!$H$11+СВЦЭМ!$D$10+'СЕТ СН'!$H$6-'СЕТ СН'!$H$23</f>
        <v>876.47629933999997</v>
      </c>
      <c r="Q99" s="35">
        <f>SUMIFS(СВЦЭМ!$D$34:$D$777,СВЦЭМ!$A$34:$A$777,$A99,СВЦЭМ!$B$34:$B$777,Q$83)+'СЕТ СН'!$H$11+СВЦЭМ!$D$10+'СЕТ СН'!$H$6-'СЕТ СН'!$H$23</f>
        <v>892.43411552999987</v>
      </c>
      <c r="R99" s="35">
        <f>SUMIFS(СВЦЭМ!$D$34:$D$777,СВЦЭМ!$A$34:$A$777,$A99,СВЦЭМ!$B$34:$B$777,R$83)+'СЕТ СН'!$H$11+СВЦЭМ!$D$10+'СЕТ СН'!$H$6-'СЕТ СН'!$H$23</f>
        <v>897.68721442000015</v>
      </c>
      <c r="S99" s="35">
        <f>SUMIFS(СВЦЭМ!$D$34:$D$777,СВЦЭМ!$A$34:$A$777,$A99,СВЦЭМ!$B$34:$B$777,S$83)+'СЕТ СН'!$H$11+СВЦЭМ!$D$10+'СЕТ СН'!$H$6-'СЕТ СН'!$H$23</f>
        <v>912.16900248000002</v>
      </c>
      <c r="T99" s="35">
        <f>SUMIFS(СВЦЭМ!$D$34:$D$777,СВЦЭМ!$A$34:$A$777,$A99,СВЦЭМ!$B$34:$B$777,T$83)+'СЕТ СН'!$H$11+СВЦЭМ!$D$10+'СЕТ СН'!$H$6-'СЕТ СН'!$H$23</f>
        <v>908.36534972000004</v>
      </c>
      <c r="U99" s="35">
        <f>SUMIFS(СВЦЭМ!$D$34:$D$777,СВЦЭМ!$A$34:$A$777,$A99,СВЦЭМ!$B$34:$B$777,U$83)+'СЕТ СН'!$H$11+СВЦЭМ!$D$10+'СЕТ СН'!$H$6-'СЕТ СН'!$H$23</f>
        <v>898.56327990999989</v>
      </c>
      <c r="V99" s="35">
        <f>SUMIFS(СВЦЭМ!$D$34:$D$777,СВЦЭМ!$A$34:$A$777,$A99,СВЦЭМ!$B$34:$B$777,V$83)+'СЕТ СН'!$H$11+СВЦЭМ!$D$10+'СЕТ СН'!$H$6-'СЕТ СН'!$H$23</f>
        <v>914.24650152000004</v>
      </c>
      <c r="W99" s="35">
        <f>SUMIFS(СВЦЭМ!$D$34:$D$777,СВЦЭМ!$A$34:$A$777,$A99,СВЦЭМ!$B$34:$B$777,W$83)+'СЕТ СН'!$H$11+СВЦЭМ!$D$10+'СЕТ СН'!$H$6-'СЕТ СН'!$H$23</f>
        <v>986.11992182999984</v>
      </c>
      <c r="X99" s="35">
        <f>SUMIFS(СВЦЭМ!$D$34:$D$777,СВЦЭМ!$A$34:$A$777,$A99,СВЦЭМ!$B$34:$B$777,X$83)+'СЕТ СН'!$H$11+СВЦЭМ!$D$10+'СЕТ СН'!$H$6-'СЕТ СН'!$H$23</f>
        <v>968.96255436999991</v>
      </c>
      <c r="Y99" s="35">
        <f>SUMIFS(СВЦЭМ!$D$34:$D$777,СВЦЭМ!$A$34:$A$777,$A99,СВЦЭМ!$B$34:$B$777,Y$83)+'СЕТ СН'!$H$11+СВЦЭМ!$D$10+'СЕТ СН'!$H$6-'СЕТ СН'!$H$23</f>
        <v>989.20478288000004</v>
      </c>
    </row>
    <row r="100" spans="1:25" ht="15.75" x14ac:dyDescent="0.2">
      <c r="A100" s="34">
        <f t="shared" si="2"/>
        <v>42903</v>
      </c>
      <c r="B100" s="35">
        <f>SUMIFS(СВЦЭМ!$D$34:$D$777,СВЦЭМ!$A$34:$A$777,$A100,СВЦЭМ!$B$34:$B$777,B$83)+'СЕТ СН'!$H$11+СВЦЭМ!$D$10+'СЕТ СН'!$H$6-'СЕТ СН'!$H$23</f>
        <v>1116.12097249</v>
      </c>
      <c r="C100" s="35">
        <f>SUMIFS(СВЦЭМ!$D$34:$D$777,СВЦЭМ!$A$34:$A$777,$A100,СВЦЭМ!$B$34:$B$777,C$83)+'СЕТ СН'!$H$11+СВЦЭМ!$D$10+'СЕТ СН'!$H$6-'СЕТ СН'!$H$23</f>
        <v>1169.46419057</v>
      </c>
      <c r="D100" s="35">
        <f>SUMIFS(СВЦЭМ!$D$34:$D$777,СВЦЭМ!$A$34:$A$777,$A100,СВЦЭМ!$B$34:$B$777,D$83)+'СЕТ СН'!$H$11+СВЦЭМ!$D$10+'СЕТ СН'!$H$6-'СЕТ СН'!$H$23</f>
        <v>1307.8670969499999</v>
      </c>
      <c r="E100" s="35">
        <f>SUMIFS(СВЦЭМ!$D$34:$D$777,СВЦЭМ!$A$34:$A$777,$A100,СВЦЭМ!$B$34:$B$777,E$83)+'СЕТ СН'!$H$11+СВЦЭМ!$D$10+'СЕТ СН'!$H$6-'СЕТ СН'!$H$23</f>
        <v>1321.96709126</v>
      </c>
      <c r="F100" s="35">
        <f>SUMIFS(СВЦЭМ!$D$34:$D$777,СВЦЭМ!$A$34:$A$777,$A100,СВЦЭМ!$B$34:$B$777,F$83)+'СЕТ СН'!$H$11+СВЦЭМ!$D$10+'СЕТ СН'!$H$6-'СЕТ СН'!$H$23</f>
        <v>1344.0638886699999</v>
      </c>
      <c r="G100" s="35">
        <f>SUMIFS(СВЦЭМ!$D$34:$D$777,СВЦЭМ!$A$34:$A$777,$A100,СВЦЭМ!$B$34:$B$777,G$83)+'СЕТ СН'!$H$11+СВЦЭМ!$D$10+'СЕТ СН'!$H$6-'СЕТ СН'!$H$23</f>
        <v>1340.3330525299998</v>
      </c>
      <c r="H100" s="35">
        <f>SUMIFS(СВЦЭМ!$D$34:$D$777,СВЦЭМ!$A$34:$A$777,$A100,СВЦЭМ!$B$34:$B$777,H$83)+'СЕТ СН'!$H$11+СВЦЭМ!$D$10+'СЕТ СН'!$H$6-'СЕТ СН'!$H$23</f>
        <v>1309.5265522499999</v>
      </c>
      <c r="I100" s="35">
        <f>SUMIFS(СВЦЭМ!$D$34:$D$777,СВЦЭМ!$A$34:$A$777,$A100,СВЦЭМ!$B$34:$B$777,I$83)+'СЕТ СН'!$H$11+СВЦЭМ!$D$10+'СЕТ СН'!$H$6-'СЕТ СН'!$H$23</f>
        <v>1167.8297189</v>
      </c>
      <c r="J100" s="35">
        <f>SUMIFS(СВЦЭМ!$D$34:$D$777,СВЦЭМ!$A$34:$A$777,$A100,СВЦЭМ!$B$34:$B$777,J$83)+'СЕТ СН'!$H$11+СВЦЭМ!$D$10+'СЕТ СН'!$H$6-'СЕТ СН'!$H$23</f>
        <v>1054.2107157099999</v>
      </c>
      <c r="K100" s="35">
        <f>SUMIFS(СВЦЭМ!$D$34:$D$777,СВЦЭМ!$A$34:$A$777,$A100,СВЦЭМ!$B$34:$B$777,K$83)+'СЕТ СН'!$H$11+СВЦЭМ!$D$10+'СЕТ СН'!$H$6-'СЕТ СН'!$H$23</f>
        <v>965.81020803999991</v>
      </c>
      <c r="L100" s="35">
        <f>SUMIFS(СВЦЭМ!$D$34:$D$777,СВЦЭМ!$A$34:$A$777,$A100,СВЦЭМ!$B$34:$B$777,L$83)+'СЕТ СН'!$H$11+СВЦЭМ!$D$10+'СЕТ СН'!$H$6-'СЕТ СН'!$H$23</f>
        <v>912.55594749000011</v>
      </c>
      <c r="M100" s="35">
        <f>SUMIFS(СВЦЭМ!$D$34:$D$777,СВЦЭМ!$A$34:$A$777,$A100,СВЦЭМ!$B$34:$B$777,M$83)+'СЕТ СН'!$H$11+СВЦЭМ!$D$10+'СЕТ СН'!$H$6-'СЕТ СН'!$H$23</f>
        <v>912.85793945</v>
      </c>
      <c r="N100" s="35">
        <f>SUMIFS(СВЦЭМ!$D$34:$D$777,СВЦЭМ!$A$34:$A$777,$A100,СВЦЭМ!$B$34:$B$777,N$83)+'СЕТ СН'!$H$11+СВЦЭМ!$D$10+'СЕТ СН'!$H$6-'СЕТ СН'!$H$23</f>
        <v>912.20596406999994</v>
      </c>
      <c r="O100" s="35">
        <f>SUMIFS(СВЦЭМ!$D$34:$D$777,СВЦЭМ!$A$34:$A$777,$A100,СВЦЭМ!$B$34:$B$777,O$83)+'СЕТ СН'!$H$11+СВЦЭМ!$D$10+'СЕТ СН'!$H$6-'СЕТ СН'!$H$23</f>
        <v>908.63882093999996</v>
      </c>
      <c r="P100" s="35">
        <f>SUMIFS(СВЦЭМ!$D$34:$D$777,СВЦЭМ!$A$34:$A$777,$A100,СВЦЭМ!$B$34:$B$777,P$83)+'СЕТ СН'!$H$11+СВЦЭМ!$D$10+'СЕТ СН'!$H$6-'СЕТ СН'!$H$23</f>
        <v>908.15555794000011</v>
      </c>
      <c r="Q100" s="35">
        <f>SUMIFS(СВЦЭМ!$D$34:$D$777,СВЦЭМ!$A$34:$A$777,$A100,СВЦЭМ!$B$34:$B$777,Q$83)+'СЕТ СН'!$H$11+СВЦЭМ!$D$10+'СЕТ СН'!$H$6-'СЕТ СН'!$H$23</f>
        <v>915.20880951000004</v>
      </c>
      <c r="R100" s="35">
        <f>SUMIFS(СВЦЭМ!$D$34:$D$777,СВЦЭМ!$A$34:$A$777,$A100,СВЦЭМ!$B$34:$B$777,R$83)+'СЕТ СН'!$H$11+СВЦЭМ!$D$10+'СЕТ СН'!$H$6-'СЕТ СН'!$H$23</f>
        <v>919.66224695000005</v>
      </c>
      <c r="S100" s="35">
        <f>SUMIFS(СВЦЭМ!$D$34:$D$777,СВЦЭМ!$A$34:$A$777,$A100,СВЦЭМ!$B$34:$B$777,S$83)+'СЕТ СН'!$H$11+СВЦЭМ!$D$10+'СЕТ СН'!$H$6-'СЕТ СН'!$H$23</f>
        <v>918.0253917</v>
      </c>
      <c r="T100" s="35">
        <f>SUMIFS(СВЦЭМ!$D$34:$D$777,СВЦЭМ!$A$34:$A$777,$A100,СВЦЭМ!$B$34:$B$777,T$83)+'СЕТ СН'!$H$11+СВЦЭМ!$D$10+'СЕТ СН'!$H$6-'СЕТ СН'!$H$23</f>
        <v>913.73295022000002</v>
      </c>
      <c r="U100" s="35">
        <f>SUMIFS(СВЦЭМ!$D$34:$D$777,СВЦЭМ!$A$34:$A$777,$A100,СВЦЭМ!$B$34:$B$777,U$83)+'СЕТ СН'!$H$11+СВЦЭМ!$D$10+'СЕТ СН'!$H$6-'СЕТ СН'!$H$23</f>
        <v>907.50725274000001</v>
      </c>
      <c r="V100" s="35">
        <f>SUMIFS(СВЦЭМ!$D$34:$D$777,СВЦЭМ!$A$34:$A$777,$A100,СВЦЭМ!$B$34:$B$777,V$83)+'СЕТ СН'!$H$11+СВЦЭМ!$D$10+'СЕТ СН'!$H$6-'СЕТ СН'!$H$23</f>
        <v>923.12564194000015</v>
      </c>
      <c r="W100" s="35">
        <f>SUMIFS(СВЦЭМ!$D$34:$D$777,СВЦЭМ!$A$34:$A$777,$A100,СВЦЭМ!$B$34:$B$777,W$83)+'СЕТ СН'!$H$11+СВЦЭМ!$D$10+'СЕТ СН'!$H$6-'СЕТ СН'!$H$23</f>
        <v>950.16932670000006</v>
      </c>
      <c r="X100" s="35">
        <f>SUMIFS(СВЦЭМ!$D$34:$D$777,СВЦЭМ!$A$34:$A$777,$A100,СВЦЭМ!$B$34:$B$777,X$83)+'СЕТ СН'!$H$11+СВЦЭМ!$D$10+'СЕТ СН'!$H$6-'СЕТ СН'!$H$23</f>
        <v>978.62185185999988</v>
      </c>
      <c r="Y100" s="35">
        <f>SUMIFS(СВЦЭМ!$D$34:$D$777,СВЦЭМ!$A$34:$A$777,$A100,СВЦЭМ!$B$34:$B$777,Y$83)+'СЕТ СН'!$H$11+СВЦЭМ!$D$10+'СЕТ СН'!$H$6-'СЕТ СН'!$H$23</f>
        <v>1107.8259808399998</v>
      </c>
    </row>
    <row r="101" spans="1:25" ht="15.75" x14ac:dyDescent="0.2">
      <c r="A101" s="34">
        <f t="shared" si="2"/>
        <v>42904</v>
      </c>
      <c r="B101" s="35">
        <f>SUMIFS(СВЦЭМ!$D$34:$D$777,СВЦЭМ!$A$34:$A$777,$A101,СВЦЭМ!$B$34:$B$777,B$83)+'СЕТ СН'!$H$11+СВЦЭМ!$D$10+'СЕТ СН'!$H$6-'СЕТ СН'!$H$23</f>
        <v>1208.87431436</v>
      </c>
      <c r="C101" s="35">
        <f>SUMIFS(СВЦЭМ!$D$34:$D$777,СВЦЭМ!$A$34:$A$777,$A101,СВЦЭМ!$B$34:$B$777,C$83)+'СЕТ СН'!$H$11+СВЦЭМ!$D$10+'СЕТ СН'!$H$6-'СЕТ СН'!$H$23</f>
        <v>1258.9748710099998</v>
      </c>
      <c r="D101" s="35">
        <f>SUMIFS(СВЦЭМ!$D$34:$D$777,СВЦЭМ!$A$34:$A$777,$A101,СВЦЭМ!$B$34:$B$777,D$83)+'СЕТ СН'!$H$11+СВЦЭМ!$D$10+'СЕТ СН'!$H$6-'СЕТ СН'!$H$23</f>
        <v>1327.3589618400001</v>
      </c>
      <c r="E101" s="35">
        <f>SUMIFS(СВЦЭМ!$D$34:$D$777,СВЦЭМ!$A$34:$A$777,$A101,СВЦЭМ!$B$34:$B$777,E$83)+'СЕТ СН'!$H$11+СВЦЭМ!$D$10+'СЕТ СН'!$H$6-'СЕТ СН'!$H$23</f>
        <v>1340.1040066</v>
      </c>
      <c r="F101" s="35">
        <f>SUMIFS(СВЦЭМ!$D$34:$D$777,СВЦЭМ!$A$34:$A$777,$A101,СВЦЭМ!$B$34:$B$777,F$83)+'СЕТ СН'!$H$11+СВЦЭМ!$D$10+'СЕТ СН'!$H$6-'СЕТ СН'!$H$23</f>
        <v>1352.7558574999998</v>
      </c>
      <c r="G101" s="35">
        <f>SUMIFS(СВЦЭМ!$D$34:$D$777,СВЦЭМ!$A$34:$A$777,$A101,СВЦЭМ!$B$34:$B$777,G$83)+'СЕТ СН'!$H$11+СВЦЭМ!$D$10+'СЕТ СН'!$H$6-'СЕТ СН'!$H$23</f>
        <v>1349.1990626000002</v>
      </c>
      <c r="H101" s="35">
        <f>SUMIFS(СВЦЭМ!$D$34:$D$777,СВЦЭМ!$A$34:$A$777,$A101,СВЦЭМ!$B$34:$B$777,H$83)+'СЕТ СН'!$H$11+СВЦЭМ!$D$10+'СЕТ СН'!$H$6-'СЕТ СН'!$H$23</f>
        <v>1326.28923751</v>
      </c>
      <c r="I101" s="35">
        <f>SUMIFS(СВЦЭМ!$D$34:$D$777,СВЦЭМ!$A$34:$A$777,$A101,СВЦЭМ!$B$34:$B$777,I$83)+'СЕТ СН'!$H$11+СВЦЭМ!$D$10+'СЕТ СН'!$H$6-'СЕТ СН'!$H$23</f>
        <v>1180.1905836999999</v>
      </c>
      <c r="J101" s="35">
        <f>SUMIFS(СВЦЭМ!$D$34:$D$777,СВЦЭМ!$A$34:$A$777,$A101,СВЦЭМ!$B$34:$B$777,J$83)+'СЕТ СН'!$H$11+СВЦЭМ!$D$10+'СЕТ СН'!$H$6-'СЕТ СН'!$H$23</f>
        <v>1038.53591603</v>
      </c>
      <c r="K101" s="35">
        <f>SUMIFS(СВЦЭМ!$D$34:$D$777,СВЦЭМ!$A$34:$A$777,$A101,СВЦЭМ!$B$34:$B$777,K$83)+'СЕТ СН'!$H$11+СВЦЭМ!$D$10+'СЕТ СН'!$H$6-'СЕТ СН'!$H$23</f>
        <v>924.07256783999992</v>
      </c>
      <c r="L101" s="35">
        <f>SUMIFS(СВЦЭМ!$D$34:$D$777,СВЦЭМ!$A$34:$A$777,$A101,СВЦЭМ!$B$34:$B$777,L$83)+'СЕТ СН'!$H$11+СВЦЭМ!$D$10+'СЕТ СН'!$H$6-'СЕТ СН'!$H$23</f>
        <v>887.66487944000005</v>
      </c>
      <c r="M101" s="35">
        <f>SUMIFS(СВЦЭМ!$D$34:$D$777,СВЦЭМ!$A$34:$A$777,$A101,СВЦЭМ!$B$34:$B$777,M$83)+'СЕТ СН'!$H$11+СВЦЭМ!$D$10+'СЕТ СН'!$H$6-'СЕТ СН'!$H$23</f>
        <v>909.32795187000011</v>
      </c>
      <c r="N101" s="35">
        <f>SUMIFS(СВЦЭМ!$D$34:$D$777,СВЦЭМ!$A$34:$A$777,$A101,СВЦЭМ!$B$34:$B$777,N$83)+'СЕТ СН'!$H$11+СВЦЭМ!$D$10+'СЕТ СН'!$H$6-'СЕТ СН'!$H$23</f>
        <v>910.99514197000008</v>
      </c>
      <c r="O101" s="35">
        <f>SUMIFS(СВЦЭМ!$D$34:$D$777,СВЦЭМ!$A$34:$A$777,$A101,СВЦЭМ!$B$34:$B$777,O$83)+'СЕТ СН'!$H$11+СВЦЭМ!$D$10+'СЕТ СН'!$H$6-'СЕТ СН'!$H$23</f>
        <v>910.20704934000014</v>
      </c>
      <c r="P101" s="35">
        <f>SUMIFS(СВЦЭМ!$D$34:$D$777,СВЦЭМ!$A$34:$A$777,$A101,СВЦЭМ!$B$34:$B$777,P$83)+'СЕТ СН'!$H$11+СВЦЭМ!$D$10+'СЕТ СН'!$H$6-'СЕТ СН'!$H$23</f>
        <v>908.29085198999996</v>
      </c>
      <c r="Q101" s="35">
        <f>SUMIFS(СВЦЭМ!$D$34:$D$777,СВЦЭМ!$A$34:$A$777,$A101,СВЦЭМ!$B$34:$B$777,Q$83)+'СЕТ СН'!$H$11+СВЦЭМ!$D$10+'СЕТ СН'!$H$6-'СЕТ СН'!$H$23</f>
        <v>916.05948234000016</v>
      </c>
      <c r="R101" s="35">
        <f>SUMIFS(СВЦЭМ!$D$34:$D$777,СВЦЭМ!$A$34:$A$777,$A101,СВЦЭМ!$B$34:$B$777,R$83)+'СЕТ СН'!$H$11+СВЦЭМ!$D$10+'СЕТ СН'!$H$6-'СЕТ СН'!$H$23</f>
        <v>923.58566279000001</v>
      </c>
      <c r="S101" s="35">
        <f>SUMIFS(СВЦЭМ!$D$34:$D$777,СВЦЭМ!$A$34:$A$777,$A101,СВЦЭМ!$B$34:$B$777,S$83)+'СЕТ СН'!$H$11+СВЦЭМ!$D$10+'СЕТ СН'!$H$6-'СЕТ СН'!$H$23</f>
        <v>923.16685776999998</v>
      </c>
      <c r="T101" s="35">
        <f>SUMIFS(СВЦЭМ!$D$34:$D$777,СВЦЭМ!$A$34:$A$777,$A101,СВЦЭМ!$B$34:$B$777,T$83)+'СЕТ СН'!$H$11+СВЦЭМ!$D$10+'СЕТ СН'!$H$6-'СЕТ СН'!$H$23</f>
        <v>914.37360321000006</v>
      </c>
      <c r="U101" s="35">
        <f>SUMIFS(СВЦЭМ!$D$34:$D$777,СВЦЭМ!$A$34:$A$777,$A101,СВЦЭМ!$B$34:$B$777,U$83)+'СЕТ СН'!$H$11+СВЦЭМ!$D$10+'СЕТ СН'!$H$6-'СЕТ СН'!$H$23</f>
        <v>910.23902172999988</v>
      </c>
      <c r="V101" s="35">
        <f>SUMIFS(СВЦЭМ!$D$34:$D$777,СВЦЭМ!$A$34:$A$777,$A101,СВЦЭМ!$B$34:$B$777,V$83)+'СЕТ СН'!$H$11+СВЦЭМ!$D$10+'СЕТ СН'!$H$6-'СЕТ СН'!$H$23</f>
        <v>901.35207259000003</v>
      </c>
      <c r="W101" s="35">
        <f>SUMIFS(СВЦЭМ!$D$34:$D$777,СВЦЭМ!$A$34:$A$777,$A101,СВЦЭМ!$B$34:$B$777,W$83)+'СЕТ СН'!$H$11+СВЦЭМ!$D$10+'СЕТ СН'!$H$6-'СЕТ СН'!$H$23</f>
        <v>921.12212344999989</v>
      </c>
      <c r="X101" s="35">
        <f>SUMIFS(СВЦЭМ!$D$34:$D$777,СВЦЭМ!$A$34:$A$777,$A101,СВЦЭМ!$B$34:$B$777,X$83)+'СЕТ СН'!$H$11+СВЦЭМ!$D$10+'СЕТ СН'!$H$6-'СЕТ СН'!$H$23</f>
        <v>975.98862150000014</v>
      </c>
      <c r="Y101" s="35">
        <f>SUMIFS(СВЦЭМ!$D$34:$D$777,СВЦЭМ!$A$34:$A$777,$A101,СВЦЭМ!$B$34:$B$777,Y$83)+'СЕТ СН'!$H$11+СВЦЭМ!$D$10+'СЕТ СН'!$H$6-'СЕТ СН'!$H$23</f>
        <v>1041.60457176</v>
      </c>
    </row>
    <row r="102" spans="1:25" ht="15.75" x14ac:dyDescent="0.2">
      <c r="A102" s="34">
        <f t="shared" si="2"/>
        <v>42905</v>
      </c>
      <c r="B102" s="35">
        <f>SUMIFS(СВЦЭМ!$D$34:$D$777,СВЦЭМ!$A$34:$A$777,$A102,СВЦЭМ!$B$34:$B$777,B$83)+'СЕТ СН'!$H$11+СВЦЭМ!$D$10+'СЕТ СН'!$H$6-'СЕТ СН'!$H$23</f>
        <v>1093.0529542999998</v>
      </c>
      <c r="C102" s="35">
        <f>SUMIFS(СВЦЭМ!$D$34:$D$777,СВЦЭМ!$A$34:$A$777,$A102,СВЦЭМ!$B$34:$B$777,C$83)+'СЕТ СН'!$H$11+СВЦЭМ!$D$10+'СЕТ СН'!$H$6-'СЕТ СН'!$H$23</f>
        <v>1140.5996071700001</v>
      </c>
      <c r="D102" s="35">
        <f>SUMIFS(СВЦЭМ!$D$34:$D$777,СВЦЭМ!$A$34:$A$777,$A102,СВЦЭМ!$B$34:$B$777,D$83)+'СЕТ СН'!$H$11+СВЦЭМ!$D$10+'СЕТ СН'!$H$6-'СЕТ СН'!$H$23</f>
        <v>1271.82946021</v>
      </c>
      <c r="E102" s="35">
        <f>SUMIFS(СВЦЭМ!$D$34:$D$777,СВЦЭМ!$A$34:$A$777,$A102,СВЦЭМ!$B$34:$B$777,E$83)+'СЕТ СН'!$H$11+СВЦЭМ!$D$10+'СЕТ СН'!$H$6-'СЕТ СН'!$H$23</f>
        <v>1280.38296008</v>
      </c>
      <c r="F102" s="35">
        <f>SUMIFS(СВЦЭМ!$D$34:$D$777,СВЦЭМ!$A$34:$A$777,$A102,СВЦЭМ!$B$34:$B$777,F$83)+'СЕТ СН'!$H$11+СВЦЭМ!$D$10+'СЕТ СН'!$H$6-'СЕТ СН'!$H$23</f>
        <v>1283.9238037099999</v>
      </c>
      <c r="G102" s="35">
        <f>SUMIFS(СВЦЭМ!$D$34:$D$777,СВЦЭМ!$A$34:$A$777,$A102,СВЦЭМ!$B$34:$B$777,G$83)+'СЕТ СН'!$H$11+СВЦЭМ!$D$10+'СЕТ СН'!$H$6-'СЕТ СН'!$H$23</f>
        <v>1288.4900630699999</v>
      </c>
      <c r="H102" s="35">
        <f>SUMIFS(СВЦЭМ!$D$34:$D$777,СВЦЭМ!$A$34:$A$777,$A102,СВЦЭМ!$B$34:$B$777,H$83)+'СЕТ СН'!$H$11+СВЦЭМ!$D$10+'СЕТ СН'!$H$6-'СЕТ СН'!$H$23</f>
        <v>1168.7928176800001</v>
      </c>
      <c r="I102" s="35">
        <f>SUMIFS(СВЦЭМ!$D$34:$D$777,СВЦЭМ!$A$34:$A$777,$A102,СВЦЭМ!$B$34:$B$777,I$83)+'СЕТ СН'!$H$11+СВЦЭМ!$D$10+'СЕТ СН'!$H$6-'СЕТ СН'!$H$23</f>
        <v>1046.5660038400001</v>
      </c>
      <c r="J102" s="35">
        <f>SUMIFS(СВЦЭМ!$D$34:$D$777,СВЦЭМ!$A$34:$A$777,$A102,СВЦЭМ!$B$34:$B$777,J$83)+'СЕТ СН'!$H$11+СВЦЭМ!$D$10+'СЕТ СН'!$H$6-'СЕТ СН'!$H$23</f>
        <v>932.20029958999999</v>
      </c>
      <c r="K102" s="35">
        <f>SUMIFS(СВЦЭМ!$D$34:$D$777,СВЦЭМ!$A$34:$A$777,$A102,СВЦЭМ!$B$34:$B$777,K$83)+'СЕТ СН'!$H$11+СВЦЭМ!$D$10+'СЕТ СН'!$H$6-'СЕТ СН'!$H$23</f>
        <v>966.28769917999989</v>
      </c>
      <c r="L102" s="35">
        <f>SUMIFS(СВЦЭМ!$D$34:$D$777,СВЦЭМ!$A$34:$A$777,$A102,СВЦЭМ!$B$34:$B$777,L$83)+'СЕТ СН'!$H$11+СВЦЭМ!$D$10+'СЕТ СН'!$H$6-'СЕТ СН'!$H$23</f>
        <v>945.47583933999999</v>
      </c>
      <c r="M102" s="35">
        <f>SUMIFS(СВЦЭМ!$D$34:$D$777,СВЦЭМ!$A$34:$A$777,$A102,СВЦЭМ!$B$34:$B$777,M$83)+'СЕТ СН'!$H$11+СВЦЭМ!$D$10+'СЕТ СН'!$H$6-'СЕТ СН'!$H$23</f>
        <v>951.81749018000005</v>
      </c>
      <c r="N102" s="35">
        <f>SUMIFS(СВЦЭМ!$D$34:$D$777,СВЦЭМ!$A$34:$A$777,$A102,СВЦЭМ!$B$34:$B$777,N$83)+'СЕТ СН'!$H$11+СВЦЭМ!$D$10+'СЕТ СН'!$H$6-'СЕТ СН'!$H$23</f>
        <v>949.02445061000003</v>
      </c>
      <c r="O102" s="35">
        <f>SUMIFS(СВЦЭМ!$D$34:$D$777,СВЦЭМ!$A$34:$A$777,$A102,СВЦЭМ!$B$34:$B$777,O$83)+'СЕТ СН'!$H$11+СВЦЭМ!$D$10+'СЕТ СН'!$H$6-'СЕТ СН'!$H$23</f>
        <v>939.44595083000013</v>
      </c>
      <c r="P102" s="35">
        <f>SUMIFS(СВЦЭМ!$D$34:$D$777,СВЦЭМ!$A$34:$A$777,$A102,СВЦЭМ!$B$34:$B$777,P$83)+'СЕТ СН'!$H$11+СВЦЭМ!$D$10+'СЕТ СН'!$H$6-'СЕТ СН'!$H$23</f>
        <v>923.67351663999989</v>
      </c>
      <c r="Q102" s="35">
        <f>SUMIFS(СВЦЭМ!$D$34:$D$777,СВЦЭМ!$A$34:$A$777,$A102,СВЦЭМ!$B$34:$B$777,Q$83)+'СЕТ СН'!$H$11+СВЦЭМ!$D$10+'СЕТ СН'!$H$6-'СЕТ СН'!$H$23</f>
        <v>948.20131999</v>
      </c>
      <c r="R102" s="35">
        <f>SUMIFS(СВЦЭМ!$D$34:$D$777,СВЦЭМ!$A$34:$A$777,$A102,СВЦЭМ!$B$34:$B$777,R$83)+'СЕТ СН'!$H$11+СВЦЭМ!$D$10+'СЕТ СН'!$H$6-'СЕТ СН'!$H$23</f>
        <v>942.41368394999995</v>
      </c>
      <c r="S102" s="35">
        <f>SUMIFS(СВЦЭМ!$D$34:$D$777,СВЦЭМ!$A$34:$A$777,$A102,СВЦЭМ!$B$34:$B$777,S$83)+'СЕТ СН'!$H$11+СВЦЭМ!$D$10+'СЕТ СН'!$H$6-'СЕТ СН'!$H$23</f>
        <v>940.06665022000016</v>
      </c>
      <c r="T102" s="35">
        <f>SUMIFS(СВЦЭМ!$D$34:$D$777,СВЦЭМ!$A$34:$A$777,$A102,СВЦЭМ!$B$34:$B$777,T$83)+'СЕТ СН'!$H$11+СВЦЭМ!$D$10+'СЕТ СН'!$H$6-'СЕТ СН'!$H$23</f>
        <v>979.60339105999992</v>
      </c>
      <c r="U102" s="35">
        <f>SUMIFS(СВЦЭМ!$D$34:$D$777,СВЦЭМ!$A$34:$A$777,$A102,СВЦЭМ!$B$34:$B$777,U$83)+'СЕТ СН'!$H$11+СВЦЭМ!$D$10+'СЕТ СН'!$H$6-'СЕТ СН'!$H$23</f>
        <v>1017.2236336400001</v>
      </c>
      <c r="V102" s="35">
        <f>SUMIFS(СВЦЭМ!$D$34:$D$777,СВЦЭМ!$A$34:$A$777,$A102,СВЦЭМ!$B$34:$B$777,V$83)+'СЕТ СН'!$H$11+СВЦЭМ!$D$10+'СЕТ СН'!$H$6-'СЕТ СН'!$H$23</f>
        <v>1021.58259426</v>
      </c>
      <c r="W102" s="35">
        <f>SUMIFS(СВЦЭМ!$D$34:$D$777,СВЦЭМ!$A$34:$A$777,$A102,СВЦЭМ!$B$34:$B$777,W$83)+'СЕТ СН'!$H$11+СВЦЭМ!$D$10+'СЕТ СН'!$H$6-'СЕТ СН'!$H$23</f>
        <v>1027.37627636</v>
      </c>
      <c r="X102" s="35">
        <f>SUMIFS(СВЦЭМ!$D$34:$D$777,СВЦЭМ!$A$34:$A$777,$A102,СВЦЭМ!$B$34:$B$777,X$83)+'СЕТ СН'!$H$11+СВЦЭМ!$D$10+'СЕТ СН'!$H$6-'СЕТ СН'!$H$23</f>
        <v>970.52495670000008</v>
      </c>
      <c r="Y102" s="35">
        <f>SUMIFS(СВЦЭМ!$D$34:$D$777,СВЦЭМ!$A$34:$A$777,$A102,СВЦЭМ!$B$34:$B$777,Y$83)+'СЕТ СН'!$H$11+СВЦЭМ!$D$10+'СЕТ СН'!$H$6-'СЕТ СН'!$H$23</f>
        <v>1018.7753774400001</v>
      </c>
    </row>
    <row r="103" spans="1:25" ht="15.75" x14ac:dyDescent="0.2">
      <c r="A103" s="34">
        <f t="shared" si="2"/>
        <v>42906</v>
      </c>
      <c r="B103" s="35">
        <f>SUMIFS(СВЦЭМ!$D$34:$D$777,СВЦЭМ!$A$34:$A$777,$A103,СВЦЭМ!$B$34:$B$777,B$83)+'СЕТ СН'!$H$11+СВЦЭМ!$D$10+'СЕТ СН'!$H$6-'СЕТ СН'!$H$23</f>
        <v>1279.5261325000001</v>
      </c>
      <c r="C103" s="35">
        <f>SUMIFS(СВЦЭМ!$D$34:$D$777,СВЦЭМ!$A$34:$A$777,$A103,СВЦЭМ!$B$34:$B$777,C$83)+'СЕТ СН'!$H$11+СВЦЭМ!$D$10+'СЕТ СН'!$H$6-'СЕТ СН'!$H$23</f>
        <v>1206.4003665800001</v>
      </c>
      <c r="D103" s="35">
        <f>SUMIFS(СВЦЭМ!$D$34:$D$777,СВЦЭМ!$A$34:$A$777,$A103,СВЦЭМ!$B$34:$B$777,D$83)+'СЕТ СН'!$H$11+СВЦЭМ!$D$10+'СЕТ СН'!$H$6-'СЕТ СН'!$H$23</f>
        <v>1379.81163431</v>
      </c>
      <c r="E103" s="35">
        <f>SUMIFS(СВЦЭМ!$D$34:$D$777,СВЦЭМ!$A$34:$A$777,$A103,СВЦЭМ!$B$34:$B$777,E$83)+'СЕТ СН'!$H$11+СВЦЭМ!$D$10+'СЕТ СН'!$H$6-'СЕТ СН'!$H$23</f>
        <v>1373.7956887800001</v>
      </c>
      <c r="F103" s="35">
        <f>SUMIFS(СВЦЭМ!$D$34:$D$777,СВЦЭМ!$A$34:$A$777,$A103,СВЦЭМ!$B$34:$B$777,F$83)+'СЕТ СН'!$H$11+СВЦЭМ!$D$10+'СЕТ СН'!$H$6-'СЕТ СН'!$H$23</f>
        <v>1369.5926976699998</v>
      </c>
      <c r="G103" s="35">
        <f>SUMIFS(СВЦЭМ!$D$34:$D$777,СВЦЭМ!$A$34:$A$777,$A103,СВЦЭМ!$B$34:$B$777,G$83)+'СЕТ СН'!$H$11+СВЦЭМ!$D$10+'СЕТ СН'!$H$6-'СЕТ СН'!$H$23</f>
        <v>1373.4705442499999</v>
      </c>
      <c r="H103" s="35">
        <f>SUMIFS(СВЦЭМ!$D$34:$D$777,СВЦЭМ!$A$34:$A$777,$A103,СВЦЭМ!$B$34:$B$777,H$83)+'СЕТ СН'!$H$11+СВЦЭМ!$D$10+'СЕТ СН'!$H$6-'СЕТ СН'!$H$23</f>
        <v>1375.0715415899999</v>
      </c>
      <c r="I103" s="35">
        <f>SUMIFS(СВЦЭМ!$D$34:$D$777,СВЦЭМ!$A$34:$A$777,$A103,СВЦЭМ!$B$34:$B$777,I$83)+'СЕТ СН'!$H$11+СВЦЭМ!$D$10+'СЕТ СН'!$H$6-'СЕТ СН'!$H$23</f>
        <v>1187.9349720800001</v>
      </c>
      <c r="J103" s="35">
        <f>SUMIFS(СВЦЭМ!$D$34:$D$777,СВЦЭМ!$A$34:$A$777,$A103,СВЦЭМ!$B$34:$B$777,J$83)+'СЕТ СН'!$H$11+СВЦЭМ!$D$10+'СЕТ СН'!$H$6-'СЕТ СН'!$H$23</f>
        <v>1071.4375326899999</v>
      </c>
      <c r="K103" s="35">
        <f>SUMIFS(СВЦЭМ!$D$34:$D$777,СВЦЭМ!$A$34:$A$777,$A103,СВЦЭМ!$B$34:$B$777,K$83)+'СЕТ СН'!$H$11+СВЦЭМ!$D$10+'СЕТ СН'!$H$6-'СЕТ СН'!$H$23</f>
        <v>996.26742410999987</v>
      </c>
      <c r="L103" s="35">
        <f>SUMIFS(СВЦЭМ!$D$34:$D$777,СВЦЭМ!$A$34:$A$777,$A103,СВЦЭМ!$B$34:$B$777,L$83)+'СЕТ СН'!$H$11+СВЦЭМ!$D$10+'СЕТ СН'!$H$6-'СЕТ СН'!$H$23</f>
        <v>949.80114964999984</v>
      </c>
      <c r="M103" s="35">
        <f>SUMIFS(СВЦЭМ!$D$34:$D$777,СВЦЭМ!$A$34:$A$777,$A103,СВЦЭМ!$B$34:$B$777,M$83)+'СЕТ СН'!$H$11+СВЦЭМ!$D$10+'СЕТ СН'!$H$6-'СЕТ СН'!$H$23</f>
        <v>927.28387685999996</v>
      </c>
      <c r="N103" s="35">
        <f>SUMIFS(СВЦЭМ!$D$34:$D$777,СВЦЭМ!$A$34:$A$777,$A103,СВЦЭМ!$B$34:$B$777,N$83)+'СЕТ СН'!$H$11+СВЦЭМ!$D$10+'СЕТ СН'!$H$6-'СЕТ СН'!$H$23</f>
        <v>933.00542309999992</v>
      </c>
      <c r="O103" s="35">
        <f>SUMIFS(СВЦЭМ!$D$34:$D$777,СВЦЭМ!$A$34:$A$777,$A103,СВЦЭМ!$B$34:$B$777,O$83)+'СЕТ СН'!$H$11+СВЦЭМ!$D$10+'СЕТ СН'!$H$6-'СЕТ СН'!$H$23</f>
        <v>935.63314295999999</v>
      </c>
      <c r="P103" s="35">
        <f>SUMIFS(СВЦЭМ!$D$34:$D$777,СВЦЭМ!$A$34:$A$777,$A103,СВЦЭМ!$B$34:$B$777,P$83)+'СЕТ СН'!$H$11+СВЦЭМ!$D$10+'СЕТ СН'!$H$6-'СЕТ СН'!$H$23</f>
        <v>941.74962957000002</v>
      </c>
      <c r="Q103" s="35">
        <f>SUMIFS(СВЦЭМ!$D$34:$D$777,СВЦЭМ!$A$34:$A$777,$A103,СВЦЭМ!$B$34:$B$777,Q$83)+'СЕТ СН'!$H$11+СВЦЭМ!$D$10+'СЕТ СН'!$H$6-'СЕТ СН'!$H$23</f>
        <v>936.45642958000008</v>
      </c>
      <c r="R103" s="35">
        <f>SUMIFS(СВЦЭМ!$D$34:$D$777,СВЦЭМ!$A$34:$A$777,$A103,СВЦЭМ!$B$34:$B$777,R$83)+'СЕТ СН'!$H$11+СВЦЭМ!$D$10+'СЕТ СН'!$H$6-'СЕТ СН'!$H$23</f>
        <v>928.01403355999992</v>
      </c>
      <c r="S103" s="35">
        <f>SUMIFS(СВЦЭМ!$D$34:$D$777,СВЦЭМ!$A$34:$A$777,$A103,СВЦЭМ!$B$34:$B$777,S$83)+'СЕТ СН'!$H$11+СВЦЭМ!$D$10+'СЕТ СН'!$H$6-'СЕТ СН'!$H$23</f>
        <v>929.79984280999997</v>
      </c>
      <c r="T103" s="35">
        <f>SUMIFS(СВЦЭМ!$D$34:$D$777,СВЦЭМ!$A$34:$A$777,$A103,СВЦЭМ!$B$34:$B$777,T$83)+'СЕТ СН'!$H$11+СВЦЭМ!$D$10+'СЕТ СН'!$H$6-'СЕТ СН'!$H$23</f>
        <v>930.62496097999997</v>
      </c>
      <c r="U103" s="35">
        <f>SUMIFS(СВЦЭМ!$D$34:$D$777,СВЦЭМ!$A$34:$A$777,$A103,СВЦЭМ!$B$34:$B$777,U$83)+'СЕТ СН'!$H$11+СВЦЭМ!$D$10+'СЕТ СН'!$H$6-'СЕТ СН'!$H$23</f>
        <v>931.02155145000006</v>
      </c>
      <c r="V103" s="35">
        <f>SUMIFS(СВЦЭМ!$D$34:$D$777,СВЦЭМ!$A$34:$A$777,$A103,СВЦЭМ!$B$34:$B$777,V$83)+'СЕТ СН'!$H$11+СВЦЭМ!$D$10+'СЕТ СН'!$H$6-'СЕТ СН'!$H$23</f>
        <v>951.53799050999987</v>
      </c>
      <c r="W103" s="35">
        <f>SUMIFS(СВЦЭМ!$D$34:$D$777,СВЦЭМ!$A$34:$A$777,$A103,СВЦЭМ!$B$34:$B$777,W$83)+'СЕТ СН'!$H$11+СВЦЭМ!$D$10+'СЕТ СН'!$H$6-'СЕТ СН'!$H$23</f>
        <v>968.65083061999985</v>
      </c>
      <c r="X103" s="35">
        <f>SUMIFS(СВЦЭМ!$D$34:$D$777,СВЦЭМ!$A$34:$A$777,$A103,СВЦЭМ!$B$34:$B$777,X$83)+'СЕТ СН'!$H$11+СВЦЭМ!$D$10+'СЕТ СН'!$H$6-'СЕТ СН'!$H$23</f>
        <v>1039.96938976</v>
      </c>
      <c r="Y103" s="35">
        <f>SUMIFS(СВЦЭМ!$D$34:$D$777,СВЦЭМ!$A$34:$A$777,$A103,СВЦЭМ!$B$34:$B$777,Y$83)+'СЕТ СН'!$H$11+СВЦЭМ!$D$10+'СЕТ СН'!$H$6-'СЕТ СН'!$H$23</f>
        <v>1119.9281369300002</v>
      </c>
    </row>
    <row r="104" spans="1:25" ht="15.75" x14ac:dyDescent="0.2">
      <c r="A104" s="34">
        <f t="shared" si="2"/>
        <v>42907</v>
      </c>
      <c r="B104" s="35">
        <f>SUMIFS(СВЦЭМ!$D$34:$D$777,СВЦЭМ!$A$34:$A$777,$A104,СВЦЭМ!$B$34:$B$777,B$83)+'СЕТ СН'!$H$11+СВЦЭМ!$D$10+'СЕТ СН'!$H$6-'СЕТ СН'!$H$23</f>
        <v>1302.2896059999998</v>
      </c>
      <c r="C104" s="35">
        <f>SUMIFS(СВЦЭМ!$D$34:$D$777,СВЦЭМ!$A$34:$A$777,$A104,СВЦЭМ!$B$34:$B$777,C$83)+'СЕТ СН'!$H$11+СВЦЭМ!$D$10+'СЕТ СН'!$H$6-'СЕТ СН'!$H$23</f>
        <v>1300.8876925499999</v>
      </c>
      <c r="D104" s="35">
        <f>SUMIFS(СВЦЭМ!$D$34:$D$777,СВЦЭМ!$A$34:$A$777,$A104,СВЦЭМ!$B$34:$B$777,D$83)+'СЕТ СН'!$H$11+СВЦЭМ!$D$10+'СЕТ СН'!$H$6-'СЕТ СН'!$H$23</f>
        <v>1360.8816121499999</v>
      </c>
      <c r="E104" s="35">
        <f>SUMIFS(СВЦЭМ!$D$34:$D$777,СВЦЭМ!$A$34:$A$777,$A104,СВЦЭМ!$B$34:$B$777,E$83)+'СЕТ СН'!$H$11+СВЦЭМ!$D$10+'СЕТ СН'!$H$6-'СЕТ СН'!$H$23</f>
        <v>1351.4508387300002</v>
      </c>
      <c r="F104" s="35">
        <f>SUMIFS(СВЦЭМ!$D$34:$D$777,СВЦЭМ!$A$34:$A$777,$A104,СВЦЭМ!$B$34:$B$777,F$83)+'СЕТ СН'!$H$11+СВЦЭМ!$D$10+'СЕТ СН'!$H$6-'СЕТ СН'!$H$23</f>
        <v>1348.02476953</v>
      </c>
      <c r="G104" s="35">
        <f>SUMIFS(СВЦЭМ!$D$34:$D$777,СВЦЭМ!$A$34:$A$777,$A104,СВЦЭМ!$B$34:$B$777,G$83)+'СЕТ СН'!$H$11+СВЦЭМ!$D$10+'СЕТ СН'!$H$6-'СЕТ СН'!$H$23</f>
        <v>1354.0036033699998</v>
      </c>
      <c r="H104" s="35">
        <f>SUMIFS(СВЦЭМ!$D$34:$D$777,СВЦЭМ!$A$34:$A$777,$A104,СВЦЭМ!$B$34:$B$777,H$83)+'СЕТ СН'!$H$11+СВЦЭМ!$D$10+'СЕТ СН'!$H$6-'СЕТ СН'!$H$23</f>
        <v>1369.0147140600002</v>
      </c>
      <c r="I104" s="35">
        <f>SUMIFS(СВЦЭМ!$D$34:$D$777,СВЦЭМ!$A$34:$A$777,$A104,СВЦЭМ!$B$34:$B$777,I$83)+'СЕТ СН'!$H$11+СВЦЭМ!$D$10+'СЕТ СН'!$H$6-'СЕТ СН'!$H$23</f>
        <v>1204.2022563599999</v>
      </c>
      <c r="J104" s="35">
        <f>SUMIFS(СВЦЭМ!$D$34:$D$777,СВЦЭМ!$A$34:$A$777,$A104,СВЦЭМ!$B$34:$B$777,J$83)+'СЕТ СН'!$H$11+СВЦЭМ!$D$10+'СЕТ СН'!$H$6-'СЕТ СН'!$H$23</f>
        <v>1049.5117961000001</v>
      </c>
      <c r="K104" s="35">
        <f>SUMIFS(СВЦЭМ!$D$34:$D$777,СВЦЭМ!$A$34:$A$777,$A104,СВЦЭМ!$B$34:$B$777,K$83)+'СЕТ СН'!$H$11+СВЦЭМ!$D$10+'СЕТ СН'!$H$6-'СЕТ СН'!$H$23</f>
        <v>978.47274697000012</v>
      </c>
      <c r="L104" s="35">
        <f>SUMIFS(СВЦЭМ!$D$34:$D$777,СВЦЭМ!$A$34:$A$777,$A104,СВЦЭМ!$B$34:$B$777,L$83)+'СЕТ СН'!$H$11+СВЦЭМ!$D$10+'СЕТ СН'!$H$6-'СЕТ СН'!$H$23</f>
        <v>923.0096017599999</v>
      </c>
      <c r="M104" s="35">
        <f>SUMIFS(СВЦЭМ!$D$34:$D$777,СВЦЭМ!$A$34:$A$777,$A104,СВЦЭМ!$B$34:$B$777,M$83)+'СЕТ СН'!$H$11+СВЦЭМ!$D$10+'СЕТ СН'!$H$6-'СЕТ СН'!$H$23</f>
        <v>898.89133719000006</v>
      </c>
      <c r="N104" s="35">
        <f>SUMIFS(СВЦЭМ!$D$34:$D$777,СВЦЭМ!$A$34:$A$777,$A104,СВЦЭМ!$B$34:$B$777,N$83)+'СЕТ СН'!$H$11+СВЦЭМ!$D$10+'СЕТ СН'!$H$6-'СЕТ СН'!$H$23</f>
        <v>904.13635230999989</v>
      </c>
      <c r="O104" s="35">
        <f>SUMIFS(СВЦЭМ!$D$34:$D$777,СВЦЭМ!$A$34:$A$777,$A104,СВЦЭМ!$B$34:$B$777,O$83)+'СЕТ СН'!$H$11+СВЦЭМ!$D$10+'СЕТ СН'!$H$6-'СЕТ СН'!$H$23</f>
        <v>904.77007389000005</v>
      </c>
      <c r="P104" s="35">
        <f>SUMIFS(СВЦЭМ!$D$34:$D$777,СВЦЭМ!$A$34:$A$777,$A104,СВЦЭМ!$B$34:$B$777,P$83)+'СЕТ СН'!$H$11+СВЦЭМ!$D$10+'СЕТ СН'!$H$6-'СЕТ СН'!$H$23</f>
        <v>911.51773048999985</v>
      </c>
      <c r="Q104" s="35">
        <f>SUMIFS(СВЦЭМ!$D$34:$D$777,СВЦЭМ!$A$34:$A$777,$A104,СВЦЭМ!$B$34:$B$777,Q$83)+'СЕТ СН'!$H$11+СВЦЭМ!$D$10+'СЕТ СН'!$H$6-'СЕТ СН'!$H$23</f>
        <v>905.90562423999995</v>
      </c>
      <c r="R104" s="35">
        <f>SUMIFS(СВЦЭМ!$D$34:$D$777,СВЦЭМ!$A$34:$A$777,$A104,СВЦЭМ!$B$34:$B$777,R$83)+'СЕТ СН'!$H$11+СВЦЭМ!$D$10+'СЕТ СН'!$H$6-'СЕТ СН'!$H$23</f>
        <v>901.49649615999988</v>
      </c>
      <c r="S104" s="35">
        <f>SUMIFS(СВЦЭМ!$D$34:$D$777,СВЦЭМ!$A$34:$A$777,$A104,СВЦЭМ!$B$34:$B$777,S$83)+'СЕТ СН'!$H$11+СВЦЭМ!$D$10+'СЕТ СН'!$H$6-'СЕТ СН'!$H$23</f>
        <v>899.41227616000015</v>
      </c>
      <c r="T104" s="35">
        <f>SUMIFS(СВЦЭМ!$D$34:$D$777,СВЦЭМ!$A$34:$A$777,$A104,СВЦЭМ!$B$34:$B$777,T$83)+'СЕТ СН'!$H$11+СВЦЭМ!$D$10+'СЕТ СН'!$H$6-'СЕТ СН'!$H$23</f>
        <v>904.4533338199999</v>
      </c>
      <c r="U104" s="35">
        <f>SUMIFS(СВЦЭМ!$D$34:$D$777,СВЦЭМ!$A$34:$A$777,$A104,СВЦЭМ!$B$34:$B$777,U$83)+'СЕТ СН'!$H$11+СВЦЭМ!$D$10+'СЕТ СН'!$H$6-'СЕТ СН'!$H$23</f>
        <v>902.08754967000004</v>
      </c>
      <c r="V104" s="35">
        <f>SUMIFS(СВЦЭМ!$D$34:$D$777,СВЦЭМ!$A$34:$A$777,$A104,СВЦЭМ!$B$34:$B$777,V$83)+'СЕТ СН'!$H$11+СВЦЭМ!$D$10+'СЕТ СН'!$H$6-'СЕТ СН'!$H$23</f>
        <v>925.74298214000009</v>
      </c>
      <c r="W104" s="35">
        <f>SUMIFS(СВЦЭМ!$D$34:$D$777,СВЦЭМ!$A$34:$A$777,$A104,СВЦЭМ!$B$34:$B$777,W$83)+'СЕТ СН'!$H$11+СВЦЭМ!$D$10+'СЕТ СН'!$H$6-'СЕТ СН'!$H$23</f>
        <v>975.87864693000006</v>
      </c>
      <c r="X104" s="35">
        <f>SUMIFS(СВЦЭМ!$D$34:$D$777,СВЦЭМ!$A$34:$A$777,$A104,СВЦЭМ!$B$34:$B$777,X$83)+'СЕТ СН'!$H$11+СВЦЭМ!$D$10+'СЕТ СН'!$H$6-'СЕТ СН'!$H$23</f>
        <v>1045.5970423499998</v>
      </c>
      <c r="Y104" s="35">
        <f>SUMIFS(СВЦЭМ!$D$34:$D$777,СВЦЭМ!$A$34:$A$777,$A104,СВЦЭМ!$B$34:$B$777,Y$83)+'СЕТ СН'!$H$11+СВЦЭМ!$D$10+'СЕТ СН'!$H$6-'СЕТ СН'!$H$23</f>
        <v>1091.1082923399999</v>
      </c>
    </row>
    <row r="105" spans="1:25" ht="15.75" x14ac:dyDescent="0.2">
      <c r="A105" s="34">
        <f t="shared" si="2"/>
        <v>42908</v>
      </c>
      <c r="B105" s="35">
        <f>SUMIFS(СВЦЭМ!$D$34:$D$777,СВЦЭМ!$A$34:$A$777,$A105,СВЦЭМ!$B$34:$B$777,B$83)+'СЕТ СН'!$H$11+СВЦЭМ!$D$10+'СЕТ СН'!$H$6-'СЕТ СН'!$H$23</f>
        <v>1142.2710431800001</v>
      </c>
      <c r="C105" s="35">
        <f>SUMIFS(СВЦЭМ!$D$34:$D$777,СВЦЭМ!$A$34:$A$777,$A105,СВЦЭМ!$B$34:$B$777,C$83)+'СЕТ СН'!$H$11+СВЦЭМ!$D$10+'СЕТ СН'!$H$6-'СЕТ СН'!$H$23</f>
        <v>1239.8218979499998</v>
      </c>
      <c r="D105" s="35">
        <f>SUMIFS(СВЦЭМ!$D$34:$D$777,СВЦЭМ!$A$34:$A$777,$A105,СВЦЭМ!$B$34:$B$777,D$83)+'СЕТ СН'!$H$11+СВЦЭМ!$D$10+'СЕТ СН'!$H$6-'СЕТ СН'!$H$23</f>
        <v>1307.1414788699999</v>
      </c>
      <c r="E105" s="35">
        <f>SUMIFS(СВЦЭМ!$D$34:$D$777,СВЦЭМ!$A$34:$A$777,$A105,СВЦЭМ!$B$34:$B$777,E$83)+'СЕТ СН'!$H$11+СВЦЭМ!$D$10+'СЕТ СН'!$H$6-'СЕТ СН'!$H$23</f>
        <v>1312.28565549</v>
      </c>
      <c r="F105" s="35">
        <f>SUMIFS(СВЦЭМ!$D$34:$D$777,СВЦЭМ!$A$34:$A$777,$A105,СВЦЭМ!$B$34:$B$777,F$83)+'СЕТ СН'!$H$11+СВЦЭМ!$D$10+'СЕТ СН'!$H$6-'СЕТ СН'!$H$23</f>
        <v>1310.3078112899998</v>
      </c>
      <c r="G105" s="35">
        <f>SUMIFS(СВЦЭМ!$D$34:$D$777,СВЦЭМ!$A$34:$A$777,$A105,СВЦЭМ!$B$34:$B$777,G$83)+'СЕТ СН'!$H$11+СВЦЭМ!$D$10+'СЕТ СН'!$H$6-'СЕТ СН'!$H$23</f>
        <v>1306.3660597899998</v>
      </c>
      <c r="H105" s="35">
        <f>SUMIFS(СВЦЭМ!$D$34:$D$777,СВЦЭМ!$A$34:$A$777,$A105,СВЦЭМ!$B$34:$B$777,H$83)+'СЕТ СН'!$H$11+СВЦЭМ!$D$10+'СЕТ СН'!$H$6-'СЕТ СН'!$H$23</f>
        <v>1277.4606153999998</v>
      </c>
      <c r="I105" s="35">
        <f>SUMIFS(СВЦЭМ!$D$34:$D$777,СВЦЭМ!$A$34:$A$777,$A105,СВЦЭМ!$B$34:$B$777,I$83)+'СЕТ СН'!$H$11+СВЦЭМ!$D$10+'СЕТ СН'!$H$6-'СЕТ СН'!$H$23</f>
        <v>1118.1746366500001</v>
      </c>
      <c r="J105" s="35">
        <f>SUMIFS(СВЦЭМ!$D$34:$D$777,СВЦЭМ!$A$34:$A$777,$A105,СВЦЭМ!$B$34:$B$777,J$83)+'СЕТ СН'!$H$11+СВЦЭМ!$D$10+'СЕТ СН'!$H$6-'СЕТ СН'!$H$23</f>
        <v>1020.9910102200001</v>
      </c>
      <c r="K105" s="35">
        <f>SUMIFS(СВЦЭМ!$D$34:$D$777,СВЦЭМ!$A$34:$A$777,$A105,СВЦЭМ!$B$34:$B$777,K$83)+'СЕТ СН'!$H$11+СВЦЭМ!$D$10+'СЕТ СН'!$H$6-'СЕТ СН'!$H$23</f>
        <v>971.23605700000007</v>
      </c>
      <c r="L105" s="35">
        <f>SUMIFS(СВЦЭМ!$D$34:$D$777,СВЦЭМ!$A$34:$A$777,$A105,СВЦЭМ!$B$34:$B$777,L$83)+'СЕТ СН'!$H$11+СВЦЭМ!$D$10+'СЕТ СН'!$H$6-'СЕТ СН'!$H$23</f>
        <v>925.77303316000007</v>
      </c>
      <c r="M105" s="35">
        <f>SUMIFS(СВЦЭМ!$D$34:$D$777,СВЦЭМ!$A$34:$A$777,$A105,СВЦЭМ!$B$34:$B$777,M$83)+'СЕТ СН'!$H$11+СВЦЭМ!$D$10+'СЕТ СН'!$H$6-'СЕТ СН'!$H$23</f>
        <v>905.61247985</v>
      </c>
      <c r="N105" s="35">
        <f>SUMIFS(СВЦЭМ!$D$34:$D$777,СВЦЭМ!$A$34:$A$777,$A105,СВЦЭМ!$B$34:$B$777,N$83)+'СЕТ СН'!$H$11+СВЦЭМ!$D$10+'СЕТ СН'!$H$6-'СЕТ СН'!$H$23</f>
        <v>914.59342844999992</v>
      </c>
      <c r="O105" s="35">
        <f>SUMIFS(СВЦЭМ!$D$34:$D$777,СВЦЭМ!$A$34:$A$777,$A105,СВЦЭМ!$B$34:$B$777,O$83)+'СЕТ СН'!$H$11+СВЦЭМ!$D$10+'СЕТ СН'!$H$6-'СЕТ СН'!$H$23</f>
        <v>916.49620456000002</v>
      </c>
      <c r="P105" s="35">
        <f>SUMIFS(СВЦЭМ!$D$34:$D$777,СВЦЭМ!$A$34:$A$777,$A105,СВЦЭМ!$B$34:$B$777,P$83)+'СЕТ СН'!$H$11+СВЦЭМ!$D$10+'СЕТ СН'!$H$6-'СЕТ СН'!$H$23</f>
        <v>927.63289307000014</v>
      </c>
      <c r="Q105" s="35">
        <f>SUMIFS(СВЦЭМ!$D$34:$D$777,СВЦЭМ!$A$34:$A$777,$A105,СВЦЭМ!$B$34:$B$777,Q$83)+'СЕТ СН'!$H$11+СВЦЭМ!$D$10+'СЕТ СН'!$H$6-'СЕТ СН'!$H$23</f>
        <v>922.65166992000013</v>
      </c>
      <c r="R105" s="35">
        <f>SUMIFS(СВЦЭМ!$D$34:$D$777,СВЦЭМ!$A$34:$A$777,$A105,СВЦЭМ!$B$34:$B$777,R$83)+'СЕТ СН'!$H$11+СВЦЭМ!$D$10+'СЕТ СН'!$H$6-'СЕТ СН'!$H$23</f>
        <v>926.80671645999996</v>
      </c>
      <c r="S105" s="35">
        <f>SUMIFS(СВЦЭМ!$D$34:$D$777,СВЦЭМ!$A$34:$A$777,$A105,СВЦЭМ!$B$34:$B$777,S$83)+'СЕТ СН'!$H$11+СВЦЭМ!$D$10+'СЕТ СН'!$H$6-'СЕТ СН'!$H$23</f>
        <v>911.21022044000006</v>
      </c>
      <c r="T105" s="35">
        <f>SUMIFS(СВЦЭМ!$D$34:$D$777,СВЦЭМ!$A$34:$A$777,$A105,СВЦЭМ!$B$34:$B$777,T$83)+'СЕТ СН'!$H$11+СВЦЭМ!$D$10+'СЕТ СН'!$H$6-'СЕТ СН'!$H$23</f>
        <v>929.41525679000006</v>
      </c>
      <c r="U105" s="35">
        <f>SUMIFS(СВЦЭМ!$D$34:$D$777,СВЦЭМ!$A$34:$A$777,$A105,СВЦЭМ!$B$34:$B$777,U$83)+'СЕТ СН'!$H$11+СВЦЭМ!$D$10+'СЕТ СН'!$H$6-'СЕТ СН'!$H$23</f>
        <v>933.0067737899999</v>
      </c>
      <c r="V105" s="35">
        <f>SUMIFS(СВЦЭМ!$D$34:$D$777,СВЦЭМ!$A$34:$A$777,$A105,СВЦЭМ!$B$34:$B$777,V$83)+'СЕТ СН'!$H$11+СВЦЭМ!$D$10+'СЕТ СН'!$H$6-'СЕТ СН'!$H$23</f>
        <v>956.6456775900001</v>
      </c>
      <c r="W105" s="35">
        <f>SUMIFS(СВЦЭМ!$D$34:$D$777,СВЦЭМ!$A$34:$A$777,$A105,СВЦЭМ!$B$34:$B$777,W$83)+'СЕТ СН'!$H$11+СВЦЭМ!$D$10+'СЕТ СН'!$H$6-'СЕТ СН'!$H$23</f>
        <v>956.45883138999989</v>
      </c>
      <c r="X105" s="35">
        <f>SUMIFS(СВЦЭМ!$D$34:$D$777,СВЦЭМ!$A$34:$A$777,$A105,СВЦЭМ!$B$34:$B$777,X$83)+'СЕТ СН'!$H$11+СВЦЭМ!$D$10+'СЕТ СН'!$H$6-'СЕТ СН'!$H$23</f>
        <v>956.30643461</v>
      </c>
      <c r="Y105" s="35">
        <f>SUMIFS(СВЦЭМ!$D$34:$D$777,СВЦЭМ!$A$34:$A$777,$A105,СВЦЭМ!$B$34:$B$777,Y$83)+'СЕТ СН'!$H$11+СВЦЭМ!$D$10+'СЕТ СН'!$H$6-'СЕТ СН'!$H$23</f>
        <v>1031.13113155</v>
      </c>
    </row>
    <row r="106" spans="1:25" ht="15.75" x14ac:dyDescent="0.2">
      <c r="A106" s="34">
        <f t="shared" si="2"/>
        <v>42909</v>
      </c>
      <c r="B106" s="35">
        <f>SUMIFS(СВЦЭМ!$D$34:$D$777,СВЦЭМ!$A$34:$A$777,$A106,СВЦЭМ!$B$34:$B$777,B$83)+'СЕТ СН'!$H$11+СВЦЭМ!$D$10+'СЕТ СН'!$H$6-'СЕТ СН'!$H$23</f>
        <v>1273.0155607000002</v>
      </c>
      <c r="C106" s="35">
        <f>SUMIFS(СВЦЭМ!$D$34:$D$777,СВЦЭМ!$A$34:$A$777,$A106,СВЦЭМ!$B$34:$B$777,C$83)+'СЕТ СН'!$H$11+СВЦЭМ!$D$10+'СЕТ СН'!$H$6-'СЕТ СН'!$H$23</f>
        <v>1298.7707214900001</v>
      </c>
      <c r="D106" s="35">
        <f>SUMIFS(СВЦЭМ!$D$34:$D$777,СВЦЭМ!$A$34:$A$777,$A106,СВЦЭМ!$B$34:$B$777,D$83)+'СЕТ СН'!$H$11+СВЦЭМ!$D$10+'СЕТ СН'!$H$6-'СЕТ СН'!$H$23</f>
        <v>1365.8794478499999</v>
      </c>
      <c r="E106" s="35">
        <f>SUMIFS(СВЦЭМ!$D$34:$D$777,СВЦЭМ!$A$34:$A$777,$A106,СВЦЭМ!$B$34:$B$777,E$83)+'СЕТ СН'!$H$11+СВЦЭМ!$D$10+'СЕТ СН'!$H$6-'СЕТ СН'!$H$23</f>
        <v>1356.7223871599999</v>
      </c>
      <c r="F106" s="35">
        <f>SUMIFS(СВЦЭМ!$D$34:$D$777,СВЦЭМ!$A$34:$A$777,$A106,СВЦЭМ!$B$34:$B$777,F$83)+'СЕТ СН'!$H$11+СВЦЭМ!$D$10+'СЕТ СН'!$H$6-'СЕТ СН'!$H$23</f>
        <v>1353.1313045400002</v>
      </c>
      <c r="G106" s="35">
        <f>SUMIFS(СВЦЭМ!$D$34:$D$777,СВЦЭМ!$A$34:$A$777,$A106,СВЦЭМ!$B$34:$B$777,G$83)+'СЕТ СН'!$H$11+СВЦЭМ!$D$10+'СЕТ СН'!$H$6-'СЕТ СН'!$H$23</f>
        <v>1359.3929767200002</v>
      </c>
      <c r="H106" s="35">
        <f>SUMIFS(СВЦЭМ!$D$34:$D$777,СВЦЭМ!$A$34:$A$777,$A106,СВЦЭМ!$B$34:$B$777,H$83)+'СЕТ СН'!$H$11+СВЦЭМ!$D$10+'СЕТ СН'!$H$6-'СЕТ СН'!$H$23</f>
        <v>1321.2517771299999</v>
      </c>
      <c r="I106" s="35">
        <f>SUMIFS(СВЦЭМ!$D$34:$D$777,СВЦЭМ!$A$34:$A$777,$A106,СВЦЭМ!$B$34:$B$777,I$83)+'СЕТ СН'!$H$11+СВЦЭМ!$D$10+'СЕТ СН'!$H$6-'СЕТ СН'!$H$23</f>
        <v>1160.31712195</v>
      </c>
      <c r="J106" s="35">
        <f>SUMIFS(СВЦЭМ!$D$34:$D$777,СВЦЭМ!$A$34:$A$777,$A106,СВЦЭМ!$B$34:$B$777,J$83)+'СЕТ СН'!$H$11+СВЦЭМ!$D$10+'СЕТ СН'!$H$6-'СЕТ СН'!$H$23</f>
        <v>983.82159249999995</v>
      </c>
      <c r="K106" s="35">
        <f>SUMIFS(СВЦЭМ!$D$34:$D$777,СВЦЭМ!$A$34:$A$777,$A106,СВЦЭМ!$B$34:$B$777,K$83)+'СЕТ СН'!$H$11+СВЦЭМ!$D$10+'СЕТ СН'!$H$6-'СЕТ СН'!$H$23</f>
        <v>938.19965088000004</v>
      </c>
      <c r="L106" s="35">
        <f>SUMIFS(СВЦЭМ!$D$34:$D$777,СВЦЭМ!$A$34:$A$777,$A106,СВЦЭМ!$B$34:$B$777,L$83)+'СЕТ СН'!$H$11+СВЦЭМ!$D$10+'СЕТ СН'!$H$6-'СЕТ СН'!$H$23</f>
        <v>883.15059307999991</v>
      </c>
      <c r="M106" s="35">
        <f>SUMIFS(СВЦЭМ!$D$34:$D$777,СВЦЭМ!$A$34:$A$777,$A106,СВЦЭМ!$B$34:$B$777,M$83)+'СЕТ СН'!$H$11+СВЦЭМ!$D$10+'СЕТ СН'!$H$6-'СЕТ СН'!$H$23</f>
        <v>878.96523595999997</v>
      </c>
      <c r="N106" s="35">
        <f>SUMIFS(СВЦЭМ!$D$34:$D$777,СВЦЭМ!$A$34:$A$777,$A106,СВЦЭМ!$B$34:$B$777,N$83)+'СЕТ СН'!$H$11+СВЦЭМ!$D$10+'СЕТ СН'!$H$6-'СЕТ СН'!$H$23</f>
        <v>879.86622553999996</v>
      </c>
      <c r="O106" s="35">
        <f>SUMIFS(СВЦЭМ!$D$34:$D$777,СВЦЭМ!$A$34:$A$777,$A106,СВЦЭМ!$B$34:$B$777,O$83)+'СЕТ СН'!$H$11+СВЦЭМ!$D$10+'СЕТ СН'!$H$6-'СЕТ СН'!$H$23</f>
        <v>876.82901091999997</v>
      </c>
      <c r="P106" s="35">
        <f>SUMIFS(СВЦЭМ!$D$34:$D$777,СВЦЭМ!$A$34:$A$777,$A106,СВЦЭМ!$B$34:$B$777,P$83)+'СЕТ СН'!$H$11+СВЦЭМ!$D$10+'СЕТ СН'!$H$6-'СЕТ СН'!$H$23</f>
        <v>867.05840011999999</v>
      </c>
      <c r="Q106" s="35">
        <f>SUMIFS(СВЦЭМ!$D$34:$D$777,СВЦЭМ!$A$34:$A$777,$A106,СВЦЭМ!$B$34:$B$777,Q$83)+'СЕТ СН'!$H$11+СВЦЭМ!$D$10+'СЕТ СН'!$H$6-'СЕТ СН'!$H$23</f>
        <v>884.78808578999997</v>
      </c>
      <c r="R106" s="35">
        <f>SUMIFS(СВЦЭМ!$D$34:$D$777,СВЦЭМ!$A$34:$A$777,$A106,СВЦЭМ!$B$34:$B$777,R$83)+'СЕТ СН'!$H$11+СВЦЭМ!$D$10+'СЕТ СН'!$H$6-'СЕТ СН'!$H$23</f>
        <v>902.85993508000001</v>
      </c>
      <c r="S106" s="35">
        <f>SUMIFS(СВЦЭМ!$D$34:$D$777,СВЦЭМ!$A$34:$A$777,$A106,СВЦЭМ!$B$34:$B$777,S$83)+'СЕТ СН'!$H$11+СВЦЭМ!$D$10+'СЕТ СН'!$H$6-'СЕТ СН'!$H$23</f>
        <v>914.09099766000008</v>
      </c>
      <c r="T106" s="35">
        <f>SUMIFS(СВЦЭМ!$D$34:$D$777,СВЦЭМ!$A$34:$A$777,$A106,СВЦЭМ!$B$34:$B$777,T$83)+'СЕТ СН'!$H$11+СВЦЭМ!$D$10+'СЕТ СН'!$H$6-'СЕТ СН'!$H$23</f>
        <v>911.72648930000014</v>
      </c>
      <c r="U106" s="35">
        <f>SUMIFS(СВЦЭМ!$D$34:$D$777,СВЦЭМ!$A$34:$A$777,$A106,СВЦЭМ!$B$34:$B$777,U$83)+'СЕТ СН'!$H$11+СВЦЭМ!$D$10+'СЕТ СН'!$H$6-'СЕТ СН'!$H$23</f>
        <v>902.82569766999995</v>
      </c>
      <c r="V106" s="35">
        <f>SUMIFS(СВЦЭМ!$D$34:$D$777,СВЦЭМ!$A$34:$A$777,$A106,СВЦЭМ!$B$34:$B$777,V$83)+'СЕТ СН'!$H$11+СВЦЭМ!$D$10+'СЕТ СН'!$H$6-'СЕТ СН'!$H$23</f>
        <v>907.52670558999989</v>
      </c>
      <c r="W106" s="35">
        <f>SUMIFS(СВЦЭМ!$D$34:$D$777,СВЦЭМ!$A$34:$A$777,$A106,СВЦЭМ!$B$34:$B$777,W$83)+'СЕТ СН'!$H$11+СВЦЭМ!$D$10+'СЕТ СН'!$H$6-'СЕТ СН'!$H$23</f>
        <v>965.29385962000015</v>
      </c>
      <c r="X106" s="35">
        <f>SUMIFS(СВЦЭМ!$D$34:$D$777,СВЦЭМ!$A$34:$A$777,$A106,СВЦЭМ!$B$34:$B$777,X$83)+'СЕТ СН'!$H$11+СВЦЭМ!$D$10+'СЕТ СН'!$H$6-'СЕТ СН'!$H$23</f>
        <v>1002.15020278</v>
      </c>
      <c r="Y106" s="35">
        <f>SUMIFS(СВЦЭМ!$D$34:$D$777,СВЦЭМ!$A$34:$A$777,$A106,СВЦЭМ!$B$34:$B$777,Y$83)+'СЕТ СН'!$H$11+СВЦЭМ!$D$10+'СЕТ СН'!$H$6-'СЕТ СН'!$H$23</f>
        <v>1163.2655108200001</v>
      </c>
    </row>
    <row r="107" spans="1:25" ht="15.75" x14ac:dyDescent="0.2">
      <c r="A107" s="34">
        <f t="shared" si="2"/>
        <v>42910</v>
      </c>
      <c r="B107" s="35">
        <f>SUMIFS(СВЦЭМ!$D$34:$D$777,СВЦЭМ!$A$34:$A$777,$A107,СВЦЭМ!$B$34:$B$777,B$83)+'СЕТ СН'!$H$11+СВЦЭМ!$D$10+'СЕТ СН'!$H$6-'СЕТ СН'!$H$23</f>
        <v>1195.30866681</v>
      </c>
      <c r="C107" s="35">
        <f>SUMIFS(СВЦЭМ!$D$34:$D$777,СВЦЭМ!$A$34:$A$777,$A107,СВЦЭМ!$B$34:$B$777,C$83)+'СЕТ СН'!$H$11+СВЦЭМ!$D$10+'СЕТ СН'!$H$6-'СЕТ СН'!$H$23</f>
        <v>1266.4304104299999</v>
      </c>
      <c r="D107" s="35">
        <f>SUMIFS(СВЦЭМ!$D$34:$D$777,СВЦЭМ!$A$34:$A$777,$A107,СВЦЭМ!$B$34:$B$777,D$83)+'СЕТ СН'!$H$11+СВЦЭМ!$D$10+'СЕТ СН'!$H$6-'СЕТ СН'!$H$23</f>
        <v>1341.4894613800002</v>
      </c>
      <c r="E107" s="35">
        <f>SUMIFS(СВЦЭМ!$D$34:$D$777,СВЦЭМ!$A$34:$A$777,$A107,СВЦЭМ!$B$34:$B$777,E$83)+'СЕТ СН'!$H$11+СВЦЭМ!$D$10+'СЕТ СН'!$H$6-'СЕТ СН'!$H$23</f>
        <v>1334.71710777</v>
      </c>
      <c r="F107" s="35">
        <f>SUMIFS(СВЦЭМ!$D$34:$D$777,СВЦЭМ!$A$34:$A$777,$A107,СВЦЭМ!$B$34:$B$777,F$83)+'СЕТ СН'!$H$11+СВЦЭМ!$D$10+'СЕТ СН'!$H$6-'СЕТ СН'!$H$23</f>
        <v>1327.6957372400002</v>
      </c>
      <c r="G107" s="35">
        <f>SUMIFS(СВЦЭМ!$D$34:$D$777,СВЦЭМ!$A$34:$A$777,$A107,СВЦЭМ!$B$34:$B$777,G$83)+'СЕТ СН'!$H$11+СВЦЭМ!$D$10+'СЕТ СН'!$H$6-'СЕТ СН'!$H$23</f>
        <v>1323.2024698300002</v>
      </c>
      <c r="H107" s="35">
        <f>SUMIFS(СВЦЭМ!$D$34:$D$777,СВЦЭМ!$A$34:$A$777,$A107,СВЦЭМ!$B$34:$B$777,H$83)+'СЕТ СН'!$H$11+СВЦЭМ!$D$10+'СЕТ СН'!$H$6-'СЕТ СН'!$H$23</f>
        <v>1341.8835199999999</v>
      </c>
      <c r="I107" s="35">
        <f>SUMIFS(СВЦЭМ!$D$34:$D$777,СВЦЭМ!$A$34:$A$777,$A107,СВЦЭМ!$B$34:$B$777,I$83)+'СЕТ СН'!$H$11+СВЦЭМ!$D$10+'СЕТ СН'!$H$6-'СЕТ СН'!$H$23</f>
        <v>1182.27177631</v>
      </c>
      <c r="J107" s="35">
        <f>SUMIFS(СВЦЭМ!$D$34:$D$777,СВЦЭМ!$A$34:$A$777,$A107,СВЦЭМ!$B$34:$B$777,J$83)+'СЕТ СН'!$H$11+СВЦЭМ!$D$10+'СЕТ СН'!$H$6-'СЕТ СН'!$H$23</f>
        <v>1053.0402843399997</v>
      </c>
      <c r="K107" s="35">
        <f>SUMIFS(СВЦЭМ!$D$34:$D$777,СВЦЭМ!$A$34:$A$777,$A107,СВЦЭМ!$B$34:$B$777,K$83)+'СЕТ СН'!$H$11+СВЦЭМ!$D$10+'СЕТ СН'!$H$6-'СЕТ СН'!$H$23</f>
        <v>924.48323690999996</v>
      </c>
      <c r="L107" s="35">
        <f>SUMIFS(СВЦЭМ!$D$34:$D$777,СВЦЭМ!$A$34:$A$777,$A107,СВЦЭМ!$B$34:$B$777,L$83)+'СЕТ СН'!$H$11+СВЦЭМ!$D$10+'СЕТ СН'!$H$6-'СЕТ СН'!$H$23</f>
        <v>859.67158283000003</v>
      </c>
      <c r="M107" s="35">
        <f>SUMIFS(СВЦЭМ!$D$34:$D$777,СВЦЭМ!$A$34:$A$777,$A107,СВЦЭМ!$B$34:$B$777,M$83)+'СЕТ СН'!$H$11+СВЦЭМ!$D$10+'СЕТ СН'!$H$6-'СЕТ СН'!$H$23</f>
        <v>860.84570985000005</v>
      </c>
      <c r="N107" s="35">
        <f>SUMIFS(СВЦЭМ!$D$34:$D$777,СВЦЭМ!$A$34:$A$777,$A107,СВЦЭМ!$B$34:$B$777,N$83)+'СЕТ СН'!$H$11+СВЦЭМ!$D$10+'СЕТ СН'!$H$6-'СЕТ СН'!$H$23</f>
        <v>856.94815371000004</v>
      </c>
      <c r="O107" s="35">
        <f>SUMIFS(СВЦЭМ!$D$34:$D$777,СВЦЭМ!$A$34:$A$777,$A107,СВЦЭМ!$B$34:$B$777,O$83)+'СЕТ СН'!$H$11+СВЦЭМ!$D$10+'СЕТ СН'!$H$6-'СЕТ СН'!$H$23</f>
        <v>868.12413981000009</v>
      </c>
      <c r="P107" s="35">
        <f>SUMIFS(СВЦЭМ!$D$34:$D$777,СВЦЭМ!$A$34:$A$777,$A107,СВЦЭМ!$B$34:$B$777,P$83)+'СЕТ СН'!$H$11+СВЦЭМ!$D$10+'СЕТ СН'!$H$6-'СЕТ СН'!$H$23</f>
        <v>864.68769019000001</v>
      </c>
      <c r="Q107" s="35">
        <f>SUMIFS(СВЦЭМ!$D$34:$D$777,СВЦЭМ!$A$34:$A$777,$A107,СВЦЭМ!$B$34:$B$777,Q$83)+'СЕТ СН'!$H$11+СВЦЭМ!$D$10+'СЕТ СН'!$H$6-'СЕТ СН'!$H$23</f>
        <v>880.18555274000005</v>
      </c>
      <c r="R107" s="35">
        <f>SUMIFS(СВЦЭМ!$D$34:$D$777,СВЦЭМ!$A$34:$A$777,$A107,СВЦЭМ!$B$34:$B$777,R$83)+'СЕТ СН'!$H$11+СВЦЭМ!$D$10+'СЕТ СН'!$H$6-'СЕТ СН'!$H$23</f>
        <v>884.1834472999999</v>
      </c>
      <c r="S107" s="35">
        <f>SUMIFS(СВЦЭМ!$D$34:$D$777,СВЦЭМ!$A$34:$A$777,$A107,СВЦЭМ!$B$34:$B$777,S$83)+'СЕТ СН'!$H$11+СВЦЭМ!$D$10+'СЕТ СН'!$H$6-'СЕТ СН'!$H$23</f>
        <v>882.24439447999998</v>
      </c>
      <c r="T107" s="35">
        <f>SUMIFS(СВЦЭМ!$D$34:$D$777,СВЦЭМ!$A$34:$A$777,$A107,СВЦЭМ!$B$34:$B$777,T$83)+'СЕТ СН'!$H$11+СВЦЭМ!$D$10+'СЕТ СН'!$H$6-'СЕТ СН'!$H$23</f>
        <v>864.59720221999987</v>
      </c>
      <c r="U107" s="35">
        <f>SUMIFS(СВЦЭМ!$D$34:$D$777,СВЦЭМ!$A$34:$A$777,$A107,СВЦЭМ!$B$34:$B$777,U$83)+'СЕТ СН'!$H$11+СВЦЭМ!$D$10+'СЕТ СН'!$H$6-'СЕТ СН'!$H$23</f>
        <v>871.20564637000007</v>
      </c>
      <c r="V107" s="35">
        <f>SUMIFS(СВЦЭМ!$D$34:$D$777,СВЦЭМ!$A$34:$A$777,$A107,СВЦЭМ!$B$34:$B$777,V$83)+'СЕТ СН'!$H$11+СВЦЭМ!$D$10+'СЕТ СН'!$H$6-'СЕТ СН'!$H$23</f>
        <v>865.49753198000008</v>
      </c>
      <c r="W107" s="35">
        <f>SUMIFS(СВЦЭМ!$D$34:$D$777,СВЦЭМ!$A$34:$A$777,$A107,СВЦЭМ!$B$34:$B$777,W$83)+'СЕТ СН'!$H$11+СВЦЭМ!$D$10+'СЕТ СН'!$H$6-'СЕТ СН'!$H$23</f>
        <v>900.14360385000009</v>
      </c>
      <c r="X107" s="35">
        <f>SUMIFS(СВЦЭМ!$D$34:$D$777,СВЦЭМ!$A$34:$A$777,$A107,СВЦЭМ!$B$34:$B$777,X$83)+'СЕТ СН'!$H$11+СВЦЭМ!$D$10+'СЕТ СН'!$H$6-'СЕТ СН'!$H$23</f>
        <v>941.82807520999995</v>
      </c>
      <c r="Y107" s="35">
        <f>SUMIFS(СВЦЭМ!$D$34:$D$777,СВЦЭМ!$A$34:$A$777,$A107,СВЦЭМ!$B$34:$B$777,Y$83)+'СЕТ СН'!$H$11+СВЦЭМ!$D$10+'СЕТ СН'!$H$6-'СЕТ СН'!$H$23</f>
        <v>985.89671654999984</v>
      </c>
    </row>
    <row r="108" spans="1:25" ht="15.75" x14ac:dyDescent="0.2">
      <c r="A108" s="34">
        <f t="shared" si="2"/>
        <v>42911</v>
      </c>
      <c r="B108" s="35">
        <f>SUMIFS(СВЦЭМ!$D$34:$D$777,СВЦЭМ!$A$34:$A$777,$A108,СВЦЭМ!$B$34:$B$777,B$83)+'СЕТ СН'!$H$11+СВЦЭМ!$D$10+'СЕТ СН'!$H$6-'СЕТ СН'!$H$23</f>
        <v>1007.7534358399998</v>
      </c>
      <c r="C108" s="35">
        <f>SUMIFS(СВЦЭМ!$D$34:$D$777,СВЦЭМ!$A$34:$A$777,$A108,СВЦЭМ!$B$34:$B$777,C$83)+'СЕТ СН'!$H$11+СВЦЭМ!$D$10+'СЕТ СН'!$H$6-'СЕТ СН'!$H$23</f>
        <v>1078.5560856299999</v>
      </c>
      <c r="D108" s="35">
        <f>SUMIFS(СВЦЭМ!$D$34:$D$777,СВЦЭМ!$A$34:$A$777,$A108,СВЦЭМ!$B$34:$B$777,D$83)+'СЕТ СН'!$H$11+СВЦЭМ!$D$10+'СЕТ СН'!$H$6-'СЕТ СН'!$H$23</f>
        <v>1098.99607573</v>
      </c>
      <c r="E108" s="35">
        <f>SUMIFS(СВЦЭМ!$D$34:$D$777,СВЦЭМ!$A$34:$A$777,$A108,СВЦЭМ!$B$34:$B$777,E$83)+'СЕТ СН'!$H$11+СВЦЭМ!$D$10+'СЕТ СН'!$H$6-'СЕТ СН'!$H$23</f>
        <v>1110.7324876600001</v>
      </c>
      <c r="F108" s="35">
        <f>SUMIFS(СВЦЭМ!$D$34:$D$777,СВЦЭМ!$A$34:$A$777,$A108,СВЦЭМ!$B$34:$B$777,F$83)+'СЕТ СН'!$H$11+СВЦЭМ!$D$10+'СЕТ СН'!$H$6-'СЕТ СН'!$H$23</f>
        <v>1119.6621454400001</v>
      </c>
      <c r="G108" s="35">
        <f>SUMIFS(СВЦЭМ!$D$34:$D$777,СВЦЭМ!$A$34:$A$777,$A108,СВЦЭМ!$B$34:$B$777,G$83)+'СЕТ СН'!$H$11+СВЦЭМ!$D$10+'СЕТ СН'!$H$6-'СЕТ СН'!$H$23</f>
        <v>1126.3193199299999</v>
      </c>
      <c r="H108" s="35">
        <f>SUMIFS(СВЦЭМ!$D$34:$D$777,СВЦЭМ!$A$34:$A$777,$A108,СВЦЭМ!$B$34:$B$777,H$83)+'СЕТ СН'!$H$11+СВЦЭМ!$D$10+'СЕТ СН'!$H$6-'СЕТ СН'!$H$23</f>
        <v>1097.7936178099999</v>
      </c>
      <c r="I108" s="35">
        <f>SUMIFS(СВЦЭМ!$D$34:$D$777,СВЦЭМ!$A$34:$A$777,$A108,СВЦЭМ!$B$34:$B$777,I$83)+'СЕТ СН'!$H$11+СВЦЭМ!$D$10+'СЕТ СН'!$H$6-'СЕТ СН'!$H$23</f>
        <v>1086.0340487899998</v>
      </c>
      <c r="J108" s="35">
        <f>SUMIFS(СВЦЭМ!$D$34:$D$777,СВЦЭМ!$A$34:$A$777,$A108,СВЦЭМ!$B$34:$B$777,J$83)+'СЕТ СН'!$H$11+СВЦЭМ!$D$10+'СЕТ СН'!$H$6-'СЕТ СН'!$H$23</f>
        <v>1039.90611003</v>
      </c>
      <c r="K108" s="35">
        <f>SUMIFS(СВЦЭМ!$D$34:$D$777,СВЦЭМ!$A$34:$A$777,$A108,СВЦЭМ!$B$34:$B$777,K$83)+'СЕТ СН'!$H$11+СВЦЭМ!$D$10+'СЕТ СН'!$H$6-'СЕТ СН'!$H$23</f>
        <v>952.61648823999985</v>
      </c>
      <c r="L108" s="35">
        <f>SUMIFS(СВЦЭМ!$D$34:$D$777,СВЦЭМ!$A$34:$A$777,$A108,СВЦЭМ!$B$34:$B$777,L$83)+'СЕТ СН'!$H$11+СВЦЭМ!$D$10+'СЕТ СН'!$H$6-'СЕТ СН'!$H$23</f>
        <v>925.04784270000005</v>
      </c>
      <c r="M108" s="35">
        <f>SUMIFS(СВЦЭМ!$D$34:$D$777,СВЦЭМ!$A$34:$A$777,$A108,СВЦЭМ!$B$34:$B$777,M$83)+'СЕТ СН'!$H$11+СВЦЭМ!$D$10+'СЕТ СН'!$H$6-'СЕТ СН'!$H$23</f>
        <v>919.53957438999987</v>
      </c>
      <c r="N108" s="35">
        <f>SUMIFS(СВЦЭМ!$D$34:$D$777,СВЦЭМ!$A$34:$A$777,$A108,СВЦЭМ!$B$34:$B$777,N$83)+'СЕТ СН'!$H$11+СВЦЭМ!$D$10+'СЕТ СН'!$H$6-'СЕТ СН'!$H$23</f>
        <v>916.17913923000015</v>
      </c>
      <c r="O108" s="35">
        <f>SUMIFS(СВЦЭМ!$D$34:$D$777,СВЦЭМ!$A$34:$A$777,$A108,СВЦЭМ!$B$34:$B$777,O$83)+'СЕТ СН'!$H$11+СВЦЭМ!$D$10+'СЕТ СН'!$H$6-'СЕТ СН'!$H$23</f>
        <v>930.55958050000004</v>
      </c>
      <c r="P108" s="35">
        <f>SUMIFS(СВЦЭМ!$D$34:$D$777,СВЦЭМ!$A$34:$A$777,$A108,СВЦЭМ!$B$34:$B$777,P$83)+'СЕТ СН'!$H$11+СВЦЭМ!$D$10+'СЕТ СН'!$H$6-'СЕТ СН'!$H$23</f>
        <v>936.02525663999995</v>
      </c>
      <c r="Q108" s="35">
        <f>SUMIFS(СВЦЭМ!$D$34:$D$777,СВЦЭМ!$A$34:$A$777,$A108,СВЦЭМ!$B$34:$B$777,Q$83)+'СЕТ СН'!$H$11+СВЦЭМ!$D$10+'СЕТ СН'!$H$6-'СЕТ СН'!$H$23</f>
        <v>939.89911088999997</v>
      </c>
      <c r="R108" s="35">
        <f>SUMIFS(СВЦЭМ!$D$34:$D$777,СВЦЭМ!$A$34:$A$777,$A108,СВЦЭМ!$B$34:$B$777,R$83)+'СЕТ СН'!$H$11+СВЦЭМ!$D$10+'СЕТ СН'!$H$6-'СЕТ СН'!$H$23</f>
        <v>942.21558957000002</v>
      </c>
      <c r="S108" s="35">
        <f>SUMIFS(СВЦЭМ!$D$34:$D$777,СВЦЭМ!$A$34:$A$777,$A108,СВЦЭМ!$B$34:$B$777,S$83)+'СЕТ СН'!$H$11+СВЦЭМ!$D$10+'СЕТ СН'!$H$6-'СЕТ СН'!$H$23</f>
        <v>940.39375556000005</v>
      </c>
      <c r="T108" s="35">
        <f>SUMIFS(СВЦЭМ!$D$34:$D$777,СВЦЭМ!$A$34:$A$777,$A108,СВЦЭМ!$B$34:$B$777,T$83)+'СЕТ СН'!$H$11+СВЦЭМ!$D$10+'СЕТ СН'!$H$6-'СЕТ СН'!$H$23</f>
        <v>940.33159617999991</v>
      </c>
      <c r="U108" s="35">
        <f>SUMIFS(СВЦЭМ!$D$34:$D$777,СВЦЭМ!$A$34:$A$777,$A108,СВЦЭМ!$B$34:$B$777,U$83)+'СЕТ СН'!$H$11+СВЦЭМ!$D$10+'СЕТ СН'!$H$6-'СЕТ СН'!$H$23</f>
        <v>936.72977951999997</v>
      </c>
      <c r="V108" s="35">
        <f>SUMIFS(СВЦЭМ!$D$34:$D$777,СВЦЭМ!$A$34:$A$777,$A108,СВЦЭМ!$B$34:$B$777,V$83)+'СЕТ СН'!$H$11+СВЦЭМ!$D$10+'СЕТ СН'!$H$6-'СЕТ СН'!$H$23</f>
        <v>937.50950846000001</v>
      </c>
      <c r="W108" s="35">
        <f>SUMIFS(СВЦЭМ!$D$34:$D$777,СВЦЭМ!$A$34:$A$777,$A108,СВЦЭМ!$B$34:$B$777,W$83)+'СЕТ СН'!$H$11+СВЦЭМ!$D$10+'СЕТ СН'!$H$6-'СЕТ СН'!$H$23</f>
        <v>936.7227435499999</v>
      </c>
      <c r="X108" s="35">
        <f>SUMIFS(СВЦЭМ!$D$34:$D$777,СВЦЭМ!$A$34:$A$777,$A108,СВЦЭМ!$B$34:$B$777,X$83)+'СЕТ СН'!$H$11+СВЦЭМ!$D$10+'СЕТ СН'!$H$6-'СЕТ СН'!$H$23</f>
        <v>951.03851394000003</v>
      </c>
      <c r="Y108" s="35">
        <f>SUMIFS(СВЦЭМ!$D$34:$D$777,СВЦЭМ!$A$34:$A$777,$A108,СВЦЭМ!$B$34:$B$777,Y$83)+'СЕТ СН'!$H$11+СВЦЭМ!$D$10+'СЕТ СН'!$H$6-'СЕТ СН'!$H$23</f>
        <v>1043.5768599799999</v>
      </c>
    </row>
    <row r="109" spans="1:25" ht="15.75" x14ac:dyDescent="0.2">
      <c r="A109" s="34">
        <f t="shared" si="2"/>
        <v>42912</v>
      </c>
      <c r="B109" s="35">
        <f>SUMIFS(СВЦЭМ!$D$34:$D$777,СВЦЭМ!$A$34:$A$777,$A109,СВЦЭМ!$B$34:$B$777,B$83)+'СЕТ СН'!$H$11+СВЦЭМ!$D$10+'СЕТ СН'!$H$6-'СЕТ СН'!$H$23</f>
        <v>1046.1178913600002</v>
      </c>
      <c r="C109" s="35">
        <f>SUMIFS(СВЦЭМ!$D$34:$D$777,СВЦЭМ!$A$34:$A$777,$A109,СВЦЭМ!$B$34:$B$777,C$83)+'СЕТ СН'!$H$11+СВЦЭМ!$D$10+'СЕТ СН'!$H$6-'СЕТ СН'!$H$23</f>
        <v>1108.2831901300001</v>
      </c>
      <c r="D109" s="35">
        <f>SUMIFS(СВЦЭМ!$D$34:$D$777,СВЦЭМ!$A$34:$A$777,$A109,СВЦЭМ!$B$34:$B$777,D$83)+'СЕТ СН'!$H$11+СВЦЭМ!$D$10+'СЕТ СН'!$H$6-'СЕТ СН'!$H$23</f>
        <v>1110.8114339899998</v>
      </c>
      <c r="E109" s="35">
        <f>SUMIFS(СВЦЭМ!$D$34:$D$777,СВЦЭМ!$A$34:$A$777,$A109,СВЦЭМ!$B$34:$B$777,E$83)+'СЕТ СН'!$H$11+СВЦЭМ!$D$10+'СЕТ СН'!$H$6-'СЕТ СН'!$H$23</f>
        <v>1124.2577052699999</v>
      </c>
      <c r="F109" s="35">
        <f>SUMIFS(СВЦЭМ!$D$34:$D$777,СВЦЭМ!$A$34:$A$777,$A109,СВЦЭМ!$B$34:$B$777,F$83)+'СЕТ СН'!$H$11+СВЦЭМ!$D$10+'СЕТ СН'!$H$6-'СЕТ СН'!$H$23</f>
        <v>1118.2544152199998</v>
      </c>
      <c r="G109" s="35">
        <f>SUMIFS(СВЦЭМ!$D$34:$D$777,СВЦЭМ!$A$34:$A$777,$A109,СВЦЭМ!$B$34:$B$777,G$83)+'СЕТ СН'!$H$11+СВЦЭМ!$D$10+'СЕТ СН'!$H$6-'СЕТ СН'!$H$23</f>
        <v>1124.9911491100002</v>
      </c>
      <c r="H109" s="35">
        <f>SUMIFS(СВЦЭМ!$D$34:$D$777,СВЦЭМ!$A$34:$A$777,$A109,СВЦЭМ!$B$34:$B$777,H$83)+'СЕТ СН'!$H$11+СВЦЭМ!$D$10+'СЕТ СН'!$H$6-'СЕТ СН'!$H$23</f>
        <v>1150.6880254899997</v>
      </c>
      <c r="I109" s="35">
        <f>SUMIFS(СВЦЭМ!$D$34:$D$777,СВЦЭМ!$A$34:$A$777,$A109,СВЦЭМ!$B$34:$B$777,I$83)+'СЕТ СН'!$H$11+СВЦЭМ!$D$10+'СЕТ СН'!$H$6-'СЕТ СН'!$H$23</f>
        <v>1102.6892918499998</v>
      </c>
      <c r="J109" s="35">
        <f>SUMIFS(СВЦЭМ!$D$34:$D$777,СВЦЭМ!$A$34:$A$777,$A109,СВЦЭМ!$B$34:$B$777,J$83)+'СЕТ СН'!$H$11+СВЦЭМ!$D$10+'СЕТ СН'!$H$6-'СЕТ СН'!$H$23</f>
        <v>1046.7093128400002</v>
      </c>
      <c r="K109" s="35">
        <f>SUMIFS(СВЦЭМ!$D$34:$D$777,СВЦЭМ!$A$34:$A$777,$A109,СВЦЭМ!$B$34:$B$777,K$83)+'СЕТ СН'!$H$11+СВЦЭМ!$D$10+'СЕТ СН'!$H$6-'СЕТ СН'!$H$23</f>
        <v>964.95537442</v>
      </c>
      <c r="L109" s="35">
        <f>SUMIFS(СВЦЭМ!$D$34:$D$777,СВЦЭМ!$A$34:$A$777,$A109,СВЦЭМ!$B$34:$B$777,L$83)+'СЕТ СН'!$H$11+СВЦЭМ!$D$10+'СЕТ СН'!$H$6-'СЕТ СН'!$H$23</f>
        <v>963.59469822000005</v>
      </c>
      <c r="M109" s="35">
        <f>SUMIFS(СВЦЭМ!$D$34:$D$777,СВЦЭМ!$A$34:$A$777,$A109,СВЦЭМ!$B$34:$B$777,M$83)+'СЕТ СН'!$H$11+СВЦЭМ!$D$10+'СЕТ СН'!$H$6-'СЕТ СН'!$H$23</f>
        <v>959.88651231999984</v>
      </c>
      <c r="N109" s="35">
        <f>SUMIFS(СВЦЭМ!$D$34:$D$777,СВЦЭМ!$A$34:$A$777,$A109,СВЦЭМ!$B$34:$B$777,N$83)+'СЕТ СН'!$H$11+СВЦЭМ!$D$10+'СЕТ СН'!$H$6-'СЕТ СН'!$H$23</f>
        <v>955.23517553000011</v>
      </c>
      <c r="O109" s="35">
        <f>SUMIFS(СВЦЭМ!$D$34:$D$777,СВЦЭМ!$A$34:$A$777,$A109,СВЦЭМ!$B$34:$B$777,O$83)+'СЕТ СН'!$H$11+СВЦЭМ!$D$10+'СЕТ СН'!$H$6-'СЕТ СН'!$H$23</f>
        <v>951.53214819000004</v>
      </c>
      <c r="P109" s="35">
        <f>SUMIFS(СВЦЭМ!$D$34:$D$777,СВЦЭМ!$A$34:$A$777,$A109,СВЦЭМ!$B$34:$B$777,P$83)+'СЕТ СН'!$H$11+СВЦЭМ!$D$10+'СЕТ СН'!$H$6-'СЕТ СН'!$H$23</f>
        <v>952.78097554999999</v>
      </c>
      <c r="Q109" s="35">
        <f>SUMIFS(СВЦЭМ!$D$34:$D$777,СВЦЭМ!$A$34:$A$777,$A109,СВЦЭМ!$B$34:$B$777,Q$83)+'СЕТ СН'!$H$11+СВЦЭМ!$D$10+'СЕТ СН'!$H$6-'СЕТ СН'!$H$23</f>
        <v>973.97467553000001</v>
      </c>
      <c r="R109" s="35">
        <f>SUMIFS(СВЦЭМ!$D$34:$D$777,СВЦЭМ!$A$34:$A$777,$A109,СВЦЭМ!$B$34:$B$777,R$83)+'СЕТ СН'!$H$11+СВЦЭМ!$D$10+'СЕТ СН'!$H$6-'СЕТ СН'!$H$23</f>
        <v>969.95366044000002</v>
      </c>
      <c r="S109" s="35">
        <f>SUMIFS(СВЦЭМ!$D$34:$D$777,СВЦЭМ!$A$34:$A$777,$A109,СВЦЭМ!$B$34:$B$777,S$83)+'СЕТ СН'!$H$11+СВЦЭМ!$D$10+'СЕТ СН'!$H$6-'СЕТ СН'!$H$23</f>
        <v>953.63758789999997</v>
      </c>
      <c r="T109" s="35">
        <f>SUMIFS(СВЦЭМ!$D$34:$D$777,СВЦЭМ!$A$34:$A$777,$A109,СВЦЭМ!$B$34:$B$777,T$83)+'СЕТ СН'!$H$11+СВЦЭМ!$D$10+'СЕТ СН'!$H$6-'СЕТ СН'!$H$23</f>
        <v>949.79172473000017</v>
      </c>
      <c r="U109" s="35">
        <f>SUMIFS(СВЦЭМ!$D$34:$D$777,СВЦЭМ!$A$34:$A$777,$A109,СВЦЭМ!$B$34:$B$777,U$83)+'СЕТ СН'!$H$11+СВЦЭМ!$D$10+'СЕТ СН'!$H$6-'СЕТ СН'!$H$23</f>
        <v>951.42642032000003</v>
      </c>
      <c r="V109" s="35">
        <f>SUMIFS(СВЦЭМ!$D$34:$D$777,СВЦЭМ!$A$34:$A$777,$A109,СВЦЭМ!$B$34:$B$777,V$83)+'СЕТ СН'!$H$11+СВЦЭМ!$D$10+'СЕТ СН'!$H$6-'СЕТ СН'!$H$23</f>
        <v>957.42633849999993</v>
      </c>
      <c r="W109" s="35">
        <f>SUMIFS(СВЦЭМ!$D$34:$D$777,СВЦЭМ!$A$34:$A$777,$A109,СВЦЭМ!$B$34:$B$777,W$83)+'СЕТ СН'!$H$11+СВЦЭМ!$D$10+'СЕТ СН'!$H$6-'СЕТ СН'!$H$23</f>
        <v>944.95342673999994</v>
      </c>
      <c r="X109" s="35">
        <f>SUMIFS(СВЦЭМ!$D$34:$D$777,СВЦЭМ!$A$34:$A$777,$A109,СВЦЭМ!$B$34:$B$777,X$83)+'СЕТ СН'!$H$11+СВЦЭМ!$D$10+'СЕТ СН'!$H$6-'СЕТ СН'!$H$23</f>
        <v>950.79106393999996</v>
      </c>
      <c r="Y109" s="35">
        <f>SUMIFS(СВЦЭМ!$D$34:$D$777,СВЦЭМ!$A$34:$A$777,$A109,СВЦЭМ!$B$34:$B$777,Y$83)+'СЕТ СН'!$H$11+СВЦЭМ!$D$10+'СЕТ СН'!$H$6-'СЕТ СН'!$H$23</f>
        <v>1049.9858417699998</v>
      </c>
    </row>
    <row r="110" spans="1:25" ht="15.75" x14ac:dyDescent="0.2">
      <c r="A110" s="34">
        <f t="shared" si="2"/>
        <v>42913</v>
      </c>
      <c r="B110" s="35">
        <f>SUMIFS(СВЦЭМ!$D$34:$D$777,СВЦЭМ!$A$34:$A$777,$A110,СВЦЭМ!$B$34:$B$777,B$83)+'СЕТ СН'!$H$11+СВЦЭМ!$D$10+'СЕТ СН'!$H$6-'СЕТ СН'!$H$23</f>
        <v>1084.6558741600002</v>
      </c>
      <c r="C110" s="35">
        <f>SUMIFS(СВЦЭМ!$D$34:$D$777,СВЦЭМ!$A$34:$A$777,$A110,СВЦЭМ!$B$34:$B$777,C$83)+'СЕТ СН'!$H$11+СВЦЭМ!$D$10+'СЕТ СН'!$H$6-'СЕТ СН'!$H$23</f>
        <v>1133.1587217699998</v>
      </c>
      <c r="D110" s="35">
        <f>SUMIFS(СВЦЭМ!$D$34:$D$777,СВЦЭМ!$A$34:$A$777,$A110,СВЦЭМ!$B$34:$B$777,D$83)+'СЕТ СН'!$H$11+СВЦЭМ!$D$10+'СЕТ СН'!$H$6-'СЕТ СН'!$H$23</f>
        <v>1138.7284121600001</v>
      </c>
      <c r="E110" s="35">
        <f>SUMIFS(СВЦЭМ!$D$34:$D$777,СВЦЭМ!$A$34:$A$777,$A110,СВЦЭМ!$B$34:$B$777,E$83)+'СЕТ СН'!$H$11+СВЦЭМ!$D$10+'СЕТ СН'!$H$6-'СЕТ СН'!$H$23</f>
        <v>1136.34797389</v>
      </c>
      <c r="F110" s="35">
        <f>SUMIFS(СВЦЭМ!$D$34:$D$777,СВЦЭМ!$A$34:$A$777,$A110,СВЦЭМ!$B$34:$B$777,F$83)+'СЕТ СН'!$H$11+СВЦЭМ!$D$10+'СЕТ СН'!$H$6-'СЕТ СН'!$H$23</f>
        <v>1125.16484588</v>
      </c>
      <c r="G110" s="35">
        <f>SUMIFS(СВЦЭМ!$D$34:$D$777,СВЦЭМ!$A$34:$A$777,$A110,СВЦЭМ!$B$34:$B$777,G$83)+'СЕТ СН'!$H$11+СВЦЭМ!$D$10+'СЕТ СН'!$H$6-'СЕТ СН'!$H$23</f>
        <v>1131.0310153800001</v>
      </c>
      <c r="H110" s="35">
        <f>SUMIFS(СВЦЭМ!$D$34:$D$777,СВЦЭМ!$A$34:$A$777,$A110,СВЦЭМ!$B$34:$B$777,H$83)+'СЕТ СН'!$H$11+СВЦЭМ!$D$10+'СЕТ СН'!$H$6-'СЕТ СН'!$H$23</f>
        <v>1131.7132757899999</v>
      </c>
      <c r="I110" s="35">
        <f>SUMIFS(СВЦЭМ!$D$34:$D$777,СВЦЭМ!$A$34:$A$777,$A110,СВЦЭМ!$B$34:$B$777,I$83)+'СЕТ СН'!$H$11+СВЦЭМ!$D$10+'СЕТ СН'!$H$6-'СЕТ СН'!$H$23</f>
        <v>1098.9144847600001</v>
      </c>
      <c r="J110" s="35">
        <f>SUMIFS(СВЦЭМ!$D$34:$D$777,СВЦЭМ!$A$34:$A$777,$A110,СВЦЭМ!$B$34:$B$777,J$83)+'СЕТ СН'!$H$11+СВЦЭМ!$D$10+'СЕТ СН'!$H$6-'СЕТ СН'!$H$23</f>
        <v>1023.1602744100001</v>
      </c>
      <c r="K110" s="35">
        <f>SUMIFS(СВЦЭМ!$D$34:$D$777,СВЦЭМ!$A$34:$A$777,$A110,СВЦЭМ!$B$34:$B$777,K$83)+'СЕТ СН'!$H$11+СВЦЭМ!$D$10+'СЕТ СН'!$H$6-'СЕТ СН'!$H$23</f>
        <v>949.96513601000015</v>
      </c>
      <c r="L110" s="35">
        <f>SUMIFS(СВЦЭМ!$D$34:$D$777,СВЦЭМ!$A$34:$A$777,$A110,СВЦЭМ!$B$34:$B$777,L$83)+'СЕТ СН'!$H$11+СВЦЭМ!$D$10+'СЕТ СН'!$H$6-'СЕТ СН'!$H$23</f>
        <v>938.27129864000017</v>
      </c>
      <c r="M110" s="35">
        <f>SUMIFS(СВЦЭМ!$D$34:$D$777,СВЦЭМ!$A$34:$A$777,$A110,СВЦЭМ!$B$34:$B$777,M$83)+'СЕТ СН'!$H$11+СВЦЭМ!$D$10+'СЕТ СН'!$H$6-'СЕТ СН'!$H$23</f>
        <v>940.47816581000006</v>
      </c>
      <c r="N110" s="35">
        <f>SUMIFS(СВЦЭМ!$D$34:$D$777,СВЦЭМ!$A$34:$A$777,$A110,СВЦЭМ!$B$34:$B$777,N$83)+'СЕТ СН'!$H$11+СВЦЭМ!$D$10+'СЕТ СН'!$H$6-'СЕТ СН'!$H$23</f>
        <v>932.91869755000016</v>
      </c>
      <c r="O110" s="35">
        <f>SUMIFS(СВЦЭМ!$D$34:$D$777,СВЦЭМ!$A$34:$A$777,$A110,СВЦЭМ!$B$34:$B$777,O$83)+'СЕТ СН'!$H$11+СВЦЭМ!$D$10+'СЕТ СН'!$H$6-'СЕТ СН'!$H$23</f>
        <v>931.56249630000002</v>
      </c>
      <c r="P110" s="35">
        <f>SUMIFS(СВЦЭМ!$D$34:$D$777,СВЦЭМ!$A$34:$A$777,$A110,СВЦЭМ!$B$34:$B$777,P$83)+'СЕТ СН'!$H$11+СВЦЭМ!$D$10+'СЕТ СН'!$H$6-'СЕТ СН'!$H$23</f>
        <v>913.30284659000017</v>
      </c>
      <c r="Q110" s="35">
        <f>SUMIFS(СВЦЭМ!$D$34:$D$777,СВЦЭМ!$A$34:$A$777,$A110,СВЦЭМ!$B$34:$B$777,Q$83)+'СЕТ СН'!$H$11+СВЦЭМ!$D$10+'СЕТ СН'!$H$6-'СЕТ СН'!$H$23</f>
        <v>939.82528191999995</v>
      </c>
      <c r="R110" s="35">
        <f>SUMIFS(СВЦЭМ!$D$34:$D$777,СВЦЭМ!$A$34:$A$777,$A110,СВЦЭМ!$B$34:$B$777,R$83)+'СЕТ СН'!$H$11+СВЦЭМ!$D$10+'СЕТ СН'!$H$6-'СЕТ СН'!$H$23</f>
        <v>949.42198379000001</v>
      </c>
      <c r="S110" s="35">
        <f>SUMIFS(СВЦЭМ!$D$34:$D$777,СВЦЭМ!$A$34:$A$777,$A110,СВЦЭМ!$B$34:$B$777,S$83)+'СЕТ СН'!$H$11+СВЦЭМ!$D$10+'СЕТ СН'!$H$6-'СЕТ СН'!$H$23</f>
        <v>937.35781188999999</v>
      </c>
      <c r="T110" s="35">
        <f>SUMIFS(СВЦЭМ!$D$34:$D$777,СВЦЭМ!$A$34:$A$777,$A110,СВЦЭМ!$B$34:$B$777,T$83)+'СЕТ СН'!$H$11+СВЦЭМ!$D$10+'СЕТ СН'!$H$6-'СЕТ СН'!$H$23</f>
        <v>931.62710697000011</v>
      </c>
      <c r="U110" s="35">
        <f>SUMIFS(СВЦЭМ!$D$34:$D$777,СВЦЭМ!$A$34:$A$777,$A110,СВЦЭМ!$B$34:$B$777,U$83)+'СЕТ СН'!$H$11+СВЦЭМ!$D$10+'СЕТ СН'!$H$6-'СЕТ СН'!$H$23</f>
        <v>929.38340455000002</v>
      </c>
      <c r="V110" s="35">
        <f>SUMIFS(СВЦЭМ!$D$34:$D$777,СВЦЭМ!$A$34:$A$777,$A110,СВЦЭМ!$B$34:$B$777,V$83)+'СЕТ СН'!$H$11+СВЦЭМ!$D$10+'СЕТ СН'!$H$6-'СЕТ СН'!$H$23</f>
        <v>932.37573341999996</v>
      </c>
      <c r="W110" s="35">
        <f>SUMIFS(СВЦЭМ!$D$34:$D$777,СВЦЭМ!$A$34:$A$777,$A110,СВЦЭМ!$B$34:$B$777,W$83)+'СЕТ СН'!$H$11+СВЦЭМ!$D$10+'СЕТ СН'!$H$6-'СЕТ СН'!$H$23</f>
        <v>922.94924729000013</v>
      </c>
      <c r="X110" s="35">
        <f>SUMIFS(СВЦЭМ!$D$34:$D$777,СВЦЭМ!$A$34:$A$777,$A110,СВЦЭМ!$B$34:$B$777,X$83)+'СЕТ СН'!$H$11+СВЦЭМ!$D$10+'СЕТ СН'!$H$6-'СЕТ СН'!$H$23</f>
        <v>928.71355173999996</v>
      </c>
      <c r="Y110" s="35">
        <f>SUMIFS(СВЦЭМ!$D$34:$D$777,СВЦЭМ!$A$34:$A$777,$A110,СВЦЭМ!$B$34:$B$777,Y$83)+'СЕТ СН'!$H$11+СВЦЭМ!$D$10+'СЕТ СН'!$H$6-'СЕТ СН'!$H$23</f>
        <v>1029.8204612099998</v>
      </c>
    </row>
    <row r="111" spans="1:25" ht="15.75" x14ac:dyDescent="0.2">
      <c r="A111" s="34">
        <f t="shared" si="2"/>
        <v>42914</v>
      </c>
      <c r="B111" s="35">
        <f>SUMIFS(СВЦЭМ!$D$34:$D$777,СВЦЭМ!$A$34:$A$777,$A111,СВЦЭМ!$B$34:$B$777,B$83)+'СЕТ СН'!$H$11+СВЦЭМ!$D$10+'СЕТ СН'!$H$6-'СЕТ СН'!$H$23</f>
        <v>1120.6893029600001</v>
      </c>
      <c r="C111" s="35">
        <f>SUMIFS(СВЦЭМ!$D$34:$D$777,СВЦЭМ!$A$34:$A$777,$A111,СВЦЭМ!$B$34:$B$777,C$83)+'СЕТ СН'!$H$11+СВЦЭМ!$D$10+'СЕТ СН'!$H$6-'СЕТ СН'!$H$23</f>
        <v>1151.7761883499998</v>
      </c>
      <c r="D111" s="35">
        <f>SUMIFS(СВЦЭМ!$D$34:$D$777,СВЦЭМ!$A$34:$A$777,$A111,СВЦЭМ!$B$34:$B$777,D$83)+'СЕТ СН'!$H$11+СВЦЭМ!$D$10+'СЕТ СН'!$H$6-'СЕТ СН'!$H$23</f>
        <v>1181.87909567</v>
      </c>
      <c r="E111" s="35">
        <f>SUMIFS(СВЦЭМ!$D$34:$D$777,СВЦЭМ!$A$34:$A$777,$A111,СВЦЭМ!$B$34:$B$777,E$83)+'СЕТ СН'!$H$11+СВЦЭМ!$D$10+'СЕТ СН'!$H$6-'СЕТ СН'!$H$23</f>
        <v>1214.0701877799997</v>
      </c>
      <c r="F111" s="35">
        <f>SUMIFS(СВЦЭМ!$D$34:$D$777,СВЦЭМ!$A$34:$A$777,$A111,СВЦЭМ!$B$34:$B$777,F$83)+'СЕТ СН'!$H$11+СВЦЭМ!$D$10+'СЕТ СН'!$H$6-'СЕТ СН'!$H$23</f>
        <v>1226.3158104599997</v>
      </c>
      <c r="G111" s="35">
        <f>SUMIFS(СВЦЭМ!$D$34:$D$777,СВЦЭМ!$A$34:$A$777,$A111,СВЦЭМ!$B$34:$B$777,G$83)+'СЕТ СН'!$H$11+СВЦЭМ!$D$10+'СЕТ СН'!$H$6-'СЕТ СН'!$H$23</f>
        <v>1227.5686618099999</v>
      </c>
      <c r="H111" s="35">
        <f>SUMIFS(СВЦЭМ!$D$34:$D$777,СВЦЭМ!$A$34:$A$777,$A111,СВЦЭМ!$B$34:$B$777,H$83)+'СЕТ СН'!$H$11+СВЦЭМ!$D$10+'СЕТ СН'!$H$6-'СЕТ СН'!$H$23</f>
        <v>1165.66426946</v>
      </c>
      <c r="I111" s="35">
        <f>SUMIFS(СВЦЭМ!$D$34:$D$777,СВЦЭМ!$A$34:$A$777,$A111,СВЦЭМ!$B$34:$B$777,I$83)+'СЕТ СН'!$H$11+СВЦЭМ!$D$10+'СЕТ СН'!$H$6-'СЕТ СН'!$H$23</f>
        <v>1104.3923799300001</v>
      </c>
      <c r="J111" s="35">
        <f>SUMIFS(СВЦЭМ!$D$34:$D$777,СВЦЭМ!$A$34:$A$777,$A111,СВЦЭМ!$B$34:$B$777,J$83)+'СЕТ СН'!$H$11+СВЦЭМ!$D$10+'СЕТ СН'!$H$6-'СЕТ СН'!$H$23</f>
        <v>1027.6760146000001</v>
      </c>
      <c r="K111" s="35">
        <f>SUMIFS(СВЦЭМ!$D$34:$D$777,СВЦЭМ!$A$34:$A$777,$A111,СВЦЭМ!$B$34:$B$777,K$83)+'СЕТ СН'!$H$11+СВЦЭМ!$D$10+'СЕТ СН'!$H$6-'СЕТ СН'!$H$23</f>
        <v>932.69101400999989</v>
      </c>
      <c r="L111" s="35">
        <f>SUMIFS(СВЦЭМ!$D$34:$D$777,СВЦЭМ!$A$34:$A$777,$A111,СВЦЭМ!$B$34:$B$777,L$83)+'СЕТ СН'!$H$11+СВЦЭМ!$D$10+'СЕТ СН'!$H$6-'СЕТ СН'!$H$23</f>
        <v>924.45183640000005</v>
      </c>
      <c r="M111" s="35">
        <f>SUMIFS(СВЦЭМ!$D$34:$D$777,СВЦЭМ!$A$34:$A$777,$A111,СВЦЭМ!$B$34:$B$777,M$83)+'СЕТ СН'!$H$11+СВЦЭМ!$D$10+'СЕТ СН'!$H$6-'СЕТ СН'!$H$23</f>
        <v>924.58652746000007</v>
      </c>
      <c r="N111" s="35">
        <f>SUMIFS(СВЦЭМ!$D$34:$D$777,СВЦЭМ!$A$34:$A$777,$A111,СВЦЭМ!$B$34:$B$777,N$83)+'СЕТ СН'!$H$11+СВЦЭМ!$D$10+'СЕТ СН'!$H$6-'СЕТ СН'!$H$23</f>
        <v>884.21314901999995</v>
      </c>
      <c r="O111" s="35">
        <f>SUMIFS(СВЦЭМ!$D$34:$D$777,СВЦЭМ!$A$34:$A$777,$A111,СВЦЭМ!$B$34:$B$777,O$83)+'СЕТ СН'!$H$11+СВЦЭМ!$D$10+'СЕТ СН'!$H$6-'СЕТ СН'!$H$23</f>
        <v>877.49221935000014</v>
      </c>
      <c r="P111" s="35">
        <f>SUMIFS(СВЦЭМ!$D$34:$D$777,СВЦЭМ!$A$34:$A$777,$A111,СВЦЭМ!$B$34:$B$777,P$83)+'СЕТ СН'!$H$11+СВЦЭМ!$D$10+'СЕТ СН'!$H$6-'СЕТ СН'!$H$23</f>
        <v>878.00936326999999</v>
      </c>
      <c r="Q111" s="35">
        <f>SUMIFS(СВЦЭМ!$D$34:$D$777,СВЦЭМ!$A$34:$A$777,$A111,СВЦЭМ!$B$34:$B$777,Q$83)+'СЕТ СН'!$H$11+СВЦЭМ!$D$10+'СЕТ СН'!$H$6-'СЕТ СН'!$H$23</f>
        <v>900.62837768999998</v>
      </c>
      <c r="R111" s="35">
        <f>SUMIFS(СВЦЭМ!$D$34:$D$777,СВЦЭМ!$A$34:$A$777,$A111,СВЦЭМ!$B$34:$B$777,R$83)+'СЕТ СН'!$H$11+СВЦЭМ!$D$10+'СЕТ СН'!$H$6-'СЕТ СН'!$H$23</f>
        <v>906.7258998100001</v>
      </c>
      <c r="S111" s="35">
        <f>SUMIFS(СВЦЭМ!$D$34:$D$777,СВЦЭМ!$A$34:$A$777,$A111,СВЦЭМ!$B$34:$B$777,S$83)+'СЕТ СН'!$H$11+СВЦЭМ!$D$10+'СЕТ СН'!$H$6-'СЕТ СН'!$H$23</f>
        <v>891.78154868999991</v>
      </c>
      <c r="T111" s="35">
        <f>SUMIFS(СВЦЭМ!$D$34:$D$777,СВЦЭМ!$A$34:$A$777,$A111,СВЦЭМ!$B$34:$B$777,T$83)+'СЕТ СН'!$H$11+СВЦЭМ!$D$10+'СЕТ СН'!$H$6-'СЕТ СН'!$H$23</f>
        <v>887.71606410999993</v>
      </c>
      <c r="U111" s="35">
        <f>SUMIFS(СВЦЭМ!$D$34:$D$777,СВЦЭМ!$A$34:$A$777,$A111,СВЦЭМ!$B$34:$B$777,U$83)+'СЕТ СН'!$H$11+СВЦЭМ!$D$10+'СЕТ СН'!$H$6-'СЕТ СН'!$H$23</f>
        <v>883.70523791000005</v>
      </c>
      <c r="V111" s="35">
        <f>SUMIFS(СВЦЭМ!$D$34:$D$777,СВЦЭМ!$A$34:$A$777,$A111,СВЦЭМ!$B$34:$B$777,V$83)+'СЕТ СН'!$H$11+СВЦЭМ!$D$10+'СЕТ СН'!$H$6-'СЕТ СН'!$H$23</f>
        <v>892.5379561499999</v>
      </c>
      <c r="W111" s="35">
        <f>SUMIFS(СВЦЭМ!$D$34:$D$777,СВЦЭМ!$A$34:$A$777,$A111,СВЦЭМ!$B$34:$B$777,W$83)+'СЕТ СН'!$H$11+СВЦЭМ!$D$10+'СЕТ СН'!$H$6-'СЕТ СН'!$H$23</f>
        <v>882.34431584000004</v>
      </c>
      <c r="X111" s="35">
        <f>SUMIFS(СВЦЭМ!$D$34:$D$777,СВЦЭМ!$A$34:$A$777,$A111,СВЦЭМ!$B$34:$B$777,X$83)+'СЕТ СН'!$H$11+СВЦЭМ!$D$10+'СЕТ СН'!$H$6-'СЕТ СН'!$H$23</f>
        <v>887.73789987000009</v>
      </c>
      <c r="Y111" s="35">
        <f>SUMIFS(СВЦЭМ!$D$34:$D$777,СВЦЭМ!$A$34:$A$777,$A111,СВЦЭМ!$B$34:$B$777,Y$83)+'СЕТ СН'!$H$11+СВЦЭМ!$D$10+'СЕТ СН'!$H$6-'СЕТ СН'!$H$23</f>
        <v>970.39280725000003</v>
      </c>
    </row>
    <row r="112" spans="1:25" ht="15.75" x14ac:dyDescent="0.2">
      <c r="A112" s="34">
        <f t="shared" si="2"/>
        <v>42915</v>
      </c>
      <c r="B112" s="35">
        <f>SUMIFS(СВЦЭМ!$D$34:$D$777,СВЦЭМ!$A$34:$A$777,$A112,СВЦЭМ!$B$34:$B$777,B$83)+'СЕТ СН'!$H$11+СВЦЭМ!$D$10+'СЕТ СН'!$H$6-'СЕТ СН'!$H$23</f>
        <v>1034.86928898</v>
      </c>
      <c r="C112" s="35">
        <f>SUMIFS(СВЦЭМ!$D$34:$D$777,СВЦЭМ!$A$34:$A$777,$A112,СВЦЭМ!$B$34:$B$777,C$83)+'СЕТ СН'!$H$11+СВЦЭМ!$D$10+'СЕТ СН'!$H$6-'СЕТ СН'!$H$23</f>
        <v>1125.3686427100001</v>
      </c>
      <c r="D112" s="35">
        <f>SUMIFS(СВЦЭМ!$D$34:$D$777,СВЦЭМ!$A$34:$A$777,$A112,СВЦЭМ!$B$34:$B$777,D$83)+'СЕТ СН'!$H$11+СВЦЭМ!$D$10+'СЕТ СН'!$H$6-'СЕТ СН'!$H$23</f>
        <v>1152.8522014499999</v>
      </c>
      <c r="E112" s="35">
        <f>SUMIFS(СВЦЭМ!$D$34:$D$777,СВЦЭМ!$A$34:$A$777,$A112,СВЦЭМ!$B$34:$B$777,E$83)+'СЕТ СН'!$H$11+СВЦЭМ!$D$10+'СЕТ СН'!$H$6-'СЕТ СН'!$H$23</f>
        <v>1172.00043628</v>
      </c>
      <c r="F112" s="35">
        <f>SUMIFS(СВЦЭМ!$D$34:$D$777,СВЦЭМ!$A$34:$A$777,$A112,СВЦЭМ!$B$34:$B$777,F$83)+'СЕТ СН'!$H$11+СВЦЭМ!$D$10+'СЕТ СН'!$H$6-'СЕТ СН'!$H$23</f>
        <v>1160.9682749799999</v>
      </c>
      <c r="G112" s="35">
        <f>SUMIFS(СВЦЭМ!$D$34:$D$777,СВЦЭМ!$A$34:$A$777,$A112,СВЦЭМ!$B$34:$B$777,G$83)+'СЕТ СН'!$H$11+СВЦЭМ!$D$10+'СЕТ СН'!$H$6-'СЕТ СН'!$H$23</f>
        <v>1162.61673849</v>
      </c>
      <c r="H112" s="35">
        <f>SUMIFS(СВЦЭМ!$D$34:$D$777,СВЦЭМ!$A$34:$A$777,$A112,СВЦЭМ!$B$34:$B$777,H$83)+'СЕТ СН'!$H$11+СВЦЭМ!$D$10+'СЕТ СН'!$H$6-'СЕТ СН'!$H$23</f>
        <v>1110.3540004500001</v>
      </c>
      <c r="I112" s="35">
        <f>SUMIFS(СВЦЭМ!$D$34:$D$777,СВЦЭМ!$A$34:$A$777,$A112,СВЦЭМ!$B$34:$B$777,I$83)+'СЕТ СН'!$H$11+СВЦЭМ!$D$10+'СЕТ СН'!$H$6-'СЕТ СН'!$H$23</f>
        <v>1065.3227150799999</v>
      </c>
      <c r="J112" s="35">
        <f>SUMIFS(СВЦЭМ!$D$34:$D$777,СВЦЭМ!$A$34:$A$777,$A112,СВЦЭМ!$B$34:$B$777,J$83)+'СЕТ СН'!$H$11+СВЦЭМ!$D$10+'СЕТ СН'!$H$6-'СЕТ СН'!$H$23</f>
        <v>999.05822831</v>
      </c>
      <c r="K112" s="35">
        <f>SUMIFS(СВЦЭМ!$D$34:$D$777,СВЦЭМ!$A$34:$A$777,$A112,СВЦЭМ!$B$34:$B$777,K$83)+'СЕТ СН'!$H$11+СВЦЭМ!$D$10+'СЕТ СН'!$H$6-'СЕТ СН'!$H$23</f>
        <v>939.81969105000007</v>
      </c>
      <c r="L112" s="35">
        <f>SUMIFS(СВЦЭМ!$D$34:$D$777,СВЦЭМ!$A$34:$A$777,$A112,СВЦЭМ!$B$34:$B$777,L$83)+'СЕТ СН'!$H$11+СВЦЭМ!$D$10+'СЕТ СН'!$H$6-'СЕТ СН'!$H$23</f>
        <v>947.28192978000016</v>
      </c>
      <c r="M112" s="35">
        <f>SUMIFS(СВЦЭМ!$D$34:$D$777,СВЦЭМ!$A$34:$A$777,$A112,СВЦЭМ!$B$34:$B$777,M$83)+'СЕТ СН'!$H$11+СВЦЭМ!$D$10+'СЕТ СН'!$H$6-'СЕТ СН'!$H$23</f>
        <v>954.05143691000012</v>
      </c>
      <c r="N112" s="35">
        <f>SUMIFS(СВЦЭМ!$D$34:$D$777,СВЦЭМ!$A$34:$A$777,$A112,СВЦЭМ!$B$34:$B$777,N$83)+'СЕТ СН'!$H$11+СВЦЭМ!$D$10+'СЕТ СН'!$H$6-'СЕТ СН'!$H$23</f>
        <v>952.17272089000016</v>
      </c>
      <c r="O112" s="35">
        <f>SUMIFS(СВЦЭМ!$D$34:$D$777,СВЦЭМ!$A$34:$A$777,$A112,СВЦЭМ!$B$34:$B$777,O$83)+'СЕТ СН'!$H$11+СВЦЭМ!$D$10+'СЕТ СН'!$H$6-'СЕТ СН'!$H$23</f>
        <v>948.75240169000017</v>
      </c>
      <c r="P112" s="35">
        <f>SUMIFS(СВЦЭМ!$D$34:$D$777,СВЦЭМ!$A$34:$A$777,$A112,СВЦЭМ!$B$34:$B$777,P$83)+'СЕТ СН'!$H$11+СВЦЭМ!$D$10+'СЕТ СН'!$H$6-'СЕТ СН'!$H$23</f>
        <v>951.87430915999994</v>
      </c>
      <c r="Q112" s="35">
        <f>SUMIFS(СВЦЭМ!$D$34:$D$777,СВЦЭМ!$A$34:$A$777,$A112,СВЦЭМ!$B$34:$B$777,Q$83)+'СЕТ СН'!$H$11+СВЦЭМ!$D$10+'СЕТ СН'!$H$6-'СЕТ СН'!$H$23</f>
        <v>969.02790320999998</v>
      </c>
      <c r="R112" s="35">
        <f>SUMIFS(СВЦЭМ!$D$34:$D$777,СВЦЭМ!$A$34:$A$777,$A112,СВЦЭМ!$B$34:$B$777,R$83)+'СЕТ СН'!$H$11+СВЦЭМ!$D$10+'СЕТ СН'!$H$6-'СЕТ СН'!$H$23</f>
        <v>973.70289817000003</v>
      </c>
      <c r="S112" s="35">
        <f>SUMIFS(СВЦЭМ!$D$34:$D$777,СВЦЭМ!$A$34:$A$777,$A112,СВЦЭМ!$B$34:$B$777,S$83)+'СЕТ СН'!$H$11+СВЦЭМ!$D$10+'СЕТ СН'!$H$6-'СЕТ СН'!$H$23</f>
        <v>959.13593498</v>
      </c>
      <c r="T112" s="35">
        <f>SUMIFS(СВЦЭМ!$D$34:$D$777,СВЦЭМ!$A$34:$A$777,$A112,СВЦЭМ!$B$34:$B$777,T$83)+'СЕТ СН'!$H$11+СВЦЭМ!$D$10+'СЕТ СН'!$H$6-'СЕТ СН'!$H$23</f>
        <v>953.08121830000005</v>
      </c>
      <c r="U112" s="35">
        <f>SUMIFS(СВЦЭМ!$D$34:$D$777,СВЦЭМ!$A$34:$A$777,$A112,СВЦЭМ!$B$34:$B$777,U$83)+'СЕТ СН'!$H$11+СВЦЭМ!$D$10+'СЕТ СН'!$H$6-'СЕТ СН'!$H$23</f>
        <v>946.23513154000011</v>
      </c>
      <c r="V112" s="35">
        <f>SUMIFS(СВЦЭМ!$D$34:$D$777,СВЦЭМ!$A$34:$A$777,$A112,СВЦЭМ!$B$34:$B$777,V$83)+'СЕТ СН'!$H$11+СВЦЭМ!$D$10+'СЕТ СН'!$H$6-'СЕТ СН'!$H$23</f>
        <v>952.41497827000012</v>
      </c>
      <c r="W112" s="35">
        <f>SUMIFS(СВЦЭМ!$D$34:$D$777,СВЦЭМ!$A$34:$A$777,$A112,СВЦЭМ!$B$34:$B$777,W$83)+'СЕТ СН'!$H$11+СВЦЭМ!$D$10+'СЕТ СН'!$H$6-'СЕТ СН'!$H$23</f>
        <v>944.32994658999996</v>
      </c>
      <c r="X112" s="35">
        <f>SUMIFS(СВЦЭМ!$D$34:$D$777,СВЦЭМ!$A$34:$A$777,$A112,СВЦЭМ!$B$34:$B$777,X$83)+'СЕТ СН'!$H$11+СВЦЭМ!$D$10+'СЕТ СН'!$H$6-'СЕТ СН'!$H$23</f>
        <v>953.17210359000001</v>
      </c>
      <c r="Y112" s="35">
        <f>SUMIFS(СВЦЭМ!$D$34:$D$777,СВЦЭМ!$A$34:$A$777,$A112,СВЦЭМ!$B$34:$B$777,Y$83)+'СЕТ СН'!$H$11+СВЦЭМ!$D$10+'СЕТ СН'!$H$6-'СЕТ СН'!$H$23</f>
        <v>997.40980300000001</v>
      </c>
    </row>
    <row r="113" spans="1:27" ht="15.75" x14ac:dyDescent="0.2">
      <c r="A113" s="34">
        <f t="shared" si="2"/>
        <v>42916</v>
      </c>
      <c r="B113" s="35">
        <f>SUMIFS(СВЦЭМ!$D$34:$D$777,СВЦЭМ!$A$34:$A$777,$A113,СВЦЭМ!$B$34:$B$777,B$83)+'СЕТ СН'!$H$11+СВЦЭМ!$D$10+'СЕТ СН'!$H$6-'СЕТ СН'!$H$23</f>
        <v>1028.49328283</v>
      </c>
      <c r="C113" s="35">
        <f>SUMIFS(СВЦЭМ!$D$34:$D$777,СВЦЭМ!$A$34:$A$777,$A113,СВЦЭМ!$B$34:$B$777,C$83)+'СЕТ СН'!$H$11+СВЦЭМ!$D$10+'СЕТ СН'!$H$6-'СЕТ СН'!$H$23</f>
        <v>1145.7069491799998</v>
      </c>
      <c r="D113" s="35">
        <f>SUMIFS(СВЦЭМ!$D$34:$D$777,СВЦЭМ!$A$34:$A$777,$A113,СВЦЭМ!$B$34:$B$777,D$83)+'СЕТ СН'!$H$11+СВЦЭМ!$D$10+'СЕТ СН'!$H$6-'СЕТ СН'!$H$23</f>
        <v>1181.6597663899997</v>
      </c>
      <c r="E113" s="35">
        <f>SUMIFS(СВЦЭМ!$D$34:$D$777,СВЦЭМ!$A$34:$A$777,$A113,СВЦЭМ!$B$34:$B$777,E$83)+'СЕТ СН'!$H$11+СВЦЭМ!$D$10+'СЕТ СН'!$H$6-'СЕТ СН'!$H$23</f>
        <v>1195.87771939</v>
      </c>
      <c r="F113" s="35">
        <f>SUMIFS(СВЦЭМ!$D$34:$D$777,СВЦЭМ!$A$34:$A$777,$A113,СВЦЭМ!$B$34:$B$777,F$83)+'СЕТ СН'!$H$11+СВЦЭМ!$D$10+'СЕТ СН'!$H$6-'СЕТ СН'!$H$23</f>
        <v>1193.1396880500001</v>
      </c>
      <c r="G113" s="35">
        <f>SUMIFS(СВЦЭМ!$D$34:$D$777,СВЦЭМ!$A$34:$A$777,$A113,СВЦЭМ!$B$34:$B$777,G$83)+'СЕТ СН'!$H$11+СВЦЭМ!$D$10+'СЕТ СН'!$H$6-'СЕТ СН'!$H$23</f>
        <v>1189.44853926</v>
      </c>
      <c r="H113" s="35">
        <f>SUMIFS(СВЦЭМ!$D$34:$D$777,СВЦЭМ!$A$34:$A$777,$A113,СВЦЭМ!$B$34:$B$777,H$83)+'СЕТ СН'!$H$11+СВЦЭМ!$D$10+'СЕТ СН'!$H$6-'СЕТ СН'!$H$23</f>
        <v>1131.5697749800001</v>
      </c>
      <c r="I113" s="35">
        <f>SUMIFS(СВЦЭМ!$D$34:$D$777,СВЦЭМ!$A$34:$A$777,$A113,СВЦЭМ!$B$34:$B$777,I$83)+'СЕТ СН'!$H$11+СВЦЭМ!$D$10+'СЕТ СН'!$H$6-'СЕТ СН'!$H$23</f>
        <v>1104.4756452199999</v>
      </c>
      <c r="J113" s="35">
        <f>SUMIFS(СВЦЭМ!$D$34:$D$777,СВЦЭМ!$A$34:$A$777,$A113,СВЦЭМ!$B$34:$B$777,J$83)+'СЕТ СН'!$H$11+СВЦЭМ!$D$10+'СЕТ СН'!$H$6-'СЕТ СН'!$H$23</f>
        <v>1023.4544308700001</v>
      </c>
      <c r="K113" s="35">
        <f>SUMIFS(СВЦЭМ!$D$34:$D$777,СВЦЭМ!$A$34:$A$777,$A113,СВЦЭМ!$B$34:$B$777,K$83)+'СЕТ СН'!$H$11+СВЦЭМ!$D$10+'СЕТ СН'!$H$6-'СЕТ СН'!$H$23</f>
        <v>934.08822383999996</v>
      </c>
      <c r="L113" s="35">
        <f>SUMIFS(СВЦЭМ!$D$34:$D$777,СВЦЭМ!$A$34:$A$777,$A113,СВЦЭМ!$B$34:$B$777,L$83)+'СЕТ СН'!$H$11+СВЦЭМ!$D$10+'СЕТ СН'!$H$6-'СЕТ СН'!$H$23</f>
        <v>923.35482804000003</v>
      </c>
      <c r="M113" s="35">
        <f>SUMIFS(СВЦЭМ!$D$34:$D$777,СВЦЭМ!$A$34:$A$777,$A113,СВЦЭМ!$B$34:$B$777,M$83)+'СЕТ СН'!$H$11+СВЦЭМ!$D$10+'СЕТ СН'!$H$6-'СЕТ СН'!$H$23</f>
        <v>923.51518269000007</v>
      </c>
      <c r="N113" s="35">
        <f>SUMIFS(СВЦЭМ!$D$34:$D$777,СВЦЭМ!$A$34:$A$777,$A113,СВЦЭМ!$B$34:$B$777,N$83)+'СЕТ СН'!$H$11+СВЦЭМ!$D$10+'СЕТ СН'!$H$6-'СЕТ СН'!$H$23</f>
        <v>920.67675491</v>
      </c>
      <c r="O113" s="35">
        <f>SUMIFS(СВЦЭМ!$D$34:$D$777,СВЦЭМ!$A$34:$A$777,$A113,СВЦЭМ!$B$34:$B$777,O$83)+'СЕТ СН'!$H$11+СВЦЭМ!$D$10+'СЕТ СН'!$H$6-'СЕТ СН'!$H$23</f>
        <v>923.16770601000007</v>
      </c>
      <c r="P113" s="35">
        <f>SUMIFS(СВЦЭМ!$D$34:$D$777,СВЦЭМ!$A$34:$A$777,$A113,СВЦЭМ!$B$34:$B$777,P$83)+'СЕТ СН'!$H$11+СВЦЭМ!$D$10+'СЕТ СН'!$H$6-'СЕТ СН'!$H$23</f>
        <v>927.06518344999995</v>
      </c>
      <c r="Q113" s="35">
        <f>SUMIFS(СВЦЭМ!$D$34:$D$777,СВЦЭМ!$A$34:$A$777,$A113,СВЦЭМ!$B$34:$B$777,Q$83)+'СЕТ СН'!$H$11+СВЦЭМ!$D$10+'СЕТ СН'!$H$6-'СЕТ СН'!$H$23</f>
        <v>942.07189330000006</v>
      </c>
      <c r="R113" s="35">
        <f>SUMIFS(СВЦЭМ!$D$34:$D$777,СВЦЭМ!$A$34:$A$777,$A113,СВЦЭМ!$B$34:$B$777,R$83)+'СЕТ СН'!$H$11+СВЦЭМ!$D$10+'СЕТ СН'!$H$6-'СЕТ СН'!$H$23</f>
        <v>946.30172739999989</v>
      </c>
      <c r="S113" s="35">
        <f>SUMIFS(СВЦЭМ!$D$34:$D$777,СВЦЭМ!$A$34:$A$777,$A113,СВЦЭМ!$B$34:$B$777,S$83)+'СЕТ СН'!$H$11+СВЦЭМ!$D$10+'СЕТ СН'!$H$6-'СЕТ СН'!$H$23</f>
        <v>933.21581050999998</v>
      </c>
      <c r="T113" s="35">
        <f>SUMIFS(СВЦЭМ!$D$34:$D$777,СВЦЭМ!$A$34:$A$777,$A113,СВЦЭМ!$B$34:$B$777,T$83)+'СЕТ СН'!$H$11+СВЦЭМ!$D$10+'СЕТ СН'!$H$6-'СЕТ СН'!$H$23</f>
        <v>931.59499282000002</v>
      </c>
      <c r="U113" s="35">
        <f>SUMIFS(СВЦЭМ!$D$34:$D$777,СВЦЭМ!$A$34:$A$777,$A113,СВЦЭМ!$B$34:$B$777,U$83)+'СЕТ СН'!$H$11+СВЦЭМ!$D$10+'СЕТ СН'!$H$6-'СЕТ СН'!$H$23</f>
        <v>927.06414351000012</v>
      </c>
      <c r="V113" s="35">
        <f>SUMIFS(СВЦЭМ!$D$34:$D$777,СВЦЭМ!$A$34:$A$777,$A113,СВЦЭМ!$B$34:$B$777,V$83)+'СЕТ СН'!$H$11+СВЦЭМ!$D$10+'СЕТ СН'!$H$6-'СЕТ СН'!$H$23</f>
        <v>931.23031979999996</v>
      </c>
      <c r="W113" s="35">
        <f>SUMIFS(СВЦЭМ!$D$34:$D$777,СВЦЭМ!$A$34:$A$777,$A113,СВЦЭМ!$B$34:$B$777,W$83)+'СЕТ СН'!$H$11+СВЦЭМ!$D$10+'СЕТ СН'!$H$6-'СЕТ СН'!$H$23</f>
        <v>975.5951353800001</v>
      </c>
      <c r="X113" s="35">
        <f>SUMIFS(СВЦЭМ!$D$34:$D$777,СВЦЭМ!$A$34:$A$777,$A113,СВЦЭМ!$B$34:$B$777,X$83)+'СЕТ СН'!$H$11+СВЦЭМ!$D$10+'СЕТ СН'!$H$6-'СЕТ СН'!$H$23</f>
        <v>1014.67239642</v>
      </c>
      <c r="Y113" s="35">
        <f>SUMIFS(СВЦЭМ!$D$34:$D$777,СВЦЭМ!$A$34:$A$777,$A113,СВЦЭМ!$B$34:$B$777,Y$83)+'СЕТ СН'!$H$11+СВЦЭМ!$D$10+'СЕТ СН'!$H$6-'СЕТ СН'!$H$23</f>
        <v>1083.6976441799998</v>
      </c>
    </row>
    <row r="114" spans="1:27" ht="15.75" hidden="1" x14ac:dyDescent="0.2">
      <c r="A114" s="34">
        <f t="shared" si="2"/>
        <v>42917</v>
      </c>
      <c r="B114" s="35">
        <f>SUMIFS(СВЦЭМ!$D$34:$D$777,СВЦЭМ!$A$34:$A$777,$A114,СВЦЭМ!$B$34:$B$777,B$83)+'СЕТ СН'!$H$11+СВЦЭМ!$D$10+'СЕТ СН'!$H$6-'СЕТ СН'!$H$23</f>
        <v>291.72014959000012</v>
      </c>
      <c r="C114" s="35">
        <f>SUMIFS(СВЦЭМ!$D$34:$D$777,СВЦЭМ!$A$34:$A$777,$A114,СВЦЭМ!$B$34:$B$777,C$83)+'СЕТ СН'!$H$11+СВЦЭМ!$D$10+'СЕТ СН'!$H$6-'СЕТ СН'!$H$23</f>
        <v>291.72014959000012</v>
      </c>
      <c r="D114" s="35">
        <f>SUMIFS(СВЦЭМ!$D$34:$D$777,СВЦЭМ!$A$34:$A$777,$A114,СВЦЭМ!$B$34:$B$777,D$83)+'СЕТ СН'!$H$11+СВЦЭМ!$D$10+'СЕТ СН'!$H$6-'СЕТ СН'!$H$23</f>
        <v>291.72014959000012</v>
      </c>
      <c r="E114" s="35">
        <f>SUMIFS(СВЦЭМ!$D$34:$D$777,СВЦЭМ!$A$34:$A$777,$A114,СВЦЭМ!$B$34:$B$777,E$83)+'СЕТ СН'!$H$11+СВЦЭМ!$D$10+'СЕТ СН'!$H$6-'СЕТ СН'!$H$23</f>
        <v>291.72014959000012</v>
      </c>
      <c r="F114" s="35">
        <f>SUMIFS(СВЦЭМ!$D$34:$D$777,СВЦЭМ!$A$34:$A$777,$A114,СВЦЭМ!$B$34:$B$777,F$83)+'СЕТ СН'!$H$11+СВЦЭМ!$D$10+'СЕТ СН'!$H$6-'СЕТ СН'!$H$23</f>
        <v>291.72014959000012</v>
      </c>
      <c r="G114" s="35">
        <f>SUMIFS(СВЦЭМ!$D$34:$D$777,СВЦЭМ!$A$34:$A$777,$A114,СВЦЭМ!$B$34:$B$777,G$83)+'СЕТ СН'!$H$11+СВЦЭМ!$D$10+'СЕТ СН'!$H$6-'СЕТ СН'!$H$23</f>
        <v>291.72014959000012</v>
      </c>
      <c r="H114" s="35">
        <f>SUMIFS(СВЦЭМ!$D$34:$D$777,СВЦЭМ!$A$34:$A$777,$A114,СВЦЭМ!$B$34:$B$777,H$83)+'СЕТ СН'!$H$11+СВЦЭМ!$D$10+'СЕТ СН'!$H$6-'СЕТ СН'!$H$23</f>
        <v>291.72014959000012</v>
      </c>
      <c r="I114" s="35">
        <f>SUMIFS(СВЦЭМ!$D$34:$D$777,СВЦЭМ!$A$34:$A$777,$A114,СВЦЭМ!$B$34:$B$777,I$83)+'СЕТ СН'!$H$11+СВЦЭМ!$D$10+'СЕТ СН'!$H$6-'СЕТ СН'!$H$23</f>
        <v>291.72014959000012</v>
      </c>
      <c r="J114" s="35">
        <f>SUMIFS(СВЦЭМ!$D$34:$D$777,СВЦЭМ!$A$34:$A$777,$A114,СВЦЭМ!$B$34:$B$777,J$83)+'СЕТ СН'!$H$11+СВЦЭМ!$D$10+'СЕТ СН'!$H$6-'СЕТ СН'!$H$23</f>
        <v>291.72014959000012</v>
      </c>
      <c r="K114" s="35">
        <f>SUMIFS(СВЦЭМ!$D$34:$D$777,СВЦЭМ!$A$34:$A$777,$A114,СВЦЭМ!$B$34:$B$777,K$83)+'СЕТ СН'!$H$11+СВЦЭМ!$D$10+'СЕТ СН'!$H$6-'СЕТ СН'!$H$23</f>
        <v>291.72014959000012</v>
      </c>
      <c r="L114" s="35">
        <f>SUMIFS(СВЦЭМ!$D$34:$D$777,СВЦЭМ!$A$34:$A$777,$A114,СВЦЭМ!$B$34:$B$777,L$83)+'СЕТ СН'!$H$11+СВЦЭМ!$D$10+'СЕТ СН'!$H$6-'СЕТ СН'!$H$23</f>
        <v>291.72014959000012</v>
      </c>
      <c r="M114" s="35">
        <f>SUMIFS(СВЦЭМ!$D$34:$D$777,СВЦЭМ!$A$34:$A$777,$A114,СВЦЭМ!$B$34:$B$777,M$83)+'СЕТ СН'!$H$11+СВЦЭМ!$D$10+'СЕТ СН'!$H$6-'СЕТ СН'!$H$23</f>
        <v>291.72014959000012</v>
      </c>
      <c r="N114" s="35">
        <f>SUMIFS(СВЦЭМ!$D$34:$D$777,СВЦЭМ!$A$34:$A$777,$A114,СВЦЭМ!$B$34:$B$777,N$83)+'СЕТ СН'!$H$11+СВЦЭМ!$D$10+'СЕТ СН'!$H$6-'СЕТ СН'!$H$23</f>
        <v>291.72014959000012</v>
      </c>
      <c r="O114" s="35">
        <f>SUMIFS(СВЦЭМ!$D$34:$D$777,СВЦЭМ!$A$34:$A$777,$A114,СВЦЭМ!$B$34:$B$777,O$83)+'СЕТ СН'!$H$11+СВЦЭМ!$D$10+'СЕТ СН'!$H$6-'СЕТ СН'!$H$23</f>
        <v>291.72014959000012</v>
      </c>
      <c r="P114" s="35">
        <f>SUMIFS(СВЦЭМ!$D$34:$D$777,СВЦЭМ!$A$34:$A$777,$A114,СВЦЭМ!$B$34:$B$777,P$83)+'СЕТ СН'!$H$11+СВЦЭМ!$D$10+'СЕТ СН'!$H$6-'СЕТ СН'!$H$23</f>
        <v>291.72014959000012</v>
      </c>
      <c r="Q114" s="35">
        <f>SUMIFS(СВЦЭМ!$D$34:$D$777,СВЦЭМ!$A$34:$A$777,$A114,СВЦЭМ!$B$34:$B$777,Q$83)+'СЕТ СН'!$H$11+СВЦЭМ!$D$10+'СЕТ СН'!$H$6-'СЕТ СН'!$H$23</f>
        <v>291.72014959000012</v>
      </c>
      <c r="R114" s="35">
        <f>SUMIFS(СВЦЭМ!$D$34:$D$777,СВЦЭМ!$A$34:$A$777,$A114,СВЦЭМ!$B$34:$B$777,R$83)+'СЕТ СН'!$H$11+СВЦЭМ!$D$10+'СЕТ СН'!$H$6-'СЕТ СН'!$H$23</f>
        <v>291.72014959000012</v>
      </c>
      <c r="S114" s="35">
        <f>SUMIFS(СВЦЭМ!$D$34:$D$777,СВЦЭМ!$A$34:$A$777,$A114,СВЦЭМ!$B$34:$B$777,S$83)+'СЕТ СН'!$H$11+СВЦЭМ!$D$10+'СЕТ СН'!$H$6-'СЕТ СН'!$H$23</f>
        <v>291.72014959000012</v>
      </c>
      <c r="T114" s="35">
        <f>SUMIFS(СВЦЭМ!$D$34:$D$777,СВЦЭМ!$A$34:$A$777,$A114,СВЦЭМ!$B$34:$B$777,T$83)+'СЕТ СН'!$H$11+СВЦЭМ!$D$10+'СЕТ СН'!$H$6-'СЕТ СН'!$H$23</f>
        <v>291.72014959000012</v>
      </c>
      <c r="U114" s="35">
        <f>SUMIFS(СВЦЭМ!$D$34:$D$777,СВЦЭМ!$A$34:$A$777,$A114,СВЦЭМ!$B$34:$B$777,U$83)+'СЕТ СН'!$H$11+СВЦЭМ!$D$10+'СЕТ СН'!$H$6-'СЕТ СН'!$H$23</f>
        <v>291.72014959000012</v>
      </c>
      <c r="V114" s="35">
        <f>SUMIFS(СВЦЭМ!$D$34:$D$777,СВЦЭМ!$A$34:$A$777,$A114,СВЦЭМ!$B$34:$B$777,V$83)+'СЕТ СН'!$H$11+СВЦЭМ!$D$10+'СЕТ СН'!$H$6-'СЕТ СН'!$H$23</f>
        <v>291.72014959000012</v>
      </c>
      <c r="W114" s="35">
        <f>SUMIFS(СВЦЭМ!$D$34:$D$777,СВЦЭМ!$A$34:$A$777,$A114,СВЦЭМ!$B$34:$B$777,W$83)+'СЕТ СН'!$H$11+СВЦЭМ!$D$10+'СЕТ СН'!$H$6-'СЕТ СН'!$H$23</f>
        <v>291.72014959000012</v>
      </c>
      <c r="X114" s="35">
        <f>SUMIFS(СВЦЭМ!$D$34:$D$777,СВЦЭМ!$A$34:$A$777,$A114,СВЦЭМ!$B$34:$B$777,X$83)+'СЕТ СН'!$H$11+СВЦЭМ!$D$10+'СЕТ СН'!$H$6-'СЕТ СН'!$H$23</f>
        <v>291.72014959000012</v>
      </c>
      <c r="Y114" s="35">
        <f>SUMIFS(СВЦЭМ!$D$34:$D$777,СВЦЭМ!$A$34:$A$777,$A114,СВЦЭМ!$B$34:$B$777,Y$83)+'СЕТ СН'!$H$11+СВЦЭМ!$D$10+'СЕТ СН'!$H$6-'СЕТ СН'!$H$23</f>
        <v>291.72014959000012</v>
      </c>
    </row>
    <row r="115" spans="1:27" ht="15.75"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customHeight="1" x14ac:dyDescent="0.2">
      <c r="A120" s="34" t="str">
        <f>A84</f>
        <v>01.06.2017</v>
      </c>
      <c r="B120" s="35">
        <f>SUMIFS(СВЦЭМ!$D$34:$D$777,СВЦЭМ!$A$34:$A$777,$A120,СВЦЭМ!$B$34:$B$777,B$119)+'СЕТ СН'!$I$11+СВЦЭМ!$D$10+'СЕТ СН'!$I$6-'СЕТ СН'!$I$23</f>
        <v>1793.5717763100001</v>
      </c>
      <c r="C120" s="35">
        <f>SUMIFS(СВЦЭМ!$D$34:$D$777,СВЦЭМ!$A$34:$A$777,$A120,СВЦЭМ!$B$34:$B$777,C$119)+'СЕТ СН'!$I$11+СВЦЭМ!$D$10+'СЕТ СН'!$I$6-'СЕТ СН'!$I$23</f>
        <v>1909.4784394899998</v>
      </c>
      <c r="D120" s="35">
        <f>SUMIFS(СВЦЭМ!$D$34:$D$777,СВЦЭМ!$A$34:$A$777,$A120,СВЦЭМ!$B$34:$B$777,D$119)+'СЕТ СН'!$I$11+СВЦЭМ!$D$10+'СЕТ СН'!$I$6-'СЕТ СН'!$I$23</f>
        <v>1961.0592206700003</v>
      </c>
      <c r="E120" s="35">
        <f>SUMIFS(СВЦЭМ!$D$34:$D$777,СВЦЭМ!$A$34:$A$777,$A120,СВЦЭМ!$B$34:$B$777,E$119)+'СЕТ СН'!$I$11+СВЦЭМ!$D$10+'СЕТ СН'!$I$6-'СЕТ СН'!$I$23</f>
        <v>1967.7308305400002</v>
      </c>
      <c r="F120" s="35">
        <f>SUMIFS(СВЦЭМ!$D$34:$D$777,СВЦЭМ!$A$34:$A$777,$A120,СВЦЭМ!$B$34:$B$777,F$119)+'СЕТ СН'!$I$11+СВЦЭМ!$D$10+'СЕТ СН'!$I$6-'СЕТ СН'!$I$23</f>
        <v>1966.8817527700003</v>
      </c>
      <c r="G120" s="35">
        <f>SUMIFS(СВЦЭМ!$D$34:$D$777,СВЦЭМ!$A$34:$A$777,$A120,СВЦЭМ!$B$34:$B$777,G$119)+'СЕТ СН'!$I$11+СВЦЭМ!$D$10+'СЕТ СН'!$I$6-'СЕТ СН'!$I$23</f>
        <v>1957.2890499800001</v>
      </c>
      <c r="H120" s="35">
        <f>SUMIFS(СВЦЭМ!$D$34:$D$777,СВЦЭМ!$A$34:$A$777,$A120,СВЦЭМ!$B$34:$B$777,H$119)+'СЕТ СН'!$I$11+СВЦЭМ!$D$10+'СЕТ СН'!$I$6-'СЕТ СН'!$I$23</f>
        <v>1876.68780358</v>
      </c>
      <c r="I120" s="35">
        <f>SUMIFS(СВЦЭМ!$D$34:$D$777,СВЦЭМ!$A$34:$A$777,$A120,СВЦЭМ!$B$34:$B$777,I$119)+'СЕТ СН'!$I$11+СВЦЭМ!$D$10+'СЕТ СН'!$I$6-'СЕТ СН'!$I$23</f>
        <v>1797.83621167</v>
      </c>
      <c r="J120" s="35">
        <f>SUMIFS(СВЦЭМ!$D$34:$D$777,СВЦЭМ!$A$34:$A$777,$A120,СВЦЭМ!$B$34:$B$777,J$119)+'СЕТ СН'!$I$11+СВЦЭМ!$D$10+'СЕТ СН'!$I$6-'СЕТ СН'!$I$23</f>
        <v>1709.4511257099998</v>
      </c>
      <c r="K120" s="35">
        <f>SUMIFS(СВЦЭМ!$D$34:$D$777,СВЦЭМ!$A$34:$A$777,$A120,СВЦЭМ!$B$34:$B$777,K$119)+'СЕТ СН'!$I$11+СВЦЭМ!$D$10+'СЕТ СН'!$I$6-'СЕТ СН'!$I$23</f>
        <v>1627.6522762999998</v>
      </c>
      <c r="L120" s="35">
        <f>SUMIFS(СВЦЭМ!$D$34:$D$777,СВЦЭМ!$A$34:$A$777,$A120,СВЦЭМ!$B$34:$B$777,L$119)+'СЕТ СН'!$I$11+СВЦЭМ!$D$10+'СЕТ СН'!$I$6-'СЕТ СН'!$I$23</f>
        <v>1588.5991447299998</v>
      </c>
      <c r="M120" s="35">
        <f>SUMIFS(СВЦЭМ!$D$34:$D$777,СВЦЭМ!$A$34:$A$777,$A120,СВЦЭМ!$B$34:$B$777,M$119)+'СЕТ СН'!$I$11+СВЦЭМ!$D$10+'СЕТ СН'!$I$6-'СЕТ СН'!$I$23</f>
        <v>1560.9410294199997</v>
      </c>
      <c r="N120" s="35">
        <f>SUMIFS(СВЦЭМ!$D$34:$D$777,СВЦЭМ!$A$34:$A$777,$A120,СВЦЭМ!$B$34:$B$777,N$119)+'СЕТ СН'!$I$11+СВЦЭМ!$D$10+'СЕТ СН'!$I$6-'СЕТ СН'!$I$23</f>
        <v>1559.7821035100001</v>
      </c>
      <c r="O120" s="35">
        <f>SUMIFS(СВЦЭМ!$D$34:$D$777,СВЦЭМ!$A$34:$A$777,$A120,СВЦЭМ!$B$34:$B$777,O$119)+'СЕТ СН'!$I$11+СВЦЭМ!$D$10+'СЕТ СН'!$I$6-'СЕТ СН'!$I$23</f>
        <v>1559.8134775899998</v>
      </c>
      <c r="P120" s="35">
        <f>SUMIFS(СВЦЭМ!$D$34:$D$777,СВЦЭМ!$A$34:$A$777,$A120,СВЦЭМ!$B$34:$B$777,P$119)+'СЕТ СН'!$I$11+СВЦЭМ!$D$10+'СЕТ СН'!$I$6-'СЕТ СН'!$I$23</f>
        <v>1564.1643065899998</v>
      </c>
      <c r="Q120" s="35">
        <f>SUMIFS(СВЦЭМ!$D$34:$D$777,СВЦЭМ!$A$34:$A$777,$A120,СВЦЭМ!$B$34:$B$777,Q$119)+'СЕТ СН'!$I$11+СВЦЭМ!$D$10+'СЕТ СН'!$I$6-'СЕТ СН'!$I$23</f>
        <v>1564.2382193899998</v>
      </c>
      <c r="R120" s="35">
        <f>SUMIFS(СВЦЭМ!$D$34:$D$777,СВЦЭМ!$A$34:$A$777,$A120,СВЦЭМ!$B$34:$B$777,R$119)+'СЕТ СН'!$I$11+СВЦЭМ!$D$10+'СЕТ СН'!$I$6-'СЕТ СН'!$I$23</f>
        <v>1567.27435535</v>
      </c>
      <c r="S120" s="35">
        <f>SUMIFS(СВЦЭМ!$D$34:$D$777,СВЦЭМ!$A$34:$A$777,$A120,СВЦЭМ!$B$34:$B$777,S$119)+'СЕТ СН'!$I$11+СВЦЭМ!$D$10+'СЕТ СН'!$I$6-'СЕТ СН'!$I$23</f>
        <v>1562.9803590000001</v>
      </c>
      <c r="T120" s="35">
        <f>SUMIFS(СВЦЭМ!$D$34:$D$777,СВЦЭМ!$A$34:$A$777,$A120,СВЦЭМ!$B$34:$B$777,T$119)+'СЕТ СН'!$I$11+СВЦЭМ!$D$10+'СЕТ СН'!$I$6-'СЕТ СН'!$I$23</f>
        <v>1562.0656310300001</v>
      </c>
      <c r="U120" s="35">
        <f>SUMIFS(СВЦЭМ!$D$34:$D$777,СВЦЭМ!$A$34:$A$777,$A120,СВЦЭМ!$B$34:$B$777,U$119)+'СЕТ СН'!$I$11+СВЦЭМ!$D$10+'СЕТ СН'!$I$6-'СЕТ СН'!$I$23</f>
        <v>1562.7298316400002</v>
      </c>
      <c r="V120" s="35">
        <f>SUMIFS(СВЦЭМ!$D$34:$D$777,СВЦЭМ!$A$34:$A$777,$A120,СВЦЭМ!$B$34:$B$777,V$119)+'СЕТ СН'!$I$11+СВЦЭМ!$D$10+'СЕТ СН'!$I$6-'СЕТ СН'!$I$23</f>
        <v>1607.7852433399999</v>
      </c>
      <c r="W120" s="35">
        <f>SUMIFS(СВЦЭМ!$D$34:$D$777,СВЦЭМ!$A$34:$A$777,$A120,СВЦЭМ!$B$34:$B$777,W$119)+'СЕТ СН'!$I$11+СВЦЭМ!$D$10+'СЕТ СН'!$I$6-'СЕТ СН'!$I$23</f>
        <v>1660.9108201899999</v>
      </c>
      <c r="X120" s="35">
        <f>SUMIFS(СВЦЭМ!$D$34:$D$777,СВЦЭМ!$A$34:$A$777,$A120,СВЦЭМ!$B$34:$B$777,X$119)+'СЕТ СН'!$I$11+СВЦЭМ!$D$10+'СЕТ СН'!$I$6-'СЕТ СН'!$I$23</f>
        <v>1696.9343293900001</v>
      </c>
      <c r="Y120" s="35">
        <f>SUMIFS(СВЦЭМ!$D$34:$D$777,СВЦЭМ!$A$34:$A$777,$A120,СВЦЭМ!$B$34:$B$777,Y$119)+'СЕТ СН'!$I$11+СВЦЭМ!$D$10+'СЕТ СН'!$I$6-'СЕТ СН'!$I$23</f>
        <v>1826.0426494100002</v>
      </c>
      <c r="AA120" s="44"/>
    </row>
    <row r="121" spans="1:27" ht="15.75" x14ac:dyDescent="0.2">
      <c r="A121" s="34">
        <f>A120+1</f>
        <v>42888</v>
      </c>
      <c r="B121" s="35">
        <f>SUMIFS(СВЦЭМ!$D$34:$D$777,СВЦЭМ!$A$34:$A$777,$A121,СВЦЭМ!$B$34:$B$777,B$119)+'СЕТ СН'!$I$11+СВЦЭМ!$D$10+'СЕТ СН'!$I$6-'СЕТ СН'!$I$23</f>
        <v>1917.3745929199999</v>
      </c>
      <c r="C121" s="35">
        <f>SUMIFS(СВЦЭМ!$D$34:$D$777,СВЦЭМ!$A$34:$A$777,$A121,СВЦЭМ!$B$34:$B$777,C$119)+'СЕТ СН'!$I$11+СВЦЭМ!$D$10+'СЕТ СН'!$I$6-'СЕТ СН'!$I$23</f>
        <v>1940.0801557599998</v>
      </c>
      <c r="D121" s="35">
        <f>SUMIFS(СВЦЭМ!$D$34:$D$777,СВЦЭМ!$A$34:$A$777,$A121,СВЦЭМ!$B$34:$B$777,D$119)+'СЕТ СН'!$I$11+СВЦЭМ!$D$10+'СЕТ СН'!$I$6-'СЕТ СН'!$I$23</f>
        <v>1989.7862916899999</v>
      </c>
      <c r="E121" s="35">
        <f>SUMIFS(СВЦЭМ!$D$34:$D$777,СВЦЭМ!$A$34:$A$777,$A121,СВЦЭМ!$B$34:$B$777,E$119)+'СЕТ СН'!$I$11+СВЦЭМ!$D$10+'СЕТ СН'!$I$6-'СЕТ СН'!$I$23</f>
        <v>1982.48632907</v>
      </c>
      <c r="F121" s="35">
        <f>SUMIFS(СВЦЭМ!$D$34:$D$777,СВЦЭМ!$A$34:$A$777,$A121,СВЦЭМ!$B$34:$B$777,F$119)+'СЕТ СН'!$I$11+СВЦЭМ!$D$10+'СЕТ СН'!$I$6-'СЕТ СН'!$I$23</f>
        <v>1981.2430206700001</v>
      </c>
      <c r="G121" s="35">
        <f>SUMIFS(СВЦЭМ!$D$34:$D$777,СВЦЭМ!$A$34:$A$777,$A121,СВЦЭМ!$B$34:$B$777,G$119)+'СЕТ СН'!$I$11+СВЦЭМ!$D$10+'СЕТ СН'!$I$6-'СЕТ СН'!$I$23</f>
        <v>1988.4519967400001</v>
      </c>
      <c r="H121" s="35">
        <f>SUMIFS(СВЦЭМ!$D$34:$D$777,СВЦЭМ!$A$34:$A$777,$A121,СВЦЭМ!$B$34:$B$777,H$119)+'СЕТ СН'!$I$11+СВЦЭМ!$D$10+'СЕТ СН'!$I$6-'СЕТ СН'!$I$23</f>
        <v>1970.46189258</v>
      </c>
      <c r="I121" s="35">
        <f>SUMIFS(СВЦЭМ!$D$34:$D$777,СВЦЭМ!$A$34:$A$777,$A121,СВЦЭМ!$B$34:$B$777,I$119)+'СЕТ СН'!$I$11+СВЦЭМ!$D$10+'СЕТ СН'!$I$6-'СЕТ СН'!$I$23</f>
        <v>1836.81392091</v>
      </c>
      <c r="J121" s="35">
        <f>SUMIFS(СВЦЭМ!$D$34:$D$777,СВЦЭМ!$A$34:$A$777,$A121,СВЦЭМ!$B$34:$B$777,J$119)+'СЕТ СН'!$I$11+СВЦЭМ!$D$10+'СЕТ СН'!$I$6-'СЕТ СН'!$I$23</f>
        <v>1721.7814138100002</v>
      </c>
      <c r="K121" s="35">
        <f>SUMIFS(СВЦЭМ!$D$34:$D$777,СВЦЭМ!$A$34:$A$777,$A121,СВЦЭМ!$B$34:$B$777,K$119)+'СЕТ СН'!$I$11+СВЦЭМ!$D$10+'СЕТ СН'!$I$6-'СЕТ СН'!$I$23</f>
        <v>1616.9190288599998</v>
      </c>
      <c r="L121" s="35">
        <f>SUMIFS(СВЦЭМ!$D$34:$D$777,СВЦЭМ!$A$34:$A$777,$A121,СВЦЭМ!$B$34:$B$777,L$119)+'СЕТ СН'!$I$11+СВЦЭМ!$D$10+'СЕТ СН'!$I$6-'СЕТ СН'!$I$23</f>
        <v>1556.9288406000001</v>
      </c>
      <c r="M121" s="35">
        <f>SUMIFS(СВЦЭМ!$D$34:$D$777,СВЦЭМ!$A$34:$A$777,$A121,СВЦЭМ!$B$34:$B$777,M$119)+'СЕТ СН'!$I$11+СВЦЭМ!$D$10+'СЕТ СН'!$I$6-'СЕТ СН'!$I$23</f>
        <v>1544.1514583200001</v>
      </c>
      <c r="N121" s="35">
        <f>SUMIFS(СВЦЭМ!$D$34:$D$777,СВЦЭМ!$A$34:$A$777,$A121,СВЦЭМ!$B$34:$B$777,N$119)+'СЕТ СН'!$I$11+СВЦЭМ!$D$10+'СЕТ СН'!$I$6-'СЕТ СН'!$I$23</f>
        <v>1556.44833139</v>
      </c>
      <c r="O121" s="35">
        <f>SUMIFS(СВЦЭМ!$D$34:$D$777,СВЦЭМ!$A$34:$A$777,$A121,СВЦЭМ!$B$34:$B$777,O$119)+'СЕТ СН'!$I$11+СВЦЭМ!$D$10+'СЕТ СН'!$I$6-'СЕТ СН'!$I$23</f>
        <v>1557.9961431800002</v>
      </c>
      <c r="P121" s="35">
        <f>SUMIFS(СВЦЭМ!$D$34:$D$777,СВЦЭМ!$A$34:$A$777,$A121,СВЦЭМ!$B$34:$B$777,P$119)+'СЕТ СН'!$I$11+СВЦЭМ!$D$10+'СЕТ СН'!$I$6-'СЕТ СН'!$I$23</f>
        <v>1563.44638338</v>
      </c>
      <c r="Q121" s="35">
        <f>SUMIFS(СВЦЭМ!$D$34:$D$777,СВЦЭМ!$A$34:$A$777,$A121,СВЦЭМ!$B$34:$B$777,Q$119)+'СЕТ СН'!$I$11+СВЦЭМ!$D$10+'СЕТ СН'!$I$6-'СЕТ СН'!$I$23</f>
        <v>1562.8062499299999</v>
      </c>
      <c r="R121" s="35">
        <f>SUMIFS(СВЦЭМ!$D$34:$D$777,СВЦЭМ!$A$34:$A$777,$A121,СВЦЭМ!$B$34:$B$777,R$119)+'СЕТ СН'!$I$11+СВЦЭМ!$D$10+'СЕТ СН'!$I$6-'СЕТ СН'!$I$23</f>
        <v>1603.8545244799998</v>
      </c>
      <c r="S121" s="35">
        <f>SUMIFS(СВЦЭМ!$D$34:$D$777,СВЦЭМ!$A$34:$A$777,$A121,СВЦЭМ!$B$34:$B$777,S$119)+'СЕТ СН'!$I$11+СВЦЭМ!$D$10+'СЕТ СН'!$I$6-'СЕТ СН'!$I$23</f>
        <v>1607.2794660600002</v>
      </c>
      <c r="T121" s="35">
        <f>SUMIFS(СВЦЭМ!$D$34:$D$777,СВЦЭМ!$A$34:$A$777,$A121,СВЦЭМ!$B$34:$B$777,T$119)+'СЕТ СН'!$I$11+СВЦЭМ!$D$10+'СЕТ СН'!$I$6-'СЕТ СН'!$I$23</f>
        <v>1612.5384399700001</v>
      </c>
      <c r="U121" s="35">
        <f>SUMIFS(СВЦЭМ!$D$34:$D$777,СВЦЭМ!$A$34:$A$777,$A121,СВЦЭМ!$B$34:$B$777,U$119)+'СЕТ СН'!$I$11+СВЦЭМ!$D$10+'СЕТ СН'!$I$6-'СЕТ СН'!$I$23</f>
        <v>1615.7119606599999</v>
      </c>
      <c r="V121" s="35">
        <f>SUMIFS(СВЦЭМ!$D$34:$D$777,СВЦЭМ!$A$34:$A$777,$A121,СВЦЭМ!$B$34:$B$777,V$119)+'СЕТ СН'!$I$11+СВЦЭМ!$D$10+'СЕТ СН'!$I$6-'СЕТ СН'!$I$23</f>
        <v>1587.6891723600002</v>
      </c>
      <c r="W121" s="35">
        <f>SUMIFS(СВЦЭМ!$D$34:$D$777,СВЦЭМ!$A$34:$A$777,$A121,СВЦЭМ!$B$34:$B$777,W$119)+'СЕТ СН'!$I$11+СВЦЭМ!$D$10+'СЕТ СН'!$I$6-'СЕТ СН'!$I$23</f>
        <v>1639.9140297700001</v>
      </c>
      <c r="X121" s="35">
        <f>SUMIFS(СВЦЭМ!$D$34:$D$777,СВЦЭМ!$A$34:$A$777,$A121,СВЦЭМ!$B$34:$B$777,X$119)+'СЕТ СН'!$I$11+СВЦЭМ!$D$10+'СЕТ СН'!$I$6-'СЕТ СН'!$I$23</f>
        <v>1697.4428612299998</v>
      </c>
      <c r="Y121" s="35">
        <f>SUMIFS(СВЦЭМ!$D$34:$D$777,СВЦЭМ!$A$34:$A$777,$A121,СВЦЭМ!$B$34:$B$777,Y$119)+'СЕТ СН'!$I$11+СВЦЭМ!$D$10+'СЕТ СН'!$I$6-'СЕТ СН'!$I$23</f>
        <v>1785.0662636699999</v>
      </c>
    </row>
    <row r="122" spans="1:27" ht="15.75" x14ac:dyDescent="0.2">
      <c r="A122" s="34">
        <f t="shared" ref="A122:A150" si="3">A121+1</f>
        <v>42889</v>
      </c>
      <c r="B122" s="35">
        <f>SUMIFS(СВЦЭМ!$D$34:$D$777,СВЦЭМ!$A$34:$A$777,$A122,СВЦЭМ!$B$34:$B$777,B$119)+'СЕТ СН'!$I$11+СВЦЭМ!$D$10+'СЕТ СН'!$I$6-'СЕТ СН'!$I$23</f>
        <v>1825.0610549900002</v>
      </c>
      <c r="C122" s="35">
        <f>SUMIFS(СВЦЭМ!$D$34:$D$777,СВЦЭМ!$A$34:$A$777,$A122,СВЦЭМ!$B$34:$B$777,C$119)+'СЕТ СН'!$I$11+СВЦЭМ!$D$10+'СЕТ СН'!$I$6-'СЕТ СН'!$I$23</f>
        <v>1873.1354563</v>
      </c>
      <c r="D122" s="35">
        <f>SUMIFS(СВЦЭМ!$D$34:$D$777,СВЦЭМ!$A$34:$A$777,$A122,СВЦЭМ!$B$34:$B$777,D$119)+'СЕТ СН'!$I$11+СВЦЭМ!$D$10+'СЕТ СН'!$I$6-'СЕТ СН'!$I$23</f>
        <v>1986.6714607100002</v>
      </c>
      <c r="E122" s="35">
        <f>SUMIFS(СВЦЭМ!$D$34:$D$777,СВЦЭМ!$A$34:$A$777,$A122,СВЦЭМ!$B$34:$B$777,E$119)+'СЕТ СН'!$I$11+СВЦЭМ!$D$10+'СЕТ СН'!$I$6-'СЕТ СН'!$I$23</f>
        <v>1984.86949697</v>
      </c>
      <c r="F122" s="35">
        <f>SUMIFS(СВЦЭМ!$D$34:$D$777,СВЦЭМ!$A$34:$A$777,$A122,СВЦЭМ!$B$34:$B$777,F$119)+'СЕТ СН'!$I$11+СВЦЭМ!$D$10+'СЕТ СН'!$I$6-'СЕТ СН'!$I$23</f>
        <v>1982.9500197299999</v>
      </c>
      <c r="G122" s="35">
        <f>SUMIFS(СВЦЭМ!$D$34:$D$777,СВЦЭМ!$A$34:$A$777,$A122,СВЦЭМ!$B$34:$B$777,G$119)+'СЕТ СН'!$I$11+СВЦЭМ!$D$10+'СЕТ СН'!$I$6-'СЕТ СН'!$I$23</f>
        <v>1986.6447567200003</v>
      </c>
      <c r="H122" s="35">
        <f>SUMIFS(СВЦЭМ!$D$34:$D$777,СВЦЭМ!$A$34:$A$777,$A122,СВЦЭМ!$B$34:$B$777,H$119)+'СЕТ СН'!$I$11+СВЦЭМ!$D$10+'СЕТ СН'!$I$6-'СЕТ СН'!$I$23</f>
        <v>1949.9896934099997</v>
      </c>
      <c r="I122" s="35">
        <f>SUMIFS(СВЦЭМ!$D$34:$D$777,СВЦЭМ!$A$34:$A$777,$A122,СВЦЭМ!$B$34:$B$777,I$119)+'СЕТ СН'!$I$11+СВЦЭМ!$D$10+'СЕТ СН'!$I$6-'СЕТ СН'!$I$23</f>
        <v>1820.7541005200001</v>
      </c>
      <c r="J122" s="35">
        <f>SUMIFS(СВЦЭМ!$D$34:$D$777,СВЦЭМ!$A$34:$A$777,$A122,СВЦЭМ!$B$34:$B$777,J$119)+'СЕТ СН'!$I$11+СВЦЭМ!$D$10+'СЕТ СН'!$I$6-'СЕТ СН'!$I$23</f>
        <v>1689.6474054299997</v>
      </c>
      <c r="K122" s="35">
        <f>SUMIFS(СВЦЭМ!$D$34:$D$777,СВЦЭМ!$A$34:$A$777,$A122,СВЦЭМ!$B$34:$B$777,K$119)+'СЕТ СН'!$I$11+СВЦЭМ!$D$10+'СЕТ СН'!$I$6-'СЕТ СН'!$I$23</f>
        <v>1609.2791414799999</v>
      </c>
      <c r="L122" s="35">
        <f>SUMIFS(СВЦЭМ!$D$34:$D$777,СВЦЭМ!$A$34:$A$777,$A122,СВЦЭМ!$B$34:$B$777,L$119)+'СЕТ СН'!$I$11+СВЦЭМ!$D$10+'СЕТ СН'!$I$6-'СЕТ СН'!$I$23</f>
        <v>1544.0324596099999</v>
      </c>
      <c r="M122" s="35">
        <f>SUMIFS(СВЦЭМ!$D$34:$D$777,СВЦЭМ!$A$34:$A$777,$A122,СВЦЭМ!$B$34:$B$777,M$119)+'СЕТ СН'!$I$11+СВЦЭМ!$D$10+'СЕТ СН'!$I$6-'СЕТ СН'!$I$23</f>
        <v>1526.2455758599999</v>
      </c>
      <c r="N122" s="35">
        <f>SUMIFS(СВЦЭМ!$D$34:$D$777,СВЦЭМ!$A$34:$A$777,$A122,СВЦЭМ!$B$34:$B$777,N$119)+'СЕТ СН'!$I$11+СВЦЭМ!$D$10+'СЕТ СН'!$I$6-'СЕТ СН'!$I$23</f>
        <v>1516.89706088</v>
      </c>
      <c r="O122" s="35">
        <f>SUMIFS(СВЦЭМ!$D$34:$D$777,СВЦЭМ!$A$34:$A$777,$A122,СВЦЭМ!$B$34:$B$777,O$119)+'СЕТ СН'!$I$11+СВЦЭМ!$D$10+'СЕТ СН'!$I$6-'СЕТ СН'!$I$23</f>
        <v>1514.7680199799997</v>
      </c>
      <c r="P122" s="35">
        <f>SUMIFS(СВЦЭМ!$D$34:$D$777,СВЦЭМ!$A$34:$A$777,$A122,СВЦЭМ!$B$34:$B$777,P$119)+'СЕТ СН'!$I$11+СВЦЭМ!$D$10+'СЕТ СН'!$I$6-'СЕТ СН'!$I$23</f>
        <v>1514.6232396599999</v>
      </c>
      <c r="Q122" s="35">
        <f>SUMIFS(СВЦЭМ!$D$34:$D$777,СВЦЭМ!$A$34:$A$777,$A122,СВЦЭМ!$B$34:$B$777,Q$119)+'СЕТ СН'!$I$11+СВЦЭМ!$D$10+'СЕТ СН'!$I$6-'СЕТ СН'!$I$23</f>
        <v>1516.0729176200002</v>
      </c>
      <c r="R122" s="35">
        <f>SUMIFS(СВЦЭМ!$D$34:$D$777,СВЦЭМ!$A$34:$A$777,$A122,СВЦЭМ!$B$34:$B$777,R$119)+'СЕТ СН'!$I$11+СВЦЭМ!$D$10+'СЕТ СН'!$I$6-'СЕТ СН'!$I$23</f>
        <v>1517.0943772999999</v>
      </c>
      <c r="S122" s="35">
        <f>SUMIFS(СВЦЭМ!$D$34:$D$777,СВЦЭМ!$A$34:$A$777,$A122,СВЦЭМ!$B$34:$B$777,S$119)+'СЕТ СН'!$I$11+СВЦЭМ!$D$10+'СЕТ СН'!$I$6-'СЕТ СН'!$I$23</f>
        <v>1518.1704527800002</v>
      </c>
      <c r="T122" s="35">
        <f>SUMIFS(СВЦЭМ!$D$34:$D$777,СВЦЭМ!$A$34:$A$777,$A122,СВЦЭМ!$B$34:$B$777,T$119)+'СЕТ СН'!$I$11+СВЦЭМ!$D$10+'СЕТ СН'!$I$6-'СЕТ СН'!$I$23</f>
        <v>1517.0871836900001</v>
      </c>
      <c r="U122" s="35">
        <f>SUMIFS(СВЦЭМ!$D$34:$D$777,СВЦЭМ!$A$34:$A$777,$A122,СВЦЭМ!$B$34:$B$777,U$119)+'СЕТ СН'!$I$11+СВЦЭМ!$D$10+'СЕТ СН'!$I$6-'СЕТ СН'!$I$23</f>
        <v>1515.32468367</v>
      </c>
      <c r="V122" s="35">
        <f>SUMIFS(СВЦЭМ!$D$34:$D$777,СВЦЭМ!$A$34:$A$777,$A122,СВЦЭМ!$B$34:$B$777,V$119)+'СЕТ СН'!$I$11+СВЦЭМ!$D$10+'СЕТ СН'!$I$6-'СЕТ СН'!$I$23</f>
        <v>1532.7086114700001</v>
      </c>
      <c r="W122" s="35">
        <f>SUMIFS(СВЦЭМ!$D$34:$D$777,СВЦЭМ!$A$34:$A$777,$A122,СВЦЭМ!$B$34:$B$777,W$119)+'СЕТ СН'!$I$11+СВЦЭМ!$D$10+'СЕТ СН'!$I$6-'СЕТ СН'!$I$23</f>
        <v>1568.6903189599998</v>
      </c>
      <c r="X122" s="35">
        <f>SUMIFS(СВЦЭМ!$D$34:$D$777,СВЦЭМ!$A$34:$A$777,$A122,СВЦЭМ!$B$34:$B$777,X$119)+'СЕТ СН'!$I$11+СВЦЭМ!$D$10+'СЕТ СН'!$I$6-'СЕТ СН'!$I$23</f>
        <v>1626.8255635</v>
      </c>
      <c r="Y122" s="35">
        <f>SUMIFS(СВЦЭМ!$D$34:$D$777,СВЦЭМ!$A$34:$A$777,$A122,СВЦЭМ!$B$34:$B$777,Y$119)+'СЕТ СН'!$I$11+СВЦЭМ!$D$10+'СЕТ СН'!$I$6-'СЕТ СН'!$I$23</f>
        <v>1728.0057978300001</v>
      </c>
    </row>
    <row r="123" spans="1:27" ht="15.75" x14ac:dyDescent="0.2">
      <c r="A123" s="34">
        <f t="shared" si="3"/>
        <v>42890</v>
      </c>
      <c r="B123" s="35">
        <f>SUMIFS(СВЦЭМ!$D$34:$D$777,СВЦЭМ!$A$34:$A$777,$A123,СВЦЭМ!$B$34:$B$777,B$119)+'СЕТ СН'!$I$11+СВЦЭМ!$D$10+'СЕТ СН'!$I$6-'СЕТ СН'!$I$23</f>
        <v>1792.6617457399998</v>
      </c>
      <c r="C123" s="35">
        <f>SUMIFS(СВЦЭМ!$D$34:$D$777,СВЦЭМ!$A$34:$A$777,$A123,СВЦЭМ!$B$34:$B$777,C$119)+'СЕТ СН'!$I$11+СВЦЭМ!$D$10+'СЕТ СН'!$I$6-'СЕТ СН'!$I$23</f>
        <v>1857.03104824</v>
      </c>
      <c r="D123" s="35">
        <f>SUMIFS(СВЦЭМ!$D$34:$D$777,СВЦЭМ!$A$34:$A$777,$A123,СВЦЭМ!$B$34:$B$777,D$119)+'СЕТ СН'!$I$11+СВЦЭМ!$D$10+'СЕТ СН'!$I$6-'СЕТ СН'!$I$23</f>
        <v>1969.3036871300001</v>
      </c>
      <c r="E123" s="35">
        <f>SUMIFS(СВЦЭМ!$D$34:$D$777,СВЦЭМ!$A$34:$A$777,$A123,СВЦЭМ!$B$34:$B$777,E$119)+'СЕТ СН'!$I$11+СВЦЭМ!$D$10+'СЕТ СН'!$I$6-'СЕТ СН'!$I$23</f>
        <v>1965.3411176</v>
      </c>
      <c r="F123" s="35">
        <f>SUMIFS(СВЦЭМ!$D$34:$D$777,СВЦЭМ!$A$34:$A$777,$A123,СВЦЭМ!$B$34:$B$777,F$119)+'СЕТ СН'!$I$11+СВЦЭМ!$D$10+'СЕТ СН'!$I$6-'СЕТ СН'!$I$23</f>
        <v>1962.75323716</v>
      </c>
      <c r="G123" s="35">
        <f>SUMIFS(СВЦЭМ!$D$34:$D$777,СВЦЭМ!$A$34:$A$777,$A123,СВЦЭМ!$B$34:$B$777,G$119)+'СЕТ СН'!$I$11+СВЦЭМ!$D$10+'СЕТ СН'!$I$6-'СЕТ СН'!$I$23</f>
        <v>1963.2211126299999</v>
      </c>
      <c r="H123" s="35">
        <f>SUMIFS(СВЦЭМ!$D$34:$D$777,СВЦЭМ!$A$34:$A$777,$A123,СВЦЭМ!$B$34:$B$777,H$119)+'СЕТ СН'!$I$11+СВЦЭМ!$D$10+'СЕТ СН'!$I$6-'СЕТ СН'!$I$23</f>
        <v>1957.6096155099999</v>
      </c>
      <c r="I123" s="35">
        <f>SUMIFS(СВЦЭМ!$D$34:$D$777,СВЦЭМ!$A$34:$A$777,$A123,СВЦЭМ!$B$34:$B$777,I$119)+'СЕТ СН'!$I$11+СВЦЭМ!$D$10+'СЕТ СН'!$I$6-'СЕТ СН'!$I$23</f>
        <v>1809.2867605599999</v>
      </c>
      <c r="J123" s="35">
        <f>SUMIFS(СВЦЭМ!$D$34:$D$777,СВЦЭМ!$A$34:$A$777,$A123,СВЦЭМ!$B$34:$B$777,J$119)+'СЕТ СН'!$I$11+СВЦЭМ!$D$10+'СЕТ СН'!$I$6-'СЕТ СН'!$I$23</f>
        <v>1706.5920161899999</v>
      </c>
      <c r="K123" s="35">
        <f>SUMIFS(СВЦЭМ!$D$34:$D$777,СВЦЭМ!$A$34:$A$777,$A123,СВЦЭМ!$B$34:$B$777,K$119)+'СЕТ СН'!$I$11+СВЦЭМ!$D$10+'СЕТ СН'!$I$6-'СЕТ СН'!$I$23</f>
        <v>1589.5090499099997</v>
      </c>
      <c r="L123" s="35">
        <f>SUMIFS(СВЦЭМ!$D$34:$D$777,СВЦЭМ!$A$34:$A$777,$A123,СВЦЭМ!$B$34:$B$777,L$119)+'СЕТ СН'!$I$11+СВЦЭМ!$D$10+'СЕТ СН'!$I$6-'СЕТ СН'!$I$23</f>
        <v>1523.5343987199999</v>
      </c>
      <c r="M123" s="35">
        <f>SUMIFS(СВЦЭМ!$D$34:$D$777,СВЦЭМ!$A$34:$A$777,$A123,СВЦЭМ!$B$34:$B$777,M$119)+'СЕТ СН'!$I$11+СВЦЭМ!$D$10+'СЕТ СН'!$I$6-'СЕТ СН'!$I$23</f>
        <v>1515.6268912699998</v>
      </c>
      <c r="N123" s="35">
        <f>SUMIFS(СВЦЭМ!$D$34:$D$777,СВЦЭМ!$A$34:$A$777,$A123,СВЦЭМ!$B$34:$B$777,N$119)+'СЕТ СН'!$I$11+СВЦЭМ!$D$10+'СЕТ СН'!$I$6-'СЕТ СН'!$I$23</f>
        <v>1510.67056417</v>
      </c>
      <c r="O123" s="35">
        <f>SUMIFS(СВЦЭМ!$D$34:$D$777,СВЦЭМ!$A$34:$A$777,$A123,СВЦЭМ!$B$34:$B$777,O$119)+'СЕТ СН'!$I$11+СВЦЭМ!$D$10+'СЕТ СН'!$I$6-'СЕТ СН'!$I$23</f>
        <v>1499.4305011799997</v>
      </c>
      <c r="P123" s="35">
        <f>SUMIFS(СВЦЭМ!$D$34:$D$777,СВЦЭМ!$A$34:$A$777,$A123,СВЦЭМ!$B$34:$B$777,P$119)+'СЕТ СН'!$I$11+СВЦЭМ!$D$10+'СЕТ СН'!$I$6-'СЕТ СН'!$I$23</f>
        <v>1492.70576162</v>
      </c>
      <c r="Q123" s="35">
        <f>SUMIFS(СВЦЭМ!$D$34:$D$777,СВЦЭМ!$A$34:$A$777,$A123,СВЦЭМ!$B$34:$B$777,Q$119)+'СЕТ СН'!$I$11+СВЦЭМ!$D$10+'СЕТ СН'!$I$6-'СЕТ СН'!$I$23</f>
        <v>1489.8575279900001</v>
      </c>
      <c r="R123" s="35">
        <f>SUMIFS(СВЦЭМ!$D$34:$D$777,СВЦЭМ!$A$34:$A$777,$A123,СВЦЭМ!$B$34:$B$777,R$119)+'СЕТ СН'!$I$11+СВЦЭМ!$D$10+'СЕТ СН'!$I$6-'СЕТ СН'!$I$23</f>
        <v>1489.42263224</v>
      </c>
      <c r="S123" s="35">
        <f>SUMIFS(СВЦЭМ!$D$34:$D$777,СВЦЭМ!$A$34:$A$777,$A123,СВЦЭМ!$B$34:$B$777,S$119)+'СЕТ СН'!$I$11+СВЦЭМ!$D$10+'СЕТ СН'!$I$6-'СЕТ СН'!$I$23</f>
        <v>1490.9971561399998</v>
      </c>
      <c r="T123" s="35">
        <f>SUMIFS(СВЦЭМ!$D$34:$D$777,СВЦЭМ!$A$34:$A$777,$A123,СВЦЭМ!$B$34:$B$777,T$119)+'СЕТ СН'!$I$11+СВЦЭМ!$D$10+'СЕТ СН'!$I$6-'СЕТ СН'!$I$23</f>
        <v>1499.35303729</v>
      </c>
      <c r="U123" s="35">
        <f>SUMIFS(СВЦЭМ!$D$34:$D$777,СВЦЭМ!$A$34:$A$777,$A123,СВЦЭМ!$B$34:$B$777,U$119)+'СЕТ СН'!$I$11+СВЦЭМ!$D$10+'СЕТ СН'!$I$6-'СЕТ СН'!$I$23</f>
        <v>1516.4284513399998</v>
      </c>
      <c r="V123" s="35">
        <f>SUMIFS(СВЦЭМ!$D$34:$D$777,СВЦЭМ!$A$34:$A$777,$A123,СВЦЭМ!$B$34:$B$777,V$119)+'СЕТ СН'!$I$11+СВЦЭМ!$D$10+'СЕТ СН'!$I$6-'СЕТ СН'!$I$23</f>
        <v>1518.9965242799999</v>
      </c>
      <c r="W123" s="35">
        <f>SUMIFS(СВЦЭМ!$D$34:$D$777,СВЦЭМ!$A$34:$A$777,$A123,СВЦЭМ!$B$34:$B$777,W$119)+'СЕТ СН'!$I$11+СВЦЭМ!$D$10+'СЕТ СН'!$I$6-'СЕТ СН'!$I$23</f>
        <v>1553.1323192700002</v>
      </c>
      <c r="X123" s="35">
        <f>SUMIFS(СВЦЭМ!$D$34:$D$777,СВЦЭМ!$A$34:$A$777,$A123,СВЦЭМ!$B$34:$B$777,X$119)+'СЕТ СН'!$I$11+СВЦЭМ!$D$10+'СЕТ СН'!$I$6-'СЕТ СН'!$I$23</f>
        <v>1656.67450504</v>
      </c>
      <c r="Y123" s="35">
        <f>SUMIFS(СВЦЭМ!$D$34:$D$777,СВЦЭМ!$A$34:$A$777,$A123,СВЦЭМ!$B$34:$B$777,Y$119)+'СЕТ СН'!$I$11+СВЦЭМ!$D$10+'СЕТ СН'!$I$6-'СЕТ СН'!$I$23</f>
        <v>1706.5791113300002</v>
      </c>
    </row>
    <row r="124" spans="1:27" ht="15.75" x14ac:dyDescent="0.2">
      <c r="A124" s="34">
        <f t="shared" si="3"/>
        <v>42891</v>
      </c>
      <c r="B124" s="35">
        <f>SUMIFS(СВЦЭМ!$D$34:$D$777,СВЦЭМ!$A$34:$A$777,$A124,СВЦЭМ!$B$34:$B$777,B$119)+'СЕТ СН'!$I$11+СВЦЭМ!$D$10+'СЕТ СН'!$I$6-'СЕТ СН'!$I$23</f>
        <v>1864.44118252</v>
      </c>
      <c r="C124" s="35">
        <f>SUMIFS(СВЦЭМ!$D$34:$D$777,СВЦЭМ!$A$34:$A$777,$A124,СВЦЭМ!$B$34:$B$777,C$119)+'СЕТ СН'!$I$11+СВЦЭМ!$D$10+'СЕТ СН'!$I$6-'СЕТ СН'!$I$23</f>
        <v>1914.4573659799998</v>
      </c>
      <c r="D124" s="35">
        <f>SUMIFS(СВЦЭМ!$D$34:$D$777,СВЦЭМ!$A$34:$A$777,$A124,СВЦЭМ!$B$34:$B$777,D$119)+'СЕТ СН'!$I$11+СВЦЭМ!$D$10+'СЕТ СН'!$I$6-'СЕТ СН'!$I$23</f>
        <v>1950.5175210299999</v>
      </c>
      <c r="E124" s="35">
        <f>SUMIFS(СВЦЭМ!$D$34:$D$777,СВЦЭМ!$A$34:$A$777,$A124,СВЦЭМ!$B$34:$B$777,E$119)+'СЕТ СН'!$I$11+СВЦЭМ!$D$10+'СЕТ СН'!$I$6-'СЕТ СН'!$I$23</f>
        <v>1943.5993843799997</v>
      </c>
      <c r="F124" s="35">
        <f>SUMIFS(СВЦЭМ!$D$34:$D$777,СВЦЭМ!$A$34:$A$777,$A124,СВЦЭМ!$B$34:$B$777,F$119)+'СЕТ СН'!$I$11+СВЦЭМ!$D$10+'СЕТ СН'!$I$6-'СЕТ СН'!$I$23</f>
        <v>1943.7662713299997</v>
      </c>
      <c r="G124" s="35">
        <f>SUMIFS(СВЦЭМ!$D$34:$D$777,СВЦЭМ!$A$34:$A$777,$A124,СВЦЭМ!$B$34:$B$777,G$119)+'СЕТ СН'!$I$11+СВЦЭМ!$D$10+'СЕТ СН'!$I$6-'СЕТ СН'!$I$23</f>
        <v>1950.2538155299999</v>
      </c>
      <c r="H124" s="35">
        <f>SUMIFS(СВЦЭМ!$D$34:$D$777,СВЦЭМ!$A$34:$A$777,$A124,СВЦЭМ!$B$34:$B$777,H$119)+'СЕТ СН'!$I$11+СВЦЭМ!$D$10+'СЕТ СН'!$I$6-'СЕТ СН'!$I$23</f>
        <v>1882.42714265</v>
      </c>
      <c r="I124" s="35">
        <f>SUMIFS(СВЦЭМ!$D$34:$D$777,СВЦЭМ!$A$34:$A$777,$A124,СВЦЭМ!$B$34:$B$777,I$119)+'СЕТ СН'!$I$11+СВЦЭМ!$D$10+'СЕТ СН'!$I$6-'СЕТ СН'!$I$23</f>
        <v>1747.78298494</v>
      </c>
      <c r="J124" s="35">
        <f>SUMIFS(СВЦЭМ!$D$34:$D$777,СВЦЭМ!$A$34:$A$777,$A124,СВЦЭМ!$B$34:$B$777,J$119)+'СЕТ СН'!$I$11+СВЦЭМ!$D$10+'СЕТ СН'!$I$6-'СЕТ СН'!$I$23</f>
        <v>1658.2528516100001</v>
      </c>
      <c r="K124" s="35">
        <f>SUMIFS(СВЦЭМ!$D$34:$D$777,СВЦЭМ!$A$34:$A$777,$A124,СВЦЭМ!$B$34:$B$777,K$119)+'СЕТ СН'!$I$11+СВЦЭМ!$D$10+'СЕТ СН'!$I$6-'СЕТ СН'!$I$23</f>
        <v>1563.87979365</v>
      </c>
      <c r="L124" s="35">
        <f>SUMIFS(СВЦЭМ!$D$34:$D$777,СВЦЭМ!$A$34:$A$777,$A124,СВЦЭМ!$B$34:$B$777,L$119)+'СЕТ СН'!$I$11+СВЦЭМ!$D$10+'СЕТ СН'!$I$6-'СЕТ СН'!$I$23</f>
        <v>1533.0678404999999</v>
      </c>
      <c r="M124" s="35">
        <f>SUMIFS(СВЦЭМ!$D$34:$D$777,СВЦЭМ!$A$34:$A$777,$A124,СВЦЭМ!$B$34:$B$777,M$119)+'СЕТ СН'!$I$11+СВЦЭМ!$D$10+'СЕТ СН'!$I$6-'СЕТ СН'!$I$23</f>
        <v>1534.7207408300001</v>
      </c>
      <c r="N124" s="35">
        <f>SUMIFS(СВЦЭМ!$D$34:$D$777,СВЦЭМ!$A$34:$A$777,$A124,СВЦЭМ!$B$34:$B$777,N$119)+'СЕТ СН'!$I$11+СВЦЭМ!$D$10+'СЕТ СН'!$I$6-'СЕТ СН'!$I$23</f>
        <v>1493.7168690200001</v>
      </c>
      <c r="O124" s="35">
        <f>SUMIFS(СВЦЭМ!$D$34:$D$777,СВЦЭМ!$A$34:$A$777,$A124,СВЦЭМ!$B$34:$B$777,O$119)+'СЕТ СН'!$I$11+СВЦЭМ!$D$10+'СЕТ СН'!$I$6-'СЕТ СН'!$I$23</f>
        <v>1509.65156462</v>
      </c>
      <c r="P124" s="35">
        <f>SUMIFS(СВЦЭМ!$D$34:$D$777,СВЦЭМ!$A$34:$A$777,$A124,СВЦЭМ!$B$34:$B$777,P$119)+'СЕТ СН'!$I$11+СВЦЭМ!$D$10+'СЕТ СН'!$I$6-'СЕТ СН'!$I$23</f>
        <v>1518.9252124499999</v>
      </c>
      <c r="Q124" s="35">
        <f>SUMIFS(СВЦЭМ!$D$34:$D$777,СВЦЭМ!$A$34:$A$777,$A124,СВЦЭМ!$B$34:$B$777,Q$119)+'СЕТ СН'!$I$11+СВЦЭМ!$D$10+'СЕТ СН'!$I$6-'СЕТ СН'!$I$23</f>
        <v>1485.88653815</v>
      </c>
      <c r="R124" s="35">
        <f>SUMIFS(СВЦЭМ!$D$34:$D$777,СВЦЭМ!$A$34:$A$777,$A124,СВЦЭМ!$B$34:$B$777,R$119)+'СЕТ СН'!$I$11+СВЦЭМ!$D$10+'СЕТ СН'!$I$6-'СЕТ СН'!$I$23</f>
        <v>1500.6803662799998</v>
      </c>
      <c r="S124" s="35">
        <f>SUMIFS(СВЦЭМ!$D$34:$D$777,СВЦЭМ!$A$34:$A$777,$A124,СВЦЭМ!$B$34:$B$777,S$119)+'СЕТ СН'!$I$11+СВЦЭМ!$D$10+'СЕТ СН'!$I$6-'СЕТ СН'!$I$23</f>
        <v>1516.1691300299999</v>
      </c>
      <c r="T124" s="35">
        <f>SUMIFS(СВЦЭМ!$D$34:$D$777,СВЦЭМ!$A$34:$A$777,$A124,СВЦЭМ!$B$34:$B$777,T$119)+'СЕТ СН'!$I$11+СВЦЭМ!$D$10+'СЕТ СН'!$I$6-'СЕТ СН'!$I$23</f>
        <v>1512.2933116200002</v>
      </c>
      <c r="U124" s="35">
        <f>SUMIFS(СВЦЭМ!$D$34:$D$777,СВЦЭМ!$A$34:$A$777,$A124,СВЦЭМ!$B$34:$B$777,U$119)+'СЕТ СН'!$I$11+СВЦЭМ!$D$10+'СЕТ СН'!$I$6-'СЕТ СН'!$I$23</f>
        <v>1517.5387413500002</v>
      </c>
      <c r="V124" s="35">
        <f>SUMIFS(СВЦЭМ!$D$34:$D$777,СВЦЭМ!$A$34:$A$777,$A124,СВЦЭМ!$B$34:$B$777,V$119)+'СЕТ СН'!$I$11+СВЦЭМ!$D$10+'СЕТ СН'!$I$6-'СЕТ СН'!$I$23</f>
        <v>1528.4838458700001</v>
      </c>
      <c r="W124" s="35">
        <f>SUMIFS(СВЦЭМ!$D$34:$D$777,СВЦЭМ!$A$34:$A$777,$A124,СВЦЭМ!$B$34:$B$777,W$119)+'СЕТ СН'!$I$11+СВЦЭМ!$D$10+'СЕТ СН'!$I$6-'СЕТ СН'!$I$23</f>
        <v>1538.8214849999999</v>
      </c>
      <c r="X124" s="35">
        <f>SUMIFS(СВЦЭМ!$D$34:$D$777,СВЦЭМ!$A$34:$A$777,$A124,СВЦЭМ!$B$34:$B$777,X$119)+'СЕТ СН'!$I$11+СВЦЭМ!$D$10+'СЕТ СН'!$I$6-'СЕТ СН'!$I$23</f>
        <v>1638.1604265999999</v>
      </c>
      <c r="Y124" s="35">
        <f>SUMIFS(СВЦЭМ!$D$34:$D$777,СВЦЭМ!$A$34:$A$777,$A124,СВЦЭМ!$B$34:$B$777,Y$119)+'СЕТ СН'!$I$11+СВЦЭМ!$D$10+'СЕТ СН'!$I$6-'СЕТ СН'!$I$23</f>
        <v>1778.6740095599998</v>
      </c>
    </row>
    <row r="125" spans="1:27" ht="15.75" x14ac:dyDescent="0.2">
      <c r="A125" s="34">
        <f t="shared" si="3"/>
        <v>42892</v>
      </c>
      <c r="B125" s="35">
        <f>SUMIFS(СВЦЭМ!$D$34:$D$777,СВЦЭМ!$A$34:$A$777,$A125,СВЦЭМ!$B$34:$B$777,B$119)+'СЕТ СН'!$I$11+СВЦЭМ!$D$10+'СЕТ СН'!$I$6-'СЕТ СН'!$I$23</f>
        <v>1838.2221717000002</v>
      </c>
      <c r="C125" s="35">
        <f>SUMIFS(СВЦЭМ!$D$34:$D$777,СВЦЭМ!$A$34:$A$777,$A125,СВЦЭМ!$B$34:$B$777,C$119)+'СЕТ СН'!$I$11+СВЦЭМ!$D$10+'СЕТ СН'!$I$6-'СЕТ СН'!$I$23</f>
        <v>1895.5458432400001</v>
      </c>
      <c r="D125" s="35">
        <f>SUMIFS(СВЦЭМ!$D$34:$D$777,СВЦЭМ!$A$34:$A$777,$A125,СВЦЭМ!$B$34:$B$777,D$119)+'СЕТ СН'!$I$11+СВЦЭМ!$D$10+'СЕТ СН'!$I$6-'СЕТ СН'!$I$23</f>
        <v>1918.9472117699997</v>
      </c>
      <c r="E125" s="35">
        <f>SUMIFS(СВЦЭМ!$D$34:$D$777,СВЦЭМ!$A$34:$A$777,$A125,СВЦЭМ!$B$34:$B$777,E$119)+'СЕТ СН'!$I$11+СВЦЭМ!$D$10+'СЕТ СН'!$I$6-'СЕТ СН'!$I$23</f>
        <v>1910.7622667300002</v>
      </c>
      <c r="F125" s="35">
        <f>SUMIFS(СВЦЭМ!$D$34:$D$777,СВЦЭМ!$A$34:$A$777,$A125,СВЦЭМ!$B$34:$B$777,F$119)+'СЕТ СН'!$I$11+СВЦЭМ!$D$10+'СЕТ СН'!$I$6-'СЕТ СН'!$I$23</f>
        <v>1907.7058369199999</v>
      </c>
      <c r="G125" s="35">
        <f>SUMIFS(СВЦЭМ!$D$34:$D$777,СВЦЭМ!$A$34:$A$777,$A125,СВЦЭМ!$B$34:$B$777,G$119)+'СЕТ СН'!$I$11+СВЦЭМ!$D$10+'СЕТ СН'!$I$6-'СЕТ СН'!$I$23</f>
        <v>1909.3726622300001</v>
      </c>
      <c r="H125" s="35">
        <f>SUMIFS(СВЦЭМ!$D$34:$D$777,СВЦЭМ!$A$34:$A$777,$A125,СВЦЭМ!$B$34:$B$777,H$119)+'СЕТ СН'!$I$11+СВЦЭМ!$D$10+'СЕТ СН'!$I$6-'СЕТ СН'!$I$23</f>
        <v>1894.57516885</v>
      </c>
      <c r="I125" s="35">
        <f>SUMIFS(СВЦЭМ!$D$34:$D$777,СВЦЭМ!$A$34:$A$777,$A125,СВЦЭМ!$B$34:$B$777,I$119)+'СЕТ СН'!$I$11+СВЦЭМ!$D$10+'СЕТ СН'!$I$6-'СЕТ СН'!$I$23</f>
        <v>1722.82876764</v>
      </c>
      <c r="J125" s="35">
        <f>SUMIFS(СВЦЭМ!$D$34:$D$777,СВЦЭМ!$A$34:$A$777,$A125,СВЦЭМ!$B$34:$B$777,J$119)+'СЕТ СН'!$I$11+СВЦЭМ!$D$10+'СЕТ СН'!$I$6-'СЕТ СН'!$I$23</f>
        <v>1675.8631026600001</v>
      </c>
      <c r="K125" s="35">
        <f>SUMIFS(СВЦЭМ!$D$34:$D$777,СВЦЭМ!$A$34:$A$777,$A125,СВЦЭМ!$B$34:$B$777,K$119)+'СЕТ СН'!$I$11+СВЦЭМ!$D$10+'СЕТ СН'!$I$6-'СЕТ СН'!$I$23</f>
        <v>1555.82560564</v>
      </c>
      <c r="L125" s="35">
        <f>SUMIFS(СВЦЭМ!$D$34:$D$777,СВЦЭМ!$A$34:$A$777,$A125,СВЦЭМ!$B$34:$B$777,L$119)+'СЕТ СН'!$I$11+СВЦЭМ!$D$10+'СЕТ СН'!$I$6-'СЕТ СН'!$I$23</f>
        <v>1494.16086812</v>
      </c>
      <c r="M125" s="35">
        <f>SUMIFS(СВЦЭМ!$D$34:$D$777,СВЦЭМ!$A$34:$A$777,$A125,СВЦЭМ!$B$34:$B$777,M$119)+'СЕТ СН'!$I$11+СВЦЭМ!$D$10+'СЕТ СН'!$I$6-'СЕТ СН'!$I$23</f>
        <v>1474.9836972799999</v>
      </c>
      <c r="N125" s="35">
        <f>SUMIFS(СВЦЭМ!$D$34:$D$777,СВЦЭМ!$A$34:$A$777,$A125,СВЦЭМ!$B$34:$B$777,N$119)+'СЕТ СН'!$I$11+СВЦЭМ!$D$10+'СЕТ СН'!$I$6-'СЕТ СН'!$I$23</f>
        <v>1498.4028367299998</v>
      </c>
      <c r="O125" s="35">
        <f>SUMIFS(СВЦЭМ!$D$34:$D$777,СВЦЭМ!$A$34:$A$777,$A125,СВЦЭМ!$B$34:$B$777,O$119)+'СЕТ СН'!$I$11+СВЦЭМ!$D$10+'СЕТ СН'!$I$6-'СЕТ СН'!$I$23</f>
        <v>1501.6211574999998</v>
      </c>
      <c r="P125" s="35">
        <f>SUMIFS(СВЦЭМ!$D$34:$D$777,СВЦЭМ!$A$34:$A$777,$A125,СВЦЭМ!$B$34:$B$777,P$119)+'СЕТ СН'!$I$11+СВЦЭМ!$D$10+'СЕТ СН'!$I$6-'СЕТ СН'!$I$23</f>
        <v>1507.1960497599998</v>
      </c>
      <c r="Q125" s="35">
        <f>SUMIFS(СВЦЭМ!$D$34:$D$777,СВЦЭМ!$A$34:$A$777,$A125,СВЦЭМ!$B$34:$B$777,Q$119)+'СЕТ СН'!$I$11+СВЦЭМ!$D$10+'СЕТ СН'!$I$6-'СЕТ СН'!$I$23</f>
        <v>1509.7428758599999</v>
      </c>
      <c r="R125" s="35">
        <f>SUMIFS(СВЦЭМ!$D$34:$D$777,СВЦЭМ!$A$34:$A$777,$A125,СВЦЭМ!$B$34:$B$777,R$119)+'СЕТ СН'!$I$11+СВЦЭМ!$D$10+'СЕТ СН'!$I$6-'СЕТ СН'!$I$23</f>
        <v>1509.5920377299999</v>
      </c>
      <c r="S125" s="35">
        <f>SUMIFS(СВЦЭМ!$D$34:$D$777,СВЦЭМ!$A$34:$A$777,$A125,СВЦЭМ!$B$34:$B$777,S$119)+'СЕТ СН'!$I$11+СВЦЭМ!$D$10+'СЕТ СН'!$I$6-'СЕТ СН'!$I$23</f>
        <v>1501.6905032899999</v>
      </c>
      <c r="T125" s="35">
        <f>SUMIFS(СВЦЭМ!$D$34:$D$777,СВЦЭМ!$A$34:$A$777,$A125,СВЦЭМ!$B$34:$B$777,T$119)+'СЕТ СН'!$I$11+СВЦЭМ!$D$10+'СЕТ СН'!$I$6-'СЕТ СН'!$I$23</f>
        <v>1504.4264055799999</v>
      </c>
      <c r="U125" s="35">
        <f>SUMIFS(СВЦЭМ!$D$34:$D$777,СВЦЭМ!$A$34:$A$777,$A125,СВЦЭМ!$B$34:$B$777,U$119)+'СЕТ СН'!$I$11+СВЦЭМ!$D$10+'СЕТ СН'!$I$6-'СЕТ СН'!$I$23</f>
        <v>1480.1508020199999</v>
      </c>
      <c r="V125" s="35">
        <f>SUMIFS(СВЦЭМ!$D$34:$D$777,СВЦЭМ!$A$34:$A$777,$A125,СВЦЭМ!$B$34:$B$777,V$119)+'СЕТ СН'!$I$11+СВЦЭМ!$D$10+'СЕТ СН'!$I$6-'СЕТ СН'!$I$23</f>
        <v>1495.5584416500001</v>
      </c>
      <c r="W125" s="35">
        <f>SUMIFS(СВЦЭМ!$D$34:$D$777,СВЦЭМ!$A$34:$A$777,$A125,СВЦЭМ!$B$34:$B$777,W$119)+'СЕТ СН'!$I$11+СВЦЭМ!$D$10+'СЕТ СН'!$I$6-'СЕТ СН'!$I$23</f>
        <v>1528.66204539</v>
      </c>
      <c r="X125" s="35">
        <f>SUMIFS(СВЦЭМ!$D$34:$D$777,СВЦЭМ!$A$34:$A$777,$A125,СВЦЭМ!$B$34:$B$777,X$119)+'СЕТ СН'!$I$11+СВЦЭМ!$D$10+'СЕТ СН'!$I$6-'СЕТ СН'!$I$23</f>
        <v>1615.5312675999999</v>
      </c>
      <c r="Y125" s="35">
        <f>SUMIFS(СВЦЭМ!$D$34:$D$777,СВЦЭМ!$A$34:$A$777,$A125,СВЦЭМ!$B$34:$B$777,Y$119)+'СЕТ СН'!$I$11+СВЦЭМ!$D$10+'СЕТ СН'!$I$6-'СЕТ СН'!$I$23</f>
        <v>1771.5435111500001</v>
      </c>
    </row>
    <row r="126" spans="1:27" ht="15.75" x14ac:dyDescent="0.2">
      <c r="A126" s="34">
        <f t="shared" si="3"/>
        <v>42893</v>
      </c>
      <c r="B126" s="35">
        <f>SUMIFS(СВЦЭМ!$D$34:$D$777,СВЦЭМ!$A$34:$A$777,$A126,СВЦЭМ!$B$34:$B$777,B$119)+'СЕТ СН'!$I$11+СВЦЭМ!$D$10+'СЕТ СН'!$I$6-'СЕТ СН'!$I$23</f>
        <v>1793.0614684399998</v>
      </c>
      <c r="C126" s="35">
        <f>SUMIFS(СВЦЭМ!$D$34:$D$777,СВЦЭМ!$A$34:$A$777,$A126,СВЦЭМ!$B$34:$B$777,C$119)+'СЕТ СН'!$I$11+СВЦЭМ!$D$10+'СЕТ СН'!$I$6-'СЕТ СН'!$I$23</f>
        <v>1878.5930190399999</v>
      </c>
      <c r="D126" s="35">
        <f>SUMIFS(СВЦЭМ!$D$34:$D$777,СВЦЭМ!$A$34:$A$777,$A126,СВЦЭМ!$B$34:$B$777,D$119)+'СЕТ СН'!$I$11+СВЦЭМ!$D$10+'СЕТ СН'!$I$6-'СЕТ СН'!$I$23</f>
        <v>1945.0792751700001</v>
      </c>
      <c r="E126" s="35">
        <f>SUMIFS(СВЦЭМ!$D$34:$D$777,СВЦЭМ!$A$34:$A$777,$A126,СВЦЭМ!$B$34:$B$777,E$119)+'СЕТ СН'!$I$11+СВЦЭМ!$D$10+'СЕТ СН'!$I$6-'СЕТ СН'!$I$23</f>
        <v>1940.38957226</v>
      </c>
      <c r="F126" s="35">
        <f>SUMIFS(СВЦЭМ!$D$34:$D$777,СВЦЭМ!$A$34:$A$777,$A126,СВЦЭМ!$B$34:$B$777,F$119)+'СЕТ СН'!$I$11+СВЦЭМ!$D$10+'СЕТ СН'!$I$6-'СЕТ СН'!$I$23</f>
        <v>1952.27123368</v>
      </c>
      <c r="G126" s="35">
        <f>SUMIFS(СВЦЭМ!$D$34:$D$777,СВЦЭМ!$A$34:$A$777,$A126,СВЦЭМ!$B$34:$B$777,G$119)+'СЕТ СН'!$I$11+СВЦЭМ!$D$10+'СЕТ СН'!$I$6-'СЕТ СН'!$I$23</f>
        <v>1946.53336472</v>
      </c>
      <c r="H126" s="35">
        <f>SUMIFS(СВЦЭМ!$D$34:$D$777,СВЦЭМ!$A$34:$A$777,$A126,СВЦЭМ!$B$34:$B$777,H$119)+'СЕТ СН'!$I$11+СВЦЭМ!$D$10+'СЕТ СН'!$I$6-'СЕТ СН'!$I$23</f>
        <v>1951.2490131200002</v>
      </c>
      <c r="I126" s="35">
        <f>SUMIFS(СВЦЭМ!$D$34:$D$777,СВЦЭМ!$A$34:$A$777,$A126,СВЦЭМ!$B$34:$B$777,I$119)+'СЕТ СН'!$I$11+СВЦЭМ!$D$10+'СЕТ СН'!$I$6-'СЕТ СН'!$I$23</f>
        <v>1842.13523278</v>
      </c>
      <c r="J126" s="35">
        <f>SUMIFS(СВЦЭМ!$D$34:$D$777,СВЦЭМ!$A$34:$A$777,$A126,СВЦЭМ!$B$34:$B$777,J$119)+'СЕТ СН'!$I$11+СВЦЭМ!$D$10+'СЕТ СН'!$I$6-'СЕТ СН'!$I$23</f>
        <v>1692.0217666600001</v>
      </c>
      <c r="K126" s="35">
        <f>SUMIFS(СВЦЭМ!$D$34:$D$777,СВЦЭМ!$A$34:$A$777,$A126,СВЦЭМ!$B$34:$B$777,K$119)+'СЕТ СН'!$I$11+СВЦЭМ!$D$10+'СЕТ СН'!$I$6-'СЕТ СН'!$I$23</f>
        <v>1586.6776156300002</v>
      </c>
      <c r="L126" s="35">
        <f>SUMIFS(СВЦЭМ!$D$34:$D$777,СВЦЭМ!$A$34:$A$777,$A126,СВЦЭМ!$B$34:$B$777,L$119)+'СЕТ СН'!$I$11+СВЦЭМ!$D$10+'СЕТ СН'!$I$6-'СЕТ СН'!$I$23</f>
        <v>1515.9717254500001</v>
      </c>
      <c r="M126" s="35">
        <f>SUMIFS(СВЦЭМ!$D$34:$D$777,СВЦЭМ!$A$34:$A$777,$A126,СВЦЭМ!$B$34:$B$777,M$119)+'СЕТ СН'!$I$11+СВЦЭМ!$D$10+'СЕТ СН'!$I$6-'СЕТ СН'!$I$23</f>
        <v>1506.4616396399997</v>
      </c>
      <c r="N126" s="35">
        <f>SUMIFS(СВЦЭМ!$D$34:$D$777,СВЦЭМ!$A$34:$A$777,$A126,СВЦЭМ!$B$34:$B$777,N$119)+'СЕТ СН'!$I$11+СВЦЭМ!$D$10+'СЕТ СН'!$I$6-'СЕТ СН'!$I$23</f>
        <v>1507.5456628500001</v>
      </c>
      <c r="O126" s="35">
        <f>SUMIFS(СВЦЭМ!$D$34:$D$777,СВЦЭМ!$A$34:$A$777,$A126,СВЦЭМ!$B$34:$B$777,O$119)+'СЕТ СН'!$I$11+СВЦЭМ!$D$10+'СЕТ СН'!$I$6-'СЕТ СН'!$I$23</f>
        <v>1507.9244063699998</v>
      </c>
      <c r="P126" s="35">
        <f>SUMIFS(СВЦЭМ!$D$34:$D$777,СВЦЭМ!$A$34:$A$777,$A126,СВЦЭМ!$B$34:$B$777,P$119)+'СЕТ СН'!$I$11+СВЦЭМ!$D$10+'СЕТ СН'!$I$6-'СЕТ СН'!$I$23</f>
        <v>1509.2513451499999</v>
      </c>
      <c r="Q126" s="35">
        <f>SUMIFS(СВЦЭМ!$D$34:$D$777,СВЦЭМ!$A$34:$A$777,$A126,СВЦЭМ!$B$34:$B$777,Q$119)+'СЕТ СН'!$I$11+СВЦЭМ!$D$10+'СЕТ СН'!$I$6-'СЕТ СН'!$I$23</f>
        <v>1511.6839657999999</v>
      </c>
      <c r="R126" s="35">
        <f>SUMIFS(СВЦЭМ!$D$34:$D$777,СВЦЭМ!$A$34:$A$777,$A126,СВЦЭМ!$B$34:$B$777,R$119)+'СЕТ СН'!$I$11+СВЦЭМ!$D$10+'СЕТ СН'!$I$6-'СЕТ СН'!$I$23</f>
        <v>1509.66556532</v>
      </c>
      <c r="S126" s="35">
        <f>SUMIFS(СВЦЭМ!$D$34:$D$777,СВЦЭМ!$A$34:$A$777,$A126,СВЦЭМ!$B$34:$B$777,S$119)+'СЕТ СН'!$I$11+СВЦЭМ!$D$10+'СЕТ СН'!$I$6-'СЕТ СН'!$I$23</f>
        <v>1510.4784075799998</v>
      </c>
      <c r="T126" s="35">
        <f>SUMIFS(СВЦЭМ!$D$34:$D$777,СВЦЭМ!$A$34:$A$777,$A126,СВЦЭМ!$B$34:$B$777,T$119)+'СЕТ СН'!$I$11+СВЦЭМ!$D$10+'СЕТ СН'!$I$6-'СЕТ СН'!$I$23</f>
        <v>1510.1657925099998</v>
      </c>
      <c r="U126" s="35">
        <f>SUMIFS(СВЦЭМ!$D$34:$D$777,СВЦЭМ!$A$34:$A$777,$A126,СВЦЭМ!$B$34:$B$777,U$119)+'СЕТ СН'!$I$11+СВЦЭМ!$D$10+'СЕТ СН'!$I$6-'СЕТ СН'!$I$23</f>
        <v>1509.1716928799997</v>
      </c>
      <c r="V126" s="35">
        <f>SUMIFS(СВЦЭМ!$D$34:$D$777,СВЦЭМ!$A$34:$A$777,$A126,СВЦЭМ!$B$34:$B$777,V$119)+'СЕТ СН'!$I$11+СВЦЭМ!$D$10+'СЕТ СН'!$I$6-'СЕТ СН'!$I$23</f>
        <v>1531.9147272599998</v>
      </c>
      <c r="W126" s="35">
        <f>SUMIFS(СВЦЭМ!$D$34:$D$777,СВЦЭМ!$A$34:$A$777,$A126,СВЦЭМ!$B$34:$B$777,W$119)+'СЕТ СН'!$I$11+СВЦЭМ!$D$10+'СЕТ СН'!$I$6-'СЕТ СН'!$I$23</f>
        <v>1586.4802258899999</v>
      </c>
      <c r="X126" s="35">
        <f>SUMIFS(СВЦЭМ!$D$34:$D$777,СВЦЭМ!$A$34:$A$777,$A126,СВЦЭМ!$B$34:$B$777,X$119)+'СЕТ СН'!$I$11+СВЦЭМ!$D$10+'СЕТ СН'!$I$6-'СЕТ СН'!$I$23</f>
        <v>1668.2610018400001</v>
      </c>
      <c r="Y126" s="35">
        <f>SUMIFS(СВЦЭМ!$D$34:$D$777,СВЦЭМ!$A$34:$A$777,$A126,СВЦЭМ!$B$34:$B$777,Y$119)+'СЕТ СН'!$I$11+СВЦЭМ!$D$10+'СЕТ СН'!$I$6-'СЕТ СН'!$I$23</f>
        <v>1782.3921588399999</v>
      </c>
    </row>
    <row r="127" spans="1:27" ht="15.75" x14ac:dyDescent="0.2">
      <c r="A127" s="34">
        <f t="shared" si="3"/>
        <v>42894</v>
      </c>
      <c r="B127" s="35">
        <f>SUMIFS(СВЦЭМ!$D$34:$D$777,СВЦЭМ!$A$34:$A$777,$A127,СВЦЭМ!$B$34:$B$777,B$119)+'СЕТ СН'!$I$11+СВЦЭМ!$D$10+'СЕТ СН'!$I$6-'СЕТ СН'!$I$23</f>
        <v>1843.4892176899998</v>
      </c>
      <c r="C127" s="35">
        <f>SUMIFS(СВЦЭМ!$D$34:$D$777,СВЦЭМ!$A$34:$A$777,$A127,СВЦЭМ!$B$34:$B$777,C$119)+'СЕТ СН'!$I$11+СВЦЭМ!$D$10+'СЕТ СН'!$I$6-'СЕТ СН'!$I$23</f>
        <v>1906.8087724799998</v>
      </c>
      <c r="D127" s="35">
        <f>SUMIFS(СВЦЭМ!$D$34:$D$777,СВЦЭМ!$A$34:$A$777,$A127,СВЦЭМ!$B$34:$B$777,D$119)+'СЕТ СН'!$I$11+СВЦЭМ!$D$10+'СЕТ СН'!$I$6-'СЕТ СН'!$I$23</f>
        <v>1982.2030791099996</v>
      </c>
      <c r="E127" s="35">
        <f>SUMIFS(СВЦЭМ!$D$34:$D$777,СВЦЭМ!$A$34:$A$777,$A127,СВЦЭМ!$B$34:$B$777,E$119)+'СЕТ СН'!$I$11+СВЦЭМ!$D$10+'СЕТ СН'!$I$6-'СЕТ СН'!$I$23</f>
        <v>1988.1572447099998</v>
      </c>
      <c r="F127" s="35">
        <f>SUMIFS(СВЦЭМ!$D$34:$D$777,СВЦЭМ!$A$34:$A$777,$A127,СВЦЭМ!$B$34:$B$777,F$119)+'СЕТ СН'!$I$11+СВЦЭМ!$D$10+'СЕТ СН'!$I$6-'СЕТ СН'!$I$23</f>
        <v>1987.12996122</v>
      </c>
      <c r="G127" s="35">
        <f>SUMIFS(СВЦЭМ!$D$34:$D$777,СВЦЭМ!$A$34:$A$777,$A127,СВЦЭМ!$B$34:$B$777,G$119)+'СЕТ СН'!$I$11+СВЦЭМ!$D$10+'СЕТ СН'!$I$6-'СЕТ СН'!$I$23</f>
        <v>1976.7807253399997</v>
      </c>
      <c r="H127" s="35">
        <f>SUMIFS(СВЦЭМ!$D$34:$D$777,СВЦЭМ!$A$34:$A$777,$A127,СВЦЭМ!$B$34:$B$777,H$119)+'СЕТ СН'!$I$11+СВЦЭМ!$D$10+'СЕТ СН'!$I$6-'СЕТ СН'!$I$23</f>
        <v>1989.73331938</v>
      </c>
      <c r="I127" s="35">
        <f>SUMIFS(СВЦЭМ!$D$34:$D$777,СВЦЭМ!$A$34:$A$777,$A127,СВЦЭМ!$B$34:$B$777,I$119)+'СЕТ СН'!$I$11+СВЦЭМ!$D$10+'СЕТ СН'!$I$6-'СЕТ СН'!$I$23</f>
        <v>1858.6665577700001</v>
      </c>
      <c r="J127" s="35">
        <f>SUMIFS(СВЦЭМ!$D$34:$D$777,СВЦЭМ!$A$34:$A$777,$A127,СВЦЭМ!$B$34:$B$777,J$119)+'СЕТ СН'!$I$11+СВЦЭМ!$D$10+'СЕТ СН'!$I$6-'СЕТ СН'!$I$23</f>
        <v>1736.7205435199999</v>
      </c>
      <c r="K127" s="35">
        <f>SUMIFS(СВЦЭМ!$D$34:$D$777,СВЦЭМ!$A$34:$A$777,$A127,СВЦЭМ!$B$34:$B$777,K$119)+'СЕТ СН'!$I$11+СВЦЭМ!$D$10+'СЕТ СН'!$I$6-'СЕТ СН'!$I$23</f>
        <v>1613.7666802799999</v>
      </c>
      <c r="L127" s="35">
        <f>SUMIFS(СВЦЭМ!$D$34:$D$777,СВЦЭМ!$A$34:$A$777,$A127,СВЦЭМ!$B$34:$B$777,L$119)+'СЕТ СН'!$I$11+СВЦЭМ!$D$10+'СЕТ СН'!$I$6-'СЕТ СН'!$I$23</f>
        <v>1543.2842842199998</v>
      </c>
      <c r="M127" s="35">
        <f>SUMIFS(СВЦЭМ!$D$34:$D$777,СВЦЭМ!$A$34:$A$777,$A127,СВЦЭМ!$B$34:$B$777,M$119)+'СЕТ СН'!$I$11+СВЦЭМ!$D$10+'СЕТ СН'!$I$6-'СЕТ СН'!$I$23</f>
        <v>1544.7207073199997</v>
      </c>
      <c r="N127" s="35">
        <f>SUMIFS(СВЦЭМ!$D$34:$D$777,СВЦЭМ!$A$34:$A$777,$A127,СВЦЭМ!$B$34:$B$777,N$119)+'СЕТ СН'!$I$11+СВЦЭМ!$D$10+'СЕТ СН'!$I$6-'СЕТ СН'!$I$23</f>
        <v>1549.0109955099997</v>
      </c>
      <c r="O127" s="35">
        <f>SUMIFS(СВЦЭМ!$D$34:$D$777,СВЦЭМ!$A$34:$A$777,$A127,СВЦЭМ!$B$34:$B$777,O$119)+'СЕТ СН'!$I$11+СВЦЭМ!$D$10+'СЕТ СН'!$I$6-'СЕТ СН'!$I$23</f>
        <v>1552.1520240300001</v>
      </c>
      <c r="P127" s="35">
        <f>SUMIFS(СВЦЭМ!$D$34:$D$777,СВЦЭМ!$A$34:$A$777,$A127,СВЦЭМ!$B$34:$B$777,P$119)+'СЕТ СН'!$I$11+СВЦЭМ!$D$10+'СЕТ СН'!$I$6-'СЕТ СН'!$I$23</f>
        <v>1553.0717833899998</v>
      </c>
      <c r="Q127" s="35">
        <f>SUMIFS(СВЦЭМ!$D$34:$D$777,СВЦЭМ!$A$34:$A$777,$A127,СВЦЭМ!$B$34:$B$777,Q$119)+'СЕТ СН'!$I$11+СВЦЭМ!$D$10+'СЕТ СН'!$I$6-'СЕТ СН'!$I$23</f>
        <v>1551.1289645299998</v>
      </c>
      <c r="R127" s="35">
        <f>SUMIFS(СВЦЭМ!$D$34:$D$777,СВЦЭМ!$A$34:$A$777,$A127,СВЦЭМ!$B$34:$B$777,R$119)+'СЕТ СН'!$I$11+СВЦЭМ!$D$10+'СЕТ СН'!$I$6-'СЕТ СН'!$I$23</f>
        <v>1550.3508922299998</v>
      </c>
      <c r="S127" s="35">
        <f>SUMIFS(СВЦЭМ!$D$34:$D$777,СВЦЭМ!$A$34:$A$777,$A127,СВЦЭМ!$B$34:$B$777,S$119)+'СЕТ СН'!$I$11+СВЦЭМ!$D$10+'СЕТ СН'!$I$6-'СЕТ СН'!$I$23</f>
        <v>1549.7131239700002</v>
      </c>
      <c r="T127" s="35">
        <f>SUMIFS(СВЦЭМ!$D$34:$D$777,СВЦЭМ!$A$34:$A$777,$A127,СВЦЭМ!$B$34:$B$777,T$119)+'СЕТ СН'!$I$11+СВЦЭМ!$D$10+'СЕТ СН'!$I$6-'СЕТ СН'!$I$23</f>
        <v>1557.1354135800002</v>
      </c>
      <c r="U127" s="35">
        <f>SUMIFS(СВЦЭМ!$D$34:$D$777,СВЦЭМ!$A$34:$A$777,$A127,СВЦЭМ!$B$34:$B$777,U$119)+'СЕТ СН'!$I$11+СВЦЭМ!$D$10+'СЕТ СН'!$I$6-'СЕТ СН'!$I$23</f>
        <v>1552.3018175899997</v>
      </c>
      <c r="V127" s="35">
        <f>SUMIFS(СВЦЭМ!$D$34:$D$777,СВЦЭМ!$A$34:$A$777,$A127,СВЦЭМ!$B$34:$B$777,V$119)+'СЕТ СН'!$I$11+СВЦЭМ!$D$10+'СЕТ СН'!$I$6-'СЕТ СН'!$I$23</f>
        <v>1556.2434625300002</v>
      </c>
      <c r="W127" s="35">
        <f>SUMIFS(СВЦЭМ!$D$34:$D$777,СВЦЭМ!$A$34:$A$777,$A127,СВЦЭМ!$B$34:$B$777,W$119)+'СЕТ СН'!$I$11+СВЦЭМ!$D$10+'СЕТ СН'!$I$6-'СЕТ СН'!$I$23</f>
        <v>1589.6953275799997</v>
      </c>
      <c r="X127" s="35">
        <f>SUMIFS(СВЦЭМ!$D$34:$D$777,СВЦЭМ!$A$34:$A$777,$A127,СВЦЭМ!$B$34:$B$777,X$119)+'СЕТ СН'!$I$11+СВЦЭМ!$D$10+'СЕТ СН'!$I$6-'СЕТ СН'!$I$23</f>
        <v>1700.08046479</v>
      </c>
      <c r="Y127" s="35">
        <f>SUMIFS(СВЦЭМ!$D$34:$D$777,СВЦЭМ!$A$34:$A$777,$A127,СВЦЭМ!$B$34:$B$777,Y$119)+'СЕТ СН'!$I$11+СВЦЭМ!$D$10+'СЕТ СН'!$I$6-'СЕТ СН'!$I$23</f>
        <v>1748.84281414</v>
      </c>
    </row>
    <row r="128" spans="1:27" ht="15.75" x14ac:dyDescent="0.2">
      <c r="A128" s="34">
        <f t="shared" si="3"/>
        <v>42895</v>
      </c>
      <c r="B128" s="35">
        <f>SUMIFS(СВЦЭМ!$D$34:$D$777,СВЦЭМ!$A$34:$A$777,$A128,СВЦЭМ!$B$34:$B$777,B$119)+'СЕТ СН'!$I$11+СВЦЭМ!$D$10+'СЕТ СН'!$I$6-'СЕТ СН'!$I$23</f>
        <v>1830.2377111400001</v>
      </c>
      <c r="C128" s="35">
        <f>SUMIFS(СВЦЭМ!$D$34:$D$777,СВЦЭМ!$A$34:$A$777,$A128,СВЦЭМ!$B$34:$B$777,C$119)+'СЕТ СН'!$I$11+СВЦЭМ!$D$10+'СЕТ СН'!$I$6-'СЕТ СН'!$I$23</f>
        <v>1897.7257445599998</v>
      </c>
      <c r="D128" s="35">
        <f>SUMIFS(СВЦЭМ!$D$34:$D$777,СВЦЭМ!$A$34:$A$777,$A128,СВЦЭМ!$B$34:$B$777,D$119)+'СЕТ СН'!$I$11+СВЦЭМ!$D$10+'СЕТ СН'!$I$6-'СЕТ СН'!$I$23</f>
        <v>1975.70057843</v>
      </c>
      <c r="E128" s="35">
        <f>SUMIFS(СВЦЭМ!$D$34:$D$777,СВЦЭМ!$A$34:$A$777,$A128,СВЦЭМ!$B$34:$B$777,E$119)+'СЕТ СН'!$I$11+СВЦЭМ!$D$10+'СЕТ СН'!$I$6-'СЕТ СН'!$I$23</f>
        <v>1983.0491474700002</v>
      </c>
      <c r="F128" s="35">
        <f>SUMIFS(СВЦЭМ!$D$34:$D$777,СВЦЭМ!$A$34:$A$777,$A128,СВЦЭМ!$B$34:$B$777,F$119)+'СЕТ СН'!$I$11+СВЦЭМ!$D$10+'СЕТ СН'!$I$6-'СЕТ СН'!$I$23</f>
        <v>1980.8372274000003</v>
      </c>
      <c r="G128" s="35">
        <f>SUMIFS(СВЦЭМ!$D$34:$D$777,СВЦЭМ!$A$34:$A$777,$A128,СВЦЭМ!$B$34:$B$777,G$119)+'СЕТ СН'!$I$11+СВЦЭМ!$D$10+'СЕТ СН'!$I$6-'СЕТ СН'!$I$23</f>
        <v>1974.0900741099999</v>
      </c>
      <c r="H128" s="35">
        <f>SUMIFS(СВЦЭМ!$D$34:$D$777,СВЦЭМ!$A$34:$A$777,$A128,СВЦЭМ!$B$34:$B$777,H$119)+'СЕТ СН'!$I$11+СВЦЭМ!$D$10+'СЕТ СН'!$I$6-'СЕТ СН'!$I$23</f>
        <v>1948.0465273</v>
      </c>
      <c r="I128" s="35">
        <f>SUMIFS(СВЦЭМ!$D$34:$D$777,СВЦЭМ!$A$34:$A$777,$A128,СВЦЭМ!$B$34:$B$777,I$119)+'СЕТ СН'!$I$11+СВЦЭМ!$D$10+'СЕТ СН'!$I$6-'СЕТ СН'!$I$23</f>
        <v>1836.9176398300001</v>
      </c>
      <c r="J128" s="35">
        <f>SUMIFS(СВЦЭМ!$D$34:$D$777,СВЦЭМ!$A$34:$A$777,$A128,СВЦЭМ!$B$34:$B$777,J$119)+'СЕТ СН'!$I$11+СВЦЭМ!$D$10+'СЕТ СН'!$I$6-'СЕТ СН'!$I$23</f>
        <v>1753.08383688</v>
      </c>
      <c r="K128" s="35">
        <f>SUMIFS(СВЦЭМ!$D$34:$D$777,СВЦЭМ!$A$34:$A$777,$A128,СВЦЭМ!$B$34:$B$777,K$119)+'СЕТ СН'!$I$11+СВЦЭМ!$D$10+'СЕТ СН'!$I$6-'СЕТ СН'!$I$23</f>
        <v>1627.2242940599999</v>
      </c>
      <c r="L128" s="35">
        <f>SUMIFS(СВЦЭМ!$D$34:$D$777,СВЦЭМ!$A$34:$A$777,$A128,СВЦЭМ!$B$34:$B$777,L$119)+'СЕТ СН'!$I$11+СВЦЭМ!$D$10+'СЕТ СН'!$I$6-'СЕТ СН'!$I$23</f>
        <v>1553.58723491</v>
      </c>
      <c r="M128" s="35">
        <f>SUMIFS(СВЦЭМ!$D$34:$D$777,СВЦЭМ!$A$34:$A$777,$A128,СВЦЭМ!$B$34:$B$777,M$119)+'СЕТ СН'!$I$11+СВЦЭМ!$D$10+'СЕТ СН'!$I$6-'СЕТ СН'!$I$23</f>
        <v>1541.4051079700002</v>
      </c>
      <c r="N128" s="35">
        <f>SUMIFS(СВЦЭМ!$D$34:$D$777,СВЦЭМ!$A$34:$A$777,$A128,СВЦЭМ!$B$34:$B$777,N$119)+'СЕТ СН'!$I$11+СВЦЭМ!$D$10+'СЕТ СН'!$I$6-'СЕТ СН'!$I$23</f>
        <v>1548.74146819</v>
      </c>
      <c r="O128" s="35">
        <f>SUMIFS(СВЦЭМ!$D$34:$D$777,СВЦЭМ!$A$34:$A$777,$A128,СВЦЭМ!$B$34:$B$777,O$119)+'СЕТ СН'!$I$11+СВЦЭМ!$D$10+'СЕТ СН'!$I$6-'СЕТ СН'!$I$23</f>
        <v>1547.1113293600001</v>
      </c>
      <c r="P128" s="35">
        <f>SUMIFS(СВЦЭМ!$D$34:$D$777,СВЦЭМ!$A$34:$A$777,$A128,СВЦЭМ!$B$34:$B$777,P$119)+'СЕТ СН'!$I$11+СВЦЭМ!$D$10+'СЕТ СН'!$I$6-'СЕТ СН'!$I$23</f>
        <v>1554.0624273799999</v>
      </c>
      <c r="Q128" s="35">
        <f>SUMIFS(СВЦЭМ!$D$34:$D$777,СВЦЭМ!$A$34:$A$777,$A128,СВЦЭМ!$B$34:$B$777,Q$119)+'СЕТ СН'!$I$11+СВЦЭМ!$D$10+'СЕТ СН'!$I$6-'СЕТ СН'!$I$23</f>
        <v>1566.1478653599997</v>
      </c>
      <c r="R128" s="35">
        <f>SUMIFS(СВЦЭМ!$D$34:$D$777,СВЦЭМ!$A$34:$A$777,$A128,СВЦЭМ!$B$34:$B$777,R$119)+'СЕТ СН'!$I$11+СВЦЭМ!$D$10+'СЕТ СН'!$I$6-'СЕТ СН'!$I$23</f>
        <v>1573.4517179099998</v>
      </c>
      <c r="S128" s="35">
        <f>SUMIFS(СВЦЭМ!$D$34:$D$777,СВЦЭМ!$A$34:$A$777,$A128,СВЦЭМ!$B$34:$B$777,S$119)+'СЕТ СН'!$I$11+СВЦЭМ!$D$10+'СЕТ СН'!$I$6-'СЕТ СН'!$I$23</f>
        <v>1594.7836096999999</v>
      </c>
      <c r="T128" s="35">
        <f>SUMIFS(СВЦЭМ!$D$34:$D$777,СВЦЭМ!$A$34:$A$777,$A128,СВЦЭМ!$B$34:$B$777,T$119)+'СЕТ СН'!$I$11+СВЦЭМ!$D$10+'СЕТ СН'!$I$6-'СЕТ СН'!$I$23</f>
        <v>1618.2429006900002</v>
      </c>
      <c r="U128" s="35">
        <f>SUMIFS(СВЦЭМ!$D$34:$D$777,СВЦЭМ!$A$34:$A$777,$A128,СВЦЭМ!$B$34:$B$777,U$119)+'СЕТ СН'!$I$11+СВЦЭМ!$D$10+'СЕТ СН'!$I$6-'СЕТ СН'!$I$23</f>
        <v>1605.8242262599997</v>
      </c>
      <c r="V128" s="35">
        <f>SUMIFS(СВЦЭМ!$D$34:$D$777,СВЦЭМ!$A$34:$A$777,$A128,СВЦЭМ!$B$34:$B$777,V$119)+'СЕТ СН'!$I$11+СВЦЭМ!$D$10+'СЕТ СН'!$I$6-'СЕТ СН'!$I$23</f>
        <v>1592.9434809899999</v>
      </c>
      <c r="W128" s="35">
        <f>SUMIFS(СВЦЭМ!$D$34:$D$777,СВЦЭМ!$A$34:$A$777,$A128,СВЦЭМ!$B$34:$B$777,W$119)+'СЕТ СН'!$I$11+СВЦЭМ!$D$10+'СЕТ СН'!$I$6-'СЕТ СН'!$I$23</f>
        <v>1640.6056330599999</v>
      </c>
      <c r="X128" s="35">
        <f>SUMIFS(СВЦЭМ!$D$34:$D$777,СВЦЭМ!$A$34:$A$777,$A128,СВЦЭМ!$B$34:$B$777,X$119)+'СЕТ СН'!$I$11+СВЦЭМ!$D$10+'СЕТ СН'!$I$6-'СЕТ СН'!$I$23</f>
        <v>1719.1837730899997</v>
      </c>
      <c r="Y128" s="35">
        <f>SUMIFS(СВЦЭМ!$D$34:$D$777,СВЦЭМ!$A$34:$A$777,$A128,СВЦЭМ!$B$34:$B$777,Y$119)+'СЕТ СН'!$I$11+СВЦЭМ!$D$10+'СЕТ СН'!$I$6-'СЕТ СН'!$I$23</f>
        <v>1775.4035930599998</v>
      </c>
    </row>
    <row r="129" spans="1:25" ht="15.75" x14ac:dyDescent="0.2">
      <c r="A129" s="34">
        <f t="shared" si="3"/>
        <v>42896</v>
      </c>
      <c r="B129" s="35">
        <f>SUMIFS(СВЦЭМ!$D$34:$D$777,СВЦЭМ!$A$34:$A$777,$A129,СВЦЭМ!$B$34:$B$777,B$119)+'СЕТ СН'!$I$11+СВЦЭМ!$D$10+'СЕТ СН'!$I$6-'СЕТ СН'!$I$23</f>
        <v>1807.0439400800001</v>
      </c>
      <c r="C129" s="35">
        <f>SUMIFS(СВЦЭМ!$D$34:$D$777,СВЦЭМ!$A$34:$A$777,$A129,СВЦЭМ!$B$34:$B$777,C$119)+'СЕТ СН'!$I$11+СВЦЭМ!$D$10+'СЕТ СН'!$I$6-'СЕТ СН'!$I$23</f>
        <v>1871.9683481800002</v>
      </c>
      <c r="D129" s="35">
        <f>SUMIFS(СВЦЭМ!$D$34:$D$777,СВЦЭМ!$A$34:$A$777,$A129,СВЦЭМ!$B$34:$B$777,D$119)+'СЕТ СН'!$I$11+СВЦЭМ!$D$10+'СЕТ СН'!$I$6-'СЕТ СН'!$I$23</f>
        <v>1980.81428443</v>
      </c>
      <c r="E129" s="35">
        <f>SUMIFS(СВЦЭМ!$D$34:$D$777,СВЦЭМ!$A$34:$A$777,$A129,СВЦЭМ!$B$34:$B$777,E$119)+'СЕТ СН'!$I$11+СВЦЭМ!$D$10+'СЕТ СН'!$I$6-'СЕТ СН'!$I$23</f>
        <v>1990.1099000599997</v>
      </c>
      <c r="F129" s="35">
        <f>SUMIFS(СВЦЭМ!$D$34:$D$777,СВЦЭМ!$A$34:$A$777,$A129,СВЦЭМ!$B$34:$B$777,F$119)+'СЕТ СН'!$I$11+СВЦЭМ!$D$10+'СЕТ СН'!$I$6-'СЕТ СН'!$I$23</f>
        <v>1991.2692107299999</v>
      </c>
      <c r="G129" s="35">
        <f>SUMIFS(СВЦЭМ!$D$34:$D$777,СВЦЭМ!$A$34:$A$777,$A129,СВЦЭМ!$B$34:$B$777,G$119)+'СЕТ СН'!$I$11+СВЦЭМ!$D$10+'СЕТ СН'!$I$6-'СЕТ СН'!$I$23</f>
        <v>1980.5721205499999</v>
      </c>
      <c r="H129" s="35">
        <f>SUMIFS(СВЦЭМ!$D$34:$D$777,СВЦЭМ!$A$34:$A$777,$A129,СВЦЭМ!$B$34:$B$777,H$119)+'СЕТ СН'!$I$11+СВЦЭМ!$D$10+'СЕТ СН'!$I$6-'СЕТ СН'!$I$23</f>
        <v>1986.1492065399998</v>
      </c>
      <c r="I129" s="35">
        <f>SUMIFS(СВЦЭМ!$D$34:$D$777,СВЦЭМ!$A$34:$A$777,$A129,СВЦЭМ!$B$34:$B$777,I$119)+'СЕТ СН'!$I$11+СВЦЭМ!$D$10+'СЕТ СН'!$I$6-'СЕТ СН'!$I$23</f>
        <v>1841.36133427</v>
      </c>
      <c r="J129" s="35">
        <f>SUMIFS(СВЦЭМ!$D$34:$D$777,СВЦЭМ!$A$34:$A$777,$A129,СВЦЭМ!$B$34:$B$777,J$119)+'СЕТ СН'!$I$11+СВЦЭМ!$D$10+'СЕТ СН'!$I$6-'СЕТ СН'!$I$23</f>
        <v>1715.0580697599999</v>
      </c>
      <c r="K129" s="35">
        <f>SUMIFS(СВЦЭМ!$D$34:$D$777,СВЦЭМ!$A$34:$A$777,$A129,СВЦЭМ!$B$34:$B$777,K$119)+'СЕТ СН'!$I$11+СВЦЭМ!$D$10+'СЕТ СН'!$I$6-'СЕТ СН'!$I$23</f>
        <v>1639.39681075</v>
      </c>
      <c r="L129" s="35">
        <f>SUMIFS(СВЦЭМ!$D$34:$D$777,СВЦЭМ!$A$34:$A$777,$A129,СВЦЭМ!$B$34:$B$777,L$119)+'СЕТ СН'!$I$11+СВЦЭМ!$D$10+'СЕТ СН'!$I$6-'СЕТ СН'!$I$23</f>
        <v>1572.1308600900002</v>
      </c>
      <c r="M129" s="35">
        <f>SUMIFS(СВЦЭМ!$D$34:$D$777,СВЦЭМ!$A$34:$A$777,$A129,СВЦЭМ!$B$34:$B$777,M$119)+'СЕТ СН'!$I$11+СВЦЭМ!$D$10+'СЕТ СН'!$I$6-'СЕТ СН'!$I$23</f>
        <v>1539.2149429800002</v>
      </c>
      <c r="N129" s="35">
        <f>SUMIFS(СВЦЭМ!$D$34:$D$777,СВЦЭМ!$A$34:$A$777,$A129,СВЦЭМ!$B$34:$B$777,N$119)+'СЕТ СН'!$I$11+СВЦЭМ!$D$10+'СЕТ СН'!$I$6-'СЕТ СН'!$I$23</f>
        <v>1538.0203392899998</v>
      </c>
      <c r="O129" s="35">
        <f>SUMIFS(СВЦЭМ!$D$34:$D$777,СВЦЭМ!$A$34:$A$777,$A129,СВЦЭМ!$B$34:$B$777,O$119)+'СЕТ СН'!$I$11+СВЦЭМ!$D$10+'СЕТ СН'!$I$6-'СЕТ СН'!$I$23</f>
        <v>1546.4940933899998</v>
      </c>
      <c r="P129" s="35">
        <f>SUMIFS(СВЦЭМ!$D$34:$D$777,СВЦЭМ!$A$34:$A$777,$A129,СВЦЭМ!$B$34:$B$777,P$119)+'СЕТ СН'!$I$11+СВЦЭМ!$D$10+'СЕТ СН'!$I$6-'СЕТ СН'!$I$23</f>
        <v>1555.5804224100002</v>
      </c>
      <c r="Q129" s="35">
        <f>SUMIFS(СВЦЭМ!$D$34:$D$777,СВЦЭМ!$A$34:$A$777,$A129,СВЦЭМ!$B$34:$B$777,Q$119)+'СЕТ СН'!$I$11+СВЦЭМ!$D$10+'СЕТ СН'!$I$6-'СЕТ СН'!$I$23</f>
        <v>1560.7103713400002</v>
      </c>
      <c r="R129" s="35">
        <f>SUMIFS(СВЦЭМ!$D$34:$D$777,СВЦЭМ!$A$34:$A$777,$A129,СВЦЭМ!$B$34:$B$777,R$119)+'СЕТ СН'!$I$11+СВЦЭМ!$D$10+'СЕТ СН'!$I$6-'СЕТ СН'!$I$23</f>
        <v>1556.4822162700002</v>
      </c>
      <c r="S129" s="35">
        <f>SUMIFS(СВЦЭМ!$D$34:$D$777,СВЦЭМ!$A$34:$A$777,$A129,СВЦЭМ!$B$34:$B$777,S$119)+'СЕТ СН'!$I$11+СВЦЭМ!$D$10+'СЕТ СН'!$I$6-'СЕТ СН'!$I$23</f>
        <v>1546.9001790100001</v>
      </c>
      <c r="T129" s="35">
        <f>SUMIFS(СВЦЭМ!$D$34:$D$777,СВЦЭМ!$A$34:$A$777,$A129,СВЦЭМ!$B$34:$B$777,T$119)+'СЕТ СН'!$I$11+СВЦЭМ!$D$10+'СЕТ СН'!$I$6-'СЕТ СН'!$I$23</f>
        <v>1547.0494565700001</v>
      </c>
      <c r="U129" s="35">
        <f>SUMIFS(СВЦЭМ!$D$34:$D$777,СВЦЭМ!$A$34:$A$777,$A129,СВЦЭМ!$B$34:$B$777,U$119)+'СЕТ СН'!$I$11+СВЦЭМ!$D$10+'СЕТ СН'!$I$6-'СЕТ СН'!$I$23</f>
        <v>1547.99880777</v>
      </c>
      <c r="V129" s="35">
        <f>SUMIFS(СВЦЭМ!$D$34:$D$777,СВЦЭМ!$A$34:$A$777,$A129,СВЦЭМ!$B$34:$B$777,V$119)+'СЕТ СН'!$I$11+СВЦЭМ!$D$10+'СЕТ СН'!$I$6-'СЕТ СН'!$I$23</f>
        <v>1566.8294071099999</v>
      </c>
      <c r="W129" s="35">
        <f>SUMIFS(СВЦЭМ!$D$34:$D$777,СВЦЭМ!$A$34:$A$777,$A129,СВЦЭМ!$B$34:$B$777,W$119)+'СЕТ СН'!$I$11+СВЦЭМ!$D$10+'СЕТ СН'!$I$6-'СЕТ СН'!$I$23</f>
        <v>1597.92797875</v>
      </c>
      <c r="X129" s="35">
        <f>SUMIFS(СВЦЭМ!$D$34:$D$777,СВЦЭМ!$A$34:$A$777,$A129,СВЦЭМ!$B$34:$B$777,X$119)+'СЕТ СН'!$I$11+СВЦЭМ!$D$10+'СЕТ СН'!$I$6-'СЕТ СН'!$I$23</f>
        <v>1663.5882424000001</v>
      </c>
      <c r="Y129" s="35">
        <f>SUMIFS(СВЦЭМ!$D$34:$D$777,СВЦЭМ!$A$34:$A$777,$A129,СВЦЭМ!$B$34:$B$777,Y$119)+'СЕТ СН'!$I$11+СВЦЭМ!$D$10+'СЕТ СН'!$I$6-'СЕТ СН'!$I$23</f>
        <v>1775.5044725899998</v>
      </c>
    </row>
    <row r="130" spans="1:25" ht="15.75" x14ac:dyDescent="0.2">
      <c r="A130" s="34">
        <f t="shared" si="3"/>
        <v>42897</v>
      </c>
      <c r="B130" s="35">
        <f>SUMIFS(СВЦЭМ!$D$34:$D$777,СВЦЭМ!$A$34:$A$777,$A130,СВЦЭМ!$B$34:$B$777,B$119)+'СЕТ СН'!$I$11+СВЦЭМ!$D$10+'СЕТ СН'!$I$6-'СЕТ СН'!$I$23</f>
        <v>1869.4600277300001</v>
      </c>
      <c r="C130" s="35">
        <f>SUMIFS(СВЦЭМ!$D$34:$D$777,СВЦЭМ!$A$34:$A$777,$A130,СВЦЭМ!$B$34:$B$777,C$119)+'СЕТ СН'!$I$11+СВЦЭМ!$D$10+'СЕТ СН'!$I$6-'СЕТ СН'!$I$23</f>
        <v>1931.2874705300001</v>
      </c>
      <c r="D130" s="35">
        <f>SUMIFS(СВЦЭМ!$D$34:$D$777,СВЦЭМ!$A$34:$A$777,$A130,СВЦЭМ!$B$34:$B$777,D$119)+'СЕТ СН'!$I$11+СВЦЭМ!$D$10+'СЕТ СН'!$I$6-'СЕТ СН'!$I$23</f>
        <v>2002.7622346200001</v>
      </c>
      <c r="E130" s="35">
        <f>SUMIFS(СВЦЭМ!$D$34:$D$777,СВЦЭМ!$A$34:$A$777,$A130,СВЦЭМ!$B$34:$B$777,E$119)+'СЕТ СН'!$I$11+СВЦЭМ!$D$10+'СЕТ СН'!$I$6-'СЕТ СН'!$I$23</f>
        <v>1995.8322516500002</v>
      </c>
      <c r="F130" s="35">
        <f>SUMIFS(СВЦЭМ!$D$34:$D$777,СВЦЭМ!$A$34:$A$777,$A130,СВЦЭМ!$B$34:$B$777,F$119)+'СЕТ СН'!$I$11+СВЦЭМ!$D$10+'СЕТ СН'!$I$6-'СЕТ СН'!$I$23</f>
        <v>1995.1336325299999</v>
      </c>
      <c r="G130" s="35">
        <f>SUMIFS(СВЦЭМ!$D$34:$D$777,СВЦЭМ!$A$34:$A$777,$A130,СВЦЭМ!$B$34:$B$777,G$119)+'СЕТ СН'!$I$11+СВЦЭМ!$D$10+'СЕТ СН'!$I$6-'СЕТ СН'!$I$23</f>
        <v>1994.5355384300001</v>
      </c>
      <c r="H130" s="35">
        <f>SUMIFS(СВЦЭМ!$D$34:$D$777,СВЦЭМ!$A$34:$A$777,$A130,СВЦЭМ!$B$34:$B$777,H$119)+'СЕТ СН'!$I$11+СВЦЭМ!$D$10+'СЕТ СН'!$I$6-'СЕТ СН'!$I$23</f>
        <v>1997.2345825000002</v>
      </c>
      <c r="I130" s="35">
        <f>SUMIFS(СВЦЭМ!$D$34:$D$777,СВЦЭМ!$A$34:$A$777,$A130,СВЦЭМ!$B$34:$B$777,I$119)+'СЕТ СН'!$I$11+СВЦЭМ!$D$10+'СЕТ СН'!$I$6-'СЕТ СН'!$I$23</f>
        <v>1886.8113083200001</v>
      </c>
      <c r="J130" s="35">
        <f>SUMIFS(СВЦЭМ!$D$34:$D$777,СВЦЭМ!$A$34:$A$777,$A130,СВЦЭМ!$B$34:$B$777,J$119)+'СЕТ СН'!$I$11+СВЦЭМ!$D$10+'СЕТ СН'!$I$6-'СЕТ СН'!$I$23</f>
        <v>1743.1672956100001</v>
      </c>
      <c r="K130" s="35">
        <f>SUMIFS(СВЦЭМ!$D$34:$D$777,СВЦЭМ!$A$34:$A$777,$A130,СВЦЭМ!$B$34:$B$777,K$119)+'СЕТ СН'!$I$11+СВЦЭМ!$D$10+'СЕТ СН'!$I$6-'СЕТ СН'!$I$23</f>
        <v>1595.6441187599999</v>
      </c>
      <c r="L130" s="35">
        <f>SUMIFS(СВЦЭМ!$D$34:$D$777,СВЦЭМ!$A$34:$A$777,$A130,СВЦЭМ!$B$34:$B$777,L$119)+'СЕТ СН'!$I$11+СВЦЭМ!$D$10+'СЕТ СН'!$I$6-'СЕТ СН'!$I$23</f>
        <v>1568.5597903600001</v>
      </c>
      <c r="M130" s="35">
        <f>SUMIFS(СВЦЭМ!$D$34:$D$777,СВЦЭМ!$A$34:$A$777,$A130,СВЦЭМ!$B$34:$B$777,M$119)+'СЕТ СН'!$I$11+СВЦЭМ!$D$10+'СЕТ СН'!$I$6-'СЕТ СН'!$I$23</f>
        <v>1532.0382058300002</v>
      </c>
      <c r="N130" s="35">
        <f>SUMIFS(СВЦЭМ!$D$34:$D$777,СВЦЭМ!$A$34:$A$777,$A130,СВЦЭМ!$B$34:$B$777,N$119)+'СЕТ СН'!$I$11+СВЦЭМ!$D$10+'СЕТ СН'!$I$6-'СЕТ СН'!$I$23</f>
        <v>1536.9698126899998</v>
      </c>
      <c r="O130" s="35">
        <f>SUMIFS(СВЦЭМ!$D$34:$D$777,СВЦЭМ!$A$34:$A$777,$A130,СВЦЭМ!$B$34:$B$777,O$119)+'СЕТ СН'!$I$11+СВЦЭМ!$D$10+'СЕТ СН'!$I$6-'СЕТ СН'!$I$23</f>
        <v>1533.2147477799999</v>
      </c>
      <c r="P130" s="35">
        <f>SUMIFS(СВЦЭМ!$D$34:$D$777,СВЦЭМ!$A$34:$A$777,$A130,СВЦЭМ!$B$34:$B$777,P$119)+'СЕТ СН'!$I$11+СВЦЭМ!$D$10+'СЕТ СН'!$I$6-'СЕТ СН'!$I$23</f>
        <v>1529.3781253699999</v>
      </c>
      <c r="Q130" s="35">
        <f>SUMIFS(СВЦЭМ!$D$34:$D$777,СВЦЭМ!$A$34:$A$777,$A130,СВЦЭМ!$B$34:$B$777,Q$119)+'СЕТ СН'!$I$11+СВЦЭМ!$D$10+'СЕТ СН'!$I$6-'СЕТ СН'!$I$23</f>
        <v>1525.65807559</v>
      </c>
      <c r="R130" s="35">
        <f>SUMIFS(СВЦЭМ!$D$34:$D$777,СВЦЭМ!$A$34:$A$777,$A130,СВЦЭМ!$B$34:$B$777,R$119)+'СЕТ СН'!$I$11+СВЦЭМ!$D$10+'СЕТ СН'!$I$6-'СЕТ СН'!$I$23</f>
        <v>1524.4191857199999</v>
      </c>
      <c r="S130" s="35">
        <f>SUMIFS(СВЦЭМ!$D$34:$D$777,СВЦЭМ!$A$34:$A$777,$A130,СВЦЭМ!$B$34:$B$777,S$119)+'СЕТ СН'!$I$11+СВЦЭМ!$D$10+'СЕТ СН'!$I$6-'СЕТ СН'!$I$23</f>
        <v>1517.4257580100002</v>
      </c>
      <c r="T130" s="35">
        <f>SUMIFS(СВЦЭМ!$D$34:$D$777,СВЦЭМ!$A$34:$A$777,$A130,СВЦЭМ!$B$34:$B$777,T$119)+'СЕТ СН'!$I$11+СВЦЭМ!$D$10+'СЕТ СН'!$I$6-'СЕТ СН'!$I$23</f>
        <v>1515.6391161699999</v>
      </c>
      <c r="U130" s="35">
        <f>SUMIFS(СВЦЭМ!$D$34:$D$777,СВЦЭМ!$A$34:$A$777,$A130,СВЦЭМ!$B$34:$B$777,U$119)+'СЕТ СН'!$I$11+СВЦЭМ!$D$10+'СЕТ СН'!$I$6-'СЕТ СН'!$I$23</f>
        <v>1521.2833431199997</v>
      </c>
      <c r="V130" s="35">
        <f>SUMIFS(СВЦЭМ!$D$34:$D$777,СВЦЭМ!$A$34:$A$777,$A130,СВЦЭМ!$B$34:$B$777,V$119)+'СЕТ СН'!$I$11+СВЦЭМ!$D$10+'СЕТ СН'!$I$6-'СЕТ СН'!$I$23</f>
        <v>1564.7396966000001</v>
      </c>
      <c r="W130" s="35">
        <f>SUMIFS(СВЦЭМ!$D$34:$D$777,СВЦЭМ!$A$34:$A$777,$A130,СВЦЭМ!$B$34:$B$777,W$119)+'СЕТ СН'!$I$11+СВЦЭМ!$D$10+'СЕТ СН'!$I$6-'СЕТ СН'!$I$23</f>
        <v>1577.7094098899997</v>
      </c>
      <c r="X130" s="35">
        <f>SUMIFS(СВЦЭМ!$D$34:$D$777,СВЦЭМ!$A$34:$A$777,$A130,СВЦЭМ!$B$34:$B$777,X$119)+'СЕТ СН'!$I$11+СВЦЭМ!$D$10+'СЕТ СН'!$I$6-'СЕТ СН'!$I$23</f>
        <v>1649.09153487</v>
      </c>
      <c r="Y130" s="35">
        <f>SUMIFS(СВЦЭМ!$D$34:$D$777,СВЦЭМ!$A$34:$A$777,$A130,СВЦЭМ!$B$34:$B$777,Y$119)+'СЕТ СН'!$I$11+СВЦЭМ!$D$10+'СЕТ СН'!$I$6-'СЕТ СН'!$I$23</f>
        <v>1792.07414582</v>
      </c>
    </row>
    <row r="131" spans="1:25" ht="15.75" x14ac:dyDescent="0.2">
      <c r="A131" s="34">
        <f t="shared" si="3"/>
        <v>42898</v>
      </c>
      <c r="B131" s="35">
        <f>SUMIFS(СВЦЭМ!$D$34:$D$777,СВЦЭМ!$A$34:$A$777,$A131,СВЦЭМ!$B$34:$B$777,B$119)+'СЕТ СН'!$I$11+СВЦЭМ!$D$10+'СЕТ СН'!$I$6-'СЕТ СН'!$I$23</f>
        <v>1847.35068761</v>
      </c>
      <c r="C131" s="35">
        <f>SUMIFS(СВЦЭМ!$D$34:$D$777,СВЦЭМ!$A$34:$A$777,$A131,СВЦЭМ!$B$34:$B$777,C$119)+'СЕТ СН'!$I$11+СВЦЭМ!$D$10+'СЕТ СН'!$I$6-'СЕТ СН'!$I$23</f>
        <v>1922.48386721</v>
      </c>
      <c r="D131" s="35">
        <f>SUMIFS(СВЦЭМ!$D$34:$D$777,СВЦЭМ!$A$34:$A$777,$A131,СВЦЭМ!$B$34:$B$777,D$119)+'СЕТ СН'!$I$11+СВЦЭМ!$D$10+'СЕТ СН'!$I$6-'СЕТ СН'!$I$23</f>
        <v>1978.3320574300001</v>
      </c>
      <c r="E131" s="35">
        <f>SUMIFS(СВЦЭМ!$D$34:$D$777,СВЦЭМ!$A$34:$A$777,$A131,СВЦЭМ!$B$34:$B$777,E$119)+'СЕТ СН'!$I$11+СВЦЭМ!$D$10+'СЕТ СН'!$I$6-'СЕТ СН'!$I$23</f>
        <v>1980.17686478</v>
      </c>
      <c r="F131" s="35">
        <f>SUMIFS(СВЦЭМ!$D$34:$D$777,СВЦЭМ!$A$34:$A$777,$A131,СВЦЭМ!$B$34:$B$777,F$119)+'СЕТ СН'!$I$11+СВЦЭМ!$D$10+'СЕТ СН'!$I$6-'СЕТ СН'!$I$23</f>
        <v>1976.5508932799999</v>
      </c>
      <c r="G131" s="35">
        <f>SUMIFS(СВЦЭМ!$D$34:$D$777,СВЦЭМ!$A$34:$A$777,$A131,СВЦЭМ!$B$34:$B$777,G$119)+'СЕТ СН'!$I$11+СВЦЭМ!$D$10+'СЕТ СН'!$I$6-'СЕТ СН'!$I$23</f>
        <v>1983.3097528799999</v>
      </c>
      <c r="H131" s="35">
        <f>SUMIFS(СВЦЭМ!$D$34:$D$777,СВЦЭМ!$A$34:$A$777,$A131,СВЦЭМ!$B$34:$B$777,H$119)+'СЕТ СН'!$I$11+СВЦЭМ!$D$10+'СЕТ СН'!$I$6-'СЕТ СН'!$I$23</f>
        <v>1965.0470540599999</v>
      </c>
      <c r="I131" s="35">
        <f>SUMIFS(СВЦЭМ!$D$34:$D$777,СВЦЭМ!$A$34:$A$777,$A131,СВЦЭМ!$B$34:$B$777,I$119)+'СЕТ СН'!$I$11+СВЦЭМ!$D$10+'СЕТ СН'!$I$6-'СЕТ СН'!$I$23</f>
        <v>1837.2336829999999</v>
      </c>
      <c r="J131" s="35">
        <f>SUMIFS(СВЦЭМ!$D$34:$D$777,СВЦЭМ!$A$34:$A$777,$A131,СВЦЭМ!$B$34:$B$777,J$119)+'СЕТ СН'!$I$11+СВЦЭМ!$D$10+'СЕТ СН'!$I$6-'СЕТ СН'!$I$23</f>
        <v>1726.70549755</v>
      </c>
      <c r="K131" s="35">
        <f>SUMIFS(СВЦЭМ!$D$34:$D$777,СВЦЭМ!$A$34:$A$777,$A131,СВЦЭМ!$B$34:$B$777,K$119)+'СЕТ СН'!$I$11+СВЦЭМ!$D$10+'СЕТ СН'!$I$6-'СЕТ СН'!$I$23</f>
        <v>1596.4681515100001</v>
      </c>
      <c r="L131" s="35">
        <f>SUMIFS(СВЦЭМ!$D$34:$D$777,СВЦЭМ!$A$34:$A$777,$A131,СВЦЭМ!$B$34:$B$777,L$119)+'СЕТ СН'!$I$11+СВЦЭМ!$D$10+'СЕТ СН'!$I$6-'СЕТ СН'!$I$23</f>
        <v>1544.10846111</v>
      </c>
      <c r="M131" s="35">
        <f>SUMIFS(СВЦЭМ!$D$34:$D$777,СВЦЭМ!$A$34:$A$777,$A131,СВЦЭМ!$B$34:$B$777,M$119)+'СЕТ СН'!$I$11+СВЦЭМ!$D$10+'СЕТ СН'!$I$6-'СЕТ СН'!$I$23</f>
        <v>1526.13007879</v>
      </c>
      <c r="N131" s="35">
        <f>SUMIFS(СВЦЭМ!$D$34:$D$777,СВЦЭМ!$A$34:$A$777,$A131,СВЦЭМ!$B$34:$B$777,N$119)+'СЕТ СН'!$I$11+СВЦЭМ!$D$10+'СЕТ СН'!$I$6-'СЕТ СН'!$I$23</f>
        <v>1527.1728171200002</v>
      </c>
      <c r="O131" s="35">
        <f>SUMIFS(СВЦЭМ!$D$34:$D$777,СВЦЭМ!$A$34:$A$777,$A131,СВЦЭМ!$B$34:$B$777,O$119)+'СЕТ СН'!$I$11+СВЦЭМ!$D$10+'СЕТ СН'!$I$6-'СЕТ СН'!$I$23</f>
        <v>1519.6360480100002</v>
      </c>
      <c r="P131" s="35">
        <f>SUMIFS(СВЦЭМ!$D$34:$D$777,СВЦЭМ!$A$34:$A$777,$A131,СВЦЭМ!$B$34:$B$777,P$119)+'СЕТ СН'!$I$11+СВЦЭМ!$D$10+'СЕТ СН'!$I$6-'СЕТ СН'!$I$23</f>
        <v>1510.7137210000001</v>
      </c>
      <c r="Q131" s="35">
        <f>SUMIFS(СВЦЭМ!$D$34:$D$777,СВЦЭМ!$A$34:$A$777,$A131,СВЦЭМ!$B$34:$B$777,Q$119)+'СЕТ СН'!$I$11+СВЦЭМ!$D$10+'СЕТ СН'!$I$6-'СЕТ СН'!$I$23</f>
        <v>1506.9126720499999</v>
      </c>
      <c r="R131" s="35">
        <f>SUMIFS(СВЦЭМ!$D$34:$D$777,СВЦЭМ!$A$34:$A$777,$A131,СВЦЭМ!$B$34:$B$777,R$119)+'СЕТ СН'!$I$11+СВЦЭМ!$D$10+'СЕТ СН'!$I$6-'СЕТ СН'!$I$23</f>
        <v>1504.8406208000001</v>
      </c>
      <c r="S131" s="35">
        <f>SUMIFS(СВЦЭМ!$D$34:$D$777,СВЦЭМ!$A$34:$A$777,$A131,СВЦЭМ!$B$34:$B$777,S$119)+'СЕТ СН'!$I$11+СВЦЭМ!$D$10+'СЕТ СН'!$I$6-'СЕТ СН'!$I$23</f>
        <v>1506.3500428299999</v>
      </c>
      <c r="T131" s="35">
        <f>SUMIFS(СВЦЭМ!$D$34:$D$777,СВЦЭМ!$A$34:$A$777,$A131,СВЦЭМ!$B$34:$B$777,T$119)+'СЕТ СН'!$I$11+СВЦЭМ!$D$10+'СЕТ СН'!$I$6-'СЕТ СН'!$I$23</f>
        <v>1501.2843458100001</v>
      </c>
      <c r="U131" s="35">
        <f>SUMIFS(СВЦЭМ!$D$34:$D$777,СВЦЭМ!$A$34:$A$777,$A131,СВЦЭМ!$B$34:$B$777,U$119)+'СЕТ СН'!$I$11+СВЦЭМ!$D$10+'СЕТ СН'!$I$6-'СЕТ СН'!$I$23</f>
        <v>1499.3250528099998</v>
      </c>
      <c r="V131" s="35">
        <f>SUMIFS(СВЦЭМ!$D$34:$D$777,СВЦЭМ!$A$34:$A$777,$A131,СВЦЭМ!$B$34:$B$777,V$119)+'СЕТ СН'!$I$11+СВЦЭМ!$D$10+'СЕТ СН'!$I$6-'СЕТ СН'!$I$23</f>
        <v>1540.2961335300001</v>
      </c>
      <c r="W131" s="35">
        <f>SUMIFS(СВЦЭМ!$D$34:$D$777,СВЦЭМ!$A$34:$A$777,$A131,СВЦЭМ!$B$34:$B$777,W$119)+'СЕТ СН'!$I$11+СВЦЭМ!$D$10+'СЕТ СН'!$I$6-'СЕТ СН'!$I$23</f>
        <v>1600.01893307</v>
      </c>
      <c r="X131" s="35">
        <f>SUMIFS(СВЦЭМ!$D$34:$D$777,СВЦЭМ!$A$34:$A$777,$A131,СВЦЭМ!$B$34:$B$777,X$119)+'СЕТ СН'!$I$11+СВЦЭМ!$D$10+'СЕТ СН'!$I$6-'СЕТ СН'!$I$23</f>
        <v>1667.2619681000001</v>
      </c>
      <c r="Y131" s="35">
        <f>SUMIFS(СВЦЭМ!$D$34:$D$777,СВЦЭМ!$A$34:$A$777,$A131,СВЦЭМ!$B$34:$B$777,Y$119)+'СЕТ СН'!$I$11+СВЦЭМ!$D$10+'СЕТ СН'!$I$6-'СЕТ СН'!$I$23</f>
        <v>1762.5702008099997</v>
      </c>
    </row>
    <row r="132" spans="1:25" ht="15.75" x14ac:dyDescent="0.2">
      <c r="A132" s="34">
        <f t="shared" si="3"/>
        <v>42899</v>
      </c>
      <c r="B132" s="35">
        <f>SUMIFS(СВЦЭМ!$D$34:$D$777,СВЦЭМ!$A$34:$A$777,$A132,СВЦЭМ!$B$34:$B$777,B$119)+'СЕТ СН'!$I$11+СВЦЭМ!$D$10+'СЕТ СН'!$I$6-'СЕТ СН'!$I$23</f>
        <v>1746.03170224</v>
      </c>
      <c r="C132" s="35">
        <f>SUMIFS(СВЦЭМ!$D$34:$D$777,СВЦЭМ!$A$34:$A$777,$A132,СВЦЭМ!$B$34:$B$777,C$119)+'СЕТ СН'!$I$11+СВЦЭМ!$D$10+'СЕТ СН'!$I$6-'СЕТ СН'!$I$23</f>
        <v>1804.4369120299998</v>
      </c>
      <c r="D132" s="35">
        <f>SUMIFS(СВЦЭМ!$D$34:$D$777,СВЦЭМ!$A$34:$A$777,$A132,СВЦЭМ!$B$34:$B$777,D$119)+'СЕТ СН'!$I$11+СВЦЭМ!$D$10+'СЕТ СН'!$I$6-'СЕТ СН'!$I$23</f>
        <v>1927.34568446</v>
      </c>
      <c r="E132" s="35">
        <f>SUMIFS(СВЦЭМ!$D$34:$D$777,СВЦЭМ!$A$34:$A$777,$A132,СВЦЭМ!$B$34:$B$777,E$119)+'СЕТ СН'!$I$11+СВЦЭМ!$D$10+'СЕТ СН'!$I$6-'СЕТ СН'!$I$23</f>
        <v>1943.4043217899998</v>
      </c>
      <c r="F132" s="35">
        <f>SUMIFS(СВЦЭМ!$D$34:$D$777,СВЦЭМ!$A$34:$A$777,$A132,СВЦЭМ!$B$34:$B$777,F$119)+'СЕТ СН'!$I$11+СВЦЭМ!$D$10+'СЕТ СН'!$I$6-'СЕТ СН'!$I$23</f>
        <v>1953.0519352000001</v>
      </c>
      <c r="G132" s="35">
        <f>SUMIFS(СВЦЭМ!$D$34:$D$777,СВЦЭМ!$A$34:$A$777,$A132,СВЦЭМ!$B$34:$B$777,G$119)+'СЕТ СН'!$I$11+СВЦЭМ!$D$10+'СЕТ СН'!$I$6-'СЕТ СН'!$I$23</f>
        <v>1947.3601591500001</v>
      </c>
      <c r="H132" s="35">
        <f>SUMIFS(СВЦЭМ!$D$34:$D$777,СВЦЭМ!$A$34:$A$777,$A132,СВЦЭМ!$B$34:$B$777,H$119)+'СЕТ СН'!$I$11+СВЦЭМ!$D$10+'СЕТ СН'!$I$6-'СЕТ СН'!$I$23</f>
        <v>1874.5935363200001</v>
      </c>
      <c r="I132" s="35">
        <f>SUMIFS(СВЦЭМ!$D$34:$D$777,СВЦЭМ!$A$34:$A$777,$A132,СВЦЭМ!$B$34:$B$777,I$119)+'СЕТ СН'!$I$11+СВЦЭМ!$D$10+'СЕТ СН'!$I$6-'СЕТ СН'!$I$23</f>
        <v>1716.5630203999999</v>
      </c>
      <c r="J132" s="35">
        <f>SUMIFS(СВЦЭМ!$D$34:$D$777,СВЦЭМ!$A$34:$A$777,$A132,СВЦЭМ!$B$34:$B$777,J$119)+'СЕТ СН'!$I$11+СВЦЭМ!$D$10+'СЕТ СН'!$I$6-'СЕТ СН'!$I$23</f>
        <v>1603.7563152100001</v>
      </c>
      <c r="K132" s="35">
        <f>SUMIFS(СВЦЭМ!$D$34:$D$777,СВЦЭМ!$A$34:$A$777,$A132,СВЦЭМ!$B$34:$B$777,K$119)+'СЕТ СН'!$I$11+СВЦЭМ!$D$10+'СЕТ СН'!$I$6-'СЕТ СН'!$I$23</f>
        <v>1510.05073988</v>
      </c>
      <c r="L132" s="35">
        <f>SUMIFS(СВЦЭМ!$D$34:$D$777,СВЦЭМ!$A$34:$A$777,$A132,СВЦЭМ!$B$34:$B$777,L$119)+'СЕТ СН'!$I$11+СВЦЭМ!$D$10+'СЕТ СН'!$I$6-'СЕТ СН'!$I$23</f>
        <v>1519.6740527500001</v>
      </c>
      <c r="M132" s="35">
        <f>SUMIFS(СВЦЭМ!$D$34:$D$777,СВЦЭМ!$A$34:$A$777,$A132,СВЦЭМ!$B$34:$B$777,M$119)+'СЕТ СН'!$I$11+СВЦЭМ!$D$10+'СЕТ СН'!$I$6-'СЕТ СН'!$I$23</f>
        <v>1548.1880045899998</v>
      </c>
      <c r="N132" s="35">
        <f>SUMIFS(СВЦЭМ!$D$34:$D$777,СВЦЭМ!$A$34:$A$777,$A132,СВЦЭМ!$B$34:$B$777,N$119)+'СЕТ СН'!$I$11+СВЦЭМ!$D$10+'СЕТ СН'!$I$6-'СЕТ СН'!$I$23</f>
        <v>1548.1089744199999</v>
      </c>
      <c r="O132" s="35">
        <f>SUMIFS(СВЦЭМ!$D$34:$D$777,СВЦЭМ!$A$34:$A$777,$A132,СВЦЭМ!$B$34:$B$777,O$119)+'СЕТ СН'!$I$11+СВЦЭМ!$D$10+'СЕТ СН'!$I$6-'СЕТ СН'!$I$23</f>
        <v>1546.6731889600001</v>
      </c>
      <c r="P132" s="35">
        <f>SUMIFS(СВЦЭМ!$D$34:$D$777,СВЦЭМ!$A$34:$A$777,$A132,СВЦЭМ!$B$34:$B$777,P$119)+'СЕТ СН'!$I$11+СВЦЭМ!$D$10+'СЕТ СН'!$I$6-'СЕТ СН'!$I$23</f>
        <v>1547.7821030999999</v>
      </c>
      <c r="Q132" s="35">
        <f>SUMIFS(СВЦЭМ!$D$34:$D$777,СВЦЭМ!$A$34:$A$777,$A132,СВЦЭМ!$B$34:$B$777,Q$119)+'СЕТ СН'!$I$11+СВЦЭМ!$D$10+'СЕТ СН'!$I$6-'СЕТ СН'!$I$23</f>
        <v>1554.1529315799999</v>
      </c>
      <c r="R132" s="35">
        <f>SUMIFS(СВЦЭМ!$D$34:$D$777,СВЦЭМ!$A$34:$A$777,$A132,СВЦЭМ!$B$34:$B$777,R$119)+'СЕТ СН'!$I$11+СВЦЭМ!$D$10+'СЕТ СН'!$I$6-'СЕТ СН'!$I$23</f>
        <v>1553.2451329099999</v>
      </c>
      <c r="S132" s="35">
        <f>SUMIFS(СВЦЭМ!$D$34:$D$777,СВЦЭМ!$A$34:$A$777,$A132,СВЦЭМ!$B$34:$B$777,S$119)+'СЕТ СН'!$I$11+СВЦЭМ!$D$10+'СЕТ СН'!$I$6-'СЕТ СН'!$I$23</f>
        <v>1553.9777604700002</v>
      </c>
      <c r="T132" s="35">
        <f>SUMIFS(СВЦЭМ!$D$34:$D$777,СВЦЭМ!$A$34:$A$777,$A132,СВЦЭМ!$B$34:$B$777,T$119)+'СЕТ СН'!$I$11+СВЦЭМ!$D$10+'СЕТ СН'!$I$6-'СЕТ СН'!$I$23</f>
        <v>1545.3503336200001</v>
      </c>
      <c r="U132" s="35">
        <f>SUMIFS(СВЦЭМ!$D$34:$D$777,СВЦЭМ!$A$34:$A$777,$A132,СВЦЭМ!$B$34:$B$777,U$119)+'СЕТ СН'!$I$11+СВЦЭМ!$D$10+'СЕТ СН'!$I$6-'СЕТ СН'!$I$23</f>
        <v>1546.44064028</v>
      </c>
      <c r="V132" s="35">
        <f>SUMIFS(СВЦЭМ!$D$34:$D$777,СВЦЭМ!$A$34:$A$777,$A132,СВЦЭМ!$B$34:$B$777,V$119)+'СЕТ СН'!$I$11+СВЦЭМ!$D$10+'СЕТ СН'!$I$6-'СЕТ СН'!$I$23</f>
        <v>1517.5011611700002</v>
      </c>
      <c r="W132" s="35">
        <f>SUMIFS(СВЦЭМ!$D$34:$D$777,СВЦЭМ!$A$34:$A$777,$A132,СВЦЭМ!$B$34:$B$777,W$119)+'СЕТ СН'!$I$11+СВЦЭМ!$D$10+'СЕТ СН'!$I$6-'СЕТ СН'!$I$23</f>
        <v>1509.40748248</v>
      </c>
      <c r="X132" s="35">
        <f>SUMIFS(СВЦЭМ!$D$34:$D$777,СВЦЭМ!$A$34:$A$777,$A132,СВЦЭМ!$B$34:$B$777,X$119)+'СЕТ СН'!$I$11+СВЦЭМ!$D$10+'СЕТ СН'!$I$6-'СЕТ СН'!$I$23</f>
        <v>1556.31963967</v>
      </c>
      <c r="Y132" s="35">
        <f>SUMIFS(СВЦЭМ!$D$34:$D$777,СВЦЭМ!$A$34:$A$777,$A132,СВЦЭМ!$B$34:$B$777,Y$119)+'СЕТ СН'!$I$11+СВЦЭМ!$D$10+'СЕТ СН'!$I$6-'СЕТ СН'!$I$23</f>
        <v>1669.5367774799997</v>
      </c>
    </row>
    <row r="133" spans="1:25" ht="15.75" x14ac:dyDescent="0.2">
      <c r="A133" s="34">
        <f t="shared" si="3"/>
        <v>42900</v>
      </c>
      <c r="B133" s="35">
        <f>SUMIFS(СВЦЭМ!$D$34:$D$777,СВЦЭМ!$A$34:$A$777,$A133,СВЦЭМ!$B$34:$B$777,B$119)+'СЕТ СН'!$I$11+СВЦЭМ!$D$10+'СЕТ СН'!$I$6-'СЕТ СН'!$I$23</f>
        <v>1877.84782804</v>
      </c>
      <c r="C133" s="35">
        <f>SUMIFS(СВЦЭМ!$D$34:$D$777,СВЦЭМ!$A$34:$A$777,$A133,СВЦЭМ!$B$34:$B$777,C$119)+'СЕТ СН'!$I$11+СВЦЭМ!$D$10+'СЕТ СН'!$I$6-'СЕТ СН'!$I$23</f>
        <v>1911.0094111799999</v>
      </c>
      <c r="D133" s="35">
        <f>SUMIFS(СВЦЭМ!$D$34:$D$777,СВЦЭМ!$A$34:$A$777,$A133,СВЦЭМ!$B$34:$B$777,D$119)+'СЕТ СН'!$I$11+СВЦЭМ!$D$10+'СЕТ СН'!$I$6-'СЕТ СН'!$I$23</f>
        <v>1934.08598166</v>
      </c>
      <c r="E133" s="35">
        <f>SUMIFS(СВЦЭМ!$D$34:$D$777,СВЦЭМ!$A$34:$A$777,$A133,СВЦЭМ!$B$34:$B$777,E$119)+'СЕТ СН'!$I$11+СВЦЭМ!$D$10+'СЕТ СН'!$I$6-'СЕТ СН'!$I$23</f>
        <v>1940.3264825599999</v>
      </c>
      <c r="F133" s="35">
        <f>SUMIFS(СВЦЭМ!$D$34:$D$777,СВЦЭМ!$A$34:$A$777,$A133,СВЦЭМ!$B$34:$B$777,F$119)+'СЕТ СН'!$I$11+СВЦЭМ!$D$10+'СЕТ СН'!$I$6-'СЕТ СН'!$I$23</f>
        <v>1944.18474857</v>
      </c>
      <c r="G133" s="35">
        <f>SUMIFS(СВЦЭМ!$D$34:$D$777,СВЦЭМ!$A$34:$A$777,$A133,СВЦЭМ!$B$34:$B$777,G$119)+'СЕТ СН'!$I$11+СВЦЭМ!$D$10+'СЕТ СН'!$I$6-'СЕТ СН'!$I$23</f>
        <v>1920.97487047</v>
      </c>
      <c r="H133" s="35">
        <f>SUMIFS(СВЦЭМ!$D$34:$D$777,СВЦЭМ!$A$34:$A$777,$A133,СВЦЭМ!$B$34:$B$777,H$119)+'СЕТ СН'!$I$11+СВЦЭМ!$D$10+'СЕТ СН'!$I$6-'СЕТ СН'!$I$23</f>
        <v>1841.2052117399999</v>
      </c>
      <c r="I133" s="35">
        <f>SUMIFS(СВЦЭМ!$D$34:$D$777,СВЦЭМ!$A$34:$A$777,$A133,СВЦЭМ!$B$34:$B$777,I$119)+'СЕТ СН'!$I$11+СВЦЭМ!$D$10+'СЕТ СН'!$I$6-'СЕТ СН'!$I$23</f>
        <v>1715.8601423099999</v>
      </c>
      <c r="J133" s="35">
        <f>SUMIFS(СВЦЭМ!$D$34:$D$777,СВЦЭМ!$A$34:$A$777,$A133,СВЦЭМ!$B$34:$B$777,J$119)+'СЕТ СН'!$I$11+СВЦЭМ!$D$10+'СЕТ СН'!$I$6-'СЕТ СН'!$I$23</f>
        <v>1681.9556655400002</v>
      </c>
      <c r="K133" s="35">
        <f>SUMIFS(СВЦЭМ!$D$34:$D$777,СВЦЭМ!$A$34:$A$777,$A133,СВЦЭМ!$B$34:$B$777,K$119)+'СЕТ СН'!$I$11+СВЦЭМ!$D$10+'СЕТ СН'!$I$6-'СЕТ СН'!$I$23</f>
        <v>1575.1574700199999</v>
      </c>
      <c r="L133" s="35">
        <f>SUMIFS(СВЦЭМ!$D$34:$D$777,СВЦЭМ!$A$34:$A$777,$A133,СВЦЭМ!$B$34:$B$777,L$119)+'СЕТ СН'!$I$11+СВЦЭМ!$D$10+'СЕТ СН'!$I$6-'СЕТ СН'!$I$23</f>
        <v>1507.6238214200002</v>
      </c>
      <c r="M133" s="35">
        <f>SUMIFS(СВЦЭМ!$D$34:$D$777,СВЦЭМ!$A$34:$A$777,$A133,СВЦЭМ!$B$34:$B$777,M$119)+'СЕТ СН'!$I$11+СВЦЭМ!$D$10+'СЕТ СН'!$I$6-'СЕТ СН'!$I$23</f>
        <v>1497.8528153699999</v>
      </c>
      <c r="N133" s="35">
        <f>SUMIFS(СВЦЭМ!$D$34:$D$777,СВЦЭМ!$A$34:$A$777,$A133,СВЦЭМ!$B$34:$B$777,N$119)+'СЕТ СН'!$I$11+СВЦЭМ!$D$10+'СЕТ СН'!$I$6-'СЕТ СН'!$I$23</f>
        <v>1507.30834869</v>
      </c>
      <c r="O133" s="35">
        <f>SUMIFS(СВЦЭМ!$D$34:$D$777,СВЦЭМ!$A$34:$A$777,$A133,СВЦЭМ!$B$34:$B$777,O$119)+'СЕТ СН'!$I$11+СВЦЭМ!$D$10+'СЕТ СН'!$I$6-'СЕТ СН'!$I$23</f>
        <v>1498.31585464</v>
      </c>
      <c r="P133" s="35">
        <f>SUMIFS(СВЦЭМ!$D$34:$D$777,СВЦЭМ!$A$34:$A$777,$A133,СВЦЭМ!$B$34:$B$777,P$119)+'СЕТ СН'!$I$11+СВЦЭМ!$D$10+'СЕТ СН'!$I$6-'СЕТ СН'!$I$23</f>
        <v>1511.84319886</v>
      </c>
      <c r="Q133" s="35">
        <f>SUMIFS(СВЦЭМ!$D$34:$D$777,СВЦЭМ!$A$34:$A$777,$A133,СВЦЭМ!$B$34:$B$777,Q$119)+'СЕТ СН'!$I$11+СВЦЭМ!$D$10+'СЕТ СН'!$I$6-'СЕТ СН'!$I$23</f>
        <v>1512.1442029300001</v>
      </c>
      <c r="R133" s="35">
        <f>SUMIFS(СВЦЭМ!$D$34:$D$777,СВЦЭМ!$A$34:$A$777,$A133,СВЦЭМ!$B$34:$B$777,R$119)+'СЕТ СН'!$I$11+СВЦЭМ!$D$10+'СЕТ СН'!$I$6-'СЕТ СН'!$I$23</f>
        <v>1517.62368758</v>
      </c>
      <c r="S133" s="35">
        <f>SUMIFS(СВЦЭМ!$D$34:$D$777,СВЦЭМ!$A$34:$A$777,$A133,СВЦЭМ!$B$34:$B$777,S$119)+'СЕТ СН'!$I$11+СВЦЭМ!$D$10+'СЕТ СН'!$I$6-'СЕТ СН'!$I$23</f>
        <v>1516.9409873899999</v>
      </c>
      <c r="T133" s="35">
        <f>SUMIFS(СВЦЭМ!$D$34:$D$777,СВЦЭМ!$A$34:$A$777,$A133,СВЦЭМ!$B$34:$B$777,T$119)+'СЕТ СН'!$I$11+СВЦЭМ!$D$10+'СЕТ СН'!$I$6-'СЕТ СН'!$I$23</f>
        <v>1513.9656566399999</v>
      </c>
      <c r="U133" s="35">
        <f>SUMIFS(СВЦЭМ!$D$34:$D$777,СВЦЭМ!$A$34:$A$777,$A133,СВЦЭМ!$B$34:$B$777,U$119)+'СЕТ СН'!$I$11+СВЦЭМ!$D$10+'СЕТ СН'!$I$6-'СЕТ СН'!$I$23</f>
        <v>1495.8624811199998</v>
      </c>
      <c r="V133" s="35">
        <f>SUMIFS(СВЦЭМ!$D$34:$D$777,СВЦЭМ!$A$34:$A$777,$A133,СВЦЭМ!$B$34:$B$777,V$119)+'СЕТ СН'!$I$11+СВЦЭМ!$D$10+'СЕТ СН'!$I$6-'СЕТ СН'!$I$23</f>
        <v>1509.64356701</v>
      </c>
      <c r="W133" s="35">
        <f>SUMIFS(СВЦЭМ!$D$34:$D$777,СВЦЭМ!$A$34:$A$777,$A133,СВЦЭМ!$B$34:$B$777,W$119)+'СЕТ СН'!$I$11+СВЦЭМ!$D$10+'СЕТ СН'!$I$6-'СЕТ СН'!$I$23</f>
        <v>1555.5731856000002</v>
      </c>
      <c r="X133" s="35">
        <f>SUMIFS(СВЦЭМ!$D$34:$D$777,СВЦЭМ!$A$34:$A$777,$A133,СВЦЭМ!$B$34:$B$777,X$119)+'СЕТ СН'!$I$11+СВЦЭМ!$D$10+'СЕТ СН'!$I$6-'СЕТ СН'!$I$23</f>
        <v>1647.4270026099998</v>
      </c>
      <c r="Y133" s="35">
        <f>SUMIFS(СВЦЭМ!$D$34:$D$777,СВЦЭМ!$A$34:$A$777,$A133,СВЦЭМ!$B$34:$B$777,Y$119)+'СЕТ СН'!$I$11+СВЦЭМ!$D$10+'СЕТ СН'!$I$6-'СЕТ СН'!$I$23</f>
        <v>1738.5676497599998</v>
      </c>
    </row>
    <row r="134" spans="1:25" ht="15.75" x14ac:dyDescent="0.2">
      <c r="A134" s="34">
        <f t="shared" si="3"/>
        <v>42901</v>
      </c>
      <c r="B134" s="35">
        <f>SUMIFS(СВЦЭМ!$D$34:$D$777,СВЦЭМ!$A$34:$A$777,$A134,СВЦЭМ!$B$34:$B$777,B$119)+'СЕТ СН'!$I$11+СВЦЭМ!$D$10+'СЕТ СН'!$I$6-'СЕТ СН'!$I$23</f>
        <v>1842.3986012099999</v>
      </c>
      <c r="C134" s="35">
        <f>SUMIFS(СВЦЭМ!$D$34:$D$777,СВЦЭМ!$A$34:$A$777,$A134,СВЦЭМ!$B$34:$B$777,C$119)+'СЕТ СН'!$I$11+СВЦЭМ!$D$10+'СЕТ СН'!$I$6-'СЕТ СН'!$I$23</f>
        <v>1921.38104505</v>
      </c>
      <c r="D134" s="35">
        <f>SUMIFS(СВЦЭМ!$D$34:$D$777,СВЦЭМ!$A$34:$A$777,$A134,СВЦЭМ!$B$34:$B$777,D$119)+'СЕТ СН'!$I$11+СВЦЭМ!$D$10+'СЕТ СН'!$I$6-'СЕТ СН'!$I$23</f>
        <v>1954.7763203899999</v>
      </c>
      <c r="E134" s="35">
        <f>SUMIFS(СВЦЭМ!$D$34:$D$777,СВЦЭМ!$A$34:$A$777,$A134,СВЦЭМ!$B$34:$B$777,E$119)+'СЕТ СН'!$I$11+СВЦЭМ!$D$10+'СЕТ СН'!$I$6-'СЕТ СН'!$I$23</f>
        <v>1948.71219634</v>
      </c>
      <c r="F134" s="35">
        <f>SUMIFS(СВЦЭМ!$D$34:$D$777,СВЦЭМ!$A$34:$A$777,$A134,СВЦЭМ!$B$34:$B$777,F$119)+'СЕТ СН'!$I$11+СВЦЭМ!$D$10+'СЕТ СН'!$I$6-'СЕТ СН'!$I$23</f>
        <v>1944.2683816999997</v>
      </c>
      <c r="G134" s="35">
        <f>SUMIFS(СВЦЭМ!$D$34:$D$777,СВЦЭМ!$A$34:$A$777,$A134,СВЦЭМ!$B$34:$B$777,G$119)+'СЕТ СН'!$I$11+СВЦЭМ!$D$10+'СЕТ СН'!$I$6-'СЕТ СН'!$I$23</f>
        <v>1949.3740896600002</v>
      </c>
      <c r="H134" s="35">
        <f>SUMIFS(СВЦЭМ!$D$34:$D$777,СВЦЭМ!$A$34:$A$777,$A134,СВЦЭМ!$B$34:$B$777,H$119)+'СЕТ СН'!$I$11+СВЦЭМ!$D$10+'СЕТ СН'!$I$6-'СЕТ СН'!$I$23</f>
        <v>1961.05015043</v>
      </c>
      <c r="I134" s="35">
        <f>SUMIFS(СВЦЭМ!$D$34:$D$777,СВЦЭМ!$A$34:$A$777,$A134,СВЦЭМ!$B$34:$B$777,I$119)+'СЕТ СН'!$I$11+СВЦЭМ!$D$10+'СЕТ СН'!$I$6-'СЕТ СН'!$I$23</f>
        <v>1826.1796875700002</v>
      </c>
      <c r="J134" s="35">
        <f>SUMIFS(СВЦЭМ!$D$34:$D$777,СВЦЭМ!$A$34:$A$777,$A134,СВЦЭМ!$B$34:$B$777,J$119)+'СЕТ СН'!$I$11+СВЦЭМ!$D$10+'СЕТ СН'!$I$6-'СЕТ СН'!$I$23</f>
        <v>1705.4676816699998</v>
      </c>
      <c r="K134" s="35">
        <f>SUMIFS(СВЦЭМ!$D$34:$D$777,СВЦЭМ!$A$34:$A$777,$A134,СВЦЭМ!$B$34:$B$777,K$119)+'СЕТ СН'!$I$11+СВЦЭМ!$D$10+'СЕТ СН'!$I$6-'СЕТ СН'!$I$23</f>
        <v>1610.5428587199999</v>
      </c>
      <c r="L134" s="35">
        <f>SUMIFS(СВЦЭМ!$D$34:$D$777,СВЦЭМ!$A$34:$A$777,$A134,СВЦЭМ!$B$34:$B$777,L$119)+'СЕТ СН'!$I$11+СВЦЭМ!$D$10+'СЕТ СН'!$I$6-'СЕТ СН'!$I$23</f>
        <v>1526.6781203299997</v>
      </c>
      <c r="M134" s="35">
        <f>SUMIFS(СВЦЭМ!$D$34:$D$777,СВЦЭМ!$A$34:$A$777,$A134,СВЦЭМ!$B$34:$B$777,M$119)+'СЕТ СН'!$I$11+СВЦЭМ!$D$10+'СЕТ СН'!$I$6-'СЕТ СН'!$I$23</f>
        <v>1505.3996231699998</v>
      </c>
      <c r="N134" s="35">
        <f>SUMIFS(СВЦЭМ!$D$34:$D$777,СВЦЭМ!$A$34:$A$777,$A134,СВЦЭМ!$B$34:$B$777,N$119)+'СЕТ СН'!$I$11+СВЦЭМ!$D$10+'СЕТ СН'!$I$6-'СЕТ СН'!$I$23</f>
        <v>1495.3764584700002</v>
      </c>
      <c r="O134" s="35">
        <f>SUMIFS(СВЦЭМ!$D$34:$D$777,СВЦЭМ!$A$34:$A$777,$A134,СВЦЭМ!$B$34:$B$777,O$119)+'СЕТ СН'!$I$11+СВЦЭМ!$D$10+'СЕТ СН'!$I$6-'СЕТ СН'!$I$23</f>
        <v>1494.8387561199997</v>
      </c>
      <c r="P134" s="35">
        <f>SUMIFS(СВЦЭМ!$D$34:$D$777,СВЦЭМ!$A$34:$A$777,$A134,СВЦЭМ!$B$34:$B$777,P$119)+'СЕТ СН'!$I$11+СВЦЭМ!$D$10+'СЕТ СН'!$I$6-'СЕТ СН'!$I$23</f>
        <v>1497.2889519999999</v>
      </c>
      <c r="Q134" s="35">
        <f>SUMIFS(СВЦЭМ!$D$34:$D$777,СВЦЭМ!$A$34:$A$777,$A134,СВЦЭМ!$B$34:$B$777,Q$119)+'СЕТ СН'!$I$11+СВЦЭМ!$D$10+'СЕТ СН'!$I$6-'СЕТ СН'!$I$23</f>
        <v>1498.51672289</v>
      </c>
      <c r="R134" s="35">
        <f>SUMIFS(СВЦЭМ!$D$34:$D$777,СВЦЭМ!$A$34:$A$777,$A134,СВЦЭМ!$B$34:$B$777,R$119)+'СЕТ СН'!$I$11+СВЦЭМ!$D$10+'СЕТ СН'!$I$6-'СЕТ СН'!$I$23</f>
        <v>1502.7950126800001</v>
      </c>
      <c r="S134" s="35">
        <f>SUMIFS(СВЦЭМ!$D$34:$D$777,СВЦЭМ!$A$34:$A$777,$A134,СВЦЭМ!$B$34:$B$777,S$119)+'СЕТ СН'!$I$11+СВЦЭМ!$D$10+'СЕТ СН'!$I$6-'СЕТ СН'!$I$23</f>
        <v>1506.5872502299999</v>
      </c>
      <c r="T134" s="35">
        <f>SUMIFS(СВЦЭМ!$D$34:$D$777,СВЦЭМ!$A$34:$A$777,$A134,СВЦЭМ!$B$34:$B$777,T$119)+'СЕТ СН'!$I$11+СВЦЭМ!$D$10+'СЕТ СН'!$I$6-'СЕТ СН'!$I$23</f>
        <v>1512.2263642899998</v>
      </c>
      <c r="U134" s="35">
        <f>SUMIFS(СВЦЭМ!$D$34:$D$777,СВЦЭМ!$A$34:$A$777,$A134,СВЦЭМ!$B$34:$B$777,U$119)+'СЕТ СН'!$I$11+СВЦЭМ!$D$10+'СЕТ СН'!$I$6-'СЕТ СН'!$I$23</f>
        <v>1517.2826387499999</v>
      </c>
      <c r="V134" s="35">
        <f>SUMIFS(СВЦЭМ!$D$34:$D$777,СВЦЭМ!$A$34:$A$777,$A134,СВЦЭМ!$B$34:$B$777,V$119)+'СЕТ СН'!$I$11+СВЦЭМ!$D$10+'СЕТ СН'!$I$6-'СЕТ СН'!$I$23</f>
        <v>1515.5979191599999</v>
      </c>
      <c r="W134" s="35">
        <f>SUMIFS(СВЦЭМ!$D$34:$D$777,СВЦЭМ!$A$34:$A$777,$A134,СВЦЭМ!$B$34:$B$777,W$119)+'СЕТ СН'!$I$11+СВЦЭМ!$D$10+'СЕТ СН'!$I$6-'СЕТ СН'!$I$23</f>
        <v>1569.74431916</v>
      </c>
      <c r="X134" s="35">
        <f>SUMIFS(СВЦЭМ!$D$34:$D$777,СВЦЭМ!$A$34:$A$777,$A134,СВЦЭМ!$B$34:$B$777,X$119)+'СЕТ СН'!$I$11+СВЦЭМ!$D$10+'СЕТ СН'!$I$6-'СЕТ СН'!$I$23</f>
        <v>1657.7554392100001</v>
      </c>
      <c r="Y134" s="35">
        <f>SUMIFS(СВЦЭМ!$D$34:$D$777,СВЦЭМ!$A$34:$A$777,$A134,СВЦЭМ!$B$34:$B$777,Y$119)+'СЕТ СН'!$I$11+СВЦЭМ!$D$10+'СЕТ СН'!$I$6-'СЕТ СН'!$I$23</f>
        <v>1762.7205095199997</v>
      </c>
    </row>
    <row r="135" spans="1:25" ht="15.75" x14ac:dyDescent="0.2">
      <c r="A135" s="34">
        <f t="shared" si="3"/>
        <v>42902</v>
      </c>
      <c r="B135" s="35">
        <f>SUMIFS(СВЦЭМ!$D$34:$D$777,СВЦЭМ!$A$34:$A$777,$A135,СВЦЭМ!$B$34:$B$777,B$119)+'СЕТ СН'!$I$11+СВЦЭМ!$D$10+'СЕТ СН'!$I$6-'СЕТ СН'!$I$23</f>
        <v>1833.4620602800001</v>
      </c>
      <c r="C135" s="35">
        <f>SUMIFS(СВЦЭМ!$D$34:$D$777,СВЦЭМ!$A$34:$A$777,$A135,СВЦЭМ!$B$34:$B$777,C$119)+'СЕТ СН'!$I$11+СВЦЭМ!$D$10+'СЕТ СН'!$I$6-'СЕТ СН'!$I$23</f>
        <v>1904.4067970900001</v>
      </c>
      <c r="D135" s="35">
        <f>SUMIFS(СВЦЭМ!$D$34:$D$777,СВЦЭМ!$A$34:$A$777,$A135,СВЦЭМ!$B$34:$B$777,D$119)+'СЕТ СН'!$I$11+СВЦЭМ!$D$10+'СЕТ СН'!$I$6-'СЕТ СН'!$I$23</f>
        <v>1940.8089270700002</v>
      </c>
      <c r="E135" s="35">
        <f>SUMIFS(СВЦЭМ!$D$34:$D$777,СВЦЭМ!$A$34:$A$777,$A135,СВЦЭМ!$B$34:$B$777,E$119)+'СЕТ СН'!$I$11+СВЦЭМ!$D$10+'СЕТ СН'!$I$6-'СЕТ СН'!$I$23</f>
        <v>1972.2906654999997</v>
      </c>
      <c r="F135" s="35">
        <f>SUMIFS(СВЦЭМ!$D$34:$D$777,СВЦЭМ!$A$34:$A$777,$A135,СВЦЭМ!$B$34:$B$777,F$119)+'СЕТ СН'!$I$11+СВЦЭМ!$D$10+'СЕТ СН'!$I$6-'СЕТ СН'!$I$23</f>
        <v>1970.48587516</v>
      </c>
      <c r="G135" s="35">
        <f>SUMIFS(СВЦЭМ!$D$34:$D$777,СВЦЭМ!$A$34:$A$777,$A135,СВЦЭМ!$B$34:$B$777,G$119)+'СЕТ СН'!$I$11+СВЦЭМ!$D$10+'СЕТ СН'!$I$6-'СЕТ СН'!$I$23</f>
        <v>1973.9306535699998</v>
      </c>
      <c r="H135" s="35">
        <f>SUMIFS(СВЦЭМ!$D$34:$D$777,СВЦЭМ!$A$34:$A$777,$A135,СВЦЭМ!$B$34:$B$777,H$119)+'СЕТ СН'!$I$11+СВЦЭМ!$D$10+'СЕТ СН'!$I$6-'СЕТ СН'!$I$23</f>
        <v>1979.2686267500003</v>
      </c>
      <c r="I135" s="35">
        <f>SUMIFS(СВЦЭМ!$D$34:$D$777,СВЦЭМ!$A$34:$A$777,$A135,СВЦЭМ!$B$34:$B$777,I$119)+'СЕТ СН'!$I$11+СВЦЭМ!$D$10+'СЕТ СН'!$I$6-'СЕТ СН'!$I$23</f>
        <v>1845.8152835599999</v>
      </c>
      <c r="J135" s="35">
        <f>SUMIFS(СВЦЭМ!$D$34:$D$777,СВЦЭМ!$A$34:$A$777,$A135,СВЦЭМ!$B$34:$B$777,J$119)+'СЕТ СН'!$I$11+СВЦЭМ!$D$10+'СЕТ СН'!$I$6-'СЕТ СН'!$I$23</f>
        <v>1728.4647764199999</v>
      </c>
      <c r="K135" s="35">
        <f>SUMIFS(СВЦЭМ!$D$34:$D$777,СВЦЭМ!$A$34:$A$777,$A135,СВЦЭМ!$B$34:$B$777,K$119)+'СЕТ СН'!$I$11+СВЦЭМ!$D$10+'СЕТ СН'!$I$6-'СЕТ СН'!$I$23</f>
        <v>1596.26717719</v>
      </c>
      <c r="L135" s="35">
        <f>SUMIFS(СВЦЭМ!$D$34:$D$777,СВЦЭМ!$A$34:$A$777,$A135,СВЦЭМ!$B$34:$B$777,L$119)+'СЕТ СН'!$I$11+СВЦЭМ!$D$10+'СЕТ СН'!$I$6-'СЕТ СН'!$I$23</f>
        <v>1542.7578176699999</v>
      </c>
      <c r="M135" s="35">
        <f>SUMIFS(СВЦЭМ!$D$34:$D$777,СВЦЭМ!$A$34:$A$777,$A135,СВЦЭМ!$B$34:$B$777,M$119)+'СЕТ СН'!$I$11+СВЦЭМ!$D$10+'СЕТ СН'!$I$6-'СЕТ СН'!$I$23</f>
        <v>1520.7799397999997</v>
      </c>
      <c r="N135" s="35">
        <f>SUMIFS(СВЦЭМ!$D$34:$D$777,СВЦЭМ!$A$34:$A$777,$A135,СВЦЭМ!$B$34:$B$777,N$119)+'СЕТ СН'!$I$11+СВЦЭМ!$D$10+'СЕТ СН'!$I$6-'СЕТ СН'!$I$23</f>
        <v>1528.29252021</v>
      </c>
      <c r="O135" s="35">
        <f>SUMIFS(СВЦЭМ!$D$34:$D$777,СВЦЭМ!$A$34:$A$777,$A135,СВЦЭМ!$B$34:$B$777,O$119)+'СЕТ СН'!$I$11+СВЦЭМ!$D$10+'СЕТ СН'!$I$6-'СЕТ СН'!$I$23</f>
        <v>1520.2432897600002</v>
      </c>
      <c r="P135" s="35">
        <f>SUMIFS(СВЦЭМ!$D$34:$D$777,СВЦЭМ!$A$34:$A$777,$A135,СВЦЭМ!$B$34:$B$777,P$119)+'СЕТ СН'!$I$11+СВЦЭМ!$D$10+'СЕТ СН'!$I$6-'СЕТ СН'!$I$23</f>
        <v>1498.89629934</v>
      </c>
      <c r="Q135" s="35">
        <f>SUMIFS(СВЦЭМ!$D$34:$D$777,СВЦЭМ!$A$34:$A$777,$A135,СВЦЭМ!$B$34:$B$777,Q$119)+'СЕТ СН'!$I$11+СВЦЭМ!$D$10+'СЕТ СН'!$I$6-'СЕТ СН'!$I$23</f>
        <v>1514.8541155299999</v>
      </c>
      <c r="R135" s="35">
        <f>SUMIFS(СВЦЭМ!$D$34:$D$777,СВЦЭМ!$A$34:$A$777,$A135,СВЦЭМ!$B$34:$B$777,R$119)+'СЕТ СН'!$I$11+СВЦЭМ!$D$10+'СЕТ СН'!$I$6-'СЕТ СН'!$I$23</f>
        <v>1520.1072144199998</v>
      </c>
      <c r="S135" s="35">
        <f>SUMIFS(СВЦЭМ!$D$34:$D$777,СВЦЭМ!$A$34:$A$777,$A135,СВЦЭМ!$B$34:$B$777,S$119)+'СЕТ СН'!$I$11+СВЦЭМ!$D$10+'СЕТ СН'!$I$6-'СЕТ СН'!$I$23</f>
        <v>1534.5890024800001</v>
      </c>
      <c r="T135" s="35">
        <f>SUMIFS(СВЦЭМ!$D$34:$D$777,СВЦЭМ!$A$34:$A$777,$A135,СВЦЭМ!$B$34:$B$777,T$119)+'СЕТ СН'!$I$11+СВЦЭМ!$D$10+'СЕТ СН'!$I$6-'СЕТ СН'!$I$23</f>
        <v>1530.7853497199999</v>
      </c>
      <c r="U135" s="35">
        <f>SUMIFS(СВЦЭМ!$D$34:$D$777,СВЦЭМ!$A$34:$A$777,$A135,СВЦЭМ!$B$34:$B$777,U$119)+'СЕТ СН'!$I$11+СВЦЭМ!$D$10+'СЕТ СН'!$I$6-'СЕТ СН'!$I$23</f>
        <v>1520.98327991</v>
      </c>
      <c r="V135" s="35">
        <f>SUMIFS(СВЦЭМ!$D$34:$D$777,СВЦЭМ!$A$34:$A$777,$A135,СВЦЭМ!$B$34:$B$777,V$119)+'СЕТ СН'!$I$11+СВЦЭМ!$D$10+'СЕТ СН'!$I$6-'СЕТ СН'!$I$23</f>
        <v>1536.6665015200001</v>
      </c>
      <c r="W135" s="35">
        <f>SUMIFS(СВЦЭМ!$D$34:$D$777,СВЦЭМ!$A$34:$A$777,$A135,СВЦЭМ!$B$34:$B$777,W$119)+'СЕТ СН'!$I$11+СВЦЭМ!$D$10+'СЕТ СН'!$I$6-'СЕТ СН'!$I$23</f>
        <v>1608.5399218299999</v>
      </c>
      <c r="X135" s="35">
        <f>SUMIFS(СВЦЭМ!$D$34:$D$777,СВЦЭМ!$A$34:$A$777,$A135,СВЦЭМ!$B$34:$B$777,X$119)+'СЕТ СН'!$I$11+СВЦЭМ!$D$10+'СЕТ СН'!$I$6-'СЕТ СН'!$I$23</f>
        <v>1591.38255437</v>
      </c>
      <c r="Y135" s="35">
        <f>SUMIFS(СВЦЭМ!$D$34:$D$777,СВЦЭМ!$A$34:$A$777,$A135,СВЦЭМ!$B$34:$B$777,Y$119)+'СЕТ СН'!$I$11+СВЦЭМ!$D$10+'СЕТ СН'!$I$6-'СЕТ СН'!$I$23</f>
        <v>1611.6247828800001</v>
      </c>
    </row>
    <row r="136" spans="1:25" ht="15.75" x14ac:dyDescent="0.2">
      <c r="A136" s="34">
        <f t="shared" si="3"/>
        <v>42903</v>
      </c>
      <c r="B136" s="35">
        <f>SUMIFS(СВЦЭМ!$D$34:$D$777,СВЦЭМ!$A$34:$A$777,$A136,СВЦЭМ!$B$34:$B$777,B$119)+'СЕТ СН'!$I$11+СВЦЭМ!$D$10+'СЕТ СН'!$I$6-'СЕТ СН'!$I$23</f>
        <v>1738.5409724900001</v>
      </c>
      <c r="C136" s="35">
        <f>SUMIFS(СВЦЭМ!$D$34:$D$777,СВЦЭМ!$A$34:$A$777,$A136,СВЦЭМ!$B$34:$B$777,C$119)+'СЕТ СН'!$I$11+СВЦЭМ!$D$10+'СЕТ СН'!$I$6-'СЕТ СН'!$I$23</f>
        <v>1791.8841905700001</v>
      </c>
      <c r="D136" s="35">
        <f>SUMIFS(СВЦЭМ!$D$34:$D$777,СВЦЭМ!$A$34:$A$777,$A136,СВЦЭМ!$B$34:$B$777,D$119)+'СЕТ СН'!$I$11+СВЦЭМ!$D$10+'СЕТ СН'!$I$6-'СЕТ СН'!$I$23</f>
        <v>1930.28709695</v>
      </c>
      <c r="E136" s="35">
        <f>SUMIFS(СВЦЭМ!$D$34:$D$777,СВЦЭМ!$A$34:$A$777,$A136,СВЦЭМ!$B$34:$B$777,E$119)+'СЕТ СН'!$I$11+СВЦЭМ!$D$10+'СЕТ СН'!$I$6-'СЕТ СН'!$I$23</f>
        <v>1944.38709126</v>
      </c>
      <c r="F136" s="35">
        <f>SUMIFS(СВЦЭМ!$D$34:$D$777,СВЦЭМ!$A$34:$A$777,$A136,СВЦЭМ!$B$34:$B$777,F$119)+'СЕТ СН'!$I$11+СВЦЭМ!$D$10+'СЕТ СН'!$I$6-'СЕТ СН'!$I$23</f>
        <v>1966.4838886699999</v>
      </c>
      <c r="G136" s="35">
        <f>SUMIFS(СВЦЭМ!$D$34:$D$777,СВЦЭМ!$A$34:$A$777,$A136,СВЦЭМ!$B$34:$B$777,G$119)+'СЕТ СН'!$I$11+СВЦЭМ!$D$10+'СЕТ СН'!$I$6-'СЕТ СН'!$I$23</f>
        <v>1962.7530525299999</v>
      </c>
      <c r="H136" s="35">
        <f>SUMIFS(СВЦЭМ!$D$34:$D$777,СВЦЭМ!$A$34:$A$777,$A136,СВЦЭМ!$B$34:$B$777,H$119)+'СЕТ СН'!$I$11+СВЦЭМ!$D$10+'СЕТ СН'!$I$6-'СЕТ СН'!$I$23</f>
        <v>1931.94655225</v>
      </c>
      <c r="I136" s="35">
        <f>SUMIFS(СВЦЭМ!$D$34:$D$777,СВЦЭМ!$A$34:$A$777,$A136,СВЦЭМ!$B$34:$B$777,I$119)+'СЕТ СН'!$I$11+СВЦЭМ!$D$10+'СЕТ СН'!$I$6-'СЕТ СН'!$I$23</f>
        <v>1790.2497189000001</v>
      </c>
      <c r="J136" s="35">
        <f>SUMIFS(СВЦЭМ!$D$34:$D$777,СВЦЭМ!$A$34:$A$777,$A136,СВЦЭМ!$B$34:$B$777,J$119)+'СЕТ СН'!$I$11+СВЦЭМ!$D$10+'СЕТ СН'!$I$6-'СЕТ СН'!$I$23</f>
        <v>1676.63071571</v>
      </c>
      <c r="K136" s="35">
        <f>SUMIFS(СВЦЭМ!$D$34:$D$777,СВЦЭМ!$A$34:$A$777,$A136,СВЦЭМ!$B$34:$B$777,K$119)+'СЕТ СН'!$I$11+СВЦЭМ!$D$10+'СЕТ СН'!$I$6-'СЕТ СН'!$I$23</f>
        <v>1588.23020804</v>
      </c>
      <c r="L136" s="35">
        <f>SUMIFS(СВЦЭМ!$D$34:$D$777,СВЦЭМ!$A$34:$A$777,$A136,СВЦЭМ!$B$34:$B$777,L$119)+'СЕТ СН'!$I$11+СВЦЭМ!$D$10+'СЕТ СН'!$I$6-'СЕТ СН'!$I$23</f>
        <v>1534.9759474900002</v>
      </c>
      <c r="M136" s="35">
        <f>SUMIFS(СВЦЭМ!$D$34:$D$777,СВЦЭМ!$A$34:$A$777,$A136,СВЦЭМ!$B$34:$B$777,M$119)+'СЕТ СН'!$I$11+СВЦЭМ!$D$10+'СЕТ СН'!$I$6-'СЕТ СН'!$I$23</f>
        <v>1535.2779394499998</v>
      </c>
      <c r="N136" s="35">
        <f>SUMIFS(СВЦЭМ!$D$34:$D$777,СВЦЭМ!$A$34:$A$777,$A136,СВЦЭМ!$B$34:$B$777,N$119)+'СЕТ СН'!$I$11+СВЦЭМ!$D$10+'СЕТ СН'!$I$6-'СЕТ СН'!$I$23</f>
        <v>1534.62596407</v>
      </c>
      <c r="O136" s="35">
        <f>SUMIFS(СВЦЭМ!$D$34:$D$777,СВЦЭМ!$A$34:$A$777,$A136,СВЦЭМ!$B$34:$B$777,O$119)+'СЕТ СН'!$I$11+СВЦЭМ!$D$10+'СЕТ СН'!$I$6-'СЕТ СН'!$I$23</f>
        <v>1531.0588209399998</v>
      </c>
      <c r="P136" s="35">
        <f>SUMIFS(СВЦЭМ!$D$34:$D$777,СВЦЭМ!$A$34:$A$777,$A136,СВЦЭМ!$B$34:$B$777,P$119)+'СЕТ СН'!$I$11+СВЦЭМ!$D$10+'СЕТ СН'!$I$6-'СЕТ СН'!$I$23</f>
        <v>1530.5755579400002</v>
      </c>
      <c r="Q136" s="35">
        <f>SUMIFS(СВЦЭМ!$D$34:$D$777,СВЦЭМ!$A$34:$A$777,$A136,СВЦЭМ!$B$34:$B$777,Q$119)+'СЕТ СН'!$I$11+СВЦЭМ!$D$10+'СЕТ СН'!$I$6-'СЕТ СН'!$I$23</f>
        <v>1537.6288095099999</v>
      </c>
      <c r="R136" s="35">
        <f>SUMIFS(СВЦЭМ!$D$34:$D$777,СВЦЭМ!$A$34:$A$777,$A136,СВЦЭМ!$B$34:$B$777,R$119)+'СЕТ СН'!$I$11+СВЦЭМ!$D$10+'СЕТ СН'!$I$6-'СЕТ СН'!$I$23</f>
        <v>1542.0822469499999</v>
      </c>
      <c r="S136" s="35">
        <f>SUMIFS(СВЦЭМ!$D$34:$D$777,СВЦЭМ!$A$34:$A$777,$A136,СВЦЭМ!$B$34:$B$777,S$119)+'СЕТ СН'!$I$11+СВЦЭМ!$D$10+'СЕТ СН'!$I$6-'СЕТ СН'!$I$23</f>
        <v>1540.4453917000001</v>
      </c>
      <c r="T136" s="35">
        <f>SUMIFS(СВЦЭМ!$D$34:$D$777,СВЦЭМ!$A$34:$A$777,$A136,СВЦЭМ!$B$34:$B$777,T$119)+'СЕТ СН'!$I$11+СВЦЭМ!$D$10+'СЕТ СН'!$I$6-'СЕТ СН'!$I$23</f>
        <v>1536.1529502200001</v>
      </c>
      <c r="U136" s="35">
        <f>SUMIFS(СВЦЭМ!$D$34:$D$777,СВЦЭМ!$A$34:$A$777,$A136,СВЦЭМ!$B$34:$B$777,U$119)+'СЕТ СН'!$I$11+СВЦЭМ!$D$10+'СЕТ СН'!$I$6-'СЕТ СН'!$I$23</f>
        <v>1529.9272527399999</v>
      </c>
      <c r="V136" s="35">
        <f>SUMIFS(СВЦЭМ!$D$34:$D$777,СВЦЭМ!$A$34:$A$777,$A136,СВЦЭМ!$B$34:$B$777,V$119)+'СЕТ СН'!$I$11+СВЦЭМ!$D$10+'СЕТ СН'!$I$6-'СЕТ СН'!$I$23</f>
        <v>1545.5456419399998</v>
      </c>
      <c r="W136" s="35">
        <f>SUMIFS(СВЦЭМ!$D$34:$D$777,СВЦЭМ!$A$34:$A$777,$A136,СВЦЭМ!$B$34:$B$777,W$119)+'СЕТ СН'!$I$11+СВЦЭМ!$D$10+'СЕТ СН'!$I$6-'СЕТ СН'!$I$23</f>
        <v>1572.5893267000001</v>
      </c>
      <c r="X136" s="35">
        <f>SUMIFS(СВЦЭМ!$D$34:$D$777,СВЦЭМ!$A$34:$A$777,$A136,СВЦЭМ!$B$34:$B$777,X$119)+'СЕТ СН'!$I$11+СВЦЭМ!$D$10+'СЕТ СН'!$I$6-'СЕТ СН'!$I$23</f>
        <v>1601.04185186</v>
      </c>
      <c r="Y136" s="35">
        <f>SUMIFS(СВЦЭМ!$D$34:$D$777,СВЦЭМ!$A$34:$A$777,$A136,СВЦЭМ!$B$34:$B$777,Y$119)+'СЕТ СН'!$I$11+СВЦЭМ!$D$10+'СЕТ СН'!$I$6-'СЕТ СН'!$I$23</f>
        <v>1730.2459808399999</v>
      </c>
    </row>
    <row r="137" spans="1:25" ht="15.75" x14ac:dyDescent="0.2">
      <c r="A137" s="34">
        <f t="shared" si="3"/>
        <v>42904</v>
      </c>
      <c r="B137" s="35">
        <f>SUMIFS(СВЦЭМ!$D$34:$D$777,СВЦЭМ!$A$34:$A$777,$A137,СВЦЭМ!$B$34:$B$777,B$119)+'СЕТ СН'!$I$11+СВЦЭМ!$D$10+'СЕТ СН'!$I$6-'СЕТ СН'!$I$23</f>
        <v>1831.29431436</v>
      </c>
      <c r="C137" s="35">
        <f>SUMIFS(СВЦЭМ!$D$34:$D$777,СВЦЭМ!$A$34:$A$777,$A137,СВЦЭМ!$B$34:$B$777,C$119)+'СЕТ СН'!$I$11+СВЦЭМ!$D$10+'СЕТ СН'!$I$6-'СЕТ СН'!$I$23</f>
        <v>1881.3948710099999</v>
      </c>
      <c r="D137" s="35">
        <f>SUMIFS(СВЦЭМ!$D$34:$D$777,СВЦЭМ!$A$34:$A$777,$A137,СВЦЭМ!$B$34:$B$777,D$119)+'СЕТ СН'!$I$11+СВЦЭМ!$D$10+'СЕТ СН'!$I$6-'СЕТ СН'!$I$23</f>
        <v>1949.7789618400002</v>
      </c>
      <c r="E137" s="35">
        <f>SUMIFS(СВЦЭМ!$D$34:$D$777,СВЦЭМ!$A$34:$A$777,$A137,СВЦЭМ!$B$34:$B$777,E$119)+'СЕТ СН'!$I$11+СВЦЭМ!$D$10+'СЕТ СН'!$I$6-'СЕТ СН'!$I$23</f>
        <v>1962.5240065999997</v>
      </c>
      <c r="F137" s="35">
        <f>SUMIFS(СВЦЭМ!$D$34:$D$777,СВЦЭМ!$A$34:$A$777,$A137,СВЦЭМ!$B$34:$B$777,F$119)+'СЕТ СН'!$I$11+СВЦЭМ!$D$10+'СЕТ СН'!$I$6-'СЕТ СН'!$I$23</f>
        <v>1975.1758574999999</v>
      </c>
      <c r="G137" s="35">
        <f>SUMIFS(СВЦЭМ!$D$34:$D$777,СВЦЭМ!$A$34:$A$777,$A137,СВЦЭМ!$B$34:$B$777,G$119)+'СЕТ СН'!$I$11+СВЦЭМ!$D$10+'СЕТ СН'!$I$6-'СЕТ СН'!$I$23</f>
        <v>1971.6190625999998</v>
      </c>
      <c r="H137" s="35">
        <f>SUMIFS(СВЦЭМ!$D$34:$D$777,СВЦЭМ!$A$34:$A$777,$A137,СВЦЭМ!$B$34:$B$777,H$119)+'СЕТ СН'!$I$11+СВЦЭМ!$D$10+'СЕТ СН'!$I$6-'СЕТ СН'!$I$23</f>
        <v>1948.7092375100001</v>
      </c>
      <c r="I137" s="35">
        <f>SUMIFS(СВЦЭМ!$D$34:$D$777,СВЦЭМ!$A$34:$A$777,$A137,СВЦЭМ!$B$34:$B$777,I$119)+'СЕТ СН'!$I$11+СВЦЭМ!$D$10+'СЕТ СН'!$I$6-'СЕТ СН'!$I$23</f>
        <v>1802.6105837</v>
      </c>
      <c r="J137" s="35">
        <f>SUMIFS(СВЦЭМ!$D$34:$D$777,СВЦЭМ!$A$34:$A$777,$A137,СВЦЭМ!$B$34:$B$777,J$119)+'СЕТ СН'!$I$11+СВЦЭМ!$D$10+'СЕТ СН'!$I$6-'СЕТ СН'!$I$23</f>
        <v>1660.95591603</v>
      </c>
      <c r="K137" s="35">
        <f>SUMIFS(СВЦЭМ!$D$34:$D$777,СВЦЭМ!$A$34:$A$777,$A137,СВЦЭМ!$B$34:$B$777,K$119)+'СЕТ СН'!$I$11+СВЦЭМ!$D$10+'СЕТ СН'!$I$6-'СЕТ СН'!$I$23</f>
        <v>1546.49256784</v>
      </c>
      <c r="L137" s="35">
        <f>SUMIFS(СВЦЭМ!$D$34:$D$777,СВЦЭМ!$A$34:$A$777,$A137,СВЦЭМ!$B$34:$B$777,L$119)+'СЕТ СН'!$I$11+СВЦЭМ!$D$10+'СЕТ СН'!$I$6-'СЕТ СН'!$I$23</f>
        <v>1510.0848794399999</v>
      </c>
      <c r="M137" s="35">
        <f>SUMIFS(СВЦЭМ!$D$34:$D$777,СВЦЭМ!$A$34:$A$777,$A137,СВЦЭМ!$B$34:$B$777,M$119)+'СЕТ СН'!$I$11+СВЦЭМ!$D$10+'СЕТ СН'!$I$6-'СЕТ СН'!$I$23</f>
        <v>1531.7479518700002</v>
      </c>
      <c r="N137" s="35">
        <f>SUMIFS(СВЦЭМ!$D$34:$D$777,СВЦЭМ!$A$34:$A$777,$A137,СВЦЭМ!$B$34:$B$777,N$119)+'СЕТ СН'!$I$11+СВЦЭМ!$D$10+'СЕТ СН'!$I$6-'СЕТ СН'!$I$23</f>
        <v>1533.4151419700001</v>
      </c>
      <c r="O137" s="35">
        <f>SUMIFS(СВЦЭМ!$D$34:$D$777,СВЦЭМ!$A$34:$A$777,$A137,СВЦЭМ!$B$34:$B$777,O$119)+'СЕТ СН'!$I$11+СВЦЭМ!$D$10+'СЕТ СН'!$I$6-'СЕТ СН'!$I$23</f>
        <v>1532.6270493399998</v>
      </c>
      <c r="P137" s="35">
        <f>SUMIFS(СВЦЭМ!$D$34:$D$777,СВЦЭМ!$A$34:$A$777,$A137,СВЦЭМ!$B$34:$B$777,P$119)+'СЕТ СН'!$I$11+СВЦЭМ!$D$10+'СЕТ СН'!$I$6-'СЕТ СН'!$I$23</f>
        <v>1530.7108519899998</v>
      </c>
      <c r="Q137" s="35">
        <f>SUMIFS(СВЦЭМ!$D$34:$D$777,СВЦЭМ!$A$34:$A$777,$A137,СВЦЭМ!$B$34:$B$777,Q$119)+'СЕТ СН'!$I$11+СВЦЭМ!$D$10+'СЕТ СН'!$I$6-'СЕТ СН'!$I$23</f>
        <v>1538.4794823399998</v>
      </c>
      <c r="R137" s="35">
        <f>SUMIFS(СВЦЭМ!$D$34:$D$777,СВЦЭМ!$A$34:$A$777,$A137,СВЦЭМ!$B$34:$B$777,R$119)+'СЕТ СН'!$I$11+СВЦЭМ!$D$10+'СЕТ СН'!$I$6-'СЕТ СН'!$I$23</f>
        <v>1546.0056627899999</v>
      </c>
      <c r="S137" s="35">
        <f>SUMIFS(СВЦЭМ!$D$34:$D$777,СВЦЭМ!$A$34:$A$777,$A137,СВЦЭМ!$B$34:$B$777,S$119)+'СЕТ СН'!$I$11+СВЦЭМ!$D$10+'СЕТ СН'!$I$6-'СЕТ СН'!$I$23</f>
        <v>1545.5868577699998</v>
      </c>
      <c r="T137" s="35">
        <f>SUMIFS(СВЦЭМ!$D$34:$D$777,СВЦЭМ!$A$34:$A$777,$A137,СВЦЭМ!$B$34:$B$777,T$119)+'СЕТ СН'!$I$11+СВЦЭМ!$D$10+'СЕТ СН'!$I$6-'СЕТ СН'!$I$23</f>
        <v>1536.7936032100001</v>
      </c>
      <c r="U137" s="35">
        <f>SUMIFS(СВЦЭМ!$D$34:$D$777,СВЦЭМ!$A$34:$A$777,$A137,СВЦЭМ!$B$34:$B$777,U$119)+'СЕТ СН'!$I$11+СВЦЭМ!$D$10+'СЕТ СН'!$I$6-'СЕТ СН'!$I$23</f>
        <v>1532.6590217299999</v>
      </c>
      <c r="V137" s="35">
        <f>SUMIFS(СВЦЭМ!$D$34:$D$777,СВЦЭМ!$A$34:$A$777,$A137,СВЦЭМ!$B$34:$B$777,V$119)+'СЕТ СН'!$I$11+СВЦЭМ!$D$10+'СЕТ СН'!$I$6-'СЕТ СН'!$I$23</f>
        <v>1523.7720725899999</v>
      </c>
      <c r="W137" s="35">
        <f>SUMIFS(СВЦЭМ!$D$34:$D$777,СВЦЭМ!$A$34:$A$777,$A137,СВЦЭМ!$B$34:$B$777,W$119)+'СЕТ СН'!$I$11+СВЦЭМ!$D$10+'СЕТ СН'!$I$6-'СЕТ СН'!$I$23</f>
        <v>1543.54212345</v>
      </c>
      <c r="X137" s="35">
        <f>SUMIFS(СВЦЭМ!$D$34:$D$777,СВЦЭМ!$A$34:$A$777,$A137,СВЦЭМ!$B$34:$B$777,X$119)+'СЕТ СН'!$I$11+СВЦЭМ!$D$10+'СЕТ СН'!$I$6-'СЕТ СН'!$I$23</f>
        <v>1598.4086214999998</v>
      </c>
      <c r="Y137" s="35">
        <f>SUMIFS(СВЦЭМ!$D$34:$D$777,СВЦЭМ!$A$34:$A$777,$A137,СВЦЭМ!$B$34:$B$777,Y$119)+'СЕТ СН'!$I$11+СВЦЭМ!$D$10+'СЕТ СН'!$I$6-'СЕТ СН'!$I$23</f>
        <v>1664.0245717600001</v>
      </c>
    </row>
    <row r="138" spans="1:25" ht="15.75" x14ac:dyDescent="0.2">
      <c r="A138" s="34">
        <f t="shared" si="3"/>
        <v>42905</v>
      </c>
      <c r="B138" s="35">
        <f>SUMIFS(СВЦЭМ!$D$34:$D$777,СВЦЭМ!$A$34:$A$777,$A138,СВЦЭМ!$B$34:$B$777,B$119)+'СЕТ СН'!$I$11+СВЦЭМ!$D$10+'СЕТ СН'!$I$6-'СЕТ СН'!$I$23</f>
        <v>1715.4729542999999</v>
      </c>
      <c r="C138" s="35">
        <f>SUMIFS(СВЦЭМ!$D$34:$D$777,СВЦЭМ!$A$34:$A$777,$A138,СВЦЭМ!$B$34:$B$777,C$119)+'СЕТ СН'!$I$11+СВЦЭМ!$D$10+'СЕТ СН'!$I$6-'СЕТ СН'!$I$23</f>
        <v>1763.0196071700002</v>
      </c>
      <c r="D138" s="35">
        <f>SUMIFS(СВЦЭМ!$D$34:$D$777,СВЦЭМ!$A$34:$A$777,$A138,СВЦЭМ!$B$34:$B$777,D$119)+'СЕТ СН'!$I$11+СВЦЭМ!$D$10+'СЕТ СН'!$I$6-'СЕТ СН'!$I$23</f>
        <v>1894.2494602100001</v>
      </c>
      <c r="E138" s="35">
        <f>SUMIFS(СВЦЭМ!$D$34:$D$777,СВЦЭМ!$A$34:$A$777,$A138,СВЦЭМ!$B$34:$B$777,E$119)+'СЕТ СН'!$I$11+СВЦЭМ!$D$10+'СЕТ СН'!$I$6-'СЕТ СН'!$I$23</f>
        <v>1902.80296008</v>
      </c>
      <c r="F138" s="35">
        <f>SUMIFS(СВЦЭМ!$D$34:$D$777,СВЦЭМ!$A$34:$A$777,$A138,СВЦЭМ!$B$34:$B$777,F$119)+'СЕТ СН'!$I$11+СВЦЭМ!$D$10+'СЕТ СН'!$I$6-'СЕТ СН'!$I$23</f>
        <v>1906.34380371</v>
      </c>
      <c r="G138" s="35">
        <f>SUMIFS(СВЦЭМ!$D$34:$D$777,СВЦЭМ!$A$34:$A$777,$A138,СВЦЭМ!$B$34:$B$777,G$119)+'СЕТ СН'!$I$11+СВЦЭМ!$D$10+'СЕТ СН'!$I$6-'СЕТ СН'!$I$23</f>
        <v>1910.91006307</v>
      </c>
      <c r="H138" s="35">
        <f>SUMIFS(СВЦЭМ!$D$34:$D$777,СВЦЭМ!$A$34:$A$777,$A138,СВЦЭМ!$B$34:$B$777,H$119)+'СЕТ СН'!$I$11+СВЦЭМ!$D$10+'СЕТ СН'!$I$6-'СЕТ СН'!$I$23</f>
        <v>1791.2128176799997</v>
      </c>
      <c r="I138" s="35">
        <f>SUMIFS(СВЦЭМ!$D$34:$D$777,СВЦЭМ!$A$34:$A$777,$A138,СВЦЭМ!$B$34:$B$777,I$119)+'СЕТ СН'!$I$11+СВЦЭМ!$D$10+'СЕТ СН'!$I$6-'СЕТ СН'!$I$23</f>
        <v>1668.9860038400002</v>
      </c>
      <c r="J138" s="35">
        <f>SUMIFS(СВЦЭМ!$D$34:$D$777,СВЦЭМ!$A$34:$A$777,$A138,СВЦЭМ!$B$34:$B$777,J$119)+'СЕТ СН'!$I$11+СВЦЭМ!$D$10+'СЕТ СН'!$I$6-'СЕТ СН'!$I$23</f>
        <v>1554.6202995899998</v>
      </c>
      <c r="K138" s="35">
        <f>SUMIFS(СВЦЭМ!$D$34:$D$777,СВЦЭМ!$A$34:$A$777,$A138,СВЦЭМ!$B$34:$B$777,K$119)+'СЕТ СН'!$I$11+СВЦЭМ!$D$10+'СЕТ СН'!$I$6-'СЕТ СН'!$I$23</f>
        <v>1588.70769918</v>
      </c>
      <c r="L138" s="35">
        <f>SUMIFS(СВЦЭМ!$D$34:$D$777,СВЦЭМ!$A$34:$A$777,$A138,СВЦЭМ!$B$34:$B$777,L$119)+'СЕТ СН'!$I$11+СВЦЭМ!$D$10+'СЕТ СН'!$I$6-'СЕТ СН'!$I$23</f>
        <v>1567.8958393399998</v>
      </c>
      <c r="M138" s="35">
        <f>SUMIFS(СВЦЭМ!$D$34:$D$777,СВЦЭМ!$A$34:$A$777,$A138,СВЦЭМ!$B$34:$B$777,M$119)+'СЕТ СН'!$I$11+СВЦЭМ!$D$10+'СЕТ СН'!$I$6-'СЕТ СН'!$I$23</f>
        <v>1574.2374901799999</v>
      </c>
      <c r="N138" s="35">
        <f>SUMIFS(СВЦЭМ!$D$34:$D$777,СВЦЭМ!$A$34:$A$777,$A138,СВЦЭМ!$B$34:$B$777,N$119)+'СЕТ СН'!$I$11+СВЦЭМ!$D$10+'СЕТ СН'!$I$6-'СЕТ СН'!$I$23</f>
        <v>1571.4444506099999</v>
      </c>
      <c r="O138" s="35">
        <f>SUMIFS(СВЦЭМ!$D$34:$D$777,СВЦЭМ!$A$34:$A$777,$A138,СВЦЭМ!$B$34:$B$777,O$119)+'СЕТ СН'!$I$11+СВЦЭМ!$D$10+'СЕТ СН'!$I$6-'СЕТ СН'!$I$23</f>
        <v>1561.8659508299997</v>
      </c>
      <c r="P138" s="35">
        <f>SUMIFS(СВЦЭМ!$D$34:$D$777,СВЦЭМ!$A$34:$A$777,$A138,СВЦЭМ!$B$34:$B$777,P$119)+'СЕТ СН'!$I$11+СВЦЭМ!$D$10+'СЕТ СН'!$I$6-'СЕТ СН'!$I$23</f>
        <v>1546.09351664</v>
      </c>
      <c r="Q138" s="35">
        <f>SUMIFS(СВЦЭМ!$D$34:$D$777,СВЦЭМ!$A$34:$A$777,$A138,СВЦЭМ!$B$34:$B$777,Q$119)+'СЕТ СН'!$I$11+СВЦЭМ!$D$10+'СЕТ СН'!$I$6-'СЕТ СН'!$I$23</f>
        <v>1570.6213199899998</v>
      </c>
      <c r="R138" s="35">
        <f>SUMIFS(СВЦЭМ!$D$34:$D$777,СВЦЭМ!$A$34:$A$777,$A138,СВЦЭМ!$B$34:$B$777,R$119)+'СЕТ СН'!$I$11+СВЦЭМ!$D$10+'СЕТ СН'!$I$6-'СЕТ СН'!$I$23</f>
        <v>1564.8336839499998</v>
      </c>
      <c r="S138" s="35">
        <f>SUMIFS(СВЦЭМ!$D$34:$D$777,СВЦЭМ!$A$34:$A$777,$A138,СВЦЭМ!$B$34:$B$777,S$119)+'СЕТ СН'!$I$11+СВЦЭМ!$D$10+'СЕТ СН'!$I$6-'СЕТ СН'!$I$23</f>
        <v>1562.4866502200002</v>
      </c>
      <c r="T138" s="35">
        <f>SUMIFS(СВЦЭМ!$D$34:$D$777,СВЦЭМ!$A$34:$A$777,$A138,СВЦЭМ!$B$34:$B$777,T$119)+'СЕТ СН'!$I$11+СВЦЭМ!$D$10+'СЕТ СН'!$I$6-'СЕТ СН'!$I$23</f>
        <v>1602.02339106</v>
      </c>
      <c r="U138" s="35">
        <f>SUMIFS(СВЦЭМ!$D$34:$D$777,СВЦЭМ!$A$34:$A$777,$A138,СВЦЭМ!$B$34:$B$777,U$119)+'СЕТ СН'!$I$11+СВЦЭМ!$D$10+'СЕТ СН'!$I$6-'СЕТ СН'!$I$23</f>
        <v>1639.6436336400002</v>
      </c>
      <c r="V138" s="35">
        <f>SUMIFS(СВЦЭМ!$D$34:$D$777,СВЦЭМ!$A$34:$A$777,$A138,СВЦЭМ!$B$34:$B$777,V$119)+'СЕТ СН'!$I$11+СВЦЭМ!$D$10+'СЕТ СН'!$I$6-'СЕТ СН'!$I$23</f>
        <v>1644.00259426</v>
      </c>
      <c r="W138" s="35">
        <f>SUMIFS(СВЦЭМ!$D$34:$D$777,СВЦЭМ!$A$34:$A$777,$A138,СВЦЭМ!$B$34:$B$777,W$119)+'СЕТ СН'!$I$11+СВЦЭМ!$D$10+'СЕТ СН'!$I$6-'СЕТ СН'!$I$23</f>
        <v>1649.7962763599999</v>
      </c>
      <c r="X138" s="35">
        <f>SUMIFS(СВЦЭМ!$D$34:$D$777,СВЦЭМ!$A$34:$A$777,$A138,СВЦЭМ!$B$34:$B$777,X$119)+'СЕТ СН'!$I$11+СВЦЭМ!$D$10+'СЕТ СН'!$I$6-'СЕТ СН'!$I$23</f>
        <v>1592.9449567000001</v>
      </c>
      <c r="Y138" s="35">
        <f>SUMIFS(СВЦЭМ!$D$34:$D$777,СВЦЭМ!$A$34:$A$777,$A138,СВЦЭМ!$B$34:$B$777,Y$119)+'СЕТ СН'!$I$11+СВЦЭМ!$D$10+'СЕТ СН'!$I$6-'СЕТ СН'!$I$23</f>
        <v>1641.1953774399999</v>
      </c>
    </row>
    <row r="139" spans="1:25" ht="15.75" x14ac:dyDescent="0.2">
      <c r="A139" s="34">
        <f t="shared" si="3"/>
        <v>42906</v>
      </c>
      <c r="B139" s="35">
        <f>SUMIFS(СВЦЭМ!$D$34:$D$777,СВЦЭМ!$A$34:$A$777,$A139,СВЦЭМ!$B$34:$B$777,B$119)+'СЕТ СН'!$I$11+СВЦЭМ!$D$10+'СЕТ СН'!$I$6-'СЕТ СН'!$I$23</f>
        <v>1901.9461325000002</v>
      </c>
      <c r="C139" s="35">
        <f>SUMIFS(СВЦЭМ!$D$34:$D$777,СВЦЭМ!$A$34:$A$777,$A139,СВЦЭМ!$B$34:$B$777,C$119)+'СЕТ СН'!$I$11+СВЦЭМ!$D$10+'СЕТ СН'!$I$6-'СЕТ СН'!$I$23</f>
        <v>1828.8203665800002</v>
      </c>
      <c r="D139" s="35">
        <f>SUMIFS(СВЦЭМ!$D$34:$D$777,СВЦЭМ!$A$34:$A$777,$A139,СВЦЭМ!$B$34:$B$777,D$119)+'СЕТ СН'!$I$11+СВЦЭМ!$D$10+'СЕТ СН'!$I$6-'СЕТ СН'!$I$23</f>
        <v>2002.2316343100001</v>
      </c>
      <c r="E139" s="35">
        <f>SUMIFS(СВЦЭМ!$D$34:$D$777,СВЦЭМ!$A$34:$A$777,$A139,СВЦЭМ!$B$34:$B$777,E$119)+'СЕТ СН'!$I$11+СВЦЭМ!$D$10+'СЕТ СН'!$I$6-'СЕТ СН'!$I$23</f>
        <v>1996.2156887800002</v>
      </c>
      <c r="F139" s="35">
        <f>SUMIFS(СВЦЭМ!$D$34:$D$777,СВЦЭМ!$A$34:$A$777,$A139,СВЦЭМ!$B$34:$B$777,F$119)+'СЕТ СН'!$I$11+СВЦЭМ!$D$10+'СЕТ СН'!$I$6-'СЕТ СН'!$I$23</f>
        <v>1992.0126976699999</v>
      </c>
      <c r="G139" s="35">
        <f>SUMIFS(СВЦЭМ!$D$34:$D$777,СВЦЭМ!$A$34:$A$777,$A139,СВЦЭМ!$B$34:$B$777,G$119)+'СЕТ СН'!$I$11+СВЦЭМ!$D$10+'СЕТ СН'!$I$6-'СЕТ СН'!$I$23</f>
        <v>1995.8905442499999</v>
      </c>
      <c r="H139" s="35">
        <f>SUMIFS(СВЦЭМ!$D$34:$D$777,СВЦЭМ!$A$34:$A$777,$A139,СВЦЭМ!$B$34:$B$777,H$119)+'СЕТ СН'!$I$11+СВЦЭМ!$D$10+'СЕТ СН'!$I$6-'СЕТ СН'!$I$23</f>
        <v>1997.49154159</v>
      </c>
      <c r="I139" s="35">
        <f>SUMIFS(СВЦЭМ!$D$34:$D$777,СВЦЭМ!$A$34:$A$777,$A139,СВЦЭМ!$B$34:$B$777,I$119)+'СЕТ СН'!$I$11+СВЦЭМ!$D$10+'СЕТ СН'!$I$6-'СЕТ СН'!$I$23</f>
        <v>1810.3549720800002</v>
      </c>
      <c r="J139" s="35">
        <f>SUMIFS(СВЦЭМ!$D$34:$D$777,СВЦЭМ!$A$34:$A$777,$A139,СВЦЭМ!$B$34:$B$777,J$119)+'СЕТ СН'!$I$11+СВЦЭМ!$D$10+'СЕТ СН'!$I$6-'СЕТ СН'!$I$23</f>
        <v>1693.85753269</v>
      </c>
      <c r="K139" s="35">
        <f>SUMIFS(СВЦЭМ!$D$34:$D$777,СВЦЭМ!$A$34:$A$777,$A139,СВЦЭМ!$B$34:$B$777,K$119)+'СЕТ СН'!$I$11+СВЦЭМ!$D$10+'СЕТ СН'!$I$6-'СЕТ СН'!$I$23</f>
        <v>1618.6874241099999</v>
      </c>
      <c r="L139" s="35">
        <f>SUMIFS(СВЦЭМ!$D$34:$D$777,СВЦЭМ!$A$34:$A$777,$A139,СВЦЭМ!$B$34:$B$777,L$119)+'СЕТ СН'!$I$11+СВЦЭМ!$D$10+'СЕТ СН'!$I$6-'СЕТ СН'!$I$23</f>
        <v>1572.2211496499999</v>
      </c>
      <c r="M139" s="35">
        <f>SUMIFS(СВЦЭМ!$D$34:$D$777,СВЦЭМ!$A$34:$A$777,$A139,СВЦЭМ!$B$34:$B$777,M$119)+'СЕТ СН'!$I$11+СВЦЭМ!$D$10+'СЕТ СН'!$I$6-'СЕТ СН'!$I$23</f>
        <v>1549.70387686</v>
      </c>
      <c r="N139" s="35">
        <f>SUMIFS(СВЦЭМ!$D$34:$D$777,СВЦЭМ!$A$34:$A$777,$A139,СВЦЭМ!$B$34:$B$777,N$119)+'СЕТ СН'!$I$11+СВЦЭМ!$D$10+'СЕТ СН'!$I$6-'СЕТ СН'!$I$23</f>
        <v>1555.4254231</v>
      </c>
      <c r="O139" s="35">
        <f>SUMIFS(СВЦЭМ!$D$34:$D$777,СВЦЭМ!$A$34:$A$777,$A139,СВЦЭМ!$B$34:$B$777,O$119)+'СЕТ СН'!$I$11+СВЦЭМ!$D$10+'СЕТ СН'!$I$6-'СЕТ СН'!$I$23</f>
        <v>1558.0531429600001</v>
      </c>
      <c r="P139" s="35">
        <f>SUMIFS(СВЦЭМ!$D$34:$D$777,СВЦЭМ!$A$34:$A$777,$A139,СВЦЭМ!$B$34:$B$777,P$119)+'СЕТ СН'!$I$11+СВЦЭМ!$D$10+'СЕТ СН'!$I$6-'СЕТ СН'!$I$23</f>
        <v>1564.1696295699999</v>
      </c>
      <c r="Q139" s="35">
        <f>SUMIFS(СВЦЭМ!$D$34:$D$777,СВЦЭМ!$A$34:$A$777,$A139,СВЦЭМ!$B$34:$B$777,Q$119)+'СЕТ СН'!$I$11+СВЦЭМ!$D$10+'СЕТ СН'!$I$6-'СЕТ СН'!$I$23</f>
        <v>1558.8764295800001</v>
      </c>
      <c r="R139" s="35">
        <f>SUMIFS(СВЦЭМ!$D$34:$D$777,СВЦЭМ!$A$34:$A$777,$A139,СВЦЭМ!$B$34:$B$777,R$119)+'СЕТ СН'!$I$11+СВЦЭМ!$D$10+'СЕТ СН'!$I$6-'СЕТ СН'!$I$23</f>
        <v>1550.43403356</v>
      </c>
      <c r="S139" s="35">
        <f>SUMIFS(СВЦЭМ!$D$34:$D$777,СВЦЭМ!$A$34:$A$777,$A139,СВЦЭМ!$B$34:$B$777,S$119)+'СЕТ СН'!$I$11+СВЦЭМ!$D$10+'СЕТ СН'!$I$6-'СЕТ СН'!$I$23</f>
        <v>1552.21984281</v>
      </c>
      <c r="T139" s="35">
        <f>SUMIFS(СВЦЭМ!$D$34:$D$777,СВЦЭМ!$A$34:$A$777,$A139,СВЦЭМ!$B$34:$B$777,T$119)+'СЕТ СН'!$I$11+СВЦЭМ!$D$10+'СЕТ СН'!$I$6-'СЕТ СН'!$I$23</f>
        <v>1553.0449609799998</v>
      </c>
      <c r="U139" s="35">
        <f>SUMIFS(СВЦЭМ!$D$34:$D$777,СВЦЭМ!$A$34:$A$777,$A139,СВЦЭМ!$B$34:$B$777,U$119)+'СЕТ СН'!$I$11+СВЦЭМ!$D$10+'СЕТ СН'!$I$6-'СЕТ СН'!$I$23</f>
        <v>1553.4415514500001</v>
      </c>
      <c r="V139" s="35">
        <f>SUMIFS(СВЦЭМ!$D$34:$D$777,СВЦЭМ!$A$34:$A$777,$A139,СВЦЭМ!$B$34:$B$777,V$119)+'СЕТ СН'!$I$11+СВЦЭМ!$D$10+'СЕТ СН'!$I$6-'СЕТ СН'!$I$23</f>
        <v>1573.9579905099999</v>
      </c>
      <c r="W139" s="35">
        <f>SUMIFS(СВЦЭМ!$D$34:$D$777,СВЦЭМ!$A$34:$A$777,$A139,СВЦЭМ!$B$34:$B$777,W$119)+'СЕТ СН'!$I$11+СВЦЭМ!$D$10+'СЕТ СН'!$I$6-'СЕТ СН'!$I$23</f>
        <v>1591.0708306199999</v>
      </c>
      <c r="X139" s="35">
        <f>SUMIFS(СВЦЭМ!$D$34:$D$777,СВЦЭМ!$A$34:$A$777,$A139,СВЦЭМ!$B$34:$B$777,X$119)+'СЕТ СН'!$I$11+СВЦЭМ!$D$10+'СЕТ СН'!$I$6-'СЕТ СН'!$I$23</f>
        <v>1662.3893897600001</v>
      </c>
      <c r="Y139" s="35">
        <f>SUMIFS(СВЦЭМ!$D$34:$D$777,СВЦЭМ!$A$34:$A$777,$A139,СВЦЭМ!$B$34:$B$777,Y$119)+'СЕТ СН'!$I$11+СВЦЭМ!$D$10+'СЕТ СН'!$I$6-'СЕТ СН'!$I$23</f>
        <v>1742.3481369299998</v>
      </c>
    </row>
    <row r="140" spans="1:25" ht="15.75" x14ac:dyDescent="0.2">
      <c r="A140" s="34">
        <f t="shared" si="3"/>
        <v>42907</v>
      </c>
      <c r="B140" s="35">
        <f>SUMIFS(СВЦЭМ!$D$34:$D$777,СВЦЭМ!$A$34:$A$777,$A140,СВЦЭМ!$B$34:$B$777,B$119)+'СЕТ СН'!$I$11+СВЦЭМ!$D$10+'СЕТ СН'!$I$6-'СЕТ СН'!$I$23</f>
        <v>1924.7096059999999</v>
      </c>
      <c r="C140" s="35">
        <f>SUMIFS(СВЦЭМ!$D$34:$D$777,СВЦЭМ!$A$34:$A$777,$A140,СВЦЭМ!$B$34:$B$777,C$119)+'СЕТ СН'!$I$11+СВЦЭМ!$D$10+'СЕТ СН'!$I$6-'СЕТ СН'!$I$23</f>
        <v>1923.30769255</v>
      </c>
      <c r="D140" s="35">
        <f>SUMIFS(СВЦЭМ!$D$34:$D$777,СВЦЭМ!$A$34:$A$777,$A140,СВЦЭМ!$B$34:$B$777,D$119)+'СЕТ СН'!$I$11+СВЦЭМ!$D$10+'СЕТ СН'!$I$6-'СЕТ СН'!$I$23</f>
        <v>1983.30161215</v>
      </c>
      <c r="E140" s="35">
        <f>SUMIFS(СВЦЭМ!$D$34:$D$777,СВЦЭМ!$A$34:$A$777,$A140,СВЦЭМ!$B$34:$B$777,E$119)+'СЕТ СН'!$I$11+СВЦЭМ!$D$10+'СЕТ СН'!$I$6-'СЕТ СН'!$I$23</f>
        <v>1973.8708387300003</v>
      </c>
      <c r="F140" s="35">
        <f>SUMIFS(СВЦЭМ!$D$34:$D$777,СВЦЭМ!$A$34:$A$777,$A140,СВЦЭМ!$B$34:$B$777,F$119)+'СЕТ СН'!$I$11+СВЦЭМ!$D$10+'СЕТ СН'!$I$6-'СЕТ СН'!$I$23</f>
        <v>1970.44476953</v>
      </c>
      <c r="G140" s="35">
        <f>SUMIFS(СВЦЭМ!$D$34:$D$777,СВЦЭМ!$A$34:$A$777,$A140,СВЦЭМ!$B$34:$B$777,G$119)+'СЕТ СН'!$I$11+СВЦЭМ!$D$10+'СЕТ СН'!$I$6-'СЕТ СН'!$I$23</f>
        <v>1976.4236033699999</v>
      </c>
      <c r="H140" s="35">
        <f>SUMIFS(СВЦЭМ!$D$34:$D$777,СВЦЭМ!$A$34:$A$777,$A140,СВЦЭМ!$B$34:$B$777,H$119)+'СЕТ СН'!$I$11+СВЦЭМ!$D$10+'СЕТ СН'!$I$6-'СЕТ СН'!$I$23</f>
        <v>1991.4347140600003</v>
      </c>
      <c r="I140" s="35">
        <f>SUMIFS(СВЦЭМ!$D$34:$D$777,СВЦЭМ!$A$34:$A$777,$A140,СВЦЭМ!$B$34:$B$777,I$119)+'СЕТ СН'!$I$11+СВЦЭМ!$D$10+'СЕТ СН'!$I$6-'СЕТ СН'!$I$23</f>
        <v>1826.6222563599999</v>
      </c>
      <c r="J140" s="35">
        <f>SUMIFS(СВЦЭМ!$D$34:$D$777,СВЦЭМ!$A$34:$A$777,$A140,СВЦЭМ!$B$34:$B$777,J$119)+'СЕТ СН'!$I$11+СВЦЭМ!$D$10+'СЕТ СН'!$I$6-'СЕТ СН'!$I$23</f>
        <v>1671.9317960999997</v>
      </c>
      <c r="K140" s="35">
        <f>SUMIFS(СВЦЭМ!$D$34:$D$777,СВЦЭМ!$A$34:$A$777,$A140,СВЦЭМ!$B$34:$B$777,K$119)+'СЕТ СН'!$I$11+СВЦЭМ!$D$10+'СЕТ СН'!$I$6-'СЕТ СН'!$I$23</f>
        <v>1600.8927469700002</v>
      </c>
      <c r="L140" s="35">
        <f>SUMIFS(СВЦЭМ!$D$34:$D$777,СВЦЭМ!$A$34:$A$777,$A140,СВЦЭМ!$B$34:$B$777,L$119)+'СЕТ СН'!$I$11+СВЦЭМ!$D$10+'СЕТ СН'!$I$6-'СЕТ СН'!$I$23</f>
        <v>1545.42960176</v>
      </c>
      <c r="M140" s="35">
        <f>SUMIFS(СВЦЭМ!$D$34:$D$777,СВЦЭМ!$A$34:$A$777,$A140,СВЦЭМ!$B$34:$B$777,M$119)+'СЕТ СН'!$I$11+СВЦЭМ!$D$10+'СЕТ СН'!$I$6-'СЕТ СН'!$I$23</f>
        <v>1521.3113371899999</v>
      </c>
      <c r="N140" s="35">
        <f>SUMIFS(СВЦЭМ!$D$34:$D$777,СВЦЭМ!$A$34:$A$777,$A140,СВЦЭМ!$B$34:$B$777,N$119)+'СЕТ СН'!$I$11+СВЦЭМ!$D$10+'СЕТ СН'!$I$6-'СЕТ СН'!$I$23</f>
        <v>1526.55635231</v>
      </c>
      <c r="O140" s="35">
        <f>SUMIFS(СВЦЭМ!$D$34:$D$777,СВЦЭМ!$A$34:$A$777,$A140,СВЦЭМ!$B$34:$B$777,O$119)+'СЕТ СН'!$I$11+СВЦЭМ!$D$10+'СЕТ СН'!$I$6-'СЕТ СН'!$I$23</f>
        <v>1527.1900738899999</v>
      </c>
      <c r="P140" s="35">
        <f>SUMIFS(СВЦЭМ!$D$34:$D$777,СВЦЭМ!$A$34:$A$777,$A140,СВЦЭМ!$B$34:$B$777,P$119)+'СЕТ СН'!$I$11+СВЦЭМ!$D$10+'СЕТ СН'!$I$6-'СЕТ СН'!$I$23</f>
        <v>1533.9377304899999</v>
      </c>
      <c r="Q140" s="35">
        <f>SUMIFS(СВЦЭМ!$D$34:$D$777,СВЦЭМ!$A$34:$A$777,$A140,СВЦЭМ!$B$34:$B$777,Q$119)+'СЕТ СН'!$I$11+СВЦЭМ!$D$10+'СЕТ СН'!$I$6-'СЕТ СН'!$I$23</f>
        <v>1528.3256242399998</v>
      </c>
      <c r="R140" s="35">
        <f>SUMIFS(СВЦЭМ!$D$34:$D$777,СВЦЭМ!$A$34:$A$777,$A140,СВЦЭМ!$B$34:$B$777,R$119)+'СЕТ СН'!$I$11+СВЦЭМ!$D$10+'СЕТ СН'!$I$6-'СЕТ СН'!$I$23</f>
        <v>1523.91649616</v>
      </c>
      <c r="S140" s="35">
        <f>SUMIFS(СВЦЭМ!$D$34:$D$777,СВЦЭМ!$A$34:$A$777,$A140,СВЦЭМ!$B$34:$B$777,S$119)+'СЕТ СН'!$I$11+СВЦЭМ!$D$10+'СЕТ СН'!$I$6-'СЕТ СН'!$I$23</f>
        <v>1521.8322761600002</v>
      </c>
      <c r="T140" s="35">
        <f>SUMIFS(СВЦЭМ!$D$34:$D$777,СВЦЭМ!$A$34:$A$777,$A140,СВЦЭМ!$B$34:$B$777,T$119)+'СЕТ СН'!$I$11+СВЦЭМ!$D$10+'СЕТ СН'!$I$6-'СЕТ СН'!$I$23</f>
        <v>1526.87333382</v>
      </c>
      <c r="U140" s="35">
        <f>SUMIFS(СВЦЭМ!$D$34:$D$777,СВЦЭМ!$A$34:$A$777,$A140,СВЦЭМ!$B$34:$B$777,U$119)+'СЕТ СН'!$I$11+СВЦЭМ!$D$10+'СЕТ СН'!$I$6-'СЕТ СН'!$I$23</f>
        <v>1524.5075496700001</v>
      </c>
      <c r="V140" s="35">
        <f>SUMIFS(СВЦЭМ!$D$34:$D$777,СВЦЭМ!$A$34:$A$777,$A140,СВЦЭМ!$B$34:$B$777,V$119)+'СЕТ СН'!$I$11+СВЦЭМ!$D$10+'СЕТ СН'!$I$6-'СЕТ СН'!$I$23</f>
        <v>1548.1629821400002</v>
      </c>
      <c r="W140" s="35">
        <f>SUMIFS(СВЦЭМ!$D$34:$D$777,СВЦЭМ!$A$34:$A$777,$A140,СВЦЭМ!$B$34:$B$777,W$119)+'СЕТ СН'!$I$11+СВЦЭМ!$D$10+'СЕТ СН'!$I$6-'СЕТ СН'!$I$23</f>
        <v>1598.2986469299999</v>
      </c>
      <c r="X140" s="35">
        <f>SUMIFS(СВЦЭМ!$D$34:$D$777,СВЦЭМ!$A$34:$A$777,$A140,СВЦЭМ!$B$34:$B$777,X$119)+'СЕТ СН'!$I$11+СВЦЭМ!$D$10+'СЕТ СН'!$I$6-'СЕТ СН'!$I$23</f>
        <v>1668.0170423499999</v>
      </c>
      <c r="Y140" s="35">
        <f>SUMIFS(СВЦЭМ!$D$34:$D$777,СВЦЭМ!$A$34:$A$777,$A140,СВЦЭМ!$B$34:$B$777,Y$119)+'СЕТ СН'!$I$11+СВЦЭМ!$D$10+'СЕТ СН'!$I$6-'СЕТ СН'!$I$23</f>
        <v>1713.52829234</v>
      </c>
    </row>
    <row r="141" spans="1:25" ht="15.75" x14ac:dyDescent="0.2">
      <c r="A141" s="34">
        <f t="shared" si="3"/>
        <v>42908</v>
      </c>
      <c r="B141" s="35">
        <f>SUMIFS(СВЦЭМ!$D$34:$D$777,СВЦЭМ!$A$34:$A$777,$A141,СВЦЭМ!$B$34:$B$777,B$119)+'СЕТ СН'!$I$11+СВЦЭМ!$D$10+'СЕТ СН'!$I$6-'СЕТ СН'!$I$23</f>
        <v>1764.6910431799997</v>
      </c>
      <c r="C141" s="35">
        <f>SUMIFS(СВЦЭМ!$D$34:$D$777,СВЦЭМ!$A$34:$A$777,$A141,СВЦЭМ!$B$34:$B$777,C$119)+'СЕТ СН'!$I$11+СВЦЭМ!$D$10+'СЕТ СН'!$I$6-'СЕТ СН'!$I$23</f>
        <v>1862.2418979499998</v>
      </c>
      <c r="D141" s="35">
        <f>SUMIFS(СВЦЭМ!$D$34:$D$777,СВЦЭМ!$A$34:$A$777,$A141,СВЦЭМ!$B$34:$B$777,D$119)+'СЕТ СН'!$I$11+СВЦЭМ!$D$10+'СЕТ СН'!$I$6-'СЕТ СН'!$I$23</f>
        <v>1929.56147887</v>
      </c>
      <c r="E141" s="35">
        <f>SUMIFS(СВЦЭМ!$D$34:$D$777,СВЦЭМ!$A$34:$A$777,$A141,СВЦЭМ!$B$34:$B$777,E$119)+'СЕТ СН'!$I$11+СВЦЭМ!$D$10+'СЕТ СН'!$I$6-'СЕТ СН'!$I$23</f>
        <v>1934.70565549</v>
      </c>
      <c r="F141" s="35">
        <f>SUMIFS(СВЦЭМ!$D$34:$D$777,СВЦЭМ!$A$34:$A$777,$A141,СВЦЭМ!$B$34:$B$777,F$119)+'СЕТ СН'!$I$11+СВЦЭМ!$D$10+'СЕТ СН'!$I$6-'СЕТ СН'!$I$23</f>
        <v>1932.7278112899999</v>
      </c>
      <c r="G141" s="35">
        <f>SUMIFS(СВЦЭМ!$D$34:$D$777,СВЦЭМ!$A$34:$A$777,$A141,СВЦЭМ!$B$34:$B$777,G$119)+'СЕТ СН'!$I$11+СВЦЭМ!$D$10+'СЕТ СН'!$I$6-'СЕТ СН'!$I$23</f>
        <v>1928.7860597899999</v>
      </c>
      <c r="H141" s="35">
        <f>SUMIFS(СВЦЭМ!$D$34:$D$777,СВЦЭМ!$A$34:$A$777,$A141,СВЦЭМ!$B$34:$B$777,H$119)+'СЕТ СН'!$I$11+СВЦЭМ!$D$10+'СЕТ СН'!$I$6-'СЕТ СН'!$I$23</f>
        <v>1899.8806153999999</v>
      </c>
      <c r="I141" s="35">
        <f>SUMIFS(СВЦЭМ!$D$34:$D$777,СВЦЭМ!$A$34:$A$777,$A141,СВЦЭМ!$B$34:$B$777,I$119)+'СЕТ СН'!$I$11+СВЦЭМ!$D$10+'СЕТ СН'!$I$6-'СЕТ СН'!$I$23</f>
        <v>1740.5946366500002</v>
      </c>
      <c r="J141" s="35">
        <f>SUMIFS(СВЦЭМ!$D$34:$D$777,СВЦЭМ!$A$34:$A$777,$A141,СВЦЭМ!$B$34:$B$777,J$119)+'СЕТ СН'!$I$11+СВЦЭМ!$D$10+'СЕТ СН'!$I$6-'СЕТ СН'!$I$23</f>
        <v>1643.4110102200002</v>
      </c>
      <c r="K141" s="35">
        <f>SUMIFS(СВЦЭМ!$D$34:$D$777,СВЦЭМ!$A$34:$A$777,$A141,СВЦЭМ!$B$34:$B$777,K$119)+'СЕТ СН'!$I$11+СВЦЭМ!$D$10+'СЕТ СН'!$I$6-'СЕТ СН'!$I$23</f>
        <v>1593.6560570000001</v>
      </c>
      <c r="L141" s="35">
        <f>SUMIFS(СВЦЭМ!$D$34:$D$777,СВЦЭМ!$A$34:$A$777,$A141,СВЦЭМ!$B$34:$B$777,L$119)+'СЕТ СН'!$I$11+СВЦЭМ!$D$10+'СЕТ СН'!$I$6-'СЕТ СН'!$I$23</f>
        <v>1548.1930331599997</v>
      </c>
      <c r="M141" s="35">
        <f>SUMIFS(СВЦЭМ!$D$34:$D$777,СВЦЭМ!$A$34:$A$777,$A141,СВЦЭМ!$B$34:$B$777,M$119)+'СЕТ СН'!$I$11+СВЦЭМ!$D$10+'СЕТ СН'!$I$6-'СЕТ СН'!$I$23</f>
        <v>1528.0324798500001</v>
      </c>
      <c r="N141" s="35">
        <f>SUMIFS(СВЦЭМ!$D$34:$D$777,СВЦЭМ!$A$34:$A$777,$A141,СВЦЭМ!$B$34:$B$777,N$119)+'СЕТ СН'!$I$11+СВЦЭМ!$D$10+'СЕТ СН'!$I$6-'СЕТ СН'!$I$23</f>
        <v>1537.01342845</v>
      </c>
      <c r="O141" s="35">
        <f>SUMIFS(СВЦЭМ!$D$34:$D$777,СВЦЭМ!$A$34:$A$777,$A141,СВЦЭМ!$B$34:$B$777,O$119)+'СЕТ СН'!$I$11+СВЦЭМ!$D$10+'СЕТ СН'!$I$6-'СЕТ СН'!$I$23</f>
        <v>1538.9162045600001</v>
      </c>
      <c r="P141" s="35">
        <f>SUMIFS(СВЦЭМ!$D$34:$D$777,СВЦЭМ!$A$34:$A$777,$A141,СВЦЭМ!$B$34:$B$777,P$119)+'СЕТ СН'!$I$11+СВЦЭМ!$D$10+'СЕТ СН'!$I$6-'СЕТ СН'!$I$23</f>
        <v>1550.0528930700002</v>
      </c>
      <c r="Q141" s="35">
        <f>SUMIFS(СВЦЭМ!$D$34:$D$777,СВЦЭМ!$A$34:$A$777,$A141,СВЦЭМ!$B$34:$B$777,Q$119)+'СЕТ СН'!$I$11+СВЦЭМ!$D$10+'СЕТ СН'!$I$6-'СЕТ СН'!$I$23</f>
        <v>1545.0716699200002</v>
      </c>
      <c r="R141" s="35">
        <f>SUMIFS(СВЦЭМ!$D$34:$D$777,СВЦЭМ!$A$34:$A$777,$A141,СВЦЭМ!$B$34:$B$777,R$119)+'СЕТ СН'!$I$11+СВЦЭМ!$D$10+'СЕТ СН'!$I$6-'СЕТ СН'!$I$23</f>
        <v>1549.2267164599998</v>
      </c>
      <c r="S141" s="35">
        <f>SUMIFS(СВЦЭМ!$D$34:$D$777,СВЦЭМ!$A$34:$A$777,$A141,СВЦЭМ!$B$34:$B$777,S$119)+'СЕТ СН'!$I$11+СВЦЭМ!$D$10+'СЕТ СН'!$I$6-'СЕТ СН'!$I$23</f>
        <v>1533.6302204399999</v>
      </c>
      <c r="T141" s="35">
        <f>SUMIFS(СВЦЭМ!$D$34:$D$777,СВЦЭМ!$A$34:$A$777,$A141,СВЦЭМ!$B$34:$B$777,T$119)+'СЕТ СН'!$I$11+СВЦЭМ!$D$10+'СЕТ СН'!$I$6-'СЕТ СН'!$I$23</f>
        <v>1551.8352567900001</v>
      </c>
      <c r="U141" s="35">
        <f>SUMIFS(СВЦЭМ!$D$34:$D$777,СВЦЭМ!$A$34:$A$777,$A141,СВЦЭМ!$B$34:$B$777,U$119)+'СЕТ СН'!$I$11+СВЦЭМ!$D$10+'СЕТ СН'!$I$6-'СЕТ СН'!$I$23</f>
        <v>1555.42677379</v>
      </c>
      <c r="V141" s="35">
        <f>SUMIFS(СВЦЭМ!$D$34:$D$777,СВЦЭМ!$A$34:$A$777,$A141,СВЦЭМ!$B$34:$B$777,V$119)+'СЕТ СН'!$I$11+СВЦЭМ!$D$10+'СЕТ СН'!$I$6-'СЕТ СН'!$I$23</f>
        <v>1579.0656775899997</v>
      </c>
      <c r="W141" s="35">
        <f>SUMIFS(СВЦЭМ!$D$34:$D$777,СВЦЭМ!$A$34:$A$777,$A141,СВЦЭМ!$B$34:$B$777,W$119)+'СЕТ СН'!$I$11+СВЦЭМ!$D$10+'СЕТ СН'!$I$6-'СЕТ СН'!$I$23</f>
        <v>1578.87883139</v>
      </c>
      <c r="X141" s="35">
        <f>SUMIFS(СВЦЭМ!$D$34:$D$777,СВЦЭМ!$A$34:$A$777,$A141,СВЦЭМ!$B$34:$B$777,X$119)+'СЕТ СН'!$I$11+СВЦЭМ!$D$10+'СЕТ СН'!$I$6-'СЕТ СН'!$I$23</f>
        <v>1578.7264346100001</v>
      </c>
      <c r="Y141" s="35">
        <f>SUMIFS(СВЦЭМ!$D$34:$D$777,СВЦЭМ!$A$34:$A$777,$A141,СВЦЭМ!$B$34:$B$777,Y$119)+'СЕТ СН'!$I$11+СВЦЭМ!$D$10+'СЕТ СН'!$I$6-'СЕТ СН'!$I$23</f>
        <v>1653.5511315499998</v>
      </c>
    </row>
    <row r="142" spans="1:25" ht="15.75" x14ac:dyDescent="0.2">
      <c r="A142" s="34">
        <f t="shared" si="3"/>
        <v>42909</v>
      </c>
      <c r="B142" s="35">
        <f>SUMIFS(СВЦЭМ!$D$34:$D$777,СВЦЭМ!$A$34:$A$777,$A142,СВЦЭМ!$B$34:$B$777,B$119)+'СЕТ СН'!$I$11+СВЦЭМ!$D$10+'СЕТ СН'!$I$6-'СЕТ СН'!$I$23</f>
        <v>1895.4355606999998</v>
      </c>
      <c r="C142" s="35">
        <f>SUMIFS(СВЦЭМ!$D$34:$D$777,СВЦЭМ!$A$34:$A$777,$A142,СВЦЭМ!$B$34:$B$777,C$119)+'СЕТ СН'!$I$11+СВЦЭМ!$D$10+'СЕТ СН'!$I$6-'СЕТ СН'!$I$23</f>
        <v>1921.1907214900002</v>
      </c>
      <c r="D142" s="35">
        <f>SUMIFS(СВЦЭМ!$D$34:$D$777,СВЦЭМ!$A$34:$A$777,$A142,СВЦЭМ!$B$34:$B$777,D$119)+'СЕТ СН'!$I$11+СВЦЭМ!$D$10+'СЕТ СН'!$I$6-'СЕТ СН'!$I$23</f>
        <v>1988.29944785</v>
      </c>
      <c r="E142" s="35">
        <f>SUMIFS(СВЦЭМ!$D$34:$D$777,СВЦЭМ!$A$34:$A$777,$A142,СВЦЭМ!$B$34:$B$777,E$119)+'СЕТ СН'!$I$11+СВЦЭМ!$D$10+'СЕТ СН'!$I$6-'СЕТ СН'!$I$23</f>
        <v>1979.14238716</v>
      </c>
      <c r="F142" s="35">
        <f>SUMIFS(СВЦЭМ!$D$34:$D$777,СВЦЭМ!$A$34:$A$777,$A142,СВЦЭМ!$B$34:$B$777,F$119)+'СЕТ СН'!$I$11+СВЦЭМ!$D$10+'СЕТ СН'!$I$6-'СЕТ СН'!$I$23</f>
        <v>1975.5513045400003</v>
      </c>
      <c r="G142" s="35">
        <f>SUMIFS(СВЦЭМ!$D$34:$D$777,СВЦЭМ!$A$34:$A$777,$A142,СВЦЭМ!$B$34:$B$777,G$119)+'СЕТ СН'!$I$11+СВЦЭМ!$D$10+'СЕТ СН'!$I$6-'СЕТ СН'!$I$23</f>
        <v>1981.8129767199998</v>
      </c>
      <c r="H142" s="35">
        <f>SUMIFS(СВЦЭМ!$D$34:$D$777,СВЦЭМ!$A$34:$A$777,$A142,СВЦЭМ!$B$34:$B$777,H$119)+'СЕТ СН'!$I$11+СВЦЭМ!$D$10+'СЕТ СН'!$I$6-'СЕТ СН'!$I$23</f>
        <v>1943.67177713</v>
      </c>
      <c r="I142" s="35">
        <f>SUMIFS(СВЦЭМ!$D$34:$D$777,СВЦЭМ!$A$34:$A$777,$A142,СВЦЭМ!$B$34:$B$777,I$119)+'СЕТ СН'!$I$11+СВЦЭМ!$D$10+'СЕТ СН'!$I$6-'СЕТ СН'!$I$23</f>
        <v>1782.7371219500001</v>
      </c>
      <c r="J142" s="35">
        <f>SUMIFS(СВЦЭМ!$D$34:$D$777,СВЦЭМ!$A$34:$A$777,$A142,СВЦЭМ!$B$34:$B$777,J$119)+'СЕТ СН'!$I$11+СВЦЭМ!$D$10+'СЕТ СН'!$I$6-'СЕТ СН'!$I$23</f>
        <v>1606.2415925</v>
      </c>
      <c r="K142" s="35">
        <f>SUMIFS(СВЦЭМ!$D$34:$D$777,СВЦЭМ!$A$34:$A$777,$A142,СВЦЭМ!$B$34:$B$777,K$119)+'СЕТ СН'!$I$11+СВЦЭМ!$D$10+'СЕТ СН'!$I$6-'СЕТ СН'!$I$23</f>
        <v>1560.6196508799999</v>
      </c>
      <c r="L142" s="35">
        <f>SUMIFS(СВЦЭМ!$D$34:$D$777,СВЦЭМ!$A$34:$A$777,$A142,СВЦЭМ!$B$34:$B$777,L$119)+'СЕТ СН'!$I$11+СВЦЭМ!$D$10+'СЕТ СН'!$I$6-'СЕТ СН'!$I$23</f>
        <v>1505.57059308</v>
      </c>
      <c r="M142" s="35">
        <f>SUMIFS(СВЦЭМ!$D$34:$D$777,СВЦЭМ!$A$34:$A$777,$A142,СВЦЭМ!$B$34:$B$777,M$119)+'СЕТ СН'!$I$11+СВЦЭМ!$D$10+'СЕТ СН'!$I$6-'СЕТ СН'!$I$23</f>
        <v>1501.38523596</v>
      </c>
      <c r="N142" s="35">
        <f>SUMIFS(СВЦЭМ!$D$34:$D$777,СВЦЭМ!$A$34:$A$777,$A142,СВЦЭМ!$B$34:$B$777,N$119)+'СЕТ СН'!$I$11+СВЦЭМ!$D$10+'СЕТ СН'!$I$6-'СЕТ СН'!$I$23</f>
        <v>1502.28622554</v>
      </c>
      <c r="O142" s="35">
        <f>SUMIFS(СВЦЭМ!$D$34:$D$777,СВЦЭМ!$A$34:$A$777,$A142,СВЦЭМ!$B$34:$B$777,O$119)+'СЕТ СН'!$I$11+СВЦЭМ!$D$10+'СЕТ СН'!$I$6-'СЕТ СН'!$I$23</f>
        <v>1499.2490109199998</v>
      </c>
      <c r="P142" s="35">
        <f>SUMIFS(СВЦЭМ!$D$34:$D$777,СВЦЭМ!$A$34:$A$777,$A142,СВЦЭМ!$B$34:$B$777,P$119)+'СЕТ СН'!$I$11+СВЦЭМ!$D$10+'СЕТ СН'!$I$6-'СЕТ СН'!$I$23</f>
        <v>1489.4784001200001</v>
      </c>
      <c r="Q142" s="35">
        <f>SUMIFS(СВЦЭМ!$D$34:$D$777,СВЦЭМ!$A$34:$A$777,$A142,СВЦЭМ!$B$34:$B$777,Q$119)+'СЕТ СН'!$I$11+СВЦЭМ!$D$10+'СЕТ СН'!$I$6-'СЕТ СН'!$I$23</f>
        <v>1507.20808579</v>
      </c>
      <c r="R142" s="35">
        <f>SUMIFS(СВЦЭМ!$D$34:$D$777,СВЦЭМ!$A$34:$A$777,$A142,СВЦЭМ!$B$34:$B$777,R$119)+'СЕТ СН'!$I$11+СВЦЭМ!$D$10+'СЕТ СН'!$I$6-'СЕТ СН'!$I$23</f>
        <v>1525.2799350800001</v>
      </c>
      <c r="S142" s="35">
        <f>SUMIFS(СВЦЭМ!$D$34:$D$777,СВЦЭМ!$A$34:$A$777,$A142,СВЦЭМ!$B$34:$B$777,S$119)+'СЕТ СН'!$I$11+СВЦЭМ!$D$10+'СЕТ СН'!$I$6-'СЕТ СН'!$I$23</f>
        <v>1536.5109976599997</v>
      </c>
      <c r="T142" s="35">
        <f>SUMIFS(СВЦЭМ!$D$34:$D$777,СВЦЭМ!$A$34:$A$777,$A142,СВЦЭМ!$B$34:$B$777,T$119)+'СЕТ СН'!$I$11+СВЦЭМ!$D$10+'СЕТ СН'!$I$6-'СЕТ СН'!$I$23</f>
        <v>1534.1464893000002</v>
      </c>
      <c r="U142" s="35">
        <f>SUMIFS(СВЦЭМ!$D$34:$D$777,СВЦЭМ!$A$34:$A$777,$A142,СВЦЭМ!$B$34:$B$777,U$119)+'СЕТ СН'!$I$11+СВЦЭМ!$D$10+'СЕТ СН'!$I$6-'СЕТ СН'!$I$23</f>
        <v>1525.24569767</v>
      </c>
      <c r="V142" s="35">
        <f>SUMIFS(СВЦЭМ!$D$34:$D$777,СВЦЭМ!$A$34:$A$777,$A142,СВЦЭМ!$B$34:$B$777,V$119)+'СЕТ СН'!$I$11+СВЦЭМ!$D$10+'СЕТ СН'!$I$6-'СЕТ СН'!$I$23</f>
        <v>1529.94670559</v>
      </c>
      <c r="W142" s="35">
        <f>SUMIFS(СВЦЭМ!$D$34:$D$777,СВЦЭМ!$A$34:$A$777,$A142,СВЦЭМ!$B$34:$B$777,W$119)+'СЕТ СН'!$I$11+СВЦЭМ!$D$10+'СЕТ СН'!$I$6-'СЕТ СН'!$I$23</f>
        <v>1587.7138596200002</v>
      </c>
      <c r="X142" s="35">
        <f>SUMIFS(СВЦЭМ!$D$34:$D$777,СВЦЭМ!$A$34:$A$777,$A142,СВЦЭМ!$B$34:$B$777,X$119)+'СЕТ СН'!$I$11+СВЦЭМ!$D$10+'СЕТ СН'!$I$6-'СЕТ СН'!$I$23</f>
        <v>1624.5702027799998</v>
      </c>
      <c r="Y142" s="35">
        <f>SUMIFS(СВЦЭМ!$D$34:$D$777,СВЦЭМ!$A$34:$A$777,$A142,СВЦЭМ!$B$34:$B$777,Y$119)+'СЕТ СН'!$I$11+СВЦЭМ!$D$10+'СЕТ СН'!$I$6-'СЕТ СН'!$I$23</f>
        <v>1785.6855108199998</v>
      </c>
    </row>
    <row r="143" spans="1:25" ht="15.75" x14ac:dyDescent="0.2">
      <c r="A143" s="34">
        <f t="shared" si="3"/>
        <v>42910</v>
      </c>
      <c r="B143" s="35">
        <f>SUMIFS(СВЦЭМ!$D$34:$D$777,СВЦЭМ!$A$34:$A$777,$A143,СВЦЭМ!$B$34:$B$777,B$119)+'СЕТ СН'!$I$11+СВЦЭМ!$D$10+'СЕТ СН'!$I$6-'СЕТ СН'!$I$23</f>
        <v>1817.72866681</v>
      </c>
      <c r="C143" s="35">
        <f>SUMIFS(СВЦЭМ!$D$34:$D$777,СВЦЭМ!$A$34:$A$777,$A143,СВЦЭМ!$B$34:$B$777,C$119)+'СЕТ СН'!$I$11+СВЦЭМ!$D$10+'СЕТ СН'!$I$6-'СЕТ СН'!$I$23</f>
        <v>1888.85041043</v>
      </c>
      <c r="D143" s="35">
        <f>SUMIFS(СВЦЭМ!$D$34:$D$777,СВЦЭМ!$A$34:$A$777,$A143,СВЦЭМ!$B$34:$B$777,D$119)+'СЕТ СН'!$I$11+СВЦЭМ!$D$10+'СЕТ СН'!$I$6-'СЕТ СН'!$I$23</f>
        <v>1963.9094613799998</v>
      </c>
      <c r="E143" s="35">
        <f>SUMIFS(СВЦЭМ!$D$34:$D$777,СВЦЭМ!$A$34:$A$777,$A143,СВЦЭМ!$B$34:$B$777,E$119)+'СЕТ СН'!$I$11+СВЦЭМ!$D$10+'СЕТ СН'!$I$6-'СЕТ СН'!$I$23</f>
        <v>1957.1371077700001</v>
      </c>
      <c r="F143" s="35">
        <f>SUMIFS(СВЦЭМ!$D$34:$D$777,СВЦЭМ!$A$34:$A$777,$A143,СВЦЭМ!$B$34:$B$777,F$119)+'СЕТ СН'!$I$11+СВЦЭМ!$D$10+'СЕТ СН'!$I$6-'СЕТ СН'!$I$23</f>
        <v>1950.1157372400003</v>
      </c>
      <c r="G143" s="35">
        <f>SUMIFS(СВЦЭМ!$D$34:$D$777,СВЦЭМ!$A$34:$A$777,$A143,СВЦЭМ!$B$34:$B$777,G$119)+'СЕТ СН'!$I$11+СВЦЭМ!$D$10+'СЕТ СН'!$I$6-'СЕТ СН'!$I$23</f>
        <v>1945.6224698300002</v>
      </c>
      <c r="H143" s="35">
        <f>SUMIFS(СВЦЭМ!$D$34:$D$777,СВЦЭМ!$A$34:$A$777,$A143,СВЦЭМ!$B$34:$B$777,H$119)+'СЕТ СН'!$I$11+СВЦЭМ!$D$10+'СЕТ СН'!$I$6-'СЕТ СН'!$I$23</f>
        <v>1964.3035199999999</v>
      </c>
      <c r="I143" s="35">
        <f>SUMIFS(СВЦЭМ!$D$34:$D$777,СВЦЭМ!$A$34:$A$777,$A143,СВЦЭМ!$B$34:$B$777,I$119)+'СЕТ СН'!$I$11+СВЦЭМ!$D$10+'СЕТ СН'!$I$6-'СЕТ СН'!$I$23</f>
        <v>1804.69177631</v>
      </c>
      <c r="J143" s="35">
        <f>SUMIFS(СВЦЭМ!$D$34:$D$777,СВЦЭМ!$A$34:$A$777,$A143,СВЦЭМ!$B$34:$B$777,J$119)+'СЕТ СН'!$I$11+СВЦЭМ!$D$10+'СЕТ СН'!$I$6-'СЕТ СН'!$I$23</f>
        <v>1675.4602843399998</v>
      </c>
      <c r="K143" s="35">
        <f>SUMIFS(СВЦЭМ!$D$34:$D$777,СВЦЭМ!$A$34:$A$777,$A143,СВЦЭМ!$B$34:$B$777,K$119)+'СЕТ СН'!$I$11+СВЦЭМ!$D$10+'СЕТ СН'!$I$6-'СЕТ СН'!$I$23</f>
        <v>1546.90323691</v>
      </c>
      <c r="L143" s="35">
        <f>SUMIFS(СВЦЭМ!$D$34:$D$777,СВЦЭМ!$A$34:$A$777,$A143,СВЦЭМ!$B$34:$B$777,L$119)+'СЕТ СН'!$I$11+СВЦЭМ!$D$10+'СЕТ СН'!$I$6-'СЕТ СН'!$I$23</f>
        <v>1482.0915828299999</v>
      </c>
      <c r="M143" s="35">
        <f>SUMIFS(СВЦЭМ!$D$34:$D$777,СВЦЭМ!$A$34:$A$777,$A143,СВЦЭМ!$B$34:$B$777,M$119)+'СЕТ СН'!$I$11+СВЦЭМ!$D$10+'СЕТ СН'!$I$6-'СЕТ СН'!$I$23</f>
        <v>1483.2657098499999</v>
      </c>
      <c r="N143" s="35">
        <f>SUMIFS(СВЦЭМ!$D$34:$D$777,СВЦЭМ!$A$34:$A$777,$A143,СВЦЭМ!$B$34:$B$777,N$119)+'СЕТ СН'!$I$11+СВЦЭМ!$D$10+'СЕТ СН'!$I$6-'СЕТ СН'!$I$23</f>
        <v>1479.3681537100001</v>
      </c>
      <c r="O143" s="35">
        <f>SUMIFS(СВЦЭМ!$D$34:$D$777,СВЦЭМ!$A$34:$A$777,$A143,СВЦЭМ!$B$34:$B$777,O$119)+'СЕТ СН'!$I$11+СВЦЭМ!$D$10+'СЕТ СН'!$I$6-'СЕТ СН'!$I$23</f>
        <v>1490.5441398100002</v>
      </c>
      <c r="P143" s="35">
        <f>SUMIFS(СВЦЭМ!$D$34:$D$777,СВЦЭМ!$A$34:$A$777,$A143,СВЦЭМ!$B$34:$B$777,P$119)+'СЕТ СН'!$I$11+СВЦЭМ!$D$10+'СЕТ СН'!$I$6-'СЕТ СН'!$I$23</f>
        <v>1487.1076901900001</v>
      </c>
      <c r="Q143" s="35">
        <f>SUMIFS(СВЦЭМ!$D$34:$D$777,СВЦЭМ!$A$34:$A$777,$A143,СВЦЭМ!$B$34:$B$777,Q$119)+'СЕТ СН'!$I$11+СВЦЭМ!$D$10+'СЕТ СН'!$I$6-'СЕТ СН'!$I$23</f>
        <v>1502.6055527399999</v>
      </c>
      <c r="R143" s="35">
        <f>SUMIFS(СВЦЭМ!$D$34:$D$777,СВЦЭМ!$A$34:$A$777,$A143,СВЦЭМ!$B$34:$B$777,R$119)+'СЕТ СН'!$I$11+СВЦЭМ!$D$10+'СЕТ СН'!$I$6-'СЕТ СН'!$I$23</f>
        <v>1506.6034473</v>
      </c>
      <c r="S143" s="35">
        <f>SUMIFS(СВЦЭМ!$D$34:$D$777,СВЦЭМ!$A$34:$A$777,$A143,СВЦЭМ!$B$34:$B$777,S$119)+'СЕТ СН'!$I$11+СВЦЭМ!$D$10+'СЕТ СН'!$I$6-'СЕТ СН'!$I$23</f>
        <v>1504.6643944799998</v>
      </c>
      <c r="T143" s="35">
        <f>SUMIFS(СВЦЭМ!$D$34:$D$777,СВЦЭМ!$A$34:$A$777,$A143,СВЦЭМ!$B$34:$B$777,T$119)+'СЕТ СН'!$I$11+СВЦЭМ!$D$10+'СЕТ СН'!$I$6-'СЕТ СН'!$I$23</f>
        <v>1487.0172022199999</v>
      </c>
      <c r="U143" s="35">
        <f>SUMIFS(СВЦЭМ!$D$34:$D$777,СВЦЭМ!$A$34:$A$777,$A143,СВЦЭМ!$B$34:$B$777,U$119)+'СЕТ СН'!$I$11+СВЦЭМ!$D$10+'СЕТ СН'!$I$6-'СЕТ СН'!$I$23</f>
        <v>1493.6256463700001</v>
      </c>
      <c r="V143" s="35">
        <f>SUMIFS(СВЦЭМ!$D$34:$D$777,СВЦЭМ!$A$34:$A$777,$A143,СВЦЭМ!$B$34:$B$777,V$119)+'СЕТ СН'!$I$11+СВЦЭМ!$D$10+'СЕТ СН'!$I$6-'СЕТ СН'!$I$23</f>
        <v>1487.9175319799997</v>
      </c>
      <c r="W143" s="35">
        <f>SUMIFS(СВЦЭМ!$D$34:$D$777,СВЦЭМ!$A$34:$A$777,$A143,СВЦЭМ!$B$34:$B$777,W$119)+'СЕТ СН'!$I$11+СВЦЭМ!$D$10+'СЕТ СН'!$I$6-'СЕТ СН'!$I$23</f>
        <v>1522.5636038499997</v>
      </c>
      <c r="X143" s="35">
        <f>SUMIFS(СВЦЭМ!$D$34:$D$777,СВЦЭМ!$A$34:$A$777,$A143,СВЦЭМ!$B$34:$B$777,X$119)+'СЕТ СН'!$I$11+СВЦЭМ!$D$10+'СЕТ СН'!$I$6-'СЕТ СН'!$I$23</f>
        <v>1564.24807521</v>
      </c>
      <c r="Y143" s="35">
        <f>SUMIFS(СВЦЭМ!$D$34:$D$777,СВЦЭМ!$A$34:$A$777,$A143,СВЦЭМ!$B$34:$B$777,Y$119)+'СЕТ СН'!$I$11+СВЦЭМ!$D$10+'СЕТ СН'!$I$6-'СЕТ СН'!$I$23</f>
        <v>1608.3167165499999</v>
      </c>
    </row>
    <row r="144" spans="1:25" ht="15.75" x14ac:dyDescent="0.2">
      <c r="A144" s="34">
        <f t="shared" si="3"/>
        <v>42911</v>
      </c>
      <c r="B144" s="35">
        <f>SUMIFS(СВЦЭМ!$D$34:$D$777,СВЦЭМ!$A$34:$A$777,$A144,СВЦЭМ!$B$34:$B$777,B$119)+'СЕТ СН'!$I$11+СВЦЭМ!$D$10+'СЕТ СН'!$I$6-'СЕТ СН'!$I$23</f>
        <v>1630.1734358399999</v>
      </c>
      <c r="C144" s="35">
        <f>SUMIFS(СВЦЭМ!$D$34:$D$777,СВЦЭМ!$A$34:$A$777,$A144,СВЦЭМ!$B$34:$B$777,C$119)+'СЕТ СН'!$I$11+СВЦЭМ!$D$10+'СЕТ СН'!$I$6-'СЕТ СН'!$I$23</f>
        <v>1700.9760856299999</v>
      </c>
      <c r="D144" s="35">
        <f>SUMIFS(СВЦЭМ!$D$34:$D$777,СВЦЭМ!$A$34:$A$777,$A144,СВЦЭМ!$B$34:$B$777,D$119)+'СЕТ СН'!$I$11+СВЦЭМ!$D$10+'СЕТ СН'!$I$6-'СЕТ СН'!$I$23</f>
        <v>1721.4160757300001</v>
      </c>
      <c r="E144" s="35">
        <f>SUMIFS(СВЦЭМ!$D$34:$D$777,СВЦЭМ!$A$34:$A$777,$A144,СВЦЭМ!$B$34:$B$777,E$119)+'СЕТ СН'!$I$11+СВЦЭМ!$D$10+'СЕТ СН'!$I$6-'СЕТ СН'!$I$23</f>
        <v>1733.1524876600001</v>
      </c>
      <c r="F144" s="35">
        <f>SUMIFS(СВЦЭМ!$D$34:$D$777,СВЦЭМ!$A$34:$A$777,$A144,СВЦЭМ!$B$34:$B$777,F$119)+'СЕТ СН'!$I$11+СВЦЭМ!$D$10+'СЕТ СН'!$I$6-'СЕТ СН'!$I$23</f>
        <v>1742.0821454400002</v>
      </c>
      <c r="G144" s="35">
        <f>SUMIFS(СВЦЭМ!$D$34:$D$777,СВЦЭМ!$A$34:$A$777,$A144,СВЦЭМ!$B$34:$B$777,G$119)+'СЕТ СН'!$I$11+СВЦЭМ!$D$10+'СЕТ СН'!$I$6-'СЕТ СН'!$I$23</f>
        <v>1748.73931993</v>
      </c>
      <c r="H144" s="35">
        <f>SUMIFS(СВЦЭМ!$D$34:$D$777,СВЦЭМ!$A$34:$A$777,$A144,СВЦЭМ!$B$34:$B$777,H$119)+'СЕТ СН'!$I$11+СВЦЭМ!$D$10+'СЕТ СН'!$I$6-'СЕТ СН'!$I$23</f>
        <v>1720.21361781</v>
      </c>
      <c r="I144" s="35">
        <f>SUMIFS(СВЦЭМ!$D$34:$D$777,СВЦЭМ!$A$34:$A$777,$A144,СВЦЭМ!$B$34:$B$777,I$119)+'СЕТ СН'!$I$11+СВЦЭМ!$D$10+'СЕТ СН'!$I$6-'СЕТ СН'!$I$23</f>
        <v>1708.4540487899999</v>
      </c>
      <c r="J144" s="35">
        <f>SUMIFS(СВЦЭМ!$D$34:$D$777,СВЦЭМ!$A$34:$A$777,$A144,СВЦЭМ!$B$34:$B$777,J$119)+'СЕТ СН'!$I$11+СВЦЭМ!$D$10+'СЕТ СН'!$I$6-'СЕТ СН'!$I$23</f>
        <v>1662.3261100300001</v>
      </c>
      <c r="K144" s="35">
        <f>SUMIFS(СВЦЭМ!$D$34:$D$777,СВЦЭМ!$A$34:$A$777,$A144,СВЦЭМ!$B$34:$B$777,K$119)+'СЕТ СН'!$I$11+СВЦЭМ!$D$10+'СЕТ СН'!$I$6-'СЕТ СН'!$I$23</f>
        <v>1575.0364882399999</v>
      </c>
      <c r="L144" s="35">
        <f>SUMIFS(СВЦЭМ!$D$34:$D$777,СВЦЭМ!$A$34:$A$777,$A144,СВЦЭМ!$B$34:$B$777,L$119)+'СЕТ СН'!$I$11+СВЦЭМ!$D$10+'СЕТ СН'!$I$6-'СЕТ СН'!$I$23</f>
        <v>1547.4678426999999</v>
      </c>
      <c r="M144" s="35">
        <f>SUMIFS(СВЦЭМ!$D$34:$D$777,СВЦЭМ!$A$34:$A$777,$A144,СВЦЭМ!$B$34:$B$777,M$119)+'СЕТ СН'!$I$11+СВЦЭМ!$D$10+'СЕТ СН'!$I$6-'СЕТ СН'!$I$23</f>
        <v>1541.9595743899999</v>
      </c>
      <c r="N144" s="35">
        <f>SUMIFS(СВЦЭМ!$D$34:$D$777,СВЦЭМ!$A$34:$A$777,$A144,СВЦЭМ!$B$34:$B$777,N$119)+'СЕТ СН'!$I$11+СВЦЭМ!$D$10+'СЕТ СН'!$I$6-'СЕТ СН'!$I$23</f>
        <v>1538.5991392300002</v>
      </c>
      <c r="O144" s="35">
        <f>SUMIFS(СВЦЭМ!$D$34:$D$777,СВЦЭМ!$A$34:$A$777,$A144,СВЦЭМ!$B$34:$B$777,O$119)+'СЕТ СН'!$I$11+СВЦЭМ!$D$10+'СЕТ СН'!$I$6-'СЕТ СН'!$I$23</f>
        <v>1552.9795804999999</v>
      </c>
      <c r="P144" s="35">
        <f>SUMIFS(СВЦЭМ!$D$34:$D$777,СВЦЭМ!$A$34:$A$777,$A144,СВЦЭМ!$B$34:$B$777,P$119)+'СЕТ СН'!$I$11+СВЦЭМ!$D$10+'СЕТ СН'!$I$6-'СЕТ СН'!$I$23</f>
        <v>1558.44525664</v>
      </c>
      <c r="Q144" s="35">
        <f>SUMIFS(СВЦЭМ!$D$34:$D$777,СВЦЭМ!$A$34:$A$777,$A144,СВЦЭМ!$B$34:$B$777,Q$119)+'СЕТ СН'!$I$11+СВЦЭМ!$D$10+'СЕТ СН'!$I$6-'СЕТ СН'!$I$23</f>
        <v>1562.31911089</v>
      </c>
      <c r="R144" s="35">
        <f>SUMIFS(СВЦЭМ!$D$34:$D$777,СВЦЭМ!$A$34:$A$777,$A144,СВЦЭМ!$B$34:$B$777,R$119)+'СЕТ СН'!$I$11+СВЦЭМ!$D$10+'СЕТ СН'!$I$6-'СЕТ СН'!$I$23</f>
        <v>1564.6355895699999</v>
      </c>
      <c r="S144" s="35">
        <f>SUMIFS(СВЦЭМ!$D$34:$D$777,СВЦЭМ!$A$34:$A$777,$A144,СВЦЭМ!$B$34:$B$777,S$119)+'СЕТ СН'!$I$11+СВЦЭМ!$D$10+'СЕТ СН'!$I$6-'СЕТ СН'!$I$23</f>
        <v>1562.8137555600001</v>
      </c>
      <c r="T144" s="35">
        <f>SUMIFS(СВЦЭМ!$D$34:$D$777,СВЦЭМ!$A$34:$A$777,$A144,СВЦЭМ!$B$34:$B$777,T$119)+'СЕТ СН'!$I$11+СВЦЭМ!$D$10+'СЕТ СН'!$I$6-'СЕТ СН'!$I$23</f>
        <v>1562.75159618</v>
      </c>
      <c r="U144" s="35">
        <f>SUMIFS(СВЦЭМ!$D$34:$D$777,СВЦЭМ!$A$34:$A$777,$A144,СВЦЭМ!$B$34:$B$777,U$119)+'СЕТ СН'!$I$11+СВЦЭМ!$D$10+'СЕТ СН'!$I$6-'СЕТ СН'!$I$23</f>
        <v>1559.1497795199998</v>
      </c>
      <c r="V144" s="35">
        <f>SUMIFS(СВЦЭМ!$D$34:$D$777,СВЦЭМ!$A$34:$A$777,$A144,СВЦЭМ!$B$34:$B$777,V$119)+'СЕТ СН'!$I$11+СВЦЭМ!$D$10+'СЕТ СН'!$I$6-'СЕТ СН'!$I$23</f>
        <v>1559.9295084599999</v>
      </c>
      <c r="W144" s="35">
        <f>SUMIFS(СВЦЭМ!$D$34:$D$777,СВЦЭМ!$A$34:$A$777,$A144,СВЦЭМ!$B$34:$B$777,W$119)+'СЕТ СН'!$I$11+СВЦЭМ!$D$10+'СЕТ СН'!$I$6-'СЕТ СН'!$I$23</f>
        <v>1559.14274355</v>
      </c>
      <c r="X144" s="35">
        <f>SUMIFS(СВЦЭМ!$D$34:$D$777,СВЦЭМ!$A$34:$A$777,$A144,СВЦЭМ!$B$34:$B$777,X$119)+'СЕТ СН'!$I$11+СВЦЭМ!$D$10+'СЕТ СН'!$I$6-'СЕТ СН'!$I$23</f>
        <v>1573.4585139400001</v>
      </c>
      <c r="Y144" s="35">
        <f>SUMIFS(СВЦЭМ!$D$34:$D$777,СВЦЭМ!$A$34:$A$777,$A144,СВЦЭМ!$B$34:$B$777,Y$119)+'СЕТ СН'!$I$11+СВЦЭМ!$D$10+'СЕТ СН'!$I$6-'СЕТ СН'!$I$23</f>
        <v>1665.99685998</v>
      </c>
    </row>
    <row r="145" spans="1:27" ht="15.75" x14ac:dyDescent="0.2">
      <c r="A145" s="34">
        <f t="shared" si="3"/>
        <v>42912</v>
      </c>
      <c r="B145" s="35">
        <f>SUMIFS(СВЦЭМ!$D$34:$D$777,СВЦЭМ!$A$34:$A$777,$A145,СВЦЭМ!$B$34:$B$777,B$119)+'СЕТ СН'!$I$11+СВЦЭМ!$D$10+'СЕТ СН'!$I$6-'СЕТ СН'!$I$23</f>
        <v>1668.5378913599998</v>
      </c>
      <c r="C145" s="35">
        <f>SUMIFS(СВЦЭМ!$D$34:$D$777,СВЦЭМ!$A$34:$A$777,$A145,СВЦЭМ!$B$34:$B$777,C$119)+'СЕТ СН'!$I$11+СВЦЭМ!$D$10+'СЕТ СН'!$I$6-'СЕТ СН'!$I$23</f>
        <v>1730.7031901299997</v>
      </c>
      <c r="D145" s="35">
        <f>SUMIFS(СВЦЭМ!$D$34:$D$777,СВЦЭМ!$A$34:$A$777,$A145,СВЦЭМ!$B$34:$B$777,D$119)+'СЕТ СН'!$I$11+СВЦЭМ!$D$10+'СЕТ СН'!$I$6-'СЕТ СН'!$I$23</f>
        <v>1733.2314339899999</v>
      </c>
      <c r="E145" s="35">
        <f>SUMIFS(СВЦЭМ!$D$34:$D$777,СВЦЭМ!$A$34:$A$777,$A145,СВЦЭМ!$B$34:$B$777,E$119)+'СЕТ СН'!$I$11+СВЦЭМ!$D$10+'СЕТ СН'!$I$6-'СЕТ СН'!$I$23</f>
        <v>1746.6777052699999</v>
      </c>
      <c r="F145" s="35">
        <f>SUMIFS(СВЦЭМ!$D$34:$D$777,СВЦЭМ!$A$34:$A$777,$A145,СВЦЭМ!$B$34:$B$777,F$119)+'СЕТ СН'!$I$11+СВЦЭМ!$D$10+'СЕТ СН'!$I$6-'СЕТ СН'!$I$23</f>
        <v>1740.6744152199999</v>
      </c>
      <c r="G145" s="35">
        <f>SUMIFS(СВЦЭМ!$D$34:$D$777,СВЦЭМ!$A$34:$A$777,$A145,СВЦЭМ!$B$34:$B$777,G$119)+'СЕТ СН'!$I$11+СВЦЭМ!$D$10+'СЕТ СН'!$I$6-'СЕТ СН'!$I$23</f>
        <v>1747.4111491100002</v>
      </c>
      <c r="H145" s="35">
        <f>SUMIFS(СВЦЭМ!$D$34:$D$777,СВЦЭМ!$A$34:$A$777,$A145,СВЦЭМ!$B$34:$B$777,H$119)+'СЕТ СН'!$I$11+СВЦЭМ!$D$10+'СЕТ СН'!$I$6-'СЕТ СН'!$I$23</f>
        <v>1773.1080254899998</v>
      </c>
      <c r="I145" s="35">
        <f>SUMIFS(СВЦЭМ!$D$34:$D$777,СВЦЭМ!$A$34:$A$777,$A145,СВЦЭМ!$B$34:$B$777,I$119)+'СЕТ СН'!$I$11+СВЦЭМ!$D$10+'СЕТ СН'!$I$6-'СЕТ СН'!$I$23</f>
        <v>1725.1092918499999</v>
      </c>
      <c r="J145" s="35">
        <f>SUMIFS(СВЦЭМ!$D$34:$D$777,СВЦЭМ!$A$34:$A$777,$A145,СВЦЭМ!$B$34:$B$777,J$119)+'СЕТ СН'!$I$11+СВЦЭМ!$D$10+'СЕТ СН'!$I$6-'СЕТ СН'!$I$23</f>
        <v>1669.1293128400002</v>
      </c>
      <c r="K145" s="35">
        <f>SUMIFS(СВЦЭМ!$D$34:$D$777,СВЦЭМ!$A$34:$A$777,$A145,СВЦЭМ!$B$34:$B$777,K$119)+'СЕТ СН'!$I$11+СВЦЭМ!$D$10+'СЕТ СН'!$I$6-'СЕТ СН'!$I$23</f>
        <v>1587.3753744199998</v>
      </c>
      <c r="L145" s="35">
        <f>SUMIFS(СВЦЭМ!$D$34:$D$777,СВЦЭМ!$A$34:$A$777,$A145,СВЦЭМ!$B$34:$B$777,L$119)+'СЕТ СН'!$I$11+СВЦЭМ!$D$10+'СЕТ СН'!$I$6-'СЕТ СН'!$I$23</f>
        <v>1586.0146982199999</v>
      </c>
      <c r="M145" s="35">
        <f>SUMIFS(СВЦЭМ!$D$34:$D$777,СВЦЭМ!$A$34:$A$777,$A145,СВЦЭМ!$B$34:$B$777,M$119)+'СЕТ СН'!$I$11+СВЦЭМ!$D$10+'СЕТ СН'!$I$6-'СЕТ СН'!$I$23</f>
        <v>1582.3065123199999</v>
      </c>
      <c r="N145" s="35">
        <f>SUMIFS(СВЦЭМ!$D$34:$D$777,СВЦЭМ!$A$34:$A$777,$A145,СВЦЭМ!$B$34:$B$777,N$119)+'СЕТ СН'!$I$11+СВЦЭМ!$D$10+'СЕТ СН'!$I$6-'СЕТ СН'!$I$23</f>
        <v>1577.6551755299997</v>
      </c>
      <c r="O145" s="35">
        <f>SUMIFS(СВЦЭМ!$D$34:$D$777,СВЦЭМ!$A$34:$A$777,$A145,СВЦЭМ!$B$34:$B$777,O$119)+'СЕТ СН'!$I$11+СВЦЭМ!$D$10+'СЕТ СН'!$I$6-'СЕТ СН'!$I$23</f>
        <v>1573.9521481900001</v>
      </c>
      <c r="P145" s="35">
        <f>SUMIFS(СВЦЭМ!$D$34:$D$777,СВЦЭМ!$A$34:$A$777,$A145,СВЦЭМ!$B$34:$B$777,P$119)+'СЕТ СН'!$I$11+СВЦЭМ!$D$10+'СЕТ СН'!$I$6-'СЕТ СН'!$I$23</f>
        <v>1575.2009755499998</v>
      </c>
      <c r="Q145" s="35">
        <f>SUMIFS(СВЦЭМ!$D$34:$D$777,СВЦЭМ!$A$34:$A$777,$A145,СВЦЭМ!$B$34:$B$777,Q$119)+'СЕТ СН'!$I$11+СВЦЭМ!$D$10+'СЕТ СН'!$I$6-'СЕТ СН'!$I$23</f>
        <v>1596.3946755299999</v>
      </c>
      <c r="R145" s="35">
        <f>SUMIFS(СВЦЭМ!$D$34:$D$777,СВЦЭМ!$A$34:$A$777,$A145,СВЦЭМ!$B$34:$B$777,R$119)+'СЕТ СН'!$I$11+СВЦЭМ!$D$10+'СЕТ СН'!$I$6-'СЕТ СН'!$I$23</f>
        <v>1592.3736604400001</v>
      </c>
      <c r="S145" s="35">
        <f>SUMIFS(СВЦЭМ!$D$34:$D$777,СВЦЭМ!$A$34:$A$777,$A145,СВЦЭМ!$B$34:$B$777,S$119)+'СЕТ СН'!$I$11+СВЦЭМ!$D$10+'СЕТ СН'!$I$6-'СЕТ СН'!$I$23</f>
        <v>1576.0575878999998</v>
      </c>
      <c r="T145" s="35">
        <f>SUMIFS(СВЦЭМ!$D$34:$D$777,СВЦЭМ!$A$34:$A$777,$A145,СВЦЭМ!$B$34:$B$777,T$119)+'СЕТ СН'!$I$11+СВЦЭМ!$D$10+'СЕТ СН'!$I$6-'СЕТ СН'!$I$23</f>
        <v>1572.2117247300002</v>
      </c>
      <c r="U145" s="35">
        <f>SUMIFS(СВЦЭМ!$D$34:$D$777,СВЦЭМ!$A$34:$A$777,$A145,СВЦЭМ!$B$34:$B$777,U$119)+'СЕТ СН'!$I$11+СВЦЭМ!$D$10+'СЕТ СН'!$I$6-'СЕТ СН'!$I$23</f>
        <v>1573.8464203200001</v>
      </c>
      <c r="V145" s="35">
        <f>SUMIFS(СВЦЭМ!$D$34:$D$777,СВЦЭМ!$A$34:$A$777,$A145,СВЦЭМ!$B$34:$B$777,V$119)+'СЕТ СН'!$I$11+СВЦЭМ!$D$10+'СЕТ СН'!$I$6-'СЕТ СН'!$I$23</f>
        <v>1579.8463385</v>
      </c>
      <c r="W145" s="35">
        <f>SUMIFS(СВЦЭМ!$D$34:$D$777,СВЦЭМ!$A$34:$A$777,$A145,СВЦЭМ!$B$34:$B$777,W$119)+'СЕТ СН'!$I$11+СВЦЭМ!$D$10+'СЕТ СН'!$I$6-'СЕТ СН'!$I$23</f>
        <v>1567.37342674</v>
      </c>
      <c r="X145" s="35">
        <f>SUMIFS(СВЦЭМ!$D$34:$D$777,СВЦЭМ!$A$34:$A$777,$A145,СВЦЭМ!$B$34:$B$777,X$119)+'СЕТ СН'!$I$11+СВЦЭМ!$D$10+'СЕТ СН'!$I$6-'СЕТ СН'!$I$23</f>
        <v>1573.2110639399998</v>
      </c>
      <c r="Y145" s="35">
        <f>SUMIFS(СВЦЭМ!$D$34:$D$777,СВЦЭМ!$A$34:$A$777,$A145,СВЦЭМ!$B$34:$B$777,Y$119)+'СЕТ СН'!$I$11+СВЦЭМ!$D$10+'СЕТ СН'!$I$6-'СЕТ СН'!$I$23</f>
        <v>1672.4058417699998</v>
      </c>
    </row>
    <row r="146" spans="1:27" ht="15.75" x14ac:dyDescent="0.2">
      <c r="A146" s="34">
        <f t="shared" si="3"/>
        <v>42913</v>
      </c>
      <c r="B146" s="35">
        <f>SUMIFS(СВЦЭМ!$D$34:$D$777,СВЦЭМ!$A$34:$A$777,$A146,СВЦЭМ!$B$34:$B$777,B$119)+'СЕТ СН'!$I$11+СВЦЭМ!$D$10+'СЕТ СН'!$I$6-'СЕТ СН'!$I$23</f>
        <v>1707.0758741600002</v>
      </c>
      <c r="C146" s="35">
        <f>SUMIFS(СВЦЭМ!$D$34:$D$777,СВЦЭМ!$A$34:$A$777,$A146,СВЦЭМ!$B$34:$B$777,C$119)+'СЕТ СН'!$I$11+СВЦЭМ!$D$10+'СЕТ СН'!$I$6-'СЕТ СН'!$I$23</f>
        <v>1755.5787217699999</v>
      </c>
      <c r="D146" s="35">
        <f>SUMIFS(СВЦЭМ!$D$34:$D$777,СВЦЭМ!$A$34:$A$777,$A146,СВЦЭМ!$B$34:$B$777,D$119)+'СЕТ СН'!$I$11+СВЦЭМ!$D$10+'СЕТ СН'!$I$6-'СЕТ СН'!$I$23</f>
        <v>1761.1484121600001</v>
      </c>
      <c r="E146" s="35">
        <f>SUMIFS(СВЦЭМ!$D$34:$D$777,СВЦЭМ!$A$34:$A$777,$A146,СВЦЭМ!$B$34:$B$777,E$119)+'СЕТ СН'!$I$11+СВЦЭМ!$D$10+'СЕТ СН'!$I$6-'СЕТ СН'!$I$23</f>
        <v>1758.7679738900001</v>
      </c>
      <c r="F146" s="35">
        <f>SUMIFS(СВЦЭМ!$D$34:$D$777,СВЦЭМ!$A$34:$A$777,$A146,СВЦЭМ!$B$34:$B$777,F$119)+'СЕТ СН'!$I$11+СВЦЭМ!$D$10+'СЕТ СН'!$I$6-'СЕТ СН'!$I$23</f>
        <v>1747.5848458800001</v>
      </c>
      <c r="G146" s="35">
        <f>SUMIFS(СВЦЭМ!$D$34:$D$777,СВЦЭМ!$A$34:$A$777,$A146,СВЦЭМ!$B$34:$B$777,G$119)+'СЕТ СН'!$I$11+СВЦЭМ!$D$10+'СЕТ СН'!$I$6-'СЕТ СН'!$I$23</f>
        <v>1753.4510153800002</v>
      </c>
      <c r="H146" s="35">
        <f>SUMIFS(СВЦЭМ!$D$34:$D$777,СВЦЭМ!$A$34:$A$777,$A146,СВЦЭМ!$B$34:$B$777,H$119)+'СЕТ СН'!$I$11+СВЦЭМ!$D$10+'СЕТ СН'!$I$6-'СЕТ СН'!$I$23</f>
        <v>1754.13327579</v>
      </c>
      <c r="I146" s="35">
        <f>SUMIFS(СВЦЭМ!$D$34:$D$777,СВЦЭМ!$A$34:$A$777,$A146,СВЦЭМ!$B$34:$B$777,I$119)+'СЕТ СН'!$I$11+СВЦЭМ!$D$10+'СЕТ СН'!$I$6-'СЕТ СН'!$I$23</f>
        <v>1721.3344847600001</v>
      </c>
      <c r="J146" s="35">
        <f>SUMIFS(СВЦЭМ!$D$34:$D$777,СВЦЭМ!$A$34:$A$777,$A146,СВЦЭМ!$B$34:$B$777,J$119)+'СЕТ СН'!$I$11+СВЦЭМ!$D$10+'СЕТ СН'!$I$6-'СЕТ СН'!$I$23</f>
        <v>1645.5802744100001</v>
      </c>
      <c r="K146" s="35">
        <f>SUMIFS(СВЦЭМ!$D$34:$D$777,СВЦЭМ!$A$34:$A$777,$A146,СВЦЭМ!$B$34:$B$777,K$119)+'СЕТ СН'!$I$11+СВЦЭМ!$D$10+'СЕТ СН'!$I$6-'СЕТ СН'!$I$23</f>
        <v>1572.3851360099998</v>
      </c>
      <c r="L146" s="35">
        <f>SUMIFS(СВЦЭМ!$D$34:$D$777,СВЦЭМ!$A$34:$A$777,$A146,СВЦЭМ!$B$34:$B$777,L$119)+'СЕТ СН'!$I$11+СВЦЭМ!$D$10+'СЕТ СН'!$I$6-'СЕТ СН'!$I$23</f>
        <v>1560.6912986400002</v>
      </c>
      <c r="M146" s="35">
        <f>SUMIFS(СВЦЭМ!$D$34:$D$777,СВЦЭМ!$A$34:$A$777,$A146,СВЦЭМ!$B$34:$B$777,M$119)+'СЕТ СН'!$I$11+СВЦЭМ!$D$10+'СЕТ СН'!$I$6-'СЕТ СН'!$I$23</f>
        <v>1562.8981658100001</v>
      </c>
      <c r="N146" s="35">
        <f>SUMIFS(СВЦЭМ!$D$34:$D$777,СВЦЭМ!$A$34:$A$777,$A146,СВЦЭМ!$B$34:$B$777,N$119)+'СЕТ СН'!$I$11+СВЦЭМ!$D$10+'СЕТ СН'!$I$6-'СЕТ СН'!$I$23</f>
        <v>1555.3386975499998</v>
      </c>
      <c r="O146" s="35">
        <f>SUMIFS(СВЦЭМ!$D$34:$D$777,СВЦЭМ!$A$34:$A$777,$A146,СВЦЭМ!$B$34:$B$777,O$119)+'СЕТ СН'!$I$11+СВЦЭМ!$D$10+'СЕТ СН'!$I$6-'СЕТ СН'!$I$23</f>
        <v>1553.9824963000001</v>
      </c>
      <c r="P146" s="35">
        <f>SUMIFS(СВЦЭМ!$D$34:$D$777,СВЦЭМ!$A$34:$A$777,$A146,СВЦЭМ!$B$34:$B$777,P$119)+'СЕТ СН'!$I$11+СВЦЭМ!$D$10+'СЕТ СН'!$I$6-'СЕТ СН'!$I$23</f>
        <v>1535.7228465899998</v>
      </c>
      <c r="Q146" s="35">
        <f>SUMIFS(СВЦЭМ!$D$34:$D$777,СВЦЭМ!$A$34:$A$777,$A146,СВЦЭМ!$B$34:$B$777,Q$119)+'СЕТ СН'!$I$11+СВЦЭМ!$D$10+'СЕТ СН'!$I$6-'СЕТ СН'!$I$23</f>
        <v>1562.2452819199998</v>
      </c>
      <c r="R146" s="35">
        <f>SUMIFS(СВЦЭМ!$D$34:$D$777,СВЦЭМ!$A$34:$A$777,$A146,СВЦЭМ!$B$34:$B$777,R$119)+'СЕТ СН'!$I$11+СВЦЭМ!$D$10+'СЕТ СН'!$I$6-'СЕТ СН'!$I$23</f>
        <v>1571.8419837900001</v>
      </c>
      <c r="S146" s="35">
        <f>SUMIFS(СВЦЭМ!$D$34:$D$777,СВЦЭМ!$A$34:$A$777,$A146,СВЦЭМ!$B$34:$B$777,S$119)+'СЕТ СН'!$I$11+СВЦЭМ!$D$10+'СЕТ СН'!$I$6-'СЕТ СН'!$I$23</f>
        <v>1559.7778118900001</v>
      </c>
      <c r="T146" s="35">
        <f>SUMIFS(СВЦЭМ!$D$34:$D$777,СВЦЭМ!$A$34:$A$777,$A146,СВЦЭМ!$B$34:$B$777,T$119)+'СЕТ СН'!$I$11+СВЦЭМ!$D$10+'СЕТ СН'!$I$6-'СЕТ СН'!$I$23</f>
        <v>1554.0471069699997</v>
      </c>
      <c r="U146" s="35">
        <f>SUMIFS(СВЦЭМ!$D$34:$D$777,СВЦЭМ!$A$34:$A$777,$A146,СВЦЭМ!$B$34:$B$777,U$119)+'СЕТ СН'!$I$11+СВЦЭМ!$D$10+'СЕТ СН'!$I$6-'СЕТ СН'!$I$23</f>
        <v>1551.8034045499999</v>
      </c>
      <c r="V146" s="35">
        <f>SUMIFS(СВЦЭМ!$D$34:$D$777,СВЦЭМ!$A$34:$A$777,$A146,СВЦЭМ!$B$34:$B$777,V$119)+'СЕТ СН'!$I$11+СВЦЭМ!$D$10+'СЕТ СН'!$I$6-'СЕТ СН'!$I$23</f>
        <v>1554.79573342</v>
      </c>
      <c r="W146" s="35">
        <f>SUMIFS(СВЦЭМ!$D$34:$D$777,СВЦЭМ!$A$34:$A$777,$A146,СВЦЭМ!$B$34:$B$777,W$119)+'СЕТ СН'!$I$11+СВЦЭМ!$D$10+'СЕТ СН'!$I$6-'СЕТ СН'!$I$23</f>
        <v>1545.3692472900002</v>
      </c>
      <c r="X146" s="35">
        <f>SUMIFS(СВЦЭМ!$D$34:$D$777,СВЦЭМ!$A$34:$A$777,$A146,СВЦЭМ!$B$34:$B$777,X$119)+'СЕТ СН'!$I$11+СВЦЭМ!$D$10+'СЕТ СН'!$I$6-'СЕТ СН'!$I$23</f>
        <v>1551.1335517399998</v>
      </c>
      <c r="Y146" s="35">
        <f>SUMIFS(СВЦЭМ!$D$34:$D$777,СВЦЭМ!$A$34:$A$777,$A146,СВЦЭМ!$B$34:$B$777,Y$119)+'СЕТ СН'!$I$11+СВЦЭМ!$D$10+'СЕТ СН'!$I$6-'СЕТ СН'!$I$23</f>
        <v>1652.2404612099999</v>
      </c>
    </row>
    <row r="147" spans="1:27" ht="15.75" x14ac:dyDescent="0.2">
      <c r="A147" s="34">
        <f t="shared" si="3"/>
        <v>42914</v>
      </c>
      <c r="B147" s="35">
        <f>SUMIFS(СВЦЭМ!$D$34:$D$777,СВЦЭМ!$A$34:$A$777,$A147,СВЦЭМ!$B$34:$B$777,B$119)+'СЕТ СН'!$I$11+СВЦЭМ!$D$10+'СЕТ СН'!$I$6-'СЕТ СН'!$I$23</f>
        <v>1743.1093029599997</v>
      </c>
      <c r="C147" s="35">
        <f>SUMIFS(СВЦЭМ!$D$34:$D$777,СВЦЭМ!$A$34:$A$777,$A147,СВЦЭМ!$B$34:$B$777,C$119)+'СЕТ СН'!$I$11+СВЦЭМ!$D$10+'СЕТ СН'!$I$6-'СЕТ СН'!$I$23</f>
        <v>1774.1961883499998</v>
      </c>
      <c r="D147" s="35">
        <f>SUMIFS(СВЦЭМ!$D$34:$D$777,СВЦЭМ!$A$34:$A$777,$A147,СВЦЭМ!$B$34:$B$777,D$119)+'СЕТ СН'!$I$11+СВЦЭМ!$D$10+'СЕТ СН'!$I$6-'СЕТ СН'!$I$23</f>
        <v>1804.29909567</v>
      </c>
      <c r="E147" s="35">
        <f>SUMIFS(СВЦЭМ!$D$34:$D$777,СВЦЭМ!$A$34:$A$777,$A147,СВЦЭМ!$B$34:$B$777,E$119)+'СЕТ СН'!$I$11+СВЦЭМ!$D$10+'СЕТ СН'!$I$6-'СЕТ СН'!$I$23</f>
        <v>1836.4901877799998</v>
      </c>
      <c r="F147" s="35">
        <f>SUMIFS(СВЦЭМ!$D$34:$D$777,СВЦЭМ!$A$34:$A$777,$A147,СВЦЭМ!$B$34:$B$777,F$119)+'СЕТ СН'!$I$11+СВЦЭМ!$D$10+'СЕТ СН'!$I$6-'СЕТ СН'!$I$23</f>
        <v>1848.7358104599998</v>
      </c>
      <c r="G147" s="35">
        <f>SUMIFS(СВЦЭМ!$D$34:$D$777,СВЦЭМ!$A$34:$A$777,$A147,СВЦЭМ!$B$34:$B$777,G$119)+'СЕТ СН'!$I$11+СВЦЭМ!$D$10+'СЕТ СН'!$I$6-'СЕТ СН'!$I$23</f>
        <v>1849.9886618099999</v>
      </c>
      <c r="H147" s="35">
        <f>SUMIFS(СВЦЭМ!$D$34:$D$777,СВЦЭМ!$A$34:$A$777,$A147,СВЦЭМ!$B$34:$B$777,H$119)+'СЕТ СН'!$I$11+СВЦЭМ!$D$10+'СЕТ СН'!$I$6-'СЕТ СН'!$I$23</f>
        <v>1788.0842694600001</v>
      </c>
      <c r="I147" s="35">
        <f>SUMIFS(СВЦЭМ!$D$34:$D$777,СВЦЭМ!$A$34:$A$777,$A147,СВЦЭМ!$B$34:$B$777,I$119)+'СЕТ СН'!$I$11+СВЦЭМ!$D$10+'СЕТ СН'!$I$6-'СЕТ СН'!$I$23</f>
        <v>1726.8123799300001</v>
      </c>
      <c r="J147" s="35">
        <f>SUMIFS(СВЦЭМ!$D$34:$D$777,СВЦЭМ!$A$34:$A$777,$A147,СВЦЭМ!$B$34:$B$777,J$119)+'СЕТ СН'!$I$11+СВЦЭМ!$D$10+'СЕТ СН'!$I$6-'СЕТ СН'!$I$23</f>
        <v>1650.0960145999998</v>
      </c>
      <c r="K147" s="35">
        <f>SUMIFS(СВЦЭМ!$D$34:$D$777,СВЦЭМ!$A$34:$A$777,$A147,СВЦЭМ!$B$34:$B$777,K$119)+'СЕТ СН'!$I$11+СВЦЭМ!$D$10+'СЕТ СН'!$I$6-'СЕТ СН'!$I$23</f>
        <v>1555.11101401</v>
      </c>
      <c r="L147" s="35">
        <f>SUMIFS(СВЦЭМ!$D$34:$D$777,СВЦЭМ!$A$34:$A$777,$A147,СВЦЭМ!$B$34:$B$777,L$119)+'СЕТ СН'!$I$11+СВЦЭМ!$D$10+'СЕТ СН'!$I$6-'СЕТ СН'!$I$23</f>
        <v>1546.8718364000001</v>
      </c>
      <c r="M147" s="35">
        <f>SUMIFS(СВЦЭМ!$D$34:$D$777,СВЦЭМ!$A$34:$A$777,$A147,СВЦЭМ!$B$34:$B$777,M$119)+'СЕТ СН'!$I$11+СВЦЭМ!$D$10+'СЕТ СН'!$I$6-'СЕТ СН'!$I$23</f>
        <v>1547.0065274600001</v>
      </c>
      <c r="N147" s="35">
        <f>SUMIFS(СВЦЭМ!$D$34:$D$777,СВЦЭМ!$A$34:$A$777,$A147,СВЦЭМ!$B$34:$B$777,N$119)+'СЕТ СН'!$I$11+СВЦЭМ!$D$10+'СЕТ СН'!$I$6-'СЕТ СН'!$I$23</f>
        <v>1506.63314902</v>
      </c>
      <c r="O147" s="35">
        <f>SUMIFS(СВЦЭМ!$D$34:$D$777,СВЦЭМ!$A$34:$A$777,$A147,СВЦЭМ!$B$34:$B$777,O$119)+'СЕТ СН'!$I$11+СВЦЭМ!$D$10+'СЕТ СН'!$I$6-'СЕТ СН'!$I$23</f>
        <v>1499.9122193499998</v>
      </c>
      <c r="P147" s="35">
        <f>SUMIFS(СВЦЭМ!$D$34:$D$777,СВЦЭМ!$A$34:$A$777,$A147,СВЦЭМ!$B$34:$B$777,P$119)+'СЕТ СН'!$I$11+СВЦЭМ!$D$10+'СЕТ СН'!$I$6-'СЕТ СН'!$I$23</f>
        <v>1500.4293632700001</v>
      </c>
      <c r="Q147" s="35">
        <f>SUMIFS(СВЦЭМ!$D$34:$D$777,СВЦЭМ!$A$34:$A$777,$A147,СВЦЭМ!$B$34:$B$777,Q$119)+'СЕТ СН'!$I$11+СВЦЭМ!$D$10+'СЕТ СН'!$I$6-'СЕТ СН'!$I$23</f>
        <v>1523.0483776900001</v>
      </c>
      <c r="R147" s="35">
        <f>SUMIFS(СВЦЭМ!$D$34:$D$777,СВЦЭМ!$A$34:$A$777,$A147,СВЦЭМ!$B$34:$B$777,R$119)+'СЕТ СН'!$I$11+СВЦЭМ!$D$10+'СЕТ СН'!$I$6-'СЕТ СН'!$I$23</f>
        <v>1529.1458998099997</v>
      </c>
      <c r="S147" s="35">
        <f>SUMIFS(СВЦЭМ!$D$34:$D$777,СВЦЭМ!$A$34:$A$777,$A147,СВЦЭМ!$B$34:$B$777,S$119)+'СЕТ СН'!$I$11+СВЦЭМ!$D$10+'СЕТ СН'!$I$6-'СЕТ СН'!$I$23</f>
        <v>1514.20154869</v>
      </c>
      <c r="T147" s="35">
        <f>SUMIFS(СВЦЭМ!$D$34:$D$777,СВЦЭМ!$A$34:$A$777,$A147,СВЦЭМ!$B$34:$B$777,T$119)+'СЕТ СН'!$I$11+СВЦЭМ!$D$10+'СЕТ СН'!$I$6-'СЕТ СН'!$I$23</f>
        <v>1510.13606411</v>
      </c>
      <c r="U147" s="35">
        <f>SUMIFS(СВЦЭМ!$D$34:$D$777,СВЦЭМ!$A$34:$A$777,$A147,СВЦЭМ!$B$34:$B$777,U$119)+'СЕТ СН'!$I$11+СВЦЭМ!$D$10+'СЕТ СН'!$I$6-'СЕТ СН'!$I$23</f>
        <v>1506.1252379100001</v>
      </c>
      <c r="V147" s="35">
        <f>SUMIFS(СВЦЭМ!$D$34:$D$777,СВЦЭМ!$A$34:$A$777,$A147,СВЦЭМ!$B$34:$B$777,V$119)+'СЕТ СН'!$I$11+СВЦЭМ!$D$10+'СЕТ СН'!$I$6-'СЕТ СН'!$I$23</f>
        <v>1514.95795615</v>
      </c>
      <c r="W147" s="35">
        <f>SUMIFS(СВЦЭМ!$D$34:$D$777,СВЦЭМ!$A$34:$A$777,$A147,СВЦЭМ!$B$34:$B$777,W$119)+'СЕТ СН'!$I$11+СВЦЭМ!$D$10+'СЕТ СН'!$I$6-'СЕТ СН'!$I$23</f>
        <v>1504.7643158400001</v>
      </c>
      <c r="X147" s="35">
        <f>SUMIFS(СВЦЭМ!$D$34:$D$777,СВЦЭМ!$A$34:$A$777,$A147,СВЦЭМ!$B$34:$B$777,X$119)+'СЕТ СН'!$I$11+СВЦЭМ!$D$10+'СЕТ СН'!$I$6-'СЕТ СН'!$I$23</f>
        <v>1510.1578998699997</v>
      </c>
      <c r="Y147" s="35">
        <f>SUMIFS(СВЦЭМ!$D$34:$D$777,СВЦЭМ!$A$34:$A$777,$A147,СВЦЭМ!$B$34:$B$777,Y$119)+'СЕТ СН'!$I$11+СВЦЭМ!$D$10+'СЕТ СН'!$I$6-'СЕТ СН'!$I$23</f>
        <v>1592.8128072499999</v>
      </c>
    </row>
    <row r="148" spans="1:27" ht="15.75" x14ac:dyDescent="0.2">
      <c r="A148" s="34">
        <f t="shared" si="3"/>
        <v>42915</v>
      </c>
      <c r="B148" s="35">
        <f>SUMIFS(СВЦЭМ!$D$34:$D$777,СВЦЭМ!$A$34:$A$777,$A148,СВЦЭМ!$B$34:$B$777,B$119)+'СЕТ СН'!$I$11+СВЦЭМ!$D$10+'СЕТ СН'!$I$6-'СЕТ СН'!$I$23</f>
        <v>1657.28928898</v>
      </c>
      <c r="C148" s="35">
        <f>SUMIFS(СВЦЭМ!$D$34:$D$777,СВЦЭМ!$A$34:$A$777,$A148,СВЦЭМ!$B$34:$B$777,C$119)+'СЕТ СН'!$I$11+СВЦЭМ!$D$10+'СЕТ СН'!$I$6-'СЕТ СН'!$I$23</f>
        <v>1747.7886427100002</v>
      </c>
      <c r="D148" s="35">
        <f>SUMIFS(СВЦЭМ!$D$34:$D$777,СВЦЭМ!$A$34:$A$777,$A148,СВЦЭМ!$B$34:$B$777,D$119)+'СЕТ СН'!$I$11+СВЦЭМ!$D$10+'СЕТ СН'!$I$6-'СЕТ СН'!$I$23</f>
        <v>1775.27220145</v>
      </c>
      <c r="E148" s="35">
        <f>SUMIFS(СВЦЭМ!$D$34:$D$777,СВЦЭМ!$A$34:$A$777,$A148,СВЦЭМ!$B$34:$B$777,E$119)+'СЕТ СН'!$I$11+СВЦЭМ!$D$10+'СЕТ СН'!$I$6-'СЕТ СН'!$I$23</f>
        <v>1794.4204362800001</v>
      </c>
      <c r="F148" s="35">
        <f>SUMIFS(СВЦЭМ!$D$34:$D$777,СВЦЭМ!$A$34:$A$777,$A148,СВЦЭМ!$B$34:$B$777,F$119)+'СЕТ СН'!$I$11+СВЦЭМ!$D$10+'СЕТ СН'!$I$6-'СЕТ СН'!$I$23</f>
        <v>1783.38827498</v>
      </c>
      <c r="G148" s="35">
        <f>SUMIFS(СВЦЭМ!$D$34:$D$777,СВЦЭМ!$A$34:$A$777,$A148,СВЦЭМ!$B$34:$B$777,G$119)+'СЕТ СН'!$I$11+СВЦЭМ!$D$10+'СЕТ СН'!$I$6-'СЕТ СН'!$I$23</f>
        <v>1785.0367384900001</v>
      </c>
      <c r="H148" s="35">
        <f>SUMIFS(СВЦЭМ!$D$34:$D$777,СВЦЭМ!$A$34:$A$777,$A148,СВЦЭМ!$B$34:$B$777,H$119)+'СЕТ СН'!$I$11+СВЦЭМ!$D$10+'СЕТ СН'!$I$6-'СЕТ СН'!$I$23</f>
        <v>1732.7740004500001</v>
      </c>
      <c r="I148" s="35">
        <f>SUMIFS(СВЦЭМ!$D$34:$D$777,СВЦЭМ!$A$34:$A$777,$A148,СВЦЭМ!$B$34:$B$777,I$119)+'СЕТ СН'!$I$11+СВЦЭМ!$D$10+'СЕТ СН'!$I$6-'СЕТ СН'!$I$23</f>
        <v>1687.7427150799999</v>
      </c>
      <c r="J148" s="35">
        <f>SUMIFS(СВЦЭМ!$D$34:$D$777,СВЦЭМ!$A$34:$A$777,$A148,СВЦЭМ!$B$34:$B$777,J$119)+'СЕТ СН'!$I$11+СВЦЭМ!$D$10+'СЕТ СН'!$I$6-'СЕТ СН'!$I$23</f>
        <v>1621.4782283099998</v>
      </c>
      <c r="K148" s="35">
        <f>SUMIFS(СВЦЭМ!$D$34:$D$777,СВЦЭМ!$A$34:$A$777,$A148,СВЦЭМ!$B$34:$B$777,K$119)+'СЕТ СН'!$I$11+СВЦЭМ!$D$10+'СЕТ СН'!$I$6-'СЕТ СН'!$I$23</f>
        <v>1562.2396910500001</v>
      </c>
      <c r="L148" s="35">
        <f>SUMIFS(СВЦЭМ!$D$34:$D$777,СВЦЭМ!$A$34:$A$777,$A148,СВЦЭМ!$B$34:$B$777,L$119)+'СЕТ СН'!$I$11+СВЦЭМ!$D$10+'СЕТ СН'!$I$6-'СЕТ СН'!$I$23</f>
        <v>1569.7019297799998</v>
      </c>
      <c r="M148" s="35">
        <f>SUMIFS(СВЦЭМ!$D$34:$D$777,СВЦЭМ!$A$34:$A$777,$A148,СВЦЭМ!$B$34:$B$777,M$119)+'СЕТ СН'!$I$11+СВЦЭМ!$D$10+'СЕТ СН'!$I$6-'СЕТ СН'!$I$23</f>
        <v>1576.4714369100002</v>
      </c>
      <c r="N148" s="35">
        <f>SUMIFS(СВЦЭМ!$D$34:$D$777,СВЦЭМ!$A$34:$A$777,$A148,СВЦЭМ!$B$34:$B$777,N$119)+'СЕТ СН'!$I$11+СВЦЭМ!$D$10+'СЕТ СН'!$I$6-'СЕТ СН'!$I$23</f>
        <v>1574.5927208900002</v>
      </c>
      <c r="O148" s="35">
        <f>SUMIFS(СВЦЭМ!$D$34:$D$777,СВЦЭМ!$A$34:$A$777,$A148,СВЦЭМ!$B$34:$B$777,O$119)+'СЕТ СН'!$I$11+СВЦЭМ!$D$10+'СЕТ СН'!$I$6-'СЕТ СН'!$I$23</f>
        <v>1571.1724016899998</v>
      </c>
      <c r="P148" s="35">
        <f>SUMIFS(СВЦЭМ!$D$34:$D$777,СВЦЭМ!$A$34:$A$777,$A148,СВЦЭМ!$B$34:$B$777,P$119)+'СЕТ СН'!$I$11+СВЦЭМ!$D$10+'СЕТ СН'!$I$6-'СЕТ СН'!$I$23</f>
        <v>1574.29430916</v>
      </c>
      <c r="Q148" s="35">
        <f>SUMIFS(СВЦЭМ!$D$34:$D$777,СВЦЭМ!$A$34:$A$777,$A148,СВЦЭМ!$B$34:$B$777,Q$119)+'СЕТ СН'!$I$11+СВЦЭМ!$D$10+'СЕТ СН'!$I$6-'СЕТ СН'!$I$23</f>
        <v>1591.4479032099998</v>
      </c>
      <c r="R148" s="35">
        <f>SUMIFS(СВЦЭМ!$D$34:$D$777,СВЦЭМ!$A$34:$A$777,$A148,СВЦЭМ!$B$34:$B$777,R$119)+'СЕТ СН'!$I$11+СВЦЭМ!$D$10+'СЕТ СН'!$I$6-'СЕТ СН'!$I$23</f>
        <v>1596.1228981700001</v>
      </c>
      <c r="S148" s="35">
        <f>SUMIFS(СВЦЭМ!$D$34:$D$777,СВЦЭМ!$A$34:$A$777,$A148,СВЦЭМ!$B$34:$B$777,S$119)+'СЕТ СН'!$I$11+СВЦЭМ!$D$10+'СЕТ СН'!$I$6-'СЕТ СН'!$I$23</f>
        <v>1581.5559349800001</v>
      </c>
      <c r="T148" s="35">
        <f>SUMIFS(СВЦЭМ!$D$34:$D$777,СВЦЭМ!$A$34:$A$777,$A148,СВЦЭМ!$B$34:$B$777,T$119)+'СЕТ СН'!$I$11+СВЦЭМ!$D$10+'СЕТ СН'!$I$6-'СЕТ СН'!$I$23</f>
        <v>1575.5012182999999</v>
      </c>
      <c r="U148" s="35">
        <f>SUMIFS(СВЦЭМ!$D$34:$D$777,СВЦЭМ!$A$34:$A$777,$A148,СВЦЭМ!$B$34:$B$777,U$119)+'СЕТ СН'!$I$11+СВЦЭМ!$D$10+'СЕТ СН'!$I$6-'СЕТ СН'!$I$23</f>
        <v>1568.6551315400002</v>
      </c>
      <c r="V148" s="35">
        <f>SUMIFS(СВЦЭМ!$D$34:$D$777,СВЦЭМ!$A$34:$A$777,$A148,СВЦЭМ!$B$34:$B$777,V$119)+'СЕТ СН'!$I$11+СВЦЭМ!$D$10+'СЕТ СН'!$I$6-'СЕТ СН'!$I$23</f>
        <v>1574.8349782699997</v>
      </c>
      <c r="W148" s="35">
        <f>SUMIFS(СВЦЭМ!$D$34:$D$777,СВЦЭМ!$A$34:$A$777,$A148,СВЦЭМ!$B$34:$B$777,W$119)+'СЕТ СН'!$I$11+СВЦЭМ!$D$10+'СЕТ СН'!$I$6-'СЕТ СН'!$I$23</f>
        <v>1566.74994659</v>
      </c>
      <c r="X148" s="35">
        <f>SUMIFS(СВЦЭМ!$D$34:$D$777,СВЦЭМ!$A$34:$A$777,$A148,СВЦЭМ!$B$34:$B$777,X$119)+'СЕТ СН'!$I$11+СВЦЭМ!$D$10+'СЕТ СН'!$I$6-'СЕТ СН'!$I$23</f>
        <v>1575.5921035900001</v>
      </c>
      <c r="Y148" s="35">
        <f>SUMIFS(СВЦЭМ!$D$34:$D$777,СВЦЭМ!$A$34:$A$777,$A148,СВЦЭМ!$B$34:$B$777,Y$119)+'СЕТ СН'!$I$11+СВЦЭМ!$D$10+'СЕТ СН'!$I$6-'СЕТ СН'!$I$23</f>
        <v>1619.8298030000001</v>
      </c>
    </row>
    <row r="149" spans="1:27" ht="15.75" x14ac:dyDescent="0.2">
      <c r="A149" s="34">
        <f t="shared" si="3"/>
        <v>42916</v>
      </c>
      <c r="B149" s="35">
        <f>SUMIFS(СВЦЭМ!$D$34:$D$777,СВЦЭМ!$A$34:$A$777,$A149,СВЦЭМ!$B$34:$B$777,B$119)+'СЕТ СН'!$I$11+СВЦЭМ!$D$10+'СЕТ СН'!$I$6-'СЕТ СН'!$I$23</f>
        <v>1650.9132828299998</v>
      </c>
      <c r="C149" s="35">
        <f>SUMIFS(СВЦЭМ!$D$34:$D$777,СВЦЭМ!$A$34:$A$777,$A149,СВЦЭМ!$B$34:$B$777,C$119)+'СЕТ СН'!$I$11+СВЦЭМ!$D$10+'СЕТ СН'!$I$6-'СЕТ СН'!$I$23</f>
        <v>1768.1269491799999</v>
      </c>
      <c r="D149" s="35">
        <f>SUMIFS(СВЦЭМ!$D$34:$D$777,СВЦЭМ!$A$34:$A$777,$A149,СВЦЭМ!$B$34:$B$777,D$119)+'СЕТ СН'!$I$11+СВЦЭМ!$D$10+'СЕТ СН'!$I$6-'СЕТ СН'!$I$23</f>
        <v>1804.0797663899998</v>
      </c>
      <c r="E149" s="35">
        <f>SUMIFS(СВЦЭМ!$D$34:$D$777,СВЦЭМ!$A$34:$A$777,$A149,СВЦЭМ!$B$34:$B$777,E$119)+'СЕТ СН'!$I$11+СВЦЭМ!$D$10+'СЕТ СН'!$I$6-'СЕТ СН'!$I$23</f>
        <v>1818.2977193900001</v>
      </c>
      <c r="F149" s="35">
        <f>SUMIFS(СВЦЭМ!$D$34:$D$777,СВЦЭМ!$A$34:$A$777,$A149,СВЦЭМ!$B$34:$B$777,F$119)+'СЕТ СН'!$I$11+СВЦЭМ!$D$10+'СЕТ СН'!$I$6-'СЕТ СН'!$I$23</f>
        <v>1815.5596880499997</v>
      </c>
      <c r="G149" s="35">
        <f>SUMIFS(СВЦЭМ!$D$34:$D$777,СВЦЭМ!$A$34:$A$777,$A149,СВЦЭМ!$B$34:$B$777,G$119)+'СЕТ СН'!$I$11+СВЦЭМ!$D$10+'СЕТ СН'!$I$6-'СЕТ СН'!$I$23</f>
        <v>1811.86853926</v>
      </c>
      <c r="H149" s="35">
        <f>SUMIFS(СВЦЭМ!$D$34:$D$777,СВЦЭМ!$A$34:$A$777,$A149,СВЦЭМ!$B$34:$B$777,H$119)+'СЕТ СН'!$I$11+СВЦЭМ!$D$10+'СЕТ СН'!$I$6-'СЕТ СН'!$I$23</f>
        <v>1753.9897749800002</v>
      </c>
      <c r="I149" s="35">
        <f>SUMIFS(СВЦЭМ!$D$34:$D$777,СВЦЭМ!$A$34:$A$777,$A149,СВЦЭМ!$B$34:$B$777,I$119)+'СЕТ СН'!$I$11+СВЦЭМ!$D$10+'СЕТ СН'!$I$6-'СЕТ СН'!$I$23</f>
        <v>1726.89564522</v>
      </c>
      <c r="J149" s="35">
        <f>SUMIFS(СВЦЭМ!$D$34:$D$777,СВЦЭМ!$A$34:$A$777,$A149,СВЦЭМ!$B$34:$B$777,J$119)+'СЕТ СН'!$I$11+СВЦЭМ!$D$10+'СЕТ СН'!$I$6-'СЕТ СН'!$I$23</f>
        <v>1645.8744308699997</v>
      </c>
      <c r="K149" s="35">
        <f>SUMIFS(СВЦЭМ!$D$34:$D$777,СВЦЭМ!$A$34:$A$777,$A149,СВЦЭМ!$B$34:$B$777,K$119)+'СЕТ СН'!$I$11+СВЦЭМ!$D$10+'СЕТ СН'!$I$6-'СЕТ СН'!$I$23</f>
        <v>1556.50822384</v>
      </c>
      <c r="L149" s="35">
        <f>SUMIFS(СВЦЭМ!$D$34:$D$777,СВЦЭМ!$A$34:$A$777,$A149,СВЦЭМ!$B$34:$B$777,L$119)+'СЕТ СН'!$I$11+СВЦЭМ!$D$10+'СЕТ СН'!$I$6-'СЕТ СН'!$I$23</f>
        <v>1545.7748280400001</v>
      </c>
      <c r="M149" s="35">
        <f>SUMIFS(СВЦЭМ!$D$34:$D$777,СВЦЭМ!$A$34:$A$777,$A149,СВЦЭМ!$B$34:$B$777,M$119)+'СЕТ СН'!$I$11+СВЦЭМ!$D$10+'СЕТ СН'!$I$6-'СЕТ СН'!$I$23</f>
        <v>1545.9351826900001</v>
      </c>
      <c r="N149" s="35">
        <f>SUMIFS(СВЦЭМ!$D$34:$D$777,СВЦЭМ!$A$34:$A$777,$A149,СВЦЭМ!$B$34:$B$777,N$119)+'СЕТ СН'!$I$11+СВЦЭМ!$D$10+'СЕТ СН'!$I$6-'СЕТ СН'!$I$23</f>
        <v>1543.0967549100001</v>
      </c>
      <c r="O149" s="35">
        <f>SUMIFS(СВЦЭМ!$D$34:$D$777,СВЦЭМ!$A$34:$A$777,$A149,СВЦЭМ!$B$34:$B$777,O$119)+'СЕТ СН'!$I$11+СВЦЭМ!$D$10+'СЕТ СН'!$I$6-'СЕТ СН'!$I$23</f>
        <v>1545.5877060100001</v>
      </c>
      <c r="P149" s="35">
        <f>SUMIFS(СВЦЭМ!$D$34:$D$777,СВЦЭМ!$A$34:$A$777,$A149,СВЦЭМ!$B$34:$B$777,P$119)+'СЕТ СН'!$I$11+СВЦЭМ!$D$10+'СЕТ СН'!$I$6-'СЕТ СН'!$I$23</f>
        <v>1549.48518345</v>
      </c>
      <c r="Q149" s="35">
        <f>SUMIFS(СВЦЭМ!$D$34:$D$777,СВЦЭМ!$A$34:$A$777,$A149,СВЦЭМ!$B$34:$B$777,Q$119)+'СЕТ СН'!$I$11+СВЦЭМ!$D$10+'СЕТ СН'!$I$6-'СЕТ СН'!$I$23</f>
        <v>1564.4918932999999</v>
      </c>
      <c r="R149" s="35">
        <f>SUMIFS(СВЦЭМ!$D$34:$D$777,СВЦЭМ!$A$34:$A$777,$A149,СВЦЭМ!$B$34:$B$777,R$119)+'СЕТ СН'!$I$11+СВЦЭМ!$D$10+'СЕТ СН'!$I$6-'СЕТ СН'!$I$23</f>
        <v>1568.7217274</v>
      </c>
      <c r="S149" s="35">
        <f>SUMIFS(СВЦЭМ!$D$34:$D$777,СВЦЭМ!$A$34:$A$777,$A149,СВЦЭМ!$B$34:$B$777,S$119)+'СЕТ СН'!$I$11+СВЦЭМ!$D$10+'СЕТ СН'!$I$6-'СЕТ СН'!$I$23</f>
        <v>1555.6358105099998</v>
      </c>
      <c r="T149" s="35">
        <f>SUMIFS(СВЦЭМ!$D$34:$D$777,СВЦЭМ!$A$34:$A$777,$A149,СВЦЭМ!$B$34:$B$777,T$119)+'СЕТ СН'!$I$11+СВЦЭМ!$D$10+'СЕТ СН'!$I$6-'СЕТ СН'!$I$23</f>
        <v>1554.0149928199999</v>
      </c>
      <c r="U149" s="35">
        <f>SUMIFS(СВЦЭМ!$D$34:$D$777,СВЦЭМ!$A$34:$A$777,$A149,СВЦЭМ!$B$34:$B$777,U$119)+'СЕТ СН'!$I$11+СВЦЭМ!$D$10+'СЕТ СН'!$I$6-'СЕТ СН'!$I$23</f>
        <v>1549.4841435099997</v>
      </c>
      <c r="V149" s="35">
        <f>SUMIFS(СВЦЭМ!$D$34:$D$777,СВЦЭМ!$A$34:$A$777,$A149,СВЦЭМ!$B$34:$B$777,V$119)+'СЕТ СН'!$I$11+СВЦЭМ!$D$10+'СЕТ СН'!$I$6-'СЕТ СН'!$I$23</f>
        <v>1553.6503198</v>
      </c>
      <c r="W149" s="35">
        <f>SUMIFS(СВЦЭМ!$D$34:$D$777,СВЦЭМ!$A$34:$A$777,$A149,СВЦЭМ!$B$34:$B$777,W$119)+'СЕТ СН'!$I$11+СВЦЭМ!$D$10+'СЕТ СН'!$I$6-'СЕТ СН'!$I$23</f>
        <v>1598.0151353800002</v>
      </c>
      <c r="X149" s="35">
        <f>SUMIFS(СВЦЭМ!$D$34:$D$777,СВЦЭМ!$A$34:$A$777,$A149,СВЦЭМ!$B$34:$B$777,X$119)+'СЕТ СН'!$I$11+СВЦЭМ!$D$10+'СЕТ СН'!$I$6-'СЕТ СН'!$I$23</f>
        <v>1637.0923964200001</v>
      </c>
      <c r="Y149" s="35">
        <f>SUMIFS(СВЦЭМ!$D$34:$D$777,СВЦЭМ!$A$34:$A$777,$A149,СВЦЭМ!$B$34:$B$777,Y$119)+'СЕТ СН'!$I$11+СВЦЭМ!$D$10+'СЕТ СН'!$I$6-'СЕТ СН'!$I$23</f>
        <v>1706.1176441799998</v>
      </c>
    </row>
    <row r="150" spans="1:27" ht="15.75" hidden="1" x14ac:dyDescent="0.2">
      <c r="A150" s="34">
        <f t="shared" si="3"/>
        <v>42917</v>
      </c>
      <c r="B150" s="35">
        <f>SUMIFS(СВЦЭМ!$D$34:$D$777,СВЦЭМ!$A$34:$A$777,$A150,СВЦЭМ!$B$34:$B$777,B$119)+'СЕТ СН'!$I$11+СВЦЭМ!$D$10+'СЕТ СН'!$I$6-'СЕТ СН'!$I$23</f>
        <v>914.14014958999996</v>
      </c>
      <c r="C150" s="35">
        <f>SUMIFS(СВЦЭМ!$D$34:$D$777,СВЦЭМ!$A$34:$A$777,$A150,СВЦЭМ!$B$34:$B$777,C$119)+'СЕТ СН'!$I$11+СВЦЭМ!$D$10+'СЕТ СН'!$I$6-'СЕТ СН'!$I$23</f>
        <v>914.14014958999996</v>
      </c>
      <c r="D150" s="35">
        <f>SUMIFS(СВЦЭМ!$D$34:$D$777,СВЦЭМ!$A$34:$A$777,$A150,СВЦЭМ!$B$34:$B$777,D$119)+'СЕТ СН'!$I$11+СВЦЭМ!$D$10+'СЕТ СН'!$I$6-'СЕТ СН'!$I$23</f>
        <v>914.14014958999996</v>
      </c>
      <c r="E150" s="35">
        <f>SUMIFS(СВЦЭМ!$D$34:$D$777,СВЦЭМ!$A$34:$A$777,$A150,СВЦЭМ!$B$34:$B$777,E$119)+'СЕТ СН'!$I$11+СВЦЭМ!$D$10+'СЕТ СН'!$I$6-'СЕТ СН'!$I$23</f>
        <v>914.14014958999996</v>
      </c>
      <c r="F150" s="35">
        <f>SUMIFS(СВЦЭМ!$D$34:$D$777,СВЦЭМ!$A$34:$A$777,$A150,СВЦЭМ!$B$34:$B$777,F$119)+'СЕТ СН'!$I$11+СВЦЭМ!$D$10+'СЕТ СН'!$I$6-'СЕТ СН'!$I$23</f>
        <v>914.14014958999996</v>
      </c>
      <c r="G150" s="35">
        <f>SUMIFS(СВЦЭМ!$D$34:$D$777,СВЦЭМ!$A$34:$A$777,$A150,СВЦЭМ!$B$34:$B$777,G$119)+'СЕТ СН'!$I$11+СВЦЭМ!$D$10+'СЕТ СН'!$I$6-'СЕТ СН'!$I$23</f>
        <v>914.14014958999996</v>
      </c>
      <c r="H150" s="35">
        <f>SUMIFS(СВЦЭМ!$D$34:$D$777,СВЦЭМ!$A$34:$A$777,$A150,СВЦЭМ!$B$34:$B$777,H$119)+'СЕТ СН'!$I$11+СВЦЭМ!$D$10+'СЕТ СН'!$I$6-'СЕТ СН'!$I$23</f>
        <v>914.14014958999996</v>
      </c>
      <c r="I150" s="35">
        <f>SUMIFS(СВЦЭМ!$D$34:$D$777,СВЦЭМ!$A$34:$A$777,$A150,СВЦЭМ!$B$34:$B$777,I$119)+'СЕТ СН'!$I$11+СВЦЭМ!$D$10+'СЕТ СН'!$I$6-'СЕТ СН'!$I$23</f>
        <v>914.14014958999996</v>
      </c>
      <c r="J150" s="35">
        <f>SUMIFS(СВЦЭМ!$D$34:$D$777,СВЦЭМ!$A$34:$A$777,$A150,СВЦЭМ!$B$34:$B$777,J$119)+'СЕТ СН'!$I$11+СВЦЭМ!$D$10+'СЕТ СН'!$I$6-'СЕТ СН'!$I$23</f>
        <v>914.14014958999996</v>
      </c>
      <c r="K150" s="35">
        <f>SUMIFS(СВЦЭМ!$D$34:$D$777,СВЦЭМ!$A$34:$A$777,$A150,СВЦЭМ!$B$34:$B$777,K$119)+'СЕТ СН'!$I$11+СВЦЭМ!$D$10+'СЕТ СН'!$I$6-'СЕТ СН'!$I$23</f>
        <v>914.14014958999996</v>
      </c>
      <c r="L150" s="35">
        <f>SUMIFS(СВЦЭМ!$D$34:$D$777,СВЦЭМ!$A$34:$A$777,$A150,СВЦЭМ!$B$34:$B$777,L$119)+'СЕТ СН'!$I$11+СВЦЭМ!$D$10+'СЕТ СН'!$I$6-'СЕТ СН'!$I$23</f>
        <v>914.14014958999996</v>
      </c>
      <c r="M150" s="35">
        <f>SUMIFS(СВЦЭМ!$D$34:$D$777,СВЦЭМ!$A$34:$A$777,$A150,СВЦЭМ!$B$34:$B$777,M$119)+'СЕТ СН'!$I$11+СВЦЭМ!$D$10+'СЕТ СН'!$I$6-'СЕТ СН'!$I$23</f>
        <v>914.14014958999996</v>
      </c>
      <c r="N150" s="35">
        <f>SUMIFS(СВЦЭМ!$D$34:$D$777,СВЦЭМ!$A$34:$A$777,$A150,СВЦЭМ!$B$34:$B$777,N$119)+'СЕТ СН'!$I$11+СВЦЭМ!$D$10+'СЕТ СН'!$I$6-'СЕТ СН'!$I$23</f>
        <v>914.14014958999996</v>
      </c>
      <c r="O150" s="35">
        <f>SUMIFS(СВЦЭМ!$D$34:$D$777,СВЦЭМ!$A$34:$A$777,$A150,СВЦЭМ!$B$34:$B$777,O$119)+'СЕТ СН'!$I$11+СВЦЭМ!$D$10+'СЕТ СН'!$I$6-'СЕТ СН'!$I$23</f>
        <v>914.14014958999996</v>
      </c>
      <c r="P150" s="35">
        <f>SUMIFS(СВЦЭМ!$D$34:$D$777,СВЦЭМ!$A$34:$A$777,$A150,СВЦЭМ!$B$34:$B$777,P$119)+'СЕТ СН'!$I$11+СВЦЭМ!$D$10+'СЕТ СН'!$I$6-'СЕТ СН'!$I$23</f>
        <v>914.14014958999996</v>
      </c>
      <c r="Q150" s="35">
        <f>SUMIFS(СВЦЭМ!$D$34:$D$777,СВЦЭМ!$A$34:$A$777,$A150,СВЦЭМ!$B$34:$B$777,Q$119)+'СЕТ СН'!$I$11+СВЦЭМ!$D$10+'СЕТ СН'!$I$6-'СЕТ СН'!$I$23</f>
        <v>914.14014958999996</v>
      </c>
      <c r="R150" s="35">
        <f>SUMIFS(СВЦЭМ!$D$34:$D$777,СВЦЭМ!$A$34:$A$777,$A150,СВЦЭМ!$B$34:$B$777,R$119)+'СЕТ СН'!$I$11+СВЦЭМ!$D$10+'СЕТ СН'!$I$6-'СЕТ СН'!$I$23</f>
        <v>914.14014958999996</v>
      </c>
      <c r="S150" s="35">
        <f>SUMIFS(СВЦЭМ!$D$34:$D$777,СВЦЭМ!$A$34:$A$777,$A150,СВЦЭМ!$B$34:$B$777,S$119)+'СЕТ СН'!$I$11+СВЦЭМ!$D$10+'СЕТ СН'!$I$6-'СЕТ СН'!$I$23</f>
        <v>914.14014958999996</v>
      </c>
      <c r="T150" s="35">
        <f>SUMIFS(СВЦЭМ!$D$34:$D$777,СВЦЭМ!$A$34:$A$777,$A150,СВЦЭМ!$B$34:$B$777,T$119)+'СЕТ СН'!$I$11+СВЦЭМ!$D$10+'СЕТ СН'!$I$6-'СЕТ СН'!$I$23</f>
        <v>914.14014958999996</v>
      </c>
      <c r="U150" s="35">
        <f>SUMIFS(СВЦЭМ!$D$34:$D$777,СВЦЭМ!$A$34:$A$777,$A150,СВЦЭМ!$B$34:$B$777,U$119)+'СЕТ СН'!$I$11+СВЦЭМ!$D$10+'СЕТ СН'!$I$6-'СЕТ СН'!$I$23</f>
        <v>914.14014958999996</v>
      </c>
      <c r="V150" s="35">
        <f>SUMIFS(СВЦЭМ!$D$34:$D$777,СВЦЭМ!$A$34:$A$777,$A150,СВЦЭМ!$B$34:$B$777,V$119)+'СЕТ СН'!$I$11+СВЦЭМ!$D$10+'СЕТ СН'!$I$6-'СЕТ СН'!$I$23</f>
        <v>914.14014958999996</v>
      </c>
      <c r="W150" s="35">
        <f>SUMIFS(СВЦЭМ!$D$34:$D$777,СВЦЭМ!$A$34:$A$777,$A150,СВЦЭМ!$B$34:$B$777,W$119)+'СЕТ СН'!$I$11+СВЦЭМ!$D$10+'СЕТ СН'!$I$6-'СЕТ СН'!$I$23</f>
        <v>914.14014958999996</v>
      </c>
      <c r="X150" s="35">
        <f>SUMIFS(СВЦЭМ!$D$34:$D$777,СВЦЭМ!$A$34:$A$777,$A150,СВЦЭМ!$B$34:$B$777,X$119)+'СЕТ СН'!$I$11+СВЦЭМ!$D$10+'СЕТ СН'!$I$6-'СЕТ СН'!$I$23</f>
        <v>914.14014958999996</v>
      </c>
      <c r="Y150" s="35">
        <f>SUMIFS(СВЦЭМ!$D$34:$D$777,СВЦЭМ!$A$34:$A$777,$A150,СВЦЭМ!$B$34:$B$777,Y$119)+'СЕТ СН'!$I$11+СВЦЭМ!$D$10+'СЕТ СН'!$I$6-'СЕТ СН'!$I$23</f>
        <v>914.14014958999996</v>
      </c>
    </row>
    <row r="151" spans="1:27"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7" ht="15.75"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5" customFormat="1" ht="12.75" customHeight="1" x14ac:dyDescent="0.2">
      <c r="A155" s="119"/>
      <c r="B155" s="33">
        <v>1</v>
      </c>
      <c r="C155" s="33">
        <v>2</v>
      </c>
      <c r="D155" s="33">
        <v>3</v>
      </c>
      <c r="E155" s="33">
        <v>4</v>
      </c>
      <c r="F155" s="33">
        <v>5</v>
      </c>
      <c r="G155" s="33">
        <v>6</v>
      </c>
      <c r="H155" s="33">
        <v>7</v>
      </c>
      <c r="I155" s="33">
        <v>8</v>
      </c>
      <c r="J155" s="33">
        <v>9</v>
      </c>
      <c r="K155" s="33">
        <v>10</v>
      </c>
      <c r="L155" s="33">
        <v>11</v>
      </c>
      <c r="M155" s="33">
        <v>12</v>
      </c>
      <c r="N155" s="33">
        <v>13</v>
      </c>
      <c r="O155" s="33">
        <v>14</v>
      </c>
      <c r="P155" s="33">
        <v>15</v>
      </c>
      <c r="Q155" s="33">
        <v>16</v>
      </c>
      <c r="R155" s="33">
        <v>17</v>
      </c>
      <c r="S155" s="33">
        <v>18</v>
      </c>
      <c r="T155" s="33">
        <v>19</v>
      </c>
      <c r="U155" s="33">
        <v>20</v>
      </c>
      <c r="V155" s="33">
        <v>21</v>
      </c>
      <c r="W155" s="33">
        <v>22</v>
      </c>
      <c r="X155" s="33">
        <v>23</v>
      </c>
      <c r="Y155" s="33">
        <v>24</v>
      </c>
    </row>
    <row r="156" spans="1:27" ht="15.75" customHeight="1" x14ac:dyDescent="0.2">
      <c r="A156" s="34" t="str">
        <f>A120</f>
        <v>01.06.2017</v>
      </c>
      <c r="B156" s="35">
        <f>SUMIFS(СВЦЭМ!$E$34:$E$777,СВЦЭМ!$A$34:$A$777,$A156,СВЦЭМ!$B$34:$B$777,B$155)+'СЕТ СН'!$F$12-'СЕТ СН'!$F$23</f>
        <v>-578.75</v>
      </c>
      <c r="C156" s="35">
        <f>SUMIFS(СВЦЭМ!$E$34:$E$777,СВЦЭМ!$A$34:$A$777,$A156,СВЦЭМ!$B$34:$B$777,C$155)+'СЕТ СН'!$F$12-'СЕТ СН'!$F$23</f>
        <v>-578.75</v>
      </c>
      <c r="D156" s="35">
        <f>SUMIFS(СВЦЭМ!$E$34:$E$777,СВЦЭМ!$A$34:$A$777,$A156,СВЦЭМ!$B$34:$B$777,D$155)+'СЕТ СН'!$F$12-'СЕТ СН'!$F$23</f>
        <v>-578.75</v>
      </c>
      <c r="E156" s="35">
        <f>SUMIFS(СВЦЭМ!$E$34:$E$777,СВЦЭМ!$A$34:$A$777,$A156,СВЦЭМ!$B$34:$B$777,E$155)+'СЕТ СН'!$F$12-'СЕТ СН'!$F$23</f>
        <v>-578.75</v>
      </c>
      <c r="F156" s="35">
        <f>SUMIFS(СВЦЭМ!$E$34:$E$777,СВЦЭМ!$A$34:$A$777,$A156,СВЦЭМ!$B$34:$B$777,F$155)+'СЕТ СН'!$F$12-'СЕТ СН'!$F$23</f>
        <v>-578.75</v>
      </c>
      <c r="G156" s="35">
        <f>SUMIFS(СВЦЭМ!$E$34:$E$777,СВЦЭМ!$A$34:$A$777,$A156,СВЦЭМ!$B$34:$B$777,G$155)+'СЕТ СН'!$F$12-'СЕТ СН'!$F$23</f>
        <v>-578.75</v>
      </c>
      <c r="H156" s="35">
        <f>SUMIFS(СВЦЭМ!$E$34:$E$777,СВЦЭМ!$A$34:$A$777,$A156,СВЦЭМ!$B$34:$B$777,H$155)+'СЕТ СН'!$F$12-'СЕТ СН'!$F$23</f>
        <v>-578.75</v>
      </c>
      <c r="I156" s="35">
        <f>SUMIFS(СВЦЭМ!$E$34:$E$777,СВЦЭМ!$A$34:$A$777,$A156,СВЦЭМ!$B$34:$B$777,I$155)+'СЕТ СН'!$F$12-'СЕТ СН'!$F$23</f>
        <v>-578.75</v>
      </c>
      <c r="J156" s="35">
        <f>SUMIFS(СВЦЭМ!$E$34:$E$777,СВЦЭМ!$A$34:$A$777,$A156,СВЦЭМ!$B$34:$B$777,J$155)+'СЕТ СН'!$F$12-'СЕТ СН'!$F$23</f>
        <v>-578.75</v>
      </c>
      <c r="K156" s="35">
        <f>SUMIFS(СВЦЭМ!$E$34:$E$777,СВЦЭМ!$A$34:$A$777,$A156,СВЦЭМ!$B$34:$B$777,K$155)+'СЕТ СН'!$F$12-'СЕТ СН'!$F$23</f>
        <v>-578.75</v>
      </c>
      <c r="L156" s="35">
        <f>SUMIFS(СВЦЭМ!$E$34:$E$777,СВЦЭМ!$A$34:$A$777,$A156,СВЦЭМ!$B$34:$B$777,L$155)+'СЕТ СН'!$F$12-'СЕТ СН'!$F$23</f>
        <v>-578.75</v>
      </c>
      <c r="M156" s="35">
        <f>SUMIFS(СВЦЭМ!$E$34:$E$777,СВЦЭМ!$A$34:$A$777,$A156,СВЦЭМ!$B$34:$B$777,M$155)+'СЕТ СН'!$F$12-'СЕТ СН'!$F$23</f>
        <v>-578.75</v>
      </c>
      <c r="N156" s="35">
        <f>SUMIFS(СВЦЭМ!$E$34:$E$777,СВЦЭМ!$A$34:$A$777,$A156,СВЦЭМ!$B$34:$B$777,N$155)+'СЕТ СН'!$F$12-'СЕТ СН'!$F$23</f>
        <v>-578.75</v>
      </c>
      <c r="O156" s="35">
        <f>SUMIFS(СВЦЭМ!$E$34:$E$777,СВЦЭМ!$A$34:$A$777,$A156,СВЦЭМ!$B$34:$B$777,O$155)+'СЕТ СН'!$F$12-'СЕТ СН'!$F$23</f>
        <v>-578.75</v>
      </c>
      <c r="P156" s="35">
        <f>SUMIFS(СВЦЭМ!$E$34:$E$777,СВЦЭМ!$A$34:$A$777,$A156,СВЦЭМ!$B$34:$B$777,P$155)+'СЕТ СН'!$F$12-'СЕТ СН'!$F$23</f>
        <v>-578.75</v>
      </c>
      <c r="Q156" s="35">
        <f>SUMIFS(СВЦЭМ!$E$34:$E$777,СВЦЭМ!$A$34:$A$777,$A156,СВЦЭМ!$B$34:$B$777,Q$155)+'СЕТ СН'!$F$12-'СЕТ СН'!$F$23</f>
        <v>-578.75</v>
      </c>
      <c r="R156" s="35">
        <f>SUMIFS(СВЦЭМ!$E$34:$E$777,СВЦЭМ!$A$34:$A$777,$A156,СВЦЭМ!$B$34:$B$777,R$155)+'СЕТ СН'!$F$12-'СЕТ СН'!$F$23</f>
        <v>-578.75</v>
      </c>
      <c r="S156" s="35">
        <f>SUMIFS(СВЦЭМ!$E$34:$E$777,СВЦЭМ!$A$34:$A$777,$A156,СВЦЭМ!$B$34:$B$777,S$155)+'СЕТ СН'!$F$12-'СЕТ СН'!$F$23</f>
        <v>-578.75</v>
      </c>
      <c r="T156" s="35">
        <f>SUMIFS(СВЦЭМ!$E$34:$E$777,СВЦЭМ!$A$34:$A$777,$A156,СВЦЭМ!$B$34:$B$777,T$155)+'СЕТ СН'!$F$12-'СЕТ СН'!$F$23</f>
        <v>-578.75</v>
      </c>
      <c r="U156" s="35">
        <f>SUMIFS(СВЦЭМ!$E$34:$E$777,СВЦЭМ!$A$34:$A$777,$A156,СВЦЭМ!$B$34:$B$777,U$155)+'СЕТ СН'!$F$12-'СЕТ СН'!$F$23</f>
        <v>-578.75</v>
      </c>
      <c r="V156" s="35">
        <f>SUMIFS(СВЦЭМ!$E$34:$E$777,СВЦЭМ!$A$34:$A$777,$A156,СВЦЭМ!$B$34:$B$777,V$155)+'СЕТ СН'!$F$12-'СЕТ СН'!$F$23</f>
        <v>-578.75</v>
      </c>
      <c r="W156" s="35">
        <f>SUMIFS(СВЦЭМ!$E$34:$E$777,СВЦЭМ!$A$34:$A$777,$A156,СВЦЭМ!$B$34:$B$777,W$155)+'СЕТ СН'!$F$12-'СЕТ СН'!$F$23</f>
        <v>-578.75</v>
      </c>
      <c r="X156" s="35">
        <f>SUMIFS(СВЦЭМ!$E$34:$E$777,СВЦЭМ!$A$34:$A$777,$A156,СВЦЭМ!$B$34:$B$777,X$155)+'СЕТ СН'!$F$12-'СЕТ СН'!$F$23</f>
        <v>-578.75</v>
      </c>
      <c r="Y156" s="35">
        <f>SUMIFS(СВЦЭМ!$E$34:$E$777,СВЦЭМ!$A$34:$A$777,$A156,СВЦЭМ!$B$34:$B$777,Y$155)+'СЕТ СН'!$F$12-'СЕТ СН'!$F$23</f>
        <v>-578.75</v>
      </c>
      <c r="AA156" s="44"/>
    </row>
    <row r="157" spans="1:27" ht="15.75" x14ac:dyDescent="0.2">
      <c r="A157" s="34">
        <f>A156+1</f>
        <v>42888</v>
      </c>
      <c r="B157" s="35">
        <f>SUMIFS(СВЦЭМ!$E$34:$E$777,СВЦЭМ!$A$34:$A$777,$A157,СВЦЭМ!$B$34:$B$777,B$155)+'СЕТ СН'!$F$12-'СЕТ СН'!$F$23</f>
        <v>-578.75</v>
      </c>
      <c r="C157" s="35">
        <f>SUMIFS(СВЦЭМ!$E$34:$E$777,СВЦЭМ!$A$34:$A$777,$A157,СВЦЭМ!$B$34:$B$777,C$155)+'СЕТ СН'!$F$12-'СЕТ СН'!$F$23</f>
        <v>-578.75</v>
      </c>
      <c r="D157" s="35">
        <f>SUMIFS(СВЦЭМ!$E$34:$E$777,СВЦЭМ!$A$34:$A$777,$A157,СВЦЭМ!$B$34:$B$777,D$155)+'СЕТ СН'!$F$12-'СЕТ СН'!$F$23</f>
        <v>-578.75</v>
      </c>
      <c r="E157" s="35">
        <f>SUMIFS(СВЦЭМ!$E$34:$E$777,СВЦЭМ!$A$34:$A$777,$A157,СВЦЭМ!$B$34:$B$777,E$155)+'СЕТ СН'!$F$12-'СЕТ СН'!$F$23</f>
        <v>-578.75</v>
      </c>
      <c r="F157" s="35">
        <f>SUMIFS(СВЦЭМ!$E$34:$E$777,СВЦЭМ!$A$34:$A$777,$A157,СВЦЭМ!$B$34:$B$777,F$155)+'СЕТ СН'!$F$12-'СЕТ СН'!$F$23</f>
        <v>-578.75</v>
      </c>
      <c r="G157" s="35">
        <f>SUMIFS(СВЦЭМ!$E$34:$E$777,СВЦЭМ!$A$34:$A$777,$A157,СВЦЭМ!$B$34:$B$777,G$155)+'СЕТ СН'!$F$12-'СЕТ СН'!$F$23</f>
        <v>-578.75</v>
      </c>
      <c r="H157" s="35">
        <f>SUMIFS(СВЦЭМ!$E$34:$E$777,СВЦЭМ!$A$34:$A$777,$A157,СВЦЭМ!$B$34:$B$777,H$155)+'СЕТ СН'!$F$12-'СЕТ СН'!$F$23</f>
        <v>-578.75</v>
      </c>
      <c r="I157" s="35">
        <f>SUMIFS(СВЦЭМ!$E$34:$E$777,СВЦЭМ!$A$34:$A$777,$A157,СВЦЭМ!$B$34:$B$777,I$155)+'СЕТ СН'!$F$12-'СЕТ СН'!$F$23</f>
        <v>-578.75</v>
      </c>
      <c r="J157" s="35">
        <f>SUMIFS(СВЦЭМ!$E$34:$E$777,СВЦЭМ!$A$34:$A$777,$A157,СВЦЭМ!$B$34:$B$777,J$155)+'СЕТ СН'!$F$12-'СЕТ СН'!$F$23</f>
        <v>-578.75</v>
      </c>
      <c r="K157" s="35">
        <f>SUMIFS(СВЦЭМ!$E$34:$E$777,СВЦЭМ!$A$34:$A$777,$A157,СВЦЭМ!$B$34:$B$777,K$155)+'СЕТ СН'!$F$12-'СЕТ СН'!$F$23</f>
        <v>-578.75</v>
      </c>
      <c r="L157" s="35">
        <f>SUMIFS(СВЦЭМ!$E$34:$E$777,СВЦЭМ!$A$34:$A$777,$A157,СВЦЭМ!$B$34:$B$777,L$155)+'СЕТ СН'!$F$12-'СЕТ СН'!$F$23</f>
        <v>-578.75</v>
      </c>
      <c r="M157" s="35">
        <f>SUMIFS(СВЦЭМ!$E$34:$E$777,СВЦЭМ!$A$34:$A$777,$A157,СВЦЭМ!$B$34:$B$777,M$155)+'СЕТ СН'!$F$12-'СЕТ СН'!$F$23</f>
        <v>-578.75</v>
      </c>
      <c r="N157" s="35">
        <f>SUMIFS(СВЦЭМ!$E$34:$E$777,СВЦЭМ!$A$34:$A$777,$A157,СВЦЭМ!$B$34:$B$777,N$155)+'СЕТ СН'!$F$12-'СЕТ СН'!$F$23</f>
        <v>-578.75</v>
      </c>
      <c r="O157" s="35">
        <f>SUMIFS(СВЦЭМ!$E$34:$E$777,СВЦЭМ!$A$34:$A$777,$A157,СВЦЭМ!$B$34:$B$777,O$155)+'СЕТ СН'!$F$12-'СЕТ СН'!$F$23</f>
        <v>-578.75</v>
      </c>
      <c r="P157" s="35">
        <f>SUMIFS(СВЦЭМ!$E$34:$E$777,СВЦЭМ!$A$34:$A$777,$A157,СВЦЭМ!$B$34:$B$777,P$155)+'СЕТ СН'!$F$12-'СЕТ СН'!$F$23</f>
        <v>-578.75</v>
      </c>
      <c r="Q157" s="35">
        <f>SUMIFS(СВЦЭМ!$E$34:$E$777,СВЦЭМ!$A$34:$A$777,$A157,СВЦЭМ!$B$34:$B$777,Q$155)+'СЕТ СН'!$F$12-'СЕТ СН'!$F$23</f>
        <v>-578.75</v>
      </c>
      <c r="R157" s="35">
        <f>SUMIFS(СВЦЭМ!$E$34:$E$777,СВЦЭМ!$A$34:$A$777,$A157,СВЦЭМ!$B$34:$B$777,R$155)+'СЕТ СН'!$F$12-'СЕТ СН'!$F$23</f>
        <v>-578.75</v>
      </c>
      <c r="S157" s="35">
        <f>SUMIFS(СВЦЭМ!$E$34:$E$777,СВЦЭМ!$A$34:$A$777,$A157,СВЦЭМ!$B$34:$B$777,S$155)+'СЕТ СН'!$F$12-'СЕТ СН'!$F$23</f>
        <v>-578.75</v>
      </c>
      <c r="T157" s="35">
        <f>SUMIFS(СВЦЭМ!$E$34:$E$777,СВЦЭМ!$A$34:$A$777,$A157,СВЦЭМ!$B$34:$B$777,T$155)+'СЕТ СН'!$F$12-'СЕТ СН'!$F$23</f>
        <v>-578.75</v>
      </c>
      <c r="U157" s="35">
        <f>SUMIFS(СВЦЭМ!$E$34:$E$777,СВЦЭМ!$A$34:$A$777,$A157,СВЦЭМ!$B$34:$B$777,U$155)+'СЕТ СН'!$F$12-'СЕТ СН'!$F$23</f>
        <v>-578.75</v>
      </c>
      <c r="V157" s="35">
        <f>SUMIFS(СВЦЭМ!$E$34:$E$777,СВЦЭМ!$A$34:$A$777,$A157,СВЦЭМ!$B$34:$B$777,V$155)+'СЕТ СН'!$F$12-'СЕТ СН'!$F$23</f>
        <v>-578.75</v>
      </c>
      <c r="W157" s="35">
        <f>SUMIFS(СВЦЭМ!$E$34:$E$777,СВЦЭМ!$A$34:$A$777,$A157,СВЦЭМ!$B$34:$B$777,W$155)+'СЕТ СН'!$F$12-'СЕТ СН'!$F$23</f>
        <v>-578.75</v>
      </c>
      <c r="X157" s="35">
        <f>SUMIFS(СВЦЭМ!$E$34:$E$777,СВЦЭМ!$A$34:$A$777,$A157,СВЦЭМ!$B$34:$B$777,X$155)+'СЕТ СН'!$F$12-'СЕТ СН'!$F$23</f>
        <v>-578.75</v>
      </c>
      <c r="Y157" s="35">
        <f>SUMIFS(СВЦЭМ!$E$34:$E$777,СВЦЭМ!$A$34:$A$777,$A157,СВЦЭМ!$B$34:$B$777,Y$155)+'СЕТ СН'!$F$12-'СЕТ СН'!$F$23</f>
        <v>-578.75</v>
      </c>
    </row>
    <row r="158" spans="1:27" ht="15.75" x14ac:dyDescent="0.2">
      <c r="A158" s="34">
        <f t="shared" ref="A158:A186" si="4">A157+1</f>
        <v>42889</v>
      </c>
      <c r="B158" s="35">
        <f>SUMIFS(СВЦЭМ!$E$34:$E$777,СВЦЭМ!$A$34:$A$777,$A158,СВЦЭМ!$B$34:$B$777,B$155)+'СЕТ СН'!$F$12-'СЕТ СН'!$F$23</f>
        <v>-578.75</v>
      </c>
      <c r="C158" s="35">
        <f>SUMIFS(СВЦЭМ!$E$34:$E$777,СВЦЭМ!$A$34:$A$777,$A158,СВЦЭМ!$B$34:$B$777,C$155)+'СЕТ СН'!$F$12-'СЕТ СН'!$F$23</f>
        <v>-578.75</v>
      </c>
      <c r="D158" s="35">
        <f>SUMIFS(СВЦЭМ!$E$34:$E$777,СВЦЭМ!$A$34:$A$777,$A158,СВЦЭМ!$B$34:$B$777,D$155)+'СЕТ СН'!$F$12-'СЕТ СН'!$F$23</f>
        <v>-578.75</v>
      </c>
      <c r="E158" s="35">
        <f>SUMIFS(СВЦЭМ!$E$34:$E$777,СВЦЭМ!$A$34:$A$777,$A158,СВЦЭМ!$B$34:$B$777,E$155)+'СЕТ СН'!$F$12-'СЕТ СН'!$F$23</f>
        <v>-578.75</v>
      </c>
      <c r="F158" s="35">
        <f>SUMIFS(СВЦЭМ!$E$34:$E$777,СВЦЭМ!$A$34:$A$777,$A158,СВЦЭМ!$B$34:$B$777,F$155)+'СЕТ СН'!$F$12-'СЕТ СН'!$F$23</f>
        <v>-578.75</v>
      </c>
      <c r="G158" s="35">
        <f>SUMIFS(СВЦЭМ!$E$34:$E$777,СВЦЭМ!$A$34:$A$777,$A158,СВЦЭМ!$B$34:$B$777,G$155)+'СЕТ СН'!$F$12-'СЕТ СН'!$F$23</f>
        <v>-578.75</v>
      </c>
      <c r="H158" s="35">
        <f>SUMIFS(СВЦЭМ!$E$34:$E$777,СВЦЭМ!$A$34:$A$777,$A158,СВЦЭМ!$B$34:$B$777,H$155)+'СЕТ СН'!$F$12-'СЕТ СН'!$F$23</f>
        <v>-578.75</v>
      </c>
      <c r="I158" s="35">
        <f>SUMIFS(СВЦЭМ!$E$34:$E$777,СВЦЭМ!$A$34:$A$777,$A158,СВЦЭМ!$B$34:$B$777,I$155)+'СЕТ СН'!$F$12-'СЕТ СН'!$F$23</f>
        <v>-578.75</v>
      </c>
      <c r="J158" s="35">
        <f>SUMIFS(СВЦЭМ!$E$34:$E$777,СВЦЭМ!$A$34:$A$777,$A158,СВЦЭМ!$B$34:$B$777,J$155)+'СЕТ СН'!$F$12-'СЕТ СН'!$F$23</f>
        <v>-578.75</v>
      </c>
      <c r="K158" s="35">
        <f>SUMIFS(СВЦЭМ!$E$34:$E$777,СВЦЭМ!$A$34:$A$777,$A158,СВЦЭМ!$B$34:$B$777,K$155)+'СЕТ СН'!$F$12-'СЕТ СН'!$F$23</f>
        <v>-578.75</v>
      </c>
      <c r="L158" s="35">
        <f>SUMIFS(СВЦЭМ!$E$34:$E$777,СВЦЭМ!$A$34:$A$777,$A158,СВЦЭМ!$B$34:$B$777,L$155)+'СЕТ СН'!$F$12-'СЕТ СН'!$F$23</f>
        <v>-578.75</v>
      </c>
      <c r="M158" s="35">
        <f>SUMIFS(СВЦЭМ!$E$34:$E$777,СВЦЭМ!$A$34:$A$777,$A158,СВЦЭМ!$B$34:$B$777,M$155)+'СЕТ СН'!$F$12-'СЕТ СН'!$F$23</f>
        <v>-578.75</v>
      </c>
      <c r="N158" s="35">
        <f>SUMIFS(СВЦЭМ!$E$34:$E$777,СВЦЭМ!$A$34:$A$777,$A158,СВЦЭМ!$B$34:$B$777,N$155)+'СЕТ СН'!$F$12-'СЕТ СН'!$F$23</f>
        <v>-578.75</v>
      </c>
      <c r="O158" s="35">
        <f>SUMIFS(СВЦЭМ!$E$34:$E$777,СВЦЭМ!$A$34:$A$777,$A158,СВЦЭМ!$B$34:$B$777,O$155)+'СЕТ СН'!$F$12-'СЕТ СН'!$F$23</f>
        <v>-578.75</v>
      </c>
      <c r="P158" s="35">
        <f>SUMIFS(СВЦЭМ!$E$34:$E$777,СВЦЭМ!$A$34:$A$777,$A158,СВЦЭМ!$B$34:$B$777,P$155)+'СЕТ СН'!$F$12-'СЕТ СН'!$F$23</f>
        <v>-578.75</v>
      </c>
      <c r="Q158" s="35">
        <f>SUMIFS(СВЦЭМ!$E$34:$E$777,СВЦЭМ!$A$34:$A$777,$A158,СВЦЭМ!$B$34:$B$777,Q$155)+'СЕТ СН'!$F$12-'СЕТ СН'!$F$23</f>
        <v>-578.75</v>
      </c>
      <c r="R158" s="35">
        <f>SUMIFS(СВЦЭМ!$E$34:$E$777,СВЦЭМ!$A$34:$A$777,$A158,СВЦЭМ!$B$34:$B$777,R$155)+'СЕТ СН'!$F$12-'СЕТ СН'!$F$23</f>
        <v>-578.75</v>
      </c>
      <c r="S158" s="35">
        <f>SUMIFS(СВЦЭМ!$E$34:$E$777,СВЦЭМ!$A$34:$A$777,$A158,СВЦЭМ!$B$34:$B$777,S$155)+'СЕТ СН'!$F$12-'СЕТ СН'!$F$23</f>
        <v>-578.75</v>
      </c>
      <c r="T158" s="35">
        <f>SUMIFS(СВЦЭМ!$E$34:$E$777,СВЦЭМ!$A$34:$A$777,$A158,СВЦЭМ!$B$34:$B$777,T$155)+'СЕТ СН'!$F$12-'СЕТ СН'!$F$23</f>
        <v>-578.75</v>
      </c>
      <c r="U158" s="35">
        <f>SUMIFS(СВЦЭМ!$E$34:$E$777,СВЦЭМ!$A$34:$A$777,$A158,СВЦЭМ!$B$34:$B$777,U$155)+'СЕТ СН'!$F$12-'СЕТ СН'!$F$23</f>
        <v>-578.75</v>
      </c>
      <c r="V158" s="35">
        <f>SUMIFS(СВЦЭМ!$E$34:$E$777,СВЦЭМ!$A$34:$A$777,$A158,СВЦЭМ!$B$34:$B$777,V$155)+'СЕТ СН'!$F$12-'СЕТ СН'!$F$23</f>
        <v>-578.75</v>
      </c>
      <c r="W158" s="35">
        <f>SUMIFS(СВЦЭМ!$E$34:$E$777,СВЦЭМ!$A$34:$A$777,$A158,СВЦЭМ!$B$34:$B$777,W$155)+'СЕТ СН'!$F$12-'СЕТ СН'!$F$23</f>
        <v>-578.75</v>
      </c>
      <c r="X158" s="35">
        <f>SUMIFS(СВЦЭМ!$E$34:$E$777,СВЦЭМ!$A$34:$A$777,$A158,СВЦЭМ!$B$34:$B$777,X$155)+'СЕТ СН'!$F$12-'СЕТ СН'!$F$23</f>
        <v>-578.75</v>
      </c>
      <c r="Y158" s="35">
        <f>SUMIFS(СВЦЭМ!$E$34:$E$777,СВЦЭМ!$A$34:$A$777,$A158,СВЦЭМ!$B$34:$B$777,Y$155)+'СЕТ СН'!$F$12-'СЕТ СН'!$F$23</f>
        <v>-578.75</v>
      </c>
    </row>
    <row r="159" spans="1:27" ht="15.75" x14ac:dyDescent="0.2">
      <c r="A159" s="34">
        <f t="shared" si="4"/>
        <v>42890</v>
      </c>
      <c r="B159" s="35">
        <f>SUMIFS(СВЦЭМ!$E$34:$E$777,СВЦЭМ!$A$34:$A$777,$A159,СВЦЭМ!$B$34:$B$777,B$155)+'СЕТ СН'!$F$12-'СЕТ СН'!$F$23</f>
        <v>-578.75</v>
      </c>
      <c r="C159" s="35">
        <f>SUMIFS(СВЦЭМ!$E$34:$E$777,СВЦЭМ!$A$34:$A$777,$A159,СВЦЭМ!$B$34:$B$777,C$155)+'СЕТ СН'!$F$12-'СЕТ СН'!$F$23</f>
        <v>-578.75</v>
      </c>
      <c r="D159" s="35">
        <f>SUMIFS(СВЦЭМ!$E$34:$E$777,СВЦЭМ!$A$34:$A$777,$A159,СВЦЭМ!$B$34:$B$777,D$155)+'СЕТ СН'!$F$12-'СЕТ СН'!$F$23</f>
        <v>-578.75</v>
      </c>
      <c r="E159" s="35">
        <f>SUMIFS(СВЦЭМ!$E$34:$E$777,СВЦЭМ!$A$34:$A$777,$A159,СВЦЭМ!$B$34:$B$777,E$155)+'СЕТ СН'!$F$12-'СЕТ СН'!$F$23</f>
        <v>-578.75</v>
      </c>
      <c r="F159" s="35">
        <f>SUMIFS(СВЦЭМ!$E$34:$E$777,СВЦЭМ!$A$34:$A$777,$A159,СВЦЭМ!$B$34:$B$777,F$155)+'СЕТ СН'!$F$12-'СЕТ СН'!$F$23</f>
        <v>-578.75</v>
      </c>
      <c r="G159" s="35">
        <f>SUMIFS(СВЦЭМ!$E$34:$E$777,СВЦЭМ!$A$34:$A$777,$A159,СВЦЭМ!$B$34:$B$777,G$155)+'СЕТ СН'!$F$12-'СЕТ СН'!$F$23</f>
        <v>-578.75</v>
      </c>
      <c r="H159" s="35">
        <f>SUMIFS(СВЦЭМ!$E$34:$E$777,СВЦЭМ!$A$34:$A$777,$A159,СВЦЭМ!$B$34:$B$777,H$155)+'СЕТ СН'!$F$12-'СЕТ СН'!$F$23</f>
        <v>-578.75</v>
      </c>
      <c r="I159" s="35">
        <f>SUMIFS(СВЦЭМ!$E$34:$E$777,СВЦЭМ!$A$34:$A$777,$A159,СВЦЭМ!$B$34:$B$777,I$155)+'СЕТ СН'!$F$12-'СЕТ СН'!$F$23</f>
        <v>-578.75</v>
      </c>
      <c r="J159" s="35">
        <f>SUMIFS(СВЦЭМ!$E$34:$E$777,СВЦЭМ!$A$34:$A$777,$A159,СВЦЭМ!$B$34:$B$777,J$155)+'СЕТ СН'!$F$12-'СЕТ СН'!$F$23</f>
        <v>-578.75</v>
      </c>
      <c r="K159" s="35">
        <f>SUMIFS(СВЦЭМ!$E$34:$E$777,СВЦЭМ!$A$34:$A$777,$A159,СВЦЭМ!$B$34:$B$777,K$155)+'СЕТ СН'!$F$12-'СЕТ СН'!$F$23</f>
        <v>-578.75</v>
      </c>
      <c r="L159" s="35">
        <f>SUMIFS(СВЦЭМ!$E$34:$E$777,СВЦЭМ!$A$34:$A$777,$A159,СВЦЭМ!$B$34:$B$777,L$155)+'СЕТ СН'!$F$12-'СЕТ СН'!$F$23</f>
        <v>-578.75</v>
      </c>
      <c r="M159" s="35">
        <f>SUMIFS(СВЦЭМ!$E$34:$E$777,СВЦЭМ!$A$34:$A$777,$A159,СВЦЭМ!$B$34:$B$777,M$155)+'СЕТ СН'!$F$12-'СЕТ СН'!$F$23</f>
        <v>-578.75</v>
      </c>
      <c r="N159" s="35">
        <f>SUMIFS(СВЦЭМ!$E$34:$E$777,СВЦЭМ!$A$34:$A$777,$A159,СВЦЭМ!$B$34:$B$777,N$155)+'СЕТ СН'!$F$12-'СЕТ СН'!$F$23</f>
        <v>-578.75</v>
      </c>
      <c r="O159" s="35">
        <f>SUMIFS(СВЦЭМ!$E$34:$E$777,СВЦЭМ!$A$34:$A$777,$A159,СВЦЭМ!$B$34:$B$777,O$155)+'СЕТ СН'!$F$12-'СЕТ СН'!$F$23</f>
        <v>-578.75</v>
      </c>
      <c r="P159" s="35">
        <f>SUMIFS(СВЦЭМ!$E$34:$E$777,СВЦЭМ!$A$34:$A$777,$A159,СВЦЭМ!$B$34:$B$777,P$155)+'СЕТ СН'!$F$12-'СЕТ СН'!$F$23</f>
        <v>-578.75</v>
      </c>
      <c r="Q159" s="35">
        <f>SUMIFS(СВЦЭМ!$E$34:$E$777,СВЦЭМ!$A$34:$A$777,$A159,СВЦЭМ!$B$34:$B$777,Q$155)+'СЕТ СН'!$F$12-'СЕТ СН'!$F$23</f>
        <v>-578.75</v>
      </c>
      <c r="R159" s="35">
        <f>SUMIFS(СВЦЭМ!$E$34:$E$777,СВЦЭМ!$A$34:$A$777,$A159,СВЦЭМ!$B$34:$B$777,R$155)+'СЕТ СН'!$F$12-'СЕТ СН'!$F$23</f>
        <v>-578.75</v>
      </c>
      <c r="S159" s="35">
        <f>SUMIFS(СВЦЭМ!$E$34:$E$777,СВЦЭМ!$A$34:$A$777,$A159,СВЦЭМ!$B$34:$B$777,S$155)+'СЕТ СН'!$F$12-'СЕТ СН'!$F$23</f>
        <v>-578.75</v>
      </c>
      <c r="T159" s="35">
        <f>SUMIFS(СВЦЭМ!$E$34:$E$777,СВЦЭМ!$A$34:$A$777,$A159,СВЦЭМ!$B$34:$B$777,T$155)+'СЕТ СН'!$F$12-'СЕТ СН'!$F$23</f>
        <v>-578.75</v>
      </c>
      <c r="U159" s="35">
        <f>SUMIFS(СВЦЭМ!$E$34:$E$777,СВЦЭМ!$A$34:$A$777,$A159,СВЦЭМ!$B$34:$B$777,U$155)+'СЕТ СН'!$F$12-'СЕТ СН'!$F$23</f>
        <v>-578.75</v>
      </c>
      <c r="V159" s="35">
        <f>SUMIFS(СВЦЭМ!$E$34:$E$777,СВЦЭМ!$A$34:$A$777,$A159,СВЦЭМ!$B$34:$B$777,V$155)+'СЕТ СН'!$F$12-'СЕТ СН'!$F$23</f>
        <v>-578.75</v>
      </c>
      <c r="W159" s="35">
        <f>SUMIFS(СВЦЭМ!$E$34:$E$777,СВЦЭМ!$A$34:$A$777,$A159,СВЦЭМ!$B$34:$B$777,W$155)+'СЕТ СН'!$F$12-'СЕТ СН'!$F$23</f>
        <v>-578.75</v>
      </c>
      <c r="X159" s="35">
        <f>SUMIFS(СВЦЭМ!$E$34:$E$777,СВЦЭМ!$A$34:$A$777,$A159,СВЦЭМ!$B$34:$B$777,X$155)+'СЕТ СН'!$F$12-'СЕТ СН'!$F$23</f>
        <v>-578.75</v>
      </c>
      <c r="Y159" s="35">
        <f>SUMIFS(СВЦЭМ!$E$34:$E$777,СВЦЭМ!$A$34:$A$777,$A159,СВЦЭМ!$B$34:$B$777,Y$155)+'СЕТ СН'!$F$12-'СЕТ СН'!$F$23</f>
        <v>-578.75</v>
      </c>
    </row>
    <row r="160" spans="1:27" ht="15.75" x14ac:dyDescent="0.2">
      <c r="A160" s="34">
        <f t="shared" si="4"/>
        <v>42891</v>
      </c>
      <c r="B160" s="35">
        <f>SUMIFS(СВЦЭМ!$E$34:$E$777,СВЦЭМ!$A$34:$A$777,$A160,СВЦЭМ!$B$34:$B$777,B$155)+'СЕТ СН'!$F$12-'СЕТ СН'!$F$23</f>
        <v>-578.75</v>
      </c>
      <c r="C160" s="35">
        <f>SUMIFS(СВЦЭМ!$E$34:$E$777,СВЦЭМ!$A$34:$A$777,$A160,СВЦЭМ!$B$34:$B$777,C$155)+'СЕТ СН'!$F$12-'СЕТ СН'!$F$23</f>
        <v>-578.75</v>
      </c>
      <c r="D160" s="35">
        <f>SUMIFS(СВЦЭМ!$E$34:$E$777,СВЦЭМ!$A$34:$A$777,$A160,СВЦЭМ!$B$34:$B$777,D$155)+'СЕТ СН'!$F$12-'СЕТ СН'!$F$23</f>
        <v>-578.75</v>
      </c>
      <c r="E160" s="35">
        <f>SUMIFS(СВЦЭМ!$E$34:$E$777,СВЦЭМ!$A$34:$A$777,$A160,СВЦЭМ!$B$34:$B$777,E$155)+'СЕТ СН'!$F$12-'СЕТ СН'!$F$23</f>
        <v>-578.75</v>
      </c>
      <c r="F160" s="35">
        <f>SUMIFS(СВЦЭМ!$E$34:$E$777,СВЦЭМ!$A$34:$A$777,$A160,СВЦЭМ!$B$34:$B$777,F$155)+'СЕТ СН'!$F$12-'СЕТ СН'!$F$23</f>
        <v>-578.75</v>
      </c>
      <c r="G160" s="35">
        <f>SUMIFS(СВЦЭМ!$E$34:$E$777,СВЦЭМ!$A$34:$A$777,$A160,СВЦЭМ!$B$34:$B$777,G$155)+'СЕТ СН'!$F$12-'СЕТ СН'!$F$23</f>
        <v>-578.75</v>
      </c>
      <c r="H160" s="35">
        <f>SUMIFS(СВЦЭМ!$E$34:$E$777,СВЦЭМ!$A$34:$A$777,$A160,СВЦЭМ!$B$34:$B$777,H$155)+'СЕТ СН'!$F$12-'СЕТ СН'!$F$23</f>
        <v>-578.75</v>
      </c>
      <c r="I160" s="35">
        <f>SUMIFS(СВЦЭМ!$E$34:$E$777,СВЦЭМ!$A$34:$A$777,$A160,СВЦЭМ!$B$34:$B$777,I$155)+'СЕТ СН'!$F$12-'СЕТ СН'!$F$23</f>
        <v>-578.75</v>
      </c>
      <c r="J160" s="35">
        <f>SUMIFS(СВЦЭМ!$E$34:$E$777,СВЦЭМ!$A$34:$A$777,$A160,СВЦЭМ!$B$34:$B$777,J$155)+'СЕТ СН'!$F$12-'СЕТ СН'!$F$23</f>
        <v>-578.75</v>
      </c>
      <c r="K160" s="35">
        <f>SUMIFS(СВЦЭМ!$E$34:$E$777,СВЦЭМ!$A$34:$A$777,$A160,СВЦЭМ!$B$34:$B$777,K$155)+'СЕТ СН'!$F$12-'СЕТ СН'!$F$23</f>
        <v>-578.75</v>
      </c>
      <c r="L160" s="35">
        <f>SUMIFS(СВЦЭМ!$E$34:$E$777,СВЦЭМ!$A$34:$A$777,$A160,СВЦЭМ!$B$34:$B$777,L$155)+'СЕТ СН'!$F$12-'СЕТ СН'!$F$23</f>
        <v>-578.75</v>
      </c>
      <c r="M160" s="35">
        <f>SUMIFS(СВЦЭМ!$E$34:$E$777,СВЦЭМ!$A$34:$A$777,$A160,СВЦЭМ!$B$34:$B$777,M$155)+'СЕТ СН'!$F$12-'СЕТ СН'!$F$23</f>
        <v>-578.75</v>
      </c>
      <c r="N160" s="35">
        <f>SUMIFS(СВЦЭМ!$E$34:$E$777,СВЦЭМ!$A$34:$A$777,$A160,СВЦЭМ!$B$34:$B$777,N$155)+'СЕТ СН'!$F$12-'СЕТ СН'!$F$23</f>
        <v>-578.75</v>
      </c>
      <c r="O160" s="35">
        <f>SUMIFS(СВЦЭМ!$E$34:$E$777,СВЦЭМ!$A$34:$A$777,$A160,СВЦЭМ!$B$34:$B$777,O$155)+'СЕТ СН'!$F$12-'СЕТ СН'!$F$23</f>
        <v>-578.75</v>
      </c>
      <c r="P160" s="35">
        <f>SUMIFS(СВЦЭМ!$E$34:$E$777,СВЦЭМ!$A$34:$A$777,$A160,СВЦЭМ!$B$34:$B$777,P$155)+'СЕТ СН'!$F$12-'СЕТ СН'!$F$23</f>
        <v>-578.75</v>
      </c>
      <c r="Q160" s="35">
        <f>SUMIFS(СВЦЭМ!$E$34:$E$777,СВЦЭМ!$A$34:$A$777,$A160,СВЦЭМ!$B$34:$B$777,Q$155)+'СЕТ СН'!$F$12-'СЕТ СН'!$F$23</f>
        <v>-578.75</v>
      </c>
      <c r="R160" s="35">
        <f>SUMIFS(СВЦЭМ!$E$34:$E$777,СВЦЭМ!$A$34:$A$777,$A160,СВЦЭМ!$B$34:$B$777,R$155)+'СЕТ СН'!$F$12-'СЕТ СН'!$F$23</f>
        <v>-578.75</v>
      </c>
      <c r="S160" s="35">
        <f>SUMIFS(СВЦЭМ!$E$34:$E$777,СВЦЭМ!$A$34:$A$777,$A160,СВЦЭМ!$B$34:$B$777,S$155)+'СЕТ СН'!$F$12-'СЕТ СН'!$F$23</f>
        <v>-578.75</v>
      </c>
      <c r="T160" s="35">
        <f>SUMIFS(СВЦЭМ!$E$34:$E$777,СВЦЭМ!$A$34:$A$777,$A160,СВЦЭМ!$B$34:$B$777,T$155)+'СЕТ СН'!$F$12-'СЕТ СН'!$F$23</f>
        <v>-578.75</v>
      </c>
      <c r="U160" s="35">
        <f>SUMIFS(СВЦЭМ!$E$34:$E$777,СВЦЭМ!$A$34:$A$777,$A160,СВЦЭМ!$B$34:$B$777,U$155)+'СЕТ СН'!$F$12-'СЕТ СН'!$F$23</f>
        <v>-578.75</v>
      </c>
      <c r="V160" s="35">
        <f>SUMIFS(СВЦЭМ!$E$34:$E$777,СВЦЭМ!$A$34:$A$777,$A160,СВЦЭМ!$B$34:$B$777,V$155)+'СЕТ СН'!$F$12-'СЕТ СН'!$F$23</f>
        <v>-578.75</v>
      </c>
      <c r="W160" s="35">
        <f>SUMIFS(СВЦЭМ!$E$34:$E$777,СВЦЭМ!$A$34:$A$777,$A160,СВЦЭМ!$B$34:$B$777,W$155)+'СЕТ СН'!$F$12-'СЕТ СН'!$F$23</f>
        <v>-578.75</v>
      </c>
      <c r="X160" s="35">
        <f>SUMIFS(СВЦЭМ!$E$34:$E$777,СВЦЭМ!$A$34:$A$777,$A160,СВЦЭМ!$B$34:$B$777,X$155)+'СЕТ СН'!$F$12-'СЕТ СН'!$F$23</f>
        <v>-578.75</v>
      </c>
      <c r="Y160" s="35">
        <f>SUMIFS(СВЦЭМ!$E$34:$E$777,СВЦЭМ!$A$34:$A$777,$A160,СВЦЭМ!$B$34:$B$777,Y$155)+'СЕТ СН'!$F$12-'СЕТ СН'!$F$23</f>
        <v>-578.75</v>
      </c>
    </row>
    <row r="161" spans="1:25" ht="15.75" x14ac:dyDescent="0.2">
      <c r="A161" s="34">
        <f t="shared" si="4"/>
        <v>42892</v>
      </c>
      <c r="B161" s="35">
        <f>SUMIFS(СВЦЭМ!$E$34:$E$777,СВЦЭМ!$A$34:$A$777,$A161,СВЦЭМ!$B$34:$B$777,B$155)+'СЕТ СН'!$F$12-'СЕТ СН'!$F$23</f>
        <v>-578.75</v>
      </c>
      <c r="C161" s="35">
        <f>SUMIFS(СВЦЭМ!$E$34:$E$777,СВЦЭМ!$A$34:$A$777,$A161,СВЦЭМ!$B$34:$B$777,C$155)+'СЕТ СН'!$F$12-'СЕТ СН'!$F$23</f>
        <v>-578.75</v>
      </c>
      <c r="D161" s="35">
        <f>SUMIFS(СВЦЭМ!$E$34:$E$777,СВЦЭМ!$A$34:$A$777,$A161,СВЦЭМ!$B$34:$B$777,D$155)+'СЕТ СН'!$F$12-'СЕТ СН'!$F$23</f>
        <v>-578.75</v>
      </c>
      <c r="E161" s="35">
        <f>SUMIFS(СВЦЭМ!$E$34:$E$777,СВЦЭМ!$A$34:$A$777,$A161,СВЦЭМ!$B$34:$B$777,E$155)+'СЕТ СН'!$F$12-'СЕТ СН'!$F$23</f>
        <v>-578.75</v>
      </c>
      <c r="F161" s="35">
        <f>SUMIFS(СВЦЭМ!$E$34:$E$777,СВЦЭМ!$A$34:$A$777,$A161,СВЦЭМ!$B$34:$B$777,F$155)+'СЕТ СН'!$F$12-'СЕТ СН'!$F$23</f>
        <v>-578.75</v>
      </c>
      <c r="G161" s="35">
        <f>SUMIFS(СВЦЭМ!$E$34:$E$777,СВЦЭМ!$A$34:$A$777,$A161,СВЦЭМ!$B$34:$B$777,G$155)+'СЕТ СН'!$F$12-'СЕТ СН'!$F$23</f>
        <v>-578.75</v>
      </c>
      <c r="H161" s="35">
        <f>SUMIFS(СВЦЭМ!$E$34:$E$777,СВЦЭМ!$A$34:$A$777,$A161,СВЦЭМ!$B$34:$B$777,H$155)+'СЕТ СН'!$F$12-'СЕТ СН'!$F$23</f>
        <v>-578.75</v>
      </c>
      <c r="I161" s="35">
        <f>SUMIFS(СВЦЭМ!$E$34:$E$777,СВЦЭМ!$A$34:$A$777,$A161,СВЦЭМ!$B$34:$B$777,I$155)+'СЕТ СН'!$F$12-'СЕТ СН'!$F$23</f>
        <v>-578.75</v>
      </c>
      <c r="J161" s="35">
        <f>SUMIFS(СВЦЭМ!$E$34:$E$777,СВЦЭМ!$A$34:$A$777,$A161,СВЦЭМ!$B$34:$B$777,J$155)+'СЕТ СН'!$F$12-'СЕТ СН'!$F$23</f>
        <v>-578.75</v>
      </c>
      <c r="K161" s="35">
        <f>SUMIFS(СВЦЭМ!$E$34:$E$777,СВЦЭМ!$A$34:$A$777,$A161,СВЦЭМ!$B$34:$B$777,K$155)+'СЕТ СН'!$F$12-'СЕТ СН'!$F$23</f>
        <v>-578.75</v>
      </c>
      <c r="L161" s="35">
        <f>SUMIFS(СВЦЭМ!$E$34:$E$777,СВЦЭМ!$A$34:$A$777,$A161,СВЦЭМ!$B$34:$B$777,L$155)+'СЕТ СН'!$F$12-'СЕТ СН'!$F$23</f>
        <v>-578.75</v>
      </c>
      <c r="M161" s="35">
        <f>SUMIFS(СВЦЭМ!$E$34:$E$777,СВЦЭМ!$A$34:$A$777,$A161,СВЦЭМ!$B$34:$B$777,M$155)+'СЕТ СН'!$F$12-'СЕТ СН'!$F$23</f>
        <v>-578.75</v>
      </c>
      <c r="N161" s="35">
        <f>SUMIFS(СВЦЭМ!$E$34:$E$777,СВЦЭМ!$A$34:$A$777,$A161,СВЦЭМ!$B$34:$B$777,N$155)+'СЕТ СН'!$F$12-'СЕТ СН'!$F$23</f>
        <v>-578.75</v>
      </c>
      <c r="O161" s="35">
        <f>SUMIFS(СВЦЭМ!$E$34:$E$777,СВЦЭМ!$A$34:$A$777,$A161,СВЦЭМ!$B$34:$B$777,O$155)+'СЕТ СН'!$F$12-'СЕТ СН'!$F$23</f>
        <v>-578.75</v>
      </c>
      <c r="P161" s="35">
        <f>SUMIFS(СВЦЭМ!$E$34:$E$777,СВЦЭМ!$A$34:$A$777,$A161,СВЦЭМ!$B$34:$B$777,P$155)+'СЕТ СН'!$F$12-'СЕТ СН'!$F$23</f>
        <v>-578.75</v>
      </c>
      <c r="Q161" s="35">
        <f>SUMIFS(СВЦЭМ!$E$34:$E$777,СВЦЭМ!$A$34:$A$777,$A161,СВЦЭМ!$B$34:$B$777,Q$155)+'СЕТ СН'!$F$12-'СЕТ СН'!$F$23</f>
        <v>-578.75</v>
      </c>
      <c r="R161" s="35">
        <f>SUMIFS(СВЦЭМ!$E$34:$E$777,СВЦЭМ!$A$34:$A$777,$A161,СВЦЭМ!$B$34:$B$777,R$155)+'СЕТ СН'!$F$12-'СЕТ СН'!$F$23</f>
        <v>-578.75</v>
      </c>
      <c r="S161" s="35">
        <f>SUMIFS(СВЦЭМ!$E$34:$E$777,СВЦЭМ!$A$34:$A$777,$A161,СВЦЭМ!$B$34:$B$777,S$155)+'СЕТ СН'!$F$12-'СЕТ СН'!$F$23</f>
        <v>-578.75</v>
      </c>
      <c r="T161" s="35">
        <f>SUMIFS(СВЦЭМ!$E$34:$E$777,СВЦЭМ!$A$34:$A$777,$A161,СВЦЭМ!$B$34:$B$777,T$155)+'СЕТ СН'!$F$12-'СЕТ СН'!$F$23</f>
        <v>-578.75</v>
      </c>
      <c r="U161" s="35">
        <f>SUMIFS(СВЦЭМ!$E$34:$E$777,СВЦЭМ!$A$34:$A$777,$A161,СВЦЭМ!$B$34:$B$777,U$155)+'СЕТ СН'!$F$12-'СЕТ СН'!$F$23</f>
        <v>-578.75</v>
      </c>
      <c r="V161" s="35">
        <f>SUMIFS(СВЦЭМ!$E$34:$E$777,СВЦЭМ!$A$34:$A$777,$A161,СВЦЭМ!$B$34:$B$777,V$155)+'СЕТ СН'!$F$12-'СЕТ СН'!$F$23</f>
        <v>-578.75</v>
      </c>
      <c r="W161" s="35">
        <f>SUMIFS(СВЦЭМ!$E$34:$E$777,СВЦЭМ!$A$34:$A$777,$A161,СВЦЭМ!$B$34:$B$777,W$155)+'СЕТ СН'!$F$12-'СЕТ СН'!$F$23</f>
        <v>-578.75</v>
      </c>
      <c r="X161" s="35">
        <f>SUMIFS(СВЦЭМ!$E$34:$E$777,СВЦЭМ!$A$34:$A$777,$A161,СВЦЭМ!$B$34:$B$777,X$155)+'СЕТ СН'!$F$12-'СЕТ СН'!$F$23</f>
        <v>-578.75</v>
      </c>
      <c r="Y161" s="35">
        <f>SUMIFS(СВЦЭМ!$E$34:$E$777,СВЦЭМ!$A$34:$A$777,$A161,СВЦЭМ!$B$34:$B$777,Y$155)+'СЕТ СН'!$F$12-'СЕТ СН'!$F$23</f>
        <v>-578.75</v>
      </c>
    </row>
    <row r="162" spans="1:25" ht="15.75" x14ac:dyDescent="0.2">
      <c r="A162" s="34">
        <f t="shared" si="4"/>
        <v>42893</v>
      </c>
      <c r="B162" s="35">
        <f>SUMIFS(СВЦЭМ!$E$34:$E$777,СВЦЭМ!$A$34:$A$777,$A162,СВЦЭМ!$B$34:$B$777,B$155)+'СЕТ СН'!$F$12-'СЕТ СН'!$F$23</f>
        <v>-578.75</v>
      </c>
      <c r="C162" s="35">
        <f>SUMIFS(СВЦЭМ!$E$34:$E$777,СВЦЭМ!$A$34:$A$777,$A162,СВЦЭМ!$B$34:$B$777,C$155)+'СЕТ СН'!$F$12-'СЕТ СН'!$F$23</f>
        <v>-578.75</v>
      </c>
      <c r="D162" s="35">
        <f>SUMIFS(СВЦЭМ!$E$34:$E$777,СВЦЭМ!$A$34:$A$777,$A162,СВЦЭМ!$B$34:$B$777,D$155)+'СЕТ СН'!$F$12-'СЕТ СН'!$F$23</f>
        <v>-578.75</v>
      </c>
      <c r="E162" s="35">
        <f>SUMIFS(СВЦЭМ!$E$34:$E$777,СВЦЭМ!$A$34:$A$777,$A162,СВЦЭМ!$B$34:$B$777,E$155)+'СЕТ СН'!$F$12-'СЕТ СН'!$F$23</f>
        <v>-578.75</v>
      </c>
      <c r="F162" s="35">
        <f>SUMIFS(СВЦЭМ!$E$34:$E$777,СВЦЭМ!$A$34:$A$777,$A162,СВЦЭМ!$B$34:$B$777,F$155)+'СЕТ СН'!$F$12-'СЕТ СН'!$F$23</f>
        <v>-578.75</v>
      </c>
      <c r="G162" s="35">
        <f>SUMIFS(СВЦЭМ!$E$34:$E$777,СВЦЭМ!$A$34:$A$777,$A162,СВЦЭМ!$B$34:$B$777,G$155)+'СЕТ СН'!$F$12-'СЕТ СН'!$F$23</f>
        <v>-578.75</v>
      </c>
      <c r="H162" s="35">
        <f>SUMIFS(СВЦЭМ!$E$34:$E$777,СВЦЭМ!$A$34:$A$777,$A162,СВЦЭМ!$B$34:$B$777,H$155)+'СЕТ СН'!$F$12-'СЕТ СН'!$F$23</f>
        <v>-578.75</v>
      </c>
      <c r="I162" s="35">
        <f>SUMIFS(СВЦЭМ!$E$34:$E$777,СВЦЭМ!$A$34:$A$777,$A162,СВЦЭМ!$B$34:$B$777,I$155)+'СЕТ СН'!$F$12-'СЕТ СН'!$F$23</f>
        <v>-578.75</v>
      </c>
      <c r="J162" s="35">
        <f>SUMIFS(СВЦЭМ!$E$34:$E$777,СВЦЭМ!$A$34:$A$777,$A162,СВЦЭМ!$B$34:$B$777,J$155)+'СЕТ СН'!$F$12-'СЕТ СН'!$F$23</f>
        <v>-578.75</v>
      </c>
      <c r="K162" s="35">
        <f>SUMIFS(СВЦЭМ!$E$34:$E$777,СВЦЭМ!$A$34:$A$777,$A162,СВЦЭМ!$B$34:$B$777,K$155)+'СЕТ СН'!$F$12-'СЕТ СН'!$F$23</f>
        <v>-578.75</v>
      </c>
      <c r="L162" s="35">
        <f>SUMIFS(СВЦЭМ!$E$34:$E$777,СВЦЭМ!$A$34:$A$777,$A162,СВЦЭМ!$B$34:$B$777,L$155)+'СЕТ СН'!$F$12-'СЕТ СН'!$F$23</f>
        <v>-578.75</v>
      </c>
      <c r="M162" s="35">
        <f>SUMIFS(СВЦЭМ!$E$34:$E$777,СВЦЭМ!$A$34:$A$777,$A162,СВЦЭМ!$B$34:$B$777,M$155)+'СЕТ СН'!$F$12-'СЕТ СН'!$F$23</f>
        <v>-578.75</v>
      </c>
      <c r="N162" s="35">
        <f>SUMIFS(СВЦЭМ!$E$34:$E$777,СВЦЭМ!$A$34:$A$777,$A162,СВЦЭМ!$B$34:$B$777,N$155)+'СЕТ СН'!$F$12-'СЕТ СН'!$F$23</f>
        <v>-578.75</v>
      </c>
      <c r="O162" s="35">
        <f>SUMIFS(СВЦЭМ!$E$34:$E$777,СВЦЭМ!$A$34:$A$777,$A162,СВЦЭМ!$B$34:$B$777,O$155)+'СЕТ СН'!$F$12-'СЕТ СН'!$F$23</f>
        <v>-578.75</v>
      </c>
      <c r="P162" s="35">
        <f>SUMIFS(СВЦЭМ!$E$34:$E$777,СВЦЭМ!$A$34:$A$777,$A162,СВЦЭМ!$B$34:$B$777,P$155)+'СЕТ СН'!$F$12-'СЕТ СН'!$F$23</f>
        <v>-578.75</v>
      </c>
      <c r="Q162" s="35">
        <f>SUMIFS(СВЦЭМ!$E$34:$E$777,СВЦЭМ!$A$34:$A$777,$A162,СВЦЭМ!$B$34:$B$777,Q$155)+'СЕТ СН'!$F$12-'СЕТ СН'!$F$23</f>
        <v>-578.75</v>
      </c>
      <c r="R162" s="35">
        <f>SUMIFS(СВЦЭМ!$E$34:$E$777,СВЦЭМ!$A$34:$A$777,$A162,СВЦЭМ!$B$34:$B$777,R$155)+'СЕТ СН'!$F$12-'СЕТ СН'!$F$23</f>
        <v>-578.75</v>
      </c>
      <c r="S162" s="35">
        <f>SUMIFS(СВЦЭМ!$E$34:$E$777,СВЦЭМ!$A$34:$A$777,$A162,СВЦЭМ!$B$34:$B$777,S$155)+'СЕТ СН'!$F$12-'СЕТ СН'!$F$23</f>
        <v>-578.75</v>
      </c>
      <c r="T162" s="35">
        <f>SUMIFS(СВЦЭМ!$E$34:$E$777,СВЦЭМ!$A$34:$A$777,$A162,СВЦЭМ!$B$34:$B$777,T$155)+'СЕТ СН'!$F$12-'СЕТ СН'!$F$23</f>
        <v>-578.75</v>
      </c>
      <c r="U162" s="35">
        <f>SUMIFS(СВЦЭМ!$E$34:$E$777,СВЦЭМ!$A$34:$A$777,$A162,СВЦЭМ!$B$34:$B$777,U$155)+'СЕТ СН'!$F$12-'СЕТ СН'!$F$23</f>
        <v>-578.75</v>
      </c>
      <c r="V162" s="35">
        <f>SUMIFS(СВЦЭМ!$E$34:$E$777,СВЦЭМ!$A$34:$A$777,$A162,СВЦЭМ!$B$34:$B$777,V$155)+'СЕТ СН'!$F$12-'СЕТ СН'!$F$23</f>
        <v>-578.75</v>
      </c>
      <c r="W162" s="35">
        <f>SUMIFS(СВЦЭМ!$E$34:$E$777,СВЦЭМ!$A$34:$A$777,$A162,СВЦЭМ!$B$34:$B$777,W$155)+'СЕТ СН'!$F$12-'СЕТ СН'!$F$23</f>
        <v>-578.75</v>
      </c>
      <c r="X162" s="35">
        <f>SUMIFS(СВЦЭМ!$E$34:$E$777,СВЦЭМ!$A$34:$A$777,$A162,СВЦЭМ!$B$34:$B$777,X$155)+'СЕТ СН'!$F$12-'СЕТ СН'!$F$23</f>
        <v>-578.75</v>
      </c>
      <c r="Y162" s="35">
        <f>SUMIFS(СВЦЭМ!$E$34:$E$777,СВЦЭМ!$A$34:$A$777,$A162,СВЦЭМ!$B$34:$B$777,Y$155)+'СЕТ СН'!$F$12-'СЕТ СН'!$F$23</f>
        <v>-578.75</v>
      </c>
    </row>
    <row r="163" spans="1:25" ht="15.75" x14ac:dyDescent="0.2">
      <c r="A163" s="34">
        <f t="shared" si="4"/>
        <v>42894</v>
      </c>
      <c r="B163" s="35">
        <f>SUMIFS(СВЦЭМ!$E$34:$E$777,СВЦЭМ!$A$34:$A$777,$A163,СВЦЭМ!$B$34:$B$777,B$155)+'СЕТ СН'!$F$12-'СЕТ СН'!$F$23</f>
        <v>-578.75</v>
      </c>
      <c r="C163" s="35">
        <f>SUMIFS(СВЦЭМ!$E$34:$E$777,СВЦЭМ!$A$34:$A$777,$A163,СВЦЭМ!$B$34:$B$777,C$155)+'СЕТ СН'!$F$12-'СЕТ СН'!$F$23</f>
        <v>-578.75</v>
      </c>
      <c r="D163" s="35">
        <f>SUMIFS(СВЦЭМ!$E$34:$E$777,СВЦЭМ!$A$34:$A$777,$A163,СВЦЭМ!$B$34:$B$777,D$155)+'СЕТ СН'!$F$12-'СЕТ СН'!$F$23</f>
        <v>-578.75</v>
      </c>
      <c r="E163" s="35">
        <f>SUMIFS(СВЦЭМ!$E$34:$E$777,СВЦЭМ!$A$34:$A$777,$A163,СВЦЭМ!$B$34:$B$777,E$155)+'СЕТ СН'!$F$12-'СЕТ СН'!$F$23</f>
        <v>-578.75</v>
      </c>
      <c r="F163" s="35">
        <f>SUMIFS(СВЦЭМ!$E$34:$E$777,СВЦЭМ!$A$34:$A$777,$A163,СВЦЭМ!$B$34:$B$777,F$155)+'СЕТ СН'!$F$12-'СЕТ СН'!$F$23</f>
        <v>-578.75</v>
      </c>
      <c r="G163" s="35">
        <f>SUMIFS(СВЦЭМ!$E$34:$E$777,СВЦЭМ!$A$34:$A$777,$A163,СВЦЭМ!$B$34:$B$777,G$155)+'СЕТ СН'!$F$12-'СЕТ СН'!$F$23</f>
        <v>-578.75</v>
      </c>
      <c r="H163" s="35">
        <f>SUMIFS(СВЦЭМ!$E$34:$E$777,СВЦЭМ!$A$34:$A$777,$A163,СВЦЭМ!$B$34:$B$777,H$155)+'СЕТ СН'!$F$12-'СЕТ СН'!$F$23</f>
        <v>-578.75</v>
      </c>
      <c r="I163" s="35">
        <f>SUMIFS(СВЦЭМ!$E$34:$E$777,СВЦЭМ!$A$34:$A$777,$A163,СВЦЭМ!$B$34:$B$777,I$155)+'СЕТ СН'!$F$12-'СЕТ СН'!$F$23</f>
        <v>-578.75</v>
      </c>
      <c r="J163" s="35">
        <f>SUMIFS(СВЦЭМ!$E$34:$E$777,СВЦЭМ!$A$34:$A$777,$A163,СВЦЭМ!$B$34:$B$777,J$155)+'СЕТ СН'!$F$12-'СЕТ СН'!$F$23</f>
        <v>-578.75</v>
      </c>
      <c r="K163" s="35">
        <f>SUMIFS(СВЦЭМ!$E$34:$E$777,СВЦЭМ!$A$34:$A$777,$A163,СВЦЭМ!$B$34:$B$777,K$155)+'СЕТ СН'!$F$12-'СЕТ СН'!$F$23</f>
        <v>-578.75</v>
      </c>
      <c r="L163" s="35">
        <f>SUMIFS(СВЦЭМ!$E$34:$E$777,СВЦЭМ!$A$34:$A$777,$A163,СВЦЭМ!$B$34:$B$777,L$155)+'СЕТ СН'!$F$12-'СЕТ СН'!$F$23</f>
        <v>-578.75</v>
      </c>
      <c r="M163" s="35">
        <f>SUMIFS(СВЦЭМ!$E$34:$E$777,СВЦЭМ!$A$34:$A$777,$A163,СВЦЭМ!$B$34:$B$777,M$155)+'СЕТ СН'!$F$12-'СЕТ СН'!$F$23</f>
        <v>-578.75</v>
      </c>
      <c r="N163" s="35">
        <f>SUMIFS(СВЦЭМ!$E$34:$E$777,СВЦЭМ!$A$34:$A$777,$A163,СВЦЭМ!$B$34:$B$777,N$155)+'СЕТ СН'!$F$12-'СЕТ СН'!$F$23</f>
        <v>-578.75</v>
      </c>
      <c r="O163" s="35">
        <f>SUMIFS(СВЦЭМ!$E$34:$E$777,СВЦЭМ!$A$34:$A$777,$A163,СВЦЭМ!$B$34:$B$777,O$155)+'СЕТ СН'!$F$12-'СЕТ СН'!$F$23</f>
        <v>-578.75</v>
      </c>
      <c r="P163" s="35">
        <f>SUMIFS(СВЦЭМ!$E$34:$E$777,СВЦЭМ!$A$34:$A$777,$A163,СВЦЭМ!$B$34:$B$777,P$155)+'СЕТ СН'!$F$12-'СЕТ СН'!$F$23</f>
        <v>-578.75</v>
      </c>
      <c r="Q163" s="35">
        <f>SUMIFS(СВЦЭМ!$E$34:$E$777,СВЦЭМ!$A$34:$A$777,$A163,СВЦЭМ!$B$34:$B$777,Q$155)+'СЕТ СН'!$F$12-'СЕТ СН'!$F$23</f>
        <v>-578.75</v>
      </c>
      <c r="R163" s="35">
        <f>SUMIFS(СВЦЭМ!$E$34:$E$777,СВЦЭМ!$A$34:$A$777,$A163,СВЦЭМ!$B$34:$B$777,R$155)+'СЕТ СН'!$F$12-'СЕТ СН'!$F$23</f>
        <v>-578.75</v>
      </c>
      <c r="S163" s="35">
        <f>SUMIFS(СВЦЭМ!$E$34:$E$777,СВЦЭМ!$A$34:$A$777,$A163,СВЦЭМ!$B$34:$B$777,S$155)+'СЕТ СН'!$F$12-'СЕТ СН'!$F$23</f>
        <v>-578.75</v>
      </c>
      <c r="T163" s="35">
        <f>SUMIFS(СВЦЭМ!$E$34:$E$777,СВЦЭМ!$A$34:$A$777,$A163,СВЦЭМ!$B$34:$B$777,T$155)+'СЕТ СН'!$F$12-'СЕТ СН'!$F$23</f>
        <v>-578.75</v>
      </c>
      <c r="U163" s="35">
        <f>SUMIFS(СВЦЭМ!$E$34:$E$777,СВЦЭМ!$A$34:$A$777,$A163,СВЦЭМ!$B$34:$B$777,U$155)+'СЕТ СН'!$F$12-'СЕТ СН'!$F$23</f>
        <v>-578.75</v>
      </c>
      <c r="V163" s="35">
        <f>SUMIFS(СВЦЭМ!$E$34:$E$777,СВЦЭМ!$A$34:$A$777,$A163,СВЦЭМ!$B$34:$B$777,V$155)+'СЕТ СН'!$F$12-'СЕТ СН'!$F$23</f>
        <v>-578.75</v>
      </c>
      <c r="W163" s="35">
        <f>SUMIFS(СВЦЭМ!$E$34:$E$777,СВЦЭМ!$A$34:$A$777,$A163,СВЦЭМ!$B$34:$B$777,W$155)+'СЕТ СН'!$F$12-'СЕТ СН'!$F$23</f>
        <v>-578.75</v>
      </c>
      <c r="X163" s="35">
        <f>SUMIFS(СВЦЭМ!$E$34:$E$777,СВЦЭМ!$A$34:$A$777,$A163,СВЦЭМ!$B$34:$B$777,X$155)+'СЕТ СН'!$F$12-'СЕТ СН'!$F$23</f>
        <v>-578.75</v>
      </c>
      <c r="Y163" s="35">
        <f>SUMIFS(СВЦЭМ!$E$34:$E$777,СВЦЭМ!$A$34:$A$777,$A163,СВЦЭМ!$B$34:$B$777,Y$155)+'СЕТ СН'!$F$12-'СЕТ СН'!$F$23</f>
        <v>-578.75</v>
      </c>
    </row>
    <row r="164" spans="1:25" ht="15.75" x14ac:dyDescent="0.2">
      <c r="A164" s="34">
        <f t="shared" si="4"/>
        <v>42895</v>
      </c>
      <c r="B164" s="35">
        <f>SUMIFS(СВЦЭМ!$E$34:$E$777,СВЦЭМ!$A$34:$A$777,$A164,СВЦЭМ!$B$34:$B$777,B$155)+'СЕТ СН'!$F$12-'СЕТ СН'!$F$23</f>
        <v>-578.75</v>
      </c>
      <c r="C164" s="35">
        <f>SUMIFS(СВЦЭМ!$E$34:$E$777,СВЦЭМ!$A$34:$A$777,$A164,СВЦЭМ!$B$34:$B$777,C$155)+'СЕТ СН'!$F$12-'СЕТ СН'!$F$23</f>
        <v>-578.75</v>
      </c>
      <c r="D164" s="35">
        <f>SUMIFS(СВЦЭМ!$E$34:$E$777,СВЦЭМ!$A$34:$A$777,$A164,СВЦЭМ!$B$34:$B$777,D$155)+'СЕТ СН'!$F$12-'СЕТ СН'!$F$23</f>
        <v>-578.75</v>
      </c>
      <c r="E164" s="35">
        <f>SUMIFS(СВЦЭМ!$E$34:$E$777,СВЦЭМ!$A$34:$A$777,$A164,СВЦЭМ!$B$34:$B$777,E$155)+'СЕТ СН'!$F$12-'СЕТ СН'!$F$23</f>
        <v>-578.75</v>
      </c>
      <c r="F164" s="35">
        <f>SUMIFS(СВЦЭМ!$E$34:$E$777,СВЦЭМ!$A$34:$A$777,$A164,СВЦЭМ!$B$34:$B$777,F$155)+'СЕТ СН'!$F$12-'СЕТ СН'!$F$23</f>
        <v>-578.75</v>
      </c>
      <c r="G164" s="35">
        <f>SUMIFS(СВЦЭМ!$E$34:$E$777,СВЦЭМ!$A$34:$A$777,$A164,СВЦЭМ!$B$34:$B$777,G$155)+'СЕТ СН'!$F$12-'СЕТ СН'!$F$23</f>
        <v>-578.75</v>
      </c>
      <c r="H164" s="35">
        <f>SUMIFS(СВЦЭМ!$E$34:$E$777,СВЦЭМ!$A$34:$A$777,$A164,СВЦЭМ!$B$34:$B$777,H$155)+'СЕТ СН'!$F$12-'СЕТ СН'!$F$23</f>
        <v>-578.75</v>
      </c>
      <c r="I164" s="35">
        <f>SUMIFS(СВЦЭМ!$E$34:$E$777,СВЦЭМ!$A$34:$A$777,$A164,СВЦЭМ!$B$34:$B$777,I$155)+'СЕТ СН'!$F$12-'СЕТ СН'!$F$23</f>
        <v>-578.75</v>
      </c>
      <c r="J164" s="35">
        <f>SUMIFS(СВЦЭМ!$E$34:$E$777,СВЦЭМ!$A$34:$A$777,$A164,СВЦЭМ!$B$34:$B$777,J$155)+'СЕТ СН'!$F$12-'СЕТ СН'!$F$23</f>
        <v>-578.75</v>
      </c>
      <c r="K164" s="35">
        <f>SUMIFS(СВЦЭМ!$E$34:$E$777,СВЦЭМ!$A$34:$A$777,$A164,СВЦЭМ!$B$34:$B$777,K$155)+'СЕТ СН'!$F$12-'СЕТ СН'!$F$23</f>
        <v>-578.75</v>
      </c>
      <c r="L164" s="35">
        <f>SUMIFS(СВЦЭМ!$E$34:$E$777,СВЦЭМ!$A$34:$A$777,$A164,СВЦЭМ!$B$34:$B$777,L$155)+'СЕТ СН'!$F$12-'СЕТ СН'!$F$23</f>
        <v>-578.75</v>
      </c>
      <c r="M164" s="35">
        <f>SUMIFS(СВЦЭМ!$E$34:$E$777,СВЦЭМ!$A$34:$A$777,$A164,СВЦЭМ!$B$34:$B$777,M$155)+'СЕТ СН'!$F$12-'СЕТ СН'!$F$23</f>
        <v>-578.75</v>
      </c>
      <c r="N164" s="35">
        <f>SUMIFS(СВЦЭМ!$E$34:$E$777,СВЦЭМ!$A$34:$A$777,$A164,СВЦЭМ!$B$34:$B$777,N$155)+'СЕТ СН'!$F$12-'СЕТ СН'!$F$23</f>
        <v>-578.75</v>
      </c>
      <c r="O164" s="35">
        <f>SUMIFS(СВЦЭМ!$E$34:$E$777,СВЦЭМ!$A$34:$A$777,$A164,СВЦЭМ!$B$34:$B$777,O$155)+'СЕТ СН'!$F$12-'СЕТ СН'!$F$23</f>
        <v>-578.75</v>
      </c>
      <c r="P164" s="35">
        <f>SUMIFS(СВЦЭМ!$E$34:$E$777,СВЦЭМ!$A$34:$A$777,$A164,СВЦЭМ!$B$34:$B$777,P$155)+'СЕТ СН'!$F$12-'СЕТ СН'!$F$23</f>
        <v>-578.75</v>
      </c>
      <c r="Q164" s="35">
        <f>SUMIFS(СВЦЭМ!$E$34:$E$777,СВЦЭМ!$A$34:$A$777,$A164,СВЦЭМ!$B$34:$B$777,Q$155)+'СЕТ СН'!$F$12-'СЕТ СН'!$F$23</f>
        <v>-578.75</v>
      </c>
      <c r="R164" s="35">
        <f>SUMIFS(СВЦЭМ!$E$34:$E$777,СВЦЭМ!$A$34:$A$777,$A164,СВЦЭМ!$B$34:$B$777,R$155)+'СЕТ СН'!$F$12-'СЕТ СН'!$F$23</f>
        <v>-578.75</v>
      </c>
      <c r="S164" s="35">
        <f>SUMIFS(СВЦЭМ!$E$34:$E$777,СВЦЭМ!$A$34:$A$777,$A164,СВЦЭМ!$B$34:$B$777,S$155)+'СЕТ СН'!$F$12-'СЕТ СН'!$F$23</f>
        <v>-578.75</v>
      </c>
      <c r="T164" s="35">
        <f>SUMIFS(СВЦЭМ!$E$34:$E$777,СВЦЭМ!$A$34:$A$777,$A164,СВЦЭМ!$B$34:$B$777,T$155)+'СЕТ СН'!$F$12-'СЕТ СН'!$F$23</f>
        <v>-578.75</v>
      </c>
      <c r="U164" s="35">
        <f>SUMIFS(СВЦЭМ!$E$34:$E$777,СВЦЭМ!$A$34:$A$777,$A164,СВЦЭМ!$B$34:$B$777,U$155)+'СЕТ СН'!$F$12-'СЕТ СН'!$F$23</f>
        <v>-578.75</v>
      </c>
      <c r="V164" s="35">
        <f>SUMIFS(СВЦЭМ!$E$34:$E$777,СВЦЭМ!$A$34:$A$777,$A164,СВЦЭМ!$B$34:$B$777,V$155)+'СЕТ СН'!$F$12-'СЕТ СН'!$F$23</f>
        <v>-578.75</v>
      </c>
      <c r="W164" s="35">
        <f>SUMIFS(СВЦЭМ!$E$34:$E$777,СВЦЭМ!$A$34:$A$777,$A164,СВЦЭМ!$B$34:$B$777,W$155)+'СЕТ СН'!$F$12-'СЕТ СН'!$F$23</f>
        <v>-578.75</v>
      </c>
      <c r="X164" s="35">
        <f>SUMIFS(СВЦЭМ!$E$34:$E$777,СВЦЭМ!$A$34:$A$777,$A164,СВЦЭМ!$B$34:$B$777,X$155)+'СЕТ СН'!$F$12-'СЕТ СН'!$F$23</f>
        <v>-578.75</v>
      </c>
      <c r="Y164" s="35">
        <f>SUMIFS(СВЦЭМ!$E$34:$E$777,СВЦЭМ!$A$34:$A$777,$A164,СВЦЭМ!$B$34:$B$777,Y$155)+'СЕТ СН'!$F$12-'СЕТ СН'!$F$23</f>
        <v>-578.75</v>
      </c>
    </row>
    <row r="165" spans="1:25" ht="15.75" x14ac:dyDescent="0.2">
      <c r="A165" s="34">
        <f t="shared" si="4"/>
        <v>42896</v>
      </c>
      <c r="B165" s="35">
        <f>SUMIFS(СВЦЭМ!$E$34:$E$777,СВЦЭМ!$A$34:$A$777,$A165,СВЦЭМ!$B$34:$B$777,B$155)+'СЕТ СН'!$F$12-'СЕТ СН'!$F$23</f>
        <v>-578.75</v>
      </c>
      <c r="C165" s="35">
        <f>SUMIFS(СВЦЭМ!$E$34:$E$777,СВЦЭМ!$A$34:$A$777,$A165,СВЦЭМ!$B$34:$B$777,C$155)+'СЕТ СН'!$F$12-'СЕТ СН'!$F$23</f>
        <v>-578.75</v>
      </c>
      <c r="D165" s="35">
        <f>SUMIFS(СВЦЭМ!$E$34:$E$777,СВЦЭМ!$A$34:$A$777,$A165,СВЦЭМ!$B$34:$B$777,D$155)+'СЕТ СН'!$F$12-'СЕТ СН'!$F$23</f>
        <v>-578.75</v>
      </c>
      <c r="E165" s="35">
        <f>SUMIFS(СВЦЭМ!$E$34:$E$777,СВЦЭМ!$A$34:$A$777,$A165,СВЦЭМ!$B$34:$B$777,E$155)+'СЕТ СН'!$F$12-'СЕТ СН'!$F$23</f>
        <v>-578.75</v>
      </c>
      <c r="F165" s="35">
        <f>SUMIFS(СВЦЭМ!$E$34:$E$777,СВЦЭМ!$A$34:$A$777,$A165,СВЦЭМ!$B$34:$B$777,F$155)+'СЕТ СН'!$F$12-'СЕТ СН'!$F$23</f>
        <v>-578.75</v>
      </c>
      <c r="G165" s="35">
        <f>SUMIFS(СВЦЭМ!$E$34:$E$777,СВЦЭМ!$A$34:$A$777,$A165,СВЦЭМ!$B$34:$B$777,G$155)+'СЕТ СН'!$F$12-'СЕТ СН'!$F$23</f>
        <v>-578.75</v>
      </c>
      <c r="H165" s="35">
        <f>SUMIFS(СВЦЭМ!$E$34:$E$777,СВЦЭМ!$A$34:$A$777,$A165,СВЦЭМ!$B$34:$B$777,H$155)+'СЕТ СН'!$F$12-'СЕТ СН'!$F$23</f>
        <v>-578.75</v>
      </c>
      <c r="I165" s="35">
        <f>SUMIFS(СВЦЭМ!$E$34:$E$777,СВЦЭМ!$A$34:$A$777,$A165,СВЦЭМ!$B$34:$B$777,I$155)+'СЕТ СН'!$F$12-'СЕТ СН'!$F$23</f>
        <v>-578.75</v>
      </c>
      <c r="J165" s="35">
        <f>SUMIFS(СВЦЭМ!$E$34:$E$777,СВЦЭМ!$A$34:$A$777,$A165,СВЦЭМ!$B$34:$B$777,J$155)+'СЕТ СН'!$F$12-'СЕТ СН'!$F$23</f>
        <v>-578.75</v>
      </c>
      <c r="K165" s="35">
        <f>SUMIFS(СВЦЭМ!$E$34:$E$777,СВЦЭМ!$A$34:$A$777,$A165,СВЦЭМ!$B$34:$B$777,K$155)+'СЕТ СН'!$F$12-'СЕТ СН'!$F$23</f>
        <v>-578.75</v>
      </c>
      <c r="L165" s="35">
        <f>SUMIFS(СВЦЭМ!$E$34:$E$777,СВЦЭМ!$A$34:$A$777,$A165,СВЦЭМ!$B$34:$B$777,L$155)+'СЕТ СН'!$F$12-'СЕТ СН'!$F$23</f>
        <v>-578.75</v>
      </c>
      <c r="M165" s="35">
        <f>SUMIFS(СВЦЭМ!$E$34:$E$777,СВЦЭМ!$A$34:$A$777,$A165,СВЦЭМ!$B$34:$B$777,M$155)+'СЕТ СН'!$F$12-'СЕТ СН'!$F$23</f>
        <v>-578.75</v>
      </c>
      <c r="N165" s="35">
        <f>SUMIFS(СВЦЭМ!$E$34:$E$777,СВЦЭМ!$A$34:$A$777,$A165,СВЦЭМ!$B$34:$B$777,N$155)+'СЕТ СН'!$F$12-'СЕТ СН'!$F$23</f>
        <v>-578.75</v>
      </c>
      <c r="O165" s="35">
        <f>SUMIFS(СВЦЭМ!$E$34:$E$777,СВЦЭМ!$A$34:$A$777,$A165,СВЦЭМ!$B$34:$B$777,O$155)+'СЕТ СН'!$F$12-'СЕТ СН'!$F$23</f>
        <v>-578.75</v>
      </c>
      <c r="P165" s="35">
        <f>SUMIFS(СВЦЭМ!$E$34:$E$777,СВЦЭМ!$A$34:$A$777,$A165,СВЦЭМ!$B$34:$B$777,P$155)+'СЕТ СН'!$F$12-'СЕТ СН'!$F$23</f>
        <v>-578.75</v>
      </c>
      <c r="Q165" s="35">
        <f>SUMIFS(СВЦЭМ!$E$34:$E$777,СВЦЭМ!$A$34:$A$777,$A165,СВЦЭМ!$B$34:$B$777,Q$155)+'СЕТ СН'!$F$12-'СЕТ СН'!$F$23</f>
        <v>-578.75</v>
      </c>
      <c r="R165" s="35">
        <f>SUMIFS(СВЦЭМ!$E$34:$E$777,СВЦЭМ!$A$34:$A$777,$A165,СВЦЭМ!$B$34:$B$777,R$155)+'СЕТ СН'!$F$12-'СЕТ СН'!$F$23</f>
        <v>-578.75</v>
      </c>
      <c r="S165" s="35">
        <f>SUMIFS(СВЦЭМ!$E$34:$E$777,СВЦЭМ!$A$34:$A$777,$A165,СВЦЭМ!$B$34:$B$777,S$155)+'СЕТ СН'!$F$12-'СЕТ СН'!$F$23</f>
        <v>-578.75</v>
      </c>
      <c r="T165" s="35">
        <f>SUMIFS(СВЦЭМ!$E$34:$E$777,СВЦЭМ!$A$34:$A$777,$A165,СВЦЭМ!$B$34:$B$777,T$155)+'СЕТ СН'!$F$12-'СЕТ СН'!$F$23</f>
        <v>-578.75</v>
      </c>
      <c r="U165" s="35">
        <f>SUMIFS(СВЦЭМ!$E$34:$E$777,СВЦЭМ!$A$34:$A$777,$A165,СВЦЭМ!$B$34:$B$777,U$155)+'СЕТ СН'!$F$12-'СЕТ СН'!$F$23</f>
        <v>-578.75</v>
      </c>
      <c r="V165" s="35">
        <f>SUMIFS(СВЦЭМ!$E$34:$E$777,СВЦЭМ!$A$34:$A$777,$A165,СВЦЭМ!$B$34:$B$777,V$155)+'СЕТ СН'!$F$12-'СЕТ СН'!$F$23</f>
        <v>-578.75</v>
      </c>
      <c r="W165" s="35">
        <f>SUMIFS(СВЦЭМ!$E$34:$E$777,СВЦЭМ!$A$34:$A$777,$A165,СВЦЭМ!$B$34:$B$777,W$155)+'СЕТ СН'!$F$12-'СЕТ СН'!$F$23</f>
        <v>-578.75</v>
      </c>
      <c r="X165" s="35">
        <f>SUMIFS(СВЦЭМ!$E$34:$E$777,СВЦЭМ!$A$34:$A$777,$A165,СВЦЭМ!$B$34:$B$777,X$155)+'СЕТ СН'!$F$12-'СЕТ СН'!$F$23</f>
        <v>-578.75</v>
      </c>
      <c r="Y165" s="35">
        <f>SUMIFS(СВЦЭМ!$E$34:$E$777,СВЦЭМ!$A$34:$A$777,$A165,СВЦЭМ!$B$34:$B$777,Y$155)+'СЕТ СН'!$F$12-'СЕТ СН'!$F$23</f>
        <v>-578.75</v>
      </c>
    </row>
    <row r="166" spans="1:25" ht="15.75" x14ac:dyDescent="0.2">
      <c r="A166" s="34">
        <f t="shared" si="4"/>
        <v>42897</v>
      </c>
      <c r="B166" s="35">
        <f>SUMIFS(СВЦЭМ!$E$34:$E$777,СВЦЭМ!$A$34:$A$777,$A166,СВЦЭМ!$B$34:$B$777,B$155)+'СЕТ СН'!$F$12-'СЕТ СН'!$F$23</f>
        <v>-578.75</v>
      </c>
      <c r="C166" s="35">
        <f>SUMIFS(СВЦЭМ!$E$34:$E$777,СВЦЭМ!$A$34:$A$777,$A166,СВЦЭМ!$B$34:$B$777,C$155)+'СЕТ СН'!$F$12-'СЕТ СН'!$F$23</f>
        <v>-578.75</v>
      </c>
      <c r="D166" s="35">
        <f>SUMIFS(СВЦЭМ!$E$34:$E$777,СВЦЭМ!$A$34:$A$777,$A166,СВЦЭМ!$B$34:$B$777,D$155)+'СЕТ СН'!$F$12-'СЕТ СН'!$F$23</f>
        <v>-578.75</v>
      </c>
      <c r="E166" s="35">
        <f>SUMIFS(СВЦЭМ!$E$34:$E$777,СВЦЭМ!$A$34:$A$777,$A166,СВЦЭМ!$B$34:$B$777,E$155)+'СЕТ СН'!$F$12-'СЕТ СН'!$F$23</f>
        <v>-578.75</v>
      </c>
      <c r="F166" s="35">
        <f>SUMIFS(СВЦЭМ!$E$34:$E$777,СВЦЭМ!$A$34:$A$777,$A166,СВЦЭМ!$B$34:$B$777,F$155)+'СЕТ СН'!$F$12-'СЕТ СН'!$F$23</f>
        <v>-578.75</v>
      </c>
      <c r="G166" s="35">
        <f>SUMIFS(СВЦЭМ!$E$34:$E$777,СВЦЭМ!$A$34:$A$777,$A166,СВЦЭМ!$B$34:$B$777,G$155)+'СЕТ СН'!$F$12-'СЕТ СН'!$F$23</f>
        <v>-578.75</v>
      </c>
      <c r="H166" s="35">
        <f>SUMIFS(СВЦЭМ!$E$34:$E$777,СВЦЭМ!$A$34:$A$777,$A166,СВЦЭМ!$B$34:$B$777,H$155)+'СЕТ СН'!$F$12-'СЕТ СН'!$F$23</f>
        <v>-578.75</v>
      </c>
      <c r="I166" s="35">
        <f>SUMIFS(СВЦЭМ!$E$34:$E$777,СВЦЭМ!$A$34:$A$777,$A166,СВЦЭМ!$B$34:$B$777,I$155)+'СЕТ СН'!$F$12-'СЕТ СН'!$F$23</f>
        <v>-578.75</v>
      </c>
      <c r="J166" s="35">
        <f>SUMIFS(СВЦЭМ!$E$34:$E$777,СВЦЭМ!$A$34:$A$777,$A166,СВЦЭМ!$B$34:$B$777,J$155)+'СЕТ СН'!$F$12-'СЕТ СН'!$F$23</f>
        <v>-578.75</v>
      </c>
      <c r="K166" s="35">
        <f>SUMIFS(СВЦЭМ!$E$34:$E$777,СВЦЭМ!$A$34:$A$777,$A166,СВЦЭМ!$B$34:$B$777,K$155)+'СЕТ СН'!$F$12-'СЕТ СН'!$F$23</f>
        <v>-578.75</v>
      </c>
      <c r="L166" s="35">
        <f>SUMIFS(СВЦЭМ!$E$34:$E$777,СВЦЭМ!$A$34:$A$777,$A166,СВЦЭМ!$B$34:$B$777,L$155)+'СЕТ СН'!$F$12-'СЕТ СН'!$F$23</f>
        <v>-578.75</v>
      </c>
      <c r="M166" s="35">
        <f>SUMIFS(СВЦЭМ!$E$34:$E$777,СВЦЭМ!$A$34:$A$777,$A166,СВЦЭМ!$B$34:$B$777,M$155)+'СЕТ СН'!$F$12-'СЕТ СН'!$F$23</f>
        <v>-578.75</v>
      </c>
      <c r="N166" s="35">
        <f>SUMIFS(СВЦЭМ!$E$34:$E$777,СВЦЭМ!$A$34:$A$777,$A166,СВЦЭМ!$B$34:$B$777,N$155)+'СЕТ СН'!$F$12-'СЕТ СН'!$F$23</f>
        <v>-578.75</v>
      </c>
      <c r="O166" s="35">
        <f>SUMIFS(СВЦЭМ!$E$34:$E$777,СВЦЭМ!$A$34:$A$777,$A166,СВЦЭМ!$B$34:$B$777,O$155)+'СЕТ СН'!$F$12-'СЕТ СН'!$F$23</f>
        <v>-578.75</v>
      </c>
      <c r="P166" s="35">
        <f>SUMIFS(СВЦЭМ!$E$34:$E$777,СВЦЭМ!$A$34:$A$777,$A166,СВЦЭМ!$B$34:$B$777,P$155)+'СЕТ СН'!$F$12-'СЕТ СН'!$F$23</f>
        <v>-578.75</v>
      </c>
      <c r="Q166" s="35">
        <f>SUMIFS(СВЦЭМ!$E$34:$E$777,СВЦЭМ!$A$34:$A$777,$A166,СВЦЭМ!$B$34:$B$777,Q$155)+'СЕТ СН'!$F$12-'СЕТ СН'!$F$23</f>
        <v>-578.75</v>
      </c>
      <c r="R166" s="35">
        <f>SUMIFS(СВЦЭМ!$E$34:$E$777,СВЦЭМ!$A$34:$A$777,$A166,СВЦЭМ!$B$34:$B$777,R$155)+'СЕТ СН'!$F$12-'СЕТ СН'!$F$23</f>
        <v>-578.75</v>
      </c>
      <c r="S166" s="35">
        <f>SUMIFS(СВЦЭМ!$E$34:$E$777,СВЦЭМ!$A$34:$A$777,$A166,СВЦЭМ!$B$34:$B$777,S$155)+'СЕТ СН'!$F$12-'СЕТ СН'!$F$23</f>
        <v>-578.75</v>
      </c>
      <c r="T166" s="35">
        <f>SUMIFS(СВЦЭМ!$E$34:$E$777,СВЦЭМ!$A$34:$A$777,$A166,СВЦЭМ!$B$34:$B$777,T$155)+'СЕТ СН'!$F$12-'СЕТ СН'!$F$23</f>
        <v>-578.75</v>
      </c>
      <c r="U166" s="35">
        <f>SUMIFS(СВЦЭМ!$E$34:$E$777,СВЦЭМ!$A$34:$A$777,$A166,СВЦЭМ!$B$34:$B$777,U$155)+'СЕТ СН'!$F$12-'СЕТ СН'!$F$23</f>
        <v>-578.75</v>
      </c>
      <c r="V166" s="35">
        <f>SUMIFS(СВЦЭМ!$E$34:$E$777,СВЦЭМ!$A$34:$A$777,$A166,СВЦЭМ!$B$34:$B$777,V$155)+'СЕТ СН'!$F$12-'СЕТ СН'!$F$23</f>
        <v>-578.75</v>
      </c>
      <c r="W166" s="35">
        <f>SUMIFS(СВЦЭМ!$E$34:$E$777,СВЦЭМ!$A$34:$A$777,$A166,СВЦЭМ!$B$34:$B$777,W$155)+'СЕТ СН'!$F$12-'СЕТ СН'!$F$23</f>
        <v>-578.75</v>
      </c>
      <c r="X166" s="35">
        <f>SUMIFS(СВЦЭМ!$E$34:$E$777,СВЦЭМ!$A$34:$A$777,$A166,СВЦЭМ!$B$34:$B$777,X$155)+'СЕТ СН'!$F$12-'СЕТ СН'!$F$23</f>
        <v>-578.75</v>
      </c>
      <c r="Y166" s="35">
        <f>SUMIFS(СВЦЭМ!$E$34:$E$777,СВЦЭМ!$A$34:$A$777,$A166,СВЦЭМ!$B$34:$B$777,Y$155)+'СЕТ СН'!$F$12-'СЕТ СН'!$F$23</f>
        <v>-578.75</v>
      </c>
    </row>
    <row r="167" spans="1:25" ht="15.75" x14ac:dyDescent="0.2">
      <c r="A167" s="34">
        <f t="shared" si="4"/>
        <v>42898</v>
      </c>
      <c r="B167" s="35">
        <f>SUMIFS(СВЦЭМ!$E$34:$E$777,СВЦЭМ!$A$34:$A$777,$A167,СВЦЭМ!$B$34:$B$777,B$155)+'СЕТ СН'!$F$12-'СЕТ СН'!$F$23</f>
        <v>-578.75</v>
      </c>
      <c r="C167" s="35">
        <f>SUMIFS(СВЦЭМ!$E$34:$E$777,СВЦЭМ!$A$34:$A$777,$A167,СВЦЭМ!$B$34:$B$777,C$155)+'СЕТ СН'!$F$12-'СЕТ СН'!$F$23</f>
        <v>-578.75</v>
      </c>
      <c r="D167" s="35">
        <f>SUMIFS(СВЦЭМ!$E$34:$E$777,СВЦЭМ!$A$34:$A$777,$A167,СВЦЭМ!$B$34:$B$777,D$155)+'СЕТ СН'!$F$12-'СЕТ СН'!$F$23</f>
        <v>-578.75</v>
      </c>
      <c r="E167" s="35">
        <f>SUMIFS(СВЦЭМ!$E$34:$E$777,СВЦЭМ!$A$34:$A$777,$A167,СВЦЭМ!$B$34:$B$777,E$155)+'СЕТ СН'!$F$12-'СЕТ СН'!$F$23</f>
        <v>-578.75</v>
      </c>
      <c r="F167" s="35">
        <f>SUMIFS(СВЦЭМ!$E$34:$E$777,СВЦЭМ!$A$34:$A$777,$A167,СВЦЭМ!$B$34:$B$777,F$155)+'СЕТ СН'!$F$12-'СЕТ СН'!$F$23</f>
        <v>-578.75</v>
      </c>
      <c r="G167" s="35">
        <f>SUMIFS(СВЦЭМ!$E$34:$E$777,СВЦЭМ!$A$34:$A$777,$A167,СВЦЭМ!$B$34:$B$777,G$155)+'СЕТ СН'!$F$12-'СЕТ СН'!$F$23</f>
        <v>-578.75</v>
      </c>
      <c r="H167" s="35">
        <f>SUMIFS(СВЦЭМ!$E$34:$E$777,СВЦЭМ!$A$34:$A$777,$A167,СВЦЭМ!$B$34:$B$777,H$155)+'СЕТ СН'!$F$12-'СЕТ СН'!$F$23</f>
        <v>-578.75</v>
      </c>
      <c r="I167" s="35">
        <f>SUMIFS(СВЦЭМ!$E$34:$E$777,СВЦЭМ!$A$34:$A$777,$A167,СВЦЭМ!$B$34:$B$777,I$155)+'СЕТ СН'!$F$12-'СЕТ СН'!$F$23</f>
        <v>-578.75</v>
      </c>
      <c r="J167" s="35">
        <f>SUMIFS(СВЦЭМ!$E$34:$E$777,СВЦЭМ!$A$34:$A$777,$A167,СВЦЭМ!$B$34:$B$777,J$155)+'СЕТ СН'!$F$12-'СЕТ СН'!$F$23</f>
        <v>-578.75</v>
      </c>
      <c r="K167" s="35">
        <f>SUMIFS(СВЦЭМ!$E$34:$E$777,СВЦЭМ!$A$34:$A$777,$A167,СВЦЭМ!$B$34:$B$777,K$155)+'СЕТ СН'!$F$12-'СЕТ СН'!$F$23</f>
        <v>-578.75</v>
      </c>
      <c r="L167" s="35">
        <f>SUMIFS(СВЦЭМ!$E$34:$E$777,СВЦЭМ!$A$34:$A$777,$A167,СВЦЭМ!$B$34:$B$777,L$155)+'СЕТ СН'!$F$12-'СЕТ СН'!$F$23</f>
        <v>-578.75</v>
      </c>
      <c r="M167" s="35">
        <f>SUMIFS(СВЦЭМ!$E$34:$E$777,СВЦЭМ!$A$34:$A$777,$A167,СВЦЭМ!$B$34:$B$777,M$155)+'СЕТ СН'!$F$12-'СЕТ СН'!$F$23</f>
        <v>-578.75</v>
      </c>
      <c r="N167" s="35">
        <f>SUMIFS(СВЦЭМ!$E$34:$E$777,СВЦЭМ!$A$34:$A$777,$A167,СВЦЭМ!$B$34:$B$777,N$155)+'СЕТ СН'!$F$12-'СЕТ СН'!$F$23</f>
        <v>-578.75</v>
      </c>
      <c r="O167" s="35">
        <f>SUMIFS(СВЦЭМ!$E$34:$E$777,СВЦЭМ!$A$34:$A$777,$A167,СВЦЭМ!$B$34:$B$777,O$155)+'СЕТ СН'!$F$12-'СЕТ СН'!$F$23</f>
        <v>-578.75</v>
      </c>
      <c r="P167" s="35">
        <f>SUMIFS(СВЦЭМ!$E$34:$E$777,СВЦЭМ!$A$34:$A$777,$A167,СВЦЭМ!$B$34:$B$777,P$155)+'СЕТ СН'!$F$12-'СЕТ СН'!$F$23</f>
        <v>-578.75</v>
      </c>
      <c r="Q167" s="35">
        <f>SUMIFS(СВЦЭМ!$E$34:$E$777,СВЦЭМ!$A$34:$A$777,$A167,СВЦЭМ!$B$34:$B$777,Q$155)+'СЕТ СН'!$F$12-'СЕТ СН'!$F$23</f>
        <v>-578.75</v>
      </c>
      <c r="R167" s="35">
        <f>SUMIFS(СВЦЭМ!$E$34:$E$777,СВЦЭМ!$A$34:$A$777,$A167,СВЦЭМ!$B$34:$B$777,R$155)+'СЕТ СН'!$F$12-'СЕТ СН'!$F$23</f>
        <v>-578.75</v>
      </c>
      <c r="S167" s="35">
        <f>SUMIFS(СВЦЭМ!$E$34:$E$777,СВЦЭМ!$A$34:$A$777,$A167,СВЦЭМ!$B$34:$B$777,S$155)+'СЕТ СН'!$F$12-'СЕТ СН'!$F$23</f>
        <v>-578.75</v>
      </c>
      <c r="T167" s="35">
        <f>SUMIFS(СВЦЭМ!$E$34:$E$777,СВЦЭМ!$A$34:$A$777,$A167,СВЦЭМ!$B$34:$B$777,T$155)+'СЕТ СН'!$F$12-'СЕТ СН'!$F$23</f>
        <v>-578.75</v>
      </c>
      <c r="U167" s="35">
        <f>SUMIFS(СВЦЭМ!$E$34:$E$777,СВЦЭМ!$A$34:$A$777,$A167,СВЦЭМ!$B$34:$B$777,U$155)+'СЕТ СН'!$F$12-'СЕТ СН'!$F$23</f>
        <v>-578.75</v>
      </c>
      <c r="V167" s="35">
        <f>SUMIFS(СВЦЭМ!$E$34:$E$777,СВЦЭМ!$A$34:$A$777,$A167,СВЦЭМ!$B$34:$B$777,V$155)+'СЕТ СН'!$F$12-'СЕТ СН'!$F$23</f>
        <v>-578.75</v>
      </c>
      <c r="W167" s="35">
        <f>SUMIFS(СВЦЭМ!$E$34:$E$777,СВЦЭМ!$A$34:$A$777,$A167,СВЦЭМ!$B$34:$B$777,W$155)+'СЕТ СН'!$F$12-'СЕТ СН'!$F$23</f>
        <v>-578.75</v>
      </c>
      <c r="X167" s="35">
        <f>SUMIFS(СВЦЭМ!$E$34:$E$777,СВЦЭМ!$A$34:$A$777,$A167,СВЦЭМ!$B$34:$B$777,X$155)+'СЕТ СН'!$F$12-'СЕТ СН'!$F$23</f>
        <v>-578.75</v>
      </c>
      <c r="Y167" s="35">
        <f>SUMIFS(СВЦЭМ!$E$34:$E$777,СВЦЭМ!$A$34:$A$777,$A167,СВЦЭМ!$B$34:$B$777,Y$155)+'СЕТ СН'!$F$12-'СЕТ СН'!$F$23</f>
        <v>-578.75</v>
      </c>
    </row>
    <row r="168" spans="1:25" ht="15.75" x14ac:dyDescent="0.2">
      <c r="A168" s="34">
        <f t="shared" si="4"/>
        <v>42899</v>
      </c>
      <c r="B168" s="35">
        <f>SUMIFS(СВЦЭМ!$E$34:$E$777,СВЦЭМ!$A$34:$A$777,$A168,СВЦЭМ!$B$34:$B$777,B$155)+'СЕТ СН'!$F$12-'СЕТ СН'!$F$23</f>
        <v>-578.75</v>
      </c>
      <c r="C168" s="35">
        <f>SUMIFS(СВЦЭМ!$E$34:$E$777,СВЦЭМ!$A$34:$A$777,$A168,СВЦЭМ!$B$34:$B$777,C$155)+'СЕТ СН'!$F$12-'СЕТ СН'!$F$23</f>
        <v>-578.75</v>
      </c>
      <c r="D168" s="35">
        <f>SUMIFS(СВЦЭМ!$E$34:$E$777,СВЦЭМ!$A$34:$A$777,$A168,СВЦЭМ!$B$34:$B$777,D$155)+'СЕТ СН'!$F$12-'СЕТ СН'!$F$23</f>
        <v>-578.75</v>
      </c>
      <c r="E168" s="35">
        <f>SUMIFS(СВЦЭМ!$E$34:$E$777,СВЦЭМ!$A$34:$A$777,$A168,СВЦЭМ!$B$34:$B$777,E$155)+'СЕТ СН'!$F$12-'СЕТ СН'!$F$23</f>
        <v>-578.75</v>
      </c>
      <c r="F168" s="35">
        <f>SUMIFS(СВЦЭМ!$E$34:$E$777,СВЦЭМ!$A$34:$A$777,$A168,СВЦЭМ!$B$34:$B$777,F$155)+'СЕТ СН'!$F$12-'СЕТ СН'!$F$23</f>
        <v>-578.75</v>
      </c>
      <c r="G168" s="35">
        <f>SUMIFS(СВЦЭМ!$E$34:$E$777,СВЦЭМ!$A$34:$A$777,$A168,СВЦЭМ!$B$34:$B$777,G$155)+'СЕТ СН'!$F$12-'СЕТ СН'!$F$23</f>
        <v>-578.75</v>
      </c>
      <c r="H168" s="35">
        <f>SUMIFS(СВЦЭМ!$E$34:$E$777,СВЦЭМ!$A$34:$A$777,$A168,СВЦЭМ!$B$34:$B$777,H$155)+'СЕТ СН'!$F$12-'СЕТ СН'!$F$23</f>
        <v>-578.75</v>
      </c>
      <c r="I168" s="35">
        <f>SUMIFS(СВЦЭМ!$E$34:$E$777,СВЦЭМ!$A$34:$A$777,$A168,СВЦЭМ!$B$34:$B$777,I$155)+'СЕТ СН'!$F$12-'СЕТ СН'!$F$23</f>
        <v>-578.75</v>
      </c>
      <c r="J168" s="35">
        <f>SUMIFS(СВЦЭМ!$E$34:$E$777,СВЦЭМ!$A$34:$A$777,$A168,СВЦЭМ!$B$34:$B$777,J$155)+'СЕТ СН'!$F$12-'СЕТ СН'!$F$23</f>
        <v>-578.75</v>
      </c>
      <c r="K168" s="35">
        <f>SUMIFS(СВЦЭМ!$E$34:$E$777,СВЦЭМ!$A$34:$A$777,$A168,СВЦЭМ!$B$34:$B$777,K$155)+'СЕТ СН'!$F$12-'СЕТ СН'!$F$23</f>
        <v>-578.75</v>
      </c>
      <c r="L168" s="35">
        <f>SUMIFS(СВЦЭМ!$E$34:$E$777,СВЦЭМ!$A$34:$A$777,$A168,СВЦЭМ!$B$34:$B$777,L$155)+'СЕТ СН'!$F$12-'СЕТ СН'!$F$23</f>
        <v>-578.75</v>
      </c>
      <c r="M168" s="35">
        <f>SUMIFS(СВЦЭМ!$E$34:$E$777,СВЦЭМ!$A$34:$A$777,$A168,СВЦЭМ!$B$34:$B$777,M$155)+'СЕТ СН'!$F$12-'СЕТ СН'!$F$23</f>
        <v>-578.75</v>
      </c>
      <c r="N168" s="35">
        <f>SUMIFS(СВЦЭМ!$E$34:$E$777,СВЦЭМ!$A$34:$A$777,$A168,СВЦЭМ!$B$34:$B$777,N$155)+'СЕТ СН'!$F$12-'СЕТ СН'!$F$23</f>
        <v>-578.75</v>
      </c>
      <c r="O168" s="35">
        <f>SUMIFS(СВЦЭМ!$E$34:$E$777,СВЦЭМ!$A$34:$A$777,$A168,СВЦЭМ!$B$34:$B$777,O$155)+'СЕТ СН'!$F$12-'СЕТ СН'!$F$23</f>
        <v>-578.75</v>
      </c>
      <c r="P168" s="35">
        <f>SUMIFS(СВЦЭМ!$E$34:$E$777,СВЦЭМ!$A$34:$A$777,$A168,СВЦЭМ!$B$34:$B$777,P$155)+'СЕТ СН'!$F$12-'СЕТ СН'!$F$23</f>
        <v>-578.75</v>
      </c>
      <c r="Q168" s="35">
        <f>SUMIFS(СВЦЭМ!$E$34:$E$777,СВЦЭМ!$A$34:$A$777,$A168,СВЦЭМ!$B$34:$B$777,Q$155)+'СЕТ СН'!$F$12-'СЕТ СН'!$F$23</f>
        <v>-578.75</v>
      </c>
      <c r="R168" s="35">
        <f>SUMIFS(СВЦЭМ!$E$34:$E$777,СВЦЭМ!$A$34:$A$777,$A168,СВЦЭМ!$B$34:$B$777,R$155)+'СЕТ СН'!$F$12-'СЕТ СН'!$F$23</f>
        <v>-578.75</v>
      </c>
      <c r="S168" s="35">
        <f>SUMIFS(СВЦЭМ!$E$34:$E$777,СВЦЭМ!$A$34:$A$777,$A168,СВЦЭМ!$B$34:$B$777,S$155)+'СЕТ СН'!$F$12-'СЕТ СН'!$F$23</f>
        <v>-578.75</v>
      </c>
      <c r="T168" s="35">
        <f>SUMIFS(СВЦЭМ!$E$34:$E$777,СВЦЭМ!$A$34:$A$777,$A168,СВЦЭМ!$B$34:$B$777,T$155)+'СЕТ СН'!$F$12-'СЕТ СН'!$F$23</f>
        <v>-578.75</v>
      </c>
      <c r="U168" s="35">
        <f>SUMIFS(СВЦЭМ!$E$34:$E$777,СВЦЭМ!$A$34:$A$777,$A168,СВЦЭМ!$B$34:$B$777,U$155)+'СЕТ СН'!$F$12-'СЕТ СН'!$F$23</f>
        <v>-578.75</v>
      </c>
      <c r="V168" s="35">
        <f>SUMIFS(СВЦЭМ!$E$34:$E$777,СВЦЭМ!$A$34:$A$777,$A168,СВЦЭМ!$B$34:$B$777,V$155)+'СЕТ СН'!$F$12-'СЕТ СН'!$F$23</f>
        <v>-578.75</v>
      </c>
      <c r="W168" s="35">
        <f>SUMIFS(СВЦЭМ!$E$34:$E$777,СВЦЭМ!$A$34:$A$777,$A168,СВЦЭМ!$B$34:$B$777,W$155)+'СЕТ СН'!$F$12-'СЕТ СН'!$F$23</f>
        <v>-578.75</v>
      </c>
      <c r="X168" s="35">
        <f>SUMIFS(СВЦЭМ!$E$34:$E$777,СВЦЭМ!$A$34:$A$777,$A168,СВЦЭМ!$B$34:$B$777,X$155)+'СЕТ СН'!$F$12-'СЕТ СН'!$F$23</f>
        <v>-578.75</v>
      </c>
      <c r="Y168" s="35">
        <f>SUMIFS(СВЦЭМ!$E$34:$E$777,СВЦЭМ!$A$34:$A$777,$A168,СВЦЭМ!$B$34:$B$777,Y$155)+'СЕТ СН'!$F$12-'СЕТ СН'!$F$23</f>
        <v>-578.75</v>
      </c>
    </row>
    <row r="169" spans="1:25" ht="15.75" x14ac:dyDescent="0.2">
      <c r="A169" s="34">
        <f t="shared" si="4"/>
        <v>42900</v>
      </c>
      <c r="B169" s="35">
        <f>SUMIFS(СВЦЭМ!$E$34:$E$777,СВЦЭМ!$A$34:$A$777,$A169,СВЦЭМ!$B$34:$B$777,B$155)+'СЕТ СН'!$F$12-'СЕТ СН'!$F$23</f>
        <v>-578.75</v>
      </c>
      <c r="C169" s="35">
        <f>SUMIFS(СВЦЭМ!$E$34:$E$777,СВЦЭМ!$A$34:$A$777,$A169,СВЦЭМ!$B$34:$B$777,C$155)+'СЕТ СН'!$F$12-'СЕТ СН'!$F$23</f>
        <v>-578.75</v>
      </c>
      <c r="D169" s="35">
        <f>SUMIFS(СВЦЭМ!$E$34:$E$777,СВЦЭМ!$A$34:$A$777,$A169,СВЦЭМ!$B$34:$B$777,D$155)+'СЕТ СН'!$F$12-'СЕТ СН'!$F$23</f>
        <v>-578.75</v>
      </c>
      <c r="E169" s="35">
        <f>SUMIFS(СВЦЭМ!$E$34:$E$777,СВЦЭМ!$A$34:$A$777,$A169,СВЦЭМ!$B$34:$B$777,E$155)+'СЕТ СН'!$F$12-'СЕТ СН'!$F$23</f>
        <v>-578.75</v>
      </c>
      <c r="F169" s="35">
        <f>SUMIFS(СВЦЭМ!$E$34:$E$777,СВЦЭМ!$A$34:$A$777,$A169,СВЦЭМ!$B$34:$B$777,F$155)+'СЕТ СН'!$F$12-'СЕТ СН'!$F$23</f>
        <v>-578.75</v>
      </c>
      <c r="G169" s="35">
        <f>SUMIFS(СВЦЭМ!$E$34:$E$777,СВЦЭМ!$A$34:$A$777,$A169,СВЦЭМ!$B$34:$B$777,G$155)+'СЕТ СН'!$F$12-'СЕТ СН'!$F$23</f>
        <v>-578.75</v>
      </c>
      <c r="H169" s="35">
        <f>SUMIFS(СВЦЭМ!$E$34:$E$777,СВЦЭМ!$A$34:$A$777,$A169,СВЦЭМ!$B$34:$B$777,H$155)+'СЕТ СН'!$F$12-'СЕТ СН'!$F$23</f>
        <v>-578.75</v>
      </c>
      <c r="I169" s="35">
        <f>SUMIFS(СВЦЭМ!$E$34:$E$777,СВЦЭМ!$A$34:$A$777,$A169,СВЦЭМ!$B$34:$B$777,I$155)+'СЕТ СН'!$F$12-'СЕТ СН'!$F$23</f>
        <v>-578.75</v>
      </c>
      <c r="J169" s="35">
        <f>SUMIFS(СВЦЭМ!$E$34:$E$777,СВЦЭМ!$A$34:$A$777,$A169,СВЦЭМ!$B$34:$B$777,J$155)+'СЕТ СН'!$F$12-'СЕТ СН'!$F$23</f>
        <v>-578.75</v>
      </c>
      <c r="K169" s="35">
        <f>SUMIFS(СВЦЭМ!$E$34:$E$777,СВЦЭМ!$A$34:$A$777,$A169,СВЦЭМ!$B$34:$B$777,K$155)+'СЕТ СН'!$F$12-'СЕТ СН'!$F$23</f>
        <v>-578.75</v>
      </c>
      <c r="L169" s="35">
        <f>SUMIFS(СВЦЭМ!$E$34:$E$777,СВЦЭМ!$A$34:$A$777,$A169,СВЦЭМ!$B$34:$B$777,L$155)+'СЕТ СН'!$F$12-'СЕТ СН'!$F$23</f>
        <v>-578.75</v>
      </c>
      <c r="M169" s="35">
        <f>SUMIFS(СВЦЭМ!$E$34:$E$777,СВЦЭМ!$A$34:$A$777,$A169,СВЦЭМ!$B$34:$B$777,M$155)+'СЕТ СН'!$F$12-'СЕТ СН'!$F$23</f>
        <v>-578.75</v>
      </c>
      <c r="N169" s="35">
        <f>SUMIFS(СВЦЭМ!$E$34:$E$777,СВЦЭМ!$A$34:$A$777,$A169,СВЦЭМ!$B$34:$B$777,N$155)+'СЕТ СН'!$F$12-'СЕТ СН'!$F$23</f>
        <v>-578.75</v>
      </c>
      <c r="O169" s="35">
        <f>SUMIFS(СВЦЭМ!$E$34:$E$777,СВЦЭМ!$A$34:$A$777,$A169,СВЦЭМ!$B$34:$B$777,O$155)+'СЕТ СН'!$F$12-'СЕТ СН'!$F$23</f>
        <v>-578.75</v>
      </c>
      <c r="P169" s="35">
        <f>SUMIFS(СВЦЭМ!$E$34:$E$777,СВЦЭМ!$A$34:$A$777,$A169,СВЦЭМ!$B$34:$B$777,P$155)+'СЕТ СН'!$F$12-'СЕТ СН'!$F$23</f>
        <v>-578.75</v>
      </c>
      <c r="Q169" s="35">
        <f>SUMIFS(СВЦЭМ!$E$34:$E$777,СВЦЭМ!$A$34:$A$777,$A169,СВЦЭМ!$B$34:$B$777,Q$155)+'СЕТ СН'!$F$12-'СЕТ СН'!$F$23</f>
        <v>-578.75</v>
      </c>
      <c r="R169" s="35">
        <f>SUMIFS(СВЦЭМ!$E$34:$E$777,СВЦЭМ!$A$34:$A$777,$A169,СВЦЭМ!$B$34:$B$777,R$155)+'СЕТ СН'!$F$12-'СЕТ СН'!$F$23</f>
        <v>-578.75</v>
      </c>
      <c r="S169" s="35">
        <f>SUMIFS(СВЦЭМ!$E$34:$E$777,СВЦЭМ!$A$34:$A$777,$A169,СВЦЭМ!$B$34:$B$777,S$155)+'СЕТ СН'!$F$12-'СЕТ СН'!$F$23</f>
        <v>-578.75</v>
      </c>
      <c r="T169" s="35">
        <f>SUMIFS(СВЦЭМ!$E$34:$E$777,СВЦЭМ!$A$34:$A$777,$A169,СВЦЭМ!$B$34:$B$777,T$155)+'СЕТ СН'!$F$12-'СЕТ СН'!$F$23</f>
        <v>-578.75</v>
      </c>
      <c r="U169" s="35">
        <f>SUMIFS(СВЦЭМ!$E$34:$E$777,СВЦЭМ!$A$34:$A$777,$A169,СВЦЭМ!$B$34:$B$777,U$155)+'СЕТ СН'!$F$12-'СЕТ СН'!$F$23</f>
        <v>-578.75</v>
      </c>
      <c r="V169" s="35">
        <f>SUMIFS(СВЦЭМ!$E$34:$E$777,СВЦЭМ!$A$34:$A$777,$A169,СВЦЭМ!$B$34:$B$777,V$155)+'СЕТ СН'!$F$12-'СЕТ СН'!$F$23</f>
        <v>-578.75</v>
      </c>
      <c r="W169" s="35">
        <f>SUMIFS(СВЦЭМ!$E$34:$E$777,СВЦЭМ!$A$34:$A$777,$A169,СВЦЭМ!$B$34:$B$777,W$155)+'СЕТ СН'!$F$12-'СЕТ СН'!$F$23</f>
        <v>-578.75</v>
      </c>
      <c r="X169" s="35">
        <f>SUMIFS(СВЦЭМ!$E$34:$E$777,СВЦЭМ!$A$34:$A$777,$A169,СВЦЭМ!$B$34:$B$777,X$155)+'СЕТ СН'!$F$12-'СЕТ СН'!$F$23</f>
        <v>-578.75</v>
      </c>
      <c r="Y169" s="35">
        <f>SUMIFS(СВЦЭМ!$E$34:$E$777,СВЦЭМ!$A$34:$A$777,$A169,СВЦЭМ!$B$34:$B$777,Y$155)+'СЕТ СН'!$F$12-'СЕТ СН'!$F$23</f>
        <v>-578.75</v>
      </c>
    </row>
    <row r="170" spans="1:25" ht="15.75" x14ac:dyDescent="0.2">
      <c r="A170" s="34">
        <f t="shared" si="4"/>
        <v>42901</v>
      </c>
      <c r="B170" s="35">
        <f>SUMIFS(СВЦЭМ!$E$34:$E$777,СВЦЭМ!$A$34:$A$777,$A170,СВЦЭМ!$B$34:$B$777,B$155)+'СЕТ СН'!$F$12-'СЕТ СН'!$F$23</f>
        <v>-578.75</v>
      </c>
      <c r="C170" s="35">
        <f>SUMIFS(СВЦЭМ!$E$34:$E$777,СВЦЭМ!$A$34:$A$777,$A170,СВЦЭМ!$B$34:$B$777,C$155)+'СЕТ СН'!$F$12-'СЕТ СН'!$F$23</f>
        <v>-578.75</v>
      </c>
      <c r="D170" s="35">
        <f>SUMIFS(СВЦЭМ!$E$34:$E$777,СВЦЭМ!$A$34:$A$777,$A170,СВЦЭМ!$B$34:$B$777,D$155)+'СЕТ СН'!$F$12-'СЕТ СН'!$F$23</f>
        <v>-578.75</v>
      </c>
      <c r="E170" s="35">
        <f>SUMIFS(СВЦЭМ!$E$34:$E$777,СВЦЭМ!$A$34:$A$777,$A170,СВЦЭМ!$B$34:$B$777,E$155)+'СЕТ СН'!$F$12-'СЕТ СН'!$F$23</f>
        <v>-578.75</v>
      </c>
      <c r="F170" s="35">
        <f>SUMIFS(СВЦЭМ!$E$34:$E$777,СВЦЭМ!$A$34:$A$777,$A170,СВЦЭМ!$B$34:$B$777,F$155)+'СЕТ СН'!$F$12-'СЕТ СН'!$F$23</f>
        <v>-578.75</v>
      </c>
      <c r="G170" s="35">
        <f>SUMIFS(СВЦЭМ!$E$34:$E$777,СВЦЭМ!$A$34:$A$777,$A170,СВЦЭМ!$B$34:$B$777,G$155)+'СЕТ СН'!$F$12-'СЕТ СН'!$F$23</f>
        <v>-578.75</v>
      </c>
      <c r="H170" s="35">
        <f>SUMIFS(СВЦЭМ!$E$34:$E$777,СВЦЭМ!$A$34:$A$777,$A170,СВЦЭМ!$B$34:$B$777,H$155)+'СЕТ СН'!$F$12-'СЕТ СН'!$F$23</f>
        <v>-578.75</v>
      </c>
      <c r="I170" s="35">
        <f>SUMIFS(СВЦЭМ!$E$34:$E$777,СВЦЭМ!$A$34:$A$777,$A170,СВЦЭМ!$B$34:$B$777,I$155)+'СЕТ СН'!$F$12-'СЕТ СН'!$F$23</f>
        <v>-578.75</v>
      </c>
      <c r="J170" s="35">
        <f>SUMIFS(СВЦЭМ!$E$34:$E$777,СВЦЭМ!$A$34:$A$777,$A170,СВЦЭМ!$B$34:$B$777,J$155)+'СЕТ СН'!$F$12-'СЕТ СН'!$F$23</f>
        <v>-578.75</v>
      </c>
      <c r="K170" s="35">
        <f>SUMIFS(СВЦЭМ!$E$34:$E$777,СВЦЭМ!$A$34:$A$777,$A170,СВЦЭМ!$B$34:$B$777,K$155)+'СЕТ СН'!$F$12-'СЕТ СН'!$F$23</f>
        <v>-578.75</v>
      </c>
      <c r="L170" s="35">
        <f>SUMIFS(СВЦЭМ!$E$34:$E$777,СВЦЭМ!$A$34:$A$777,$A170,СВЦЭМ!$B$34:$B$777,L$155)+'СЕТ СН'!$F$12-'СЕТ СН'!$F$23</f>
        <v>-578.75</v>
      </c>
      <c r="M170" s="35">
        <f>SUMIFS(СВЦЭМ!$E$34:$E$777,СВЦЭМ!$A$34:$A$777,$A170,СВЦЭМ!$B$34:$B$777,M$155)+'СЕТ СН'!$F$12-'СЕТ СН'!$F$23</f>
        <v>-578.75</v>
      </c>
      <c r="N170" s="35">
        <f>SUMIFS(СВЦЭМ!$E$34:$E$777,СВЦЭМ!$A$34:$A$777,$A170,СВЦЭМ!$B$34:$B$777,N$155)+'СЕТ СН'!$F$12-'СЕТ СН'!$F$23</f>
        <v>-578.75</v>
      </c>
      <c r="O170" s="35">
        <f>SUMIFS(СВЦЭМ!$E$34:$E$777,СВЦЭМ!$A$34:$A$777,$A170,СВЦЭМ!$B$34:$B$777,O$155)+'СЕТ СН'!$F$12-'СЕТ СН'!$F$23</f>
        <v>-578.75</v>
      </c>
      <c r="P170" s="35">
        <f>SUMIFS(СВЦЭМ!$E$34:$E$777,СВЦЭМ!$A$34:$A$777,$A170,СВЦЭМ!$B$34:$B$777,P$155)+'СЕТ СН'!$F$12-'СЕТ СН'!$F$23</f>
        <v>-578.75</v>
      </c>
      <c r="Q170" s="35">
        <f>SUMIFS(СВЦЭМ!$E$34:$E$777,СВЦЭМ!$A$34:$A$777,$A170,СВЦЭМ!$B$34:$B$777,Q$155)+'СЕТ СН'!$F$12-'СЕТ СН'!$F$23</f>
        <v>-578.75</v>
      </c>
      <c r="R170" s="35">
        <f>SUMIFS(СВЦЭМ!$E$34:$E$777,СВЦЭМ!$A$34:$A$777,$A170,СВЦЭМ!$B$34:$B$777,R$155)+'СЕТ СН'!$F$12-'СЕТ СН'!$F$23</f>
        <v>-578.75</v>
      </c>
      <c r="S170" s="35">
        <f>SUMIFS(СВЦЭМ!$E$34:$E$777,СВЦЭМ!$A$34:$A$777,$A170,СВЦЭМ!$B$34:$B$777,S$155)+'СЕТ СН'!$F$12-'СЕТ СН'!$F$23</f>
        <v>-578.75</v>
      </c>
      <c r="T170" s="35">
        <f>SUMIFS(СВЦЭМ!$E$34:$E$777,СВЦЭМ!$A$34:$A$777,$A170,СВЦЭМ!$B$34:$B$777,T$155)+'СЕТ СН'!$F$12-'СЕТ СН'!$F$23</f>
        <v>-578.75</v>
      </c>
      <c r="U170" s="35">
        <f>SUMIFS(СВЦЭМ!$E$34:$E$777,СВЦЭМ!$A$34:$A$777,$A170,СВЦЭМ!$B$34:$B$777,U$155)+'СЕТ СН'!$F$12-'СЕТ СН'!$F$23</f>
        <v>-578.75</v>
      </c>
      <c r="V170" s="35">
        <f>SUMIFS(СВЦЭМ!$E$34:$E$777,СВЦЭМ!$A$34:$A$777,$A170,СВЦЭМ!$B$34:$B$777,V$155)+'СЕТ СН'!$F$12-'СЕТ СН'!$F$23</f>
        <v>-578.75</v>
      </c>
      <c r="W170" s="35">
        <f>SUMIFS(СВЦЭМ!$E$34:$E$777,СВЦЭМ!$A$34:$A$777,$A170,СВЦЭМ!$B$34:$B$777,W$155)+'СЕТ СН'!$F$12-'СЕТ СН'!$F$23</f>
        <v>-578.75</v>
      </c>
      <c r="X170" s="35">
        <f>SUMIFS(СВЦЭМ!$E$34:$E$777,СВЦЭМ!$A$34:$A$777,$A170,СВЦЭМ!$B$34:$B$777,X$155)+'СЕТ СН'!$F$12-'СЕТ СН'!$F$23</f>
        <v>-578.75</v>
      </c>
      <c r="Y170" s="35">
        <f>SUMIFS(СВЦЭМ!$E$34:$E$777,СВЦЭМ!$A$34:$A$777,$A170,СВЦЭМ!$B$34:$B$777,Y$155)+'СЕТ СН'!$F$12-'СЕТ СН'!$F$23</f>
        <v>-578.75</v>
      </c>
    </row>
    <row r="171" spans="1:25" ht="15.75" x14ac:dyDescent="0.2">
      <c r="A171" s="34">
        <f t="shared" si="4"/>
        <v>42902</v>
      </c>
      <c r="B171" s="35">
        <f>SUMIFS(СВЦЭМ!$E$34:$E$777,СВЦЭМ!$A$34:$A$777,$A171,СВЦЭМ!$B$34:$B$777,B$155)+'СЕТ СН'!$F$12-'СЕТ СН'!$F$23</f>
        <v>-578.75</v>
      </c>
      <c r="C171" s="35">
        <f>SUMIFS(СВЦЭМ!$E$34:$E$777,СВЦЭМ!$A$34:$A$777,$A171,СВЦЭМ!$B$34:$B$777,C$155)+'СЕТ СН'!$F$12-'СЕТ СН'!$F$23</f>
        <v>-578.75</v>
      </c>
      <c r="D171" s="35">
        <f>SUMIFS(СВЦЭМ!$E$34:$E$777,СВЦЭМ!$A$34:$A$777,$A171,СВЦЭМ!$B$34:$B$777,D$155)+'СЕТ СН'!$F$12-'СЕТ СН'!$F$23</f>
        <v>-578.75</v>
      </c>
      <c r="E171" s="35">
        <f>SUMIFS(СВЦЭМ!$E$34:$E$777,СВЦЭМ!$A$34:$A$777,$A171,СВЦЭМ!$B$34:$B$777,E$155)+'СЕТ СН'!$F$12-'СЕТ СН'!$F$23</f>
        <v>-578.75</v>
      </c>
      <c r="F171" s="35">
        <f>SUMIFS(СВЦЭМ!$E$34:$E$777,СВЦЭМ!$A$34:$A$777,$A171,СВЦЭМ!$B$34:$B$777,F$155)+'СЕТ СН'!$F$12-'СЕТ СН'!$F$23</f>
        <v>-578.75</v>
      </c>
      <c r="G171" s="35">
        <f>SUMIFS(СВЦЭМ!$E$34:$E$777,СВЦЭМ!$A$34:$A$777,$A171,СВЦЭМ!$B$34:$B$777,G$155)+'СЕТ СН'!$F$12-'СЕТ СН'!$F$23</f>
        <v>-578.75</v>
      </c>
      <c r="H171" s="35">
        <f>SUMIFS(СВЦЭМ!$E$34:$E$777,СВЦЭМ!$A$34:$A$777,$A171,СВЦЭМ!$B$34:$B$777,H$155)+'СЕТ СН'!$F$12-'СЕТ СН'!$F$23</f>
        <v>-578.75</v>
      </c>
      <c r="I171" s="35">
        <f>SUMIFS(СВЦЭМ!$E$34:$E$777,СВЦЭМ!$A$34:$A$777,$A171,СВЦЭМ!$B$34:$B$777,I$155)+'СЕТ СН'!$F$12-'СЕТ СН'!$F$23</f>
        <v>-578.75</v>
      </c>
      <c r="J171" s="35">
        <f>SUMIFS(СВЦЭМ!$E$34:$E$777,СВЦЭМ!$A$34:$A$777,$A171,СВЦЭМ!$B$34:$B$777,J$155)+'СЕТ СН'!$F$12-'СЕТ СН'!$F$23</f>
        <v>-578.75</v>
      </c>
      <c r="K171" s="35">
        <f>SUMIFS(СВЦЭМ!$E$34:$E$777,СВЦЭМ!$A$34:$A$777,$A171,СВЦЭМ!$B$34:$B$777,K$155)+'СЕТ СН'!$F$12-'СЕТ СН'!$F$23</f>
        <v>-578.75</v>
      </c>
      <c r="L171" s="35">
        <f>SUMIFS(СВЦЭМ!$E$34:$E$777,СВЦЭМ!$A$34:$A$777,$A171,СВЦЭМ!$B$34:$B$777,L$155)+'СЕТ СН'!$F$12-'СЕТ СН'!$F$23</f>
        <v>-578.75</v>
      </c>
      <c r="M171" s="35">
        <f>SUMIFS(СВЦЭМ!$E$34:$E$777,СВЦЭМ!$A$34:$A$777,$A171,СВЦЭМ!$B$34:$B$777,M$155)+'СЕТ СН'!$F$12-'СЕТ СН'!$F$23</f>
        <v>-578.75</v>
      </c>
      <c r="N171" s="35">
        <f>SUMIFS(СВЦЭМ!$E$34:$E$777,СВЦЭМ!$A$34:$A$777,$A171,СВЦЭМ!$B$34:$B$777,N$155)+'СЕТ СН'!$F$12-'СЕТ СН'!$F$23</f>
        <v>-578.75</v>
      </c>
      <c r="O171" s="35">
        <f>SUMIFS(СВЦЭМ!$E$34:$E$777,СВЦЭМ!$A$34:$A$777,$A171,СВЦЭМ!$B$34:$B$777,O$155)+'СЕТ СН'!$F$12-'СЕТ СН'!$F$23</f>
        <v>-578.75</v>
      </c>
      <c r="P171" s="35">
        <f>SUMIFS(СВЦЭМ!$E$34:$E$777,СВЦЭМ!$A$34:$A$777,$A171,СВЦЭМ!$B$34:$B$777,P$155)+'СЕТ СН'!$F$12-'СЕТ СН'!$F$23</f>
        <v>-578.75</v>
      </c>
      <c r="Q171" s="35">
        <f>SUMIFS(СВЦЭМ!$E$34:$E$777,СВЦЭМ!$A$34:$A$777,$A171,СВЦЭМ!$B$34:$B$777,Q$155)+'СЕТ СН'!$F$12-'СЕТ СН'!$F$23</f>
        <v>-578.75</v>
      </c>
      <c r="R171" s="35">
        <f>SUMIFS(СВЦЭМ!$E$34:$E$777,СВЦЭМ!$A$34:$A$777,$A171,СВЦЭМ!$B$34:$B$777,R$155)+'СЕТ СН'!$F$12-'СЕТ СН'!$F$23</f>
        <v>-578.75</v>
      </c>
      <c r="S171" s="35">
        <f>SUMIFS(СВЦЭМ!$E$34:$E$777,СВЦЭМ!$A$34:$A$777,$A171,СВЦЭМ!$B$34:$B$777,S$155)+'СЕТ СН'!$F$12-'СЕТ СН'!$F$23</f>
        <v>-578.75</v>
      </c>
      <c r="T171" s="35">
        <f>SUMIFS(СВЦЭМ!$E$34:$E$777,СВЦЭМ!$A$34:$A$777,$A171,СВЦЭМ!$B$34:$B$777,T$155)+'СЕТ СН'!$F$12-'СЕТ СН'!$F$23</f>
        <v>-578.75</v>
      </c>
      <c r="U171" s="35">
        <f>SUMIFS(СВЦЭМ!$E$34:$E$777,СВЦЭМ!$A$34:$A$777,$A171,СВЦЭМ!$B$34:$B$777,U$155)+'СЕТ СН'!$F$12-'СЕТ СН'!$F$23</f>
        <v>-578.75</v>
      </c>
      <c r="V171" s="35">
        <f>SUMIFS(СВЦЭМ!$E$34:$E$777,СВЦЭМ!$A$34:$A$777,$A171,СВЦЭМ!$B$34:$B$777,V$155)+'СЕТ СН'!$F$12-'СЕТ СН'!$F$23</f>
        <v>-578.75</v>
      </c>
      <c r="W171" s="35">
        <f>SUMIFS(СВЦЭМ!$E$34:$E$777,СВЦЭМ!$A$34:$A$777,$A171,СВЦЭМ!$B$34:$B$777,W$155)+'СЕТ СН'!$F$12-'СЕТ СН'!$F$23</f>
        <v>-578.75</v>
      </c>
      <c r="X171" s="35">
        <f>SUMIFS(СВЦЭМ!$E$34:$E$777,СВЦЭМ!$A$34:$A$777,$A171,СВЦЭМ!$B$34:$B$777,X$155)+'СЕТ СН'!$F$12-'СЕТ СН'!$F$23</f>
        <v>-578.75</v>
      </c>
      <c r="Y171" s="35">
        <f>SUMIFS(СВЦЭМ!$E$34:$E$777,СВЦЭМ!$A$34:$A$777,$A171,СВЦЭМ!$B$34:$B$777,Y$155)+'СЕТ СН'!$F$12-'СЕТ СН'!$F$23</f>
        <v>-578.75</v>
      </c>
    </row>
    <row r="172" spans="1:25" ht="15.75" x14ac:dyDescent="0.2">
      <c r="A172" s="34">
        <f t="shared" si="4"/>
        <v>42903</v>
      </c>
      <c r="B172" s="35">
        <f>SUMIFS(СВЦЭМ!$E$34:$E$777,СВЦЭМ!$A$34:$A$777,$A172,СВЦЭМ!$B$34:$B$777,B$155)+'СЕТ СН'!$F$12-'СЕТ СН'!$F$23</f>
        <v>-578.75</v>
      </c>
      <c r="C172" s="35">
        <f>SUMIFS(СВЦЭМ!$E$34:$E$777,СВЦЭМ!$A$34:$A$777,$A172,СВЦЭМ!$B$34:$B$777,C$155)+'СЕТ СН'!$F$12-'СЕТ СН'!$F$23</f>
        <v>-578.75</v>
      </c>
      <c r="D172" s="35">
        <f>SUMIFS(СВЦЭМ!$E$34:$E$777,СВЦЭМ!$A$34:$A$777,$A172,СВЦЭМ!$B$34:$B$777,D$155)+'СЕТ СН'!$F$12-'СЕТ СН'!$F$23</f>
        <v>-578.75</v>
      </c>
      <c r="E172" s="35">
        <f>SUMIFS(СВЦЭМ!$E$34:$E$777,СВЦЭМ!$A$34:$A$777,$A172,СВЦЭМ!$B$34:$B$777,E$155)+'СЕТ СН'!$F$12-'СЕТ СН'!$F$23</f>
        <v>-578.75</v>
      </c>
      <c r="F172" s="35">
        <f>SUMIFS(СВЦЭМ!$E$34:$E$777,СВЦЭМ!$A$34:$A$777,$A172,СВЦЭМ!$B$34:$B$777,F$155)+'СЕТ СН'!$F$12-'СЕТ СН'!$F$23</f>
        <v>-578.75</v>
      </c>
      <c r="G172" s="35">
        <f>SUMIFS(СВЦЭМ!$E$34:$E$777,СВЦЭМ!$A$34:$A$777,$A172,СВЦЭМ!$B$34:$B$777,G$155)+'СЕТ СН'!$F$12-'СЕТ СН'!$F$23</f>
        <v>-578.75</v>
      </c>
      <c r="H172" s="35">
        <f>SUMIFS(СВЦЭМ!$E$34:$E$777,СВЦЭМ!$A$34:$A$777,$A172,СВЦЭМ!$B$34:$B$777,H$155)+'СЕТ СН'!$F$12-'СЕТ СН'!$F$23</f>
        <v>-578.75</v>
      </c>
      <c r="I172" s="35">
        <f>SUMIFS(СВЦЭМ!$E$34:$E$777,СВЦЭМ!$A$34:$A$777,$A172,СВЦЭМ!$B$34:$B$777,I$155)+'СЕТ СН'!$F$12-'СЕТ СН'!$F$23</f>
        <v>-578.75</v>
      </c>
      <c r="J172" s="35">
        <f>SUMIFS(СВЦЭМ!$E$34:$E$777,СВЦЭМ!$A$34:$A$777,$A172,СВЦЭМ!$B$34:$B$777,J$155)+'СЕТ СН'!$F$12-'СЕТ СН'!$F$23</f>
        <v>-578.75</v>
      </c>
      <c r="K172" s="35">
        <f>SUMIFS(СВЦЭМ!$E$34:$E$777,СВЦЭМ!$A$34:$A$777,$A172,СВЦЭМ!$B$34:$B$777,K$155)+'СЕТ СН'!$F$12-'СЕТ СН'!$F$23</f>
        <v>-578.75</v>
      </c>
      <c r="L172" s="35">
        <f>SUMIFS(СВЦЭМ!$E$34:$E$777,СВЦЭМ!$A$34:$A$777,$A172,СВЦЭМ!$B$34:$B$777,L$155)+'СЕТ СН'!$F$12-'СЕТ СН'!$F$23</f>
        <v>-578.75</v>
      </c>
      <c r="M172" s="35">
        <f>SUMIFS(СВЦЭМ!$E$34:$E$777,СВЦЭМ!$A$34:$A$777,$A172,СВЦЭМ!$B$34:$B$777,M$155)+'СЕТ СН'!$F$12-'СЕТ СН'!$F$23</f>
        <v>-578.75</v>
      </c>
      <c r="N172" s="35">
        <f>SUMIFS(СВЦЭМ!$E$34:$E$777,СВЦЭМ!$A$34:$A$777,$A172,СВЦЭМ!$B$34:$B$777,N$155)+'СЕТ СН'!$F$12-'СЕТ СН'!$F$23</f>
        <v>-578.75</v>
      </c>
      <c r="O172" s="35">
        <f>SUMIFS(СВЦЭМ!$E$34:$E$777,СВЦЭМ!$A$34:$A$777,$A172,СВЦЭМ!$B$34:$B$777,O$155)+'СЕТ СН'!$F$12-'СЕТ СН'!$F$23</f>
        <v>-578.75</v>
      </c>
      <c r="P172" s="35">
        <f>SUMIFS(СВЦЭМ!$E$34:$E$777,СВЦЭМ!$A$34:$A$777,$A172,СВЦЭМ!$B$34:$B$777,P$155)+'СЕТ СН'!$F$12-'СЕТ СН'!$F$23</f>
        <v>-578.75</v>
      </c>
      <c r="Q172" s="35">
        <f>SUMIFS(СВЦЭМ!$E$34:$E$777,СВЦЭМ!$A$34:$A$777,$A172,СВЦЭМ!$B$34:$B$777,Q$155)+'СЕТ СН'!$F$12-'СЕТ СН'!$F$23</f>
        <v>-578.75</v>
      </c>
      <c r="R172" s="35">
        <f>SUMIFS(СВЦЭМ!$E$34:$E$777,СВЦЭМ!$A$34:$A$777,$A172,СВЦЭМ!$B$34:$B$777,R$155)+'СЕТ СН'!$F$12-'СЕТ СН'!$F$23</f>
        <v>-578.75</v>
      </c>
      <c r="S172" s="35">
        <f>SUMIFS(СВЦЭМ!$E$34:$E$777,СВЦЭМ!$A$34:$A$777,$A172,СВЦЭМ!$B$34:$B$777,S$155)+'СЕТ СН'!$F$12-'СЕТ СН'!$F$23</f>
        <v>-578.75</v>
      </c>
      <c r="T172" s="35">
        <f>SUMIFS(СВЦЭМ!$E$34:$E$777,СВЦЭМ!$A$34:$A$777,$A172,СВЦЭМ!$B$34:$B$777,T$155)+'СЕТ СН'!$F$12-'СЕТ СН'!$F$23</f>
        <v>-578.75</v>
      </c>
      <c r="U172" s="35">
        <f>SUMIFS(СВЦЭМ!$E$34:$E$777,СВЦЭМ!$A$34:$A$777,$A172,СВЦЭМ!$B$34:$B$777,U$155)+'СЕТ СН'!$F$12-'СЕТ СН'!$F$23</f>
        <v>-578.75</v>
      </c>
      <c r="V172" s="35">
        <f>SUMIFS(СВЦЭМ!$E$34:$E$777,СВЦЭМ!$A$34:$A$777,$A172,СВЦЭМ!$B$34:$B$777,V$155)+'СЕТ СН'!$F$12-'СЕТ СН'!$F$23</f>
        <v>-578.75</v>
      </c>
      <c r="W172" s="35">
        <f>SUMIFS(СВЦЭМ!$E$34:$E$777,СВЦЭМ!$A$34:$A$777,$A172,СВЦЭМ!$B$34:$B$777,W$155)+'СЕТ СН'!$F$12-'СЕТ СН'!$F$23</f>
        <v>-578.75</v>
      </c>
      <c r="X172" s="35">
        <f>SUMIFS(СВЦЭМ!$E$34:$E$777,СВЦЭМ!$A$34:$A$777,$A172,СВЦЭМ!$B$34:$B$777,X$155)+'СЕТ СН'!$F$12-'СЕТ СН'!$F$23</f>
        <v>-578.75</v>
      </c>
      <c r="Y172" s="35">
        <f>SUMIFS(СВЦЭМ!$E$34:$E$777,СВЦЭМ!$A$34:$A$777,$A172,СВЦЭМ!$B$34:$B$777,Y$155)+'СЕТ СН'!$F$12-'СЕТ СН'!$F$23</f>
        <v>-578.75</v>
      </c>
    </row>
    <row r="173" spans="1:25" ht="15.75" x14ac:dyDescent="0.2">
      <c r="A173" s="34">
        <f t="shared" si="4"/>
        <v>42904</v>
      </c>
      <c r="B173" s="35">
        <f>SUMIFS(СВЦЭМ!$E$34:$E$777,СВЦЭМ!$A$34:$A$777,$A173,СВЦЭМ!$B$34:$B$777,B$155)+'СЕТ СН'!$F$12-'СЕТ СН'!$F$23</f>
        <v>-578.75</v>
      </c>
      <c r="C173" s="35">
        <f>SUMIFS(СВЦЭМ!$E$34:$E$777,СВЦЭМ!$A$34:$A$777,$A173,СВЦЭМ!$B$34:$B$777,C$155)+'СЕТ СН'!$F$12-'СЕТ СН'!$F$23</f>
        <v>-578.75</v>
      </c>
      <c r="D173" s="35">
        <f>SUMIFS(СВЦЭМ!$E$34:$E$777,СВЦЭМ!$A$34:$A$777,$A173,СВЦЭМ!$B$34:$B$777,D$155)+'СЕТ СН'!$F$12-'СЕТ СН'!$F$23</f>
        <v>-578.75</v>
      </c>
      <c r="E173" s="35">
        <f>SUMIFS(СВЦЭМ!$E$34:$E$777,СВЦЭМ!$A$34:$A$777,$A173,СВЦЭМ!$B$34:$B$777,E$155)+'СЕТ СН'!$F$12-'СЕТ СН'!$F$23</f>
        <v>-578.75</v>
      </c>
      <c r="F173" s="35">
        <f>SUMIFS(СВЦЭМ!$E$34:$E$777,СВЦЭМ!$A$34:$A$777,$A173,СВЦЭМ!$B$34:$B$777,F$155)+'СЕТ СН'!$F$12-'СЕТ СН'!$F$23</f>
        <v>-578.75</v>
      </c>
      <c r="G173" s="35">
        <f>SUMIFS(СВЦЭМ!$E$34:$E$777,СВЦЭМ!$A$34:$A$777,$A173,СВЦЭМ!$B$34:$B$777,G$155)+'СЕТ СН'!$F$12-'СЕТ СН'!$F$23</f>
        <v>-578.75</v>
      </c>
      <c r="H173" s="35">
        <f>SUMIFS(СВЦЭМ!$E$34:$E$777,СВЦЭМ!$A$34:$A$777,$A173,СВЦЭМ!$B$34:$B$777,H$155)+'СЕТ СН'!$F$12-'СЕТ СН'!$F$23</f>
        <v>-578.75</v>
      </c>
      <c r="I173" s="35">
        <f>SUMIFS(СВЦЭМ!$E$34:$E$777,СВЦЭМ!$A$34:$A$777,$A173,СВЦЭМ!$B$34:$B$777,I$155)+'СЕТ СН'!$F$12-'СЕТ СН'!$F$23</f>
        <v>-578.75</v>
      </c>
      <c r="J173" s="35">
        <f>SUMIFS(СВЦЭМ!$E$34:$E$777,СВЦЭМ!$A$34:$A$777,$A173,СВЦЭМ!$B$34:$B$777,J$155)+'СЕТ СН'!$F$12-'СЕТ СН'!$F$23</f>
        <v>-578.75</v>
      </c>
      <c r="K173" s="35">
        <f>SUMIFS(СВЦЭМ!$E$34:$E$777,СВЦЭМ!$A$34:$A$777,$A173,СВЦЭМ!$B$34:$B$777,K$155)+'СЕТ СН'!$F$12-'СЕТ СН'!$F$23</f>
        <v>-578.75</v>
      </c>
      <c r="L173" s="35">
        <f>SUMIFS(СВЦЭМ!$E$34:$E$777,СВЦЭМ!$A$34:$A$777,$A173,СВЦЭМ!$B$34:$B$777,L$155)+'СЕТ СН'!$F$12-'СЕТ СН'!$F$23</f>
        <v>-578.75</v>
      </c>
      <c r="M173" s="35">
        <f>SUMIFS(СВЦЭМ!$E$34:$E$777,СВЦЭМ!$A$34:$A$777,$A173,СВЦЭМ!$B$34:$B$777,M$155)+'СЕТ СН'!$F$12-'СЕТ СН'!$F$23</f>
        <v>-578.75</v>
      </c>
      <c r="N173" s="35">
        <f>SUMIFS(СВЦЭМ!$E$34:$E$777,СВЦЭМ!$A$34:$A$777,$A173,СВЦЭМ!$B$34:$B$777,N$155)+'СЕТ СН'!$F$12-'СЕТ СН'!$F$23</f>
        <v>-578.75</v>
      </c>
      <c r="O173" s="35">
        <f>SUMIFS(СВЦЭМ!$E$34:$E$777,СВЦЭМ!$A$34:$A$777,$A173,СВЦЭМ!$B$34:$B$777,O$155)+'СЕТ СН'!$F$12-'СЕТ СН'!$F$23</f>
        <v>-578.75</v>
      </c>
      <c r="P173" s="35">
        <f>SUMIFS(СВЦЭМ!$E$34:$E$777,СВЦЭМ!$A$34:$A$777,$A173,СВЦЭМ!$B$34:$B$777,P$155)+'СЕТ СН'!$F$12-'СЕТ СН'!$F$23</f>
        <v>-578.75</v>
      </c>
      <c r="Q173" s="35">
        <f>SUMIFS(СВЦЭМ!$E$34:$E$777,СВЦЭМ!$A$34:$A$777,$A173,СВЦЭМ!$B$34:$B$777,Q$155)+'СЕТ СН'!$F$12-'СЕТ СН'!$F$23</f>
        <v>-578.75</v>
      </c>
      <c r="R173" s="35">
        <f>SUMIFS(СВЦЭМ!$E$34:$E$777,СВЦЭМ!$A$34:$A$777,$A173,СВЦЭМ!$B$34:$B$777,R$155)+'СЕТ СН'!$F$12-'СЕТ СН'!$F$23</f>
        <v>-578.75</v>
      </c>
      <c r="S173" s="35">
        <f>SUMIFS(СВЦЭМ!$E$34:$E$777,СВЦЭМ!$A$34:$A$777,$A173,СВЦЭМ!$B$34:$B$777,S$155)+'СЕТ СН'!$F$12-'СЕТ СН'!$F$23</f>
        <v>-578.75</v>
      </c>
      <c r="T173" s="35">
        <f>SUMIFS(СВЦЭМ!$E$34:$E$777,СВЦЭМ!$A$34:$A$777,$A173,СВЦЭМ!$B$34:$B$777,T$155)+'СЕТ СН'!$F$12-'СЕТ СН'!$F$23</f>
        <v>-578.75</v>
      </c>
      <c r="U173" s="35">
        <f>SUMIFS(СВЦЭМ!$E$34:$E$777,СВЦЭМ!$A$34:$A$777,$A173,СВЦЭМ!$B$34:$B$777,U$155)+'СЕТ СН'!$F$12-'СЕТ СН'!$F$23</f>
        <v>-578.75</v>
      </c>
      <c r="V173" s="35">
        <f>SUMIFS(СВЦЭМ!$E$34:$E$777,СВЦЭМ!$A$34:$A$777,$A173,СВЦЭМ!$B$34:$B$777,V$155)+'СЕТ СН'!$F$12-'СЕТ СН'!$F$23</f>
        <v>-578.75</v>
      </c>
      <c r="W173" s="35">
        <f>SUMIFS(СВЦЭМ!$E$34:$E$777,СВЦЭМ!$A$34:$A$777,$A173,СВЦЭМ!$B$34:$B$777,W$155)+'СЕТ СН'!$F$12-'СЕТ СН'!$F$23</f>
        <v>-578.75</v>
      </c>
      <c r="X173" s="35">
        <f>SUMIFS(СВЦЭМ!$E$34:$E$777,СВЦЭМ!$A$34:$A$777,$A173,СВЦЭМ!$B$34:$B$777,X$155)+'СЕТ СН'!$F$12-'СЕТ СН'!$F$23</f>
        <v>-578.75</v>
      </c>
      <c r="Y173" s="35">
        <f>SUMIFS(СВЦЭМ!$E$34:$E$777,СВЦЭМ!$A$34:$A$777,$A173,СВЦЭМ!$B$34:$B$777,Y$155)+'СЕТ СН'!$F$12-'СЕТ СН'!$F$23</f>
        <v>-578.75</v>
      </c>
    </row>
    <row r="174" spans="1:25" ht="15.75" x14ac:dyDescent="0.2">
      <c r="A174" s="34">
        <f t="shared" si="4"/>
        <v>42905</v>
      </c>
      <c r="B174" s="35">
        <f>SUMIFS(СВЦЭМ!$E$34:$E$777,СВЦЭМ!$A$34:$A$777,$A174,СВЦЭМ!$B$34:$B$777,B$155)+'СЕТ СН'!$F$12-'СЕТ СН'!$F$23</f>
        <v>-578.75</v>
      </c>
      <c r="C174" s="35">
        <f>SUMIFS(СВЦЭМ!$E$34:$E$777,СВЦЭМ!$A$34:$A$777,$A174,СВЦЭМ!$B$34:$B$777,C$155)+'СЕТ СН'!$F$12-'СЕТ СН'!$F$23</f>
        <v>-578.75</v>
      </c>
      <c r="D174" s="35">
        <f>SUMIFS(СВЦЭМ!$E$34:$E$777,СВЦЭМ!$A$34:$A$777,$A174,СВЦЭМ!$B$34:$B$777,D$155)+'СЕТ СН'!$F$12-'СЕТ СН'!$F$23</f>
        <v>-578.75</v>
      </c>
      <c r="E174" s="35">
        <f>SUMIFS(СВЦЭМ!$E$34:$E$777,СВЦЭМ!$A$34:$A$777,$A174,СВЦЭМ!$B$34:$B$777,E$155)+'СЕТ СН'!$F$12-'СЕТ СН'!$F$23</f>
        <v>-578.75</v>
      </c>
      <c r="F174" s="35">
        <f>SUMIFS(СВЦЭМ!$E$34:$E$777,СВЦЭМ!$A$34:$A$777,$A174,СВЦЭМ!$B$34:$B$777,F$155)+'СЕТ СН'!$F$12-'СЕТ СН'!$F$23</f>
        <v>-578.75</v>
      </c>
      <c r="G174" s="35">
        <f>SUMIFS(СВЦЭМ!$E$34:$E$777,СВЦЭМ!$A$34:$A$777,$A174,СВЦЭМ!$B$34:$B$777,G$155)+'СЕТ СН'!$F$12-'СЕТ СН'!$F$23</f>
        <v>-578.75</v>
      </c>
      <c r="H174" s="35">
        <f>SUMIFS(СВЦЭМ!$E$34:$E$777,СВЦЭМ!$A$34:$A$777,$A174,СВЦЭМ!$B$34:$B$777,H$155)+'СЕТ СН'!$F$12-'СЕТ СН'!$F$23</f>
        <v>-578.75</v>
      </c>
      <c r="I174" s="35">
        <f>SUMIFS(СВЦЭМ!$E$34:$E$777,СВЦЭМ!$A$34:$A$777,$A174,СВЦЭМ!$B$34:$B$777,I$155)+'СЕТ СН'!$F$12-'СЕТ СН'!$F$23</f>
        <v>-578.75</v>
      </c>
      <c r="J174" s="35">
        <f>SUMIFS(СВЦЭМ!$E$34:$E$777,СВЦЭМ!$A$34:$A$777,$A174,СВЦЭМ!$B$34:$B$777,J$155)+'СЕТ СН'!$F$12-'СЕТ СН'!$F$23</f>
        <v>-578.75</v>
      </c>
      <c r="K174" s="35">
        <f>SUMIFS(СВЦЭМ!$E$34:$E$777,СВЦЭМ!$A$34:$A$777,$A174,СВЦЭМ!$B$34:$B$777,K$155)+'СЕТ СН'!$F$12-'СЕТ СН'!$F$23</f>
        <v>-578.75</v>
      </c>
      <c r="L174" s="35">
        <f>SUMIFS(СВЦЭМ!$E$34:$E$777,СВЦЭМ!$A$34:$A$777,$A174,СВЦЭМ!$B$34:$B$777,L$155)+'СЕТ СН'!$F$12-'СЕТ СН'!$F$23</f>
        <v>-578.75</v>
      </c>
      <c r="M174" s="35">
        <f>SUMIFS(СВЦЭМ!$E$34:$E$777,СВЦЭМ!$A$34:$A$777,$A174,СВЦЭМ!$B$34:$B$777,M$155)+'СЕТ СН'!$F$12-'СЕТ СН'!$F$23</f>
        <v>-578.75</v>
      </c>
      <c r="N174" s="35">
        <f>SUMIFS(СВЦЭМ!$E$34:$E$777,СВЦЭМ!$A$34:$A$777,$A174,СВЦЭМ!$B$34:$B$777,N$155)+'СЕТ СН'!$F$12-'СЕТ СН'!$F$23</f>
        <v>-578.75</v>
      </c>
      <c r="O174" s="35">
        <f>SUMIFS(СВЦЭМ!$E$34:$E$777,СВЦЭМ!$A$34:$A$777,$A174,СВЦЭМ!$B$34:$B$777,O$155)+'СЕТ СН'!$F$12-'СЕТ СН'!$F$23</f>
        <v>-578.75</v>
      </c>
      <c r="P174" s="35">
        <f>SUMIFS(СВЦЭМ!$E$34:$E$777,СВЦЭМ!$A$34:$A$777,$A174,СВЦЭМ!$B$34:$B$777,P$155)+'СЕТ СН'!$F$12-'СЕТ СН'!$F$23</f>
        <v>-578.75</v>
      </c>
      <c r="Q174" s="35">
        <f>SUMIFS(СВЦЭМ!$E$34:$E$777,СВЦЭМ!$A$34:$A$777,$A174,СВЦЭМ!$B$34:$B$777,Q$155)+'СЕТ СН'!$F$12-'СЕТ СН'!$F$23</f>
        <v>-578.75</v>
      </c>
      <c r="R174" s="35">
        <f>SUMIFS(СВЦЭМ!$E$34:$E$777,СВЦЭМ!$A$34:$A$777,$A174,СВЦЭМ!$B$34:$B$777,R$155)+'СЕТ СН'!$F$12-'СЕТ СН'!$F$23</f>
        <v>-578.75</v>
      </c>
      <c r="S174" s="35">
        <f>SUMIFS(СВЦЭМ!$E$34:$E$777,СВЦЭМ!$A$34:$A$777,$A174,СВЦЭМ!$B$34:$B$777,S$155)+'СЕТ СН'!$F$12-'СЕТ СН'!$F$23</f>
        <v>-578.75</v>
      </c>
      <c r="T174" s="35">
        <f>SUMIFS(СВЦЭМ!$E$34:$E$777,СВЦЭМ!$A$34:$A$777,$A174,СВЦЭМ!$B$34:$B$777,T$155)+'СЕТ СН'!$F$12-'СЕТ СН'!$F$23</f>
        <v>-578.75</v>
      </c>
      <c r="U174" s="35">
        <f>SUMIFS(СВЦЭМ!$E$34:$E$777,СВЦЭМ!$A$34:$A$777,$A174,СВЦЭМ!$B$34:$B$777,U$155)+'СЕТ СН'!$F$12-'СЕТ СН'!$F$23</f>
        <v>-578.75</v>
      </c>
      <c r="V174" s="35">
        <f>SUMIFS(СВЦЭМ!$E$34:$E$777,СВЦЭМ!$A$34:$A$777,$A174,СВЦЭМ!$B$34:$B$777,V$155)+'СЕТ СН'!$F$12-'СЕТ СН'!$F$23</f>
        <v>-578.75</v>
      </c>
      <c r="W174" s="35">
        <f>SUMIFS(СВЦЭМ!$E$34:$E$777,СВЦЭМ!$A$34:$A$777,$A174,СВЦЭМ!$B$34:$B$777,W$155)+'СЕТ СН'!$F$12-'СЕТ СН'!$F$23</f>
        <v>-578.75</v>
      </c>
      <c r="X174" s="35">
        <f>SUMIFS(СВЦЭМ!$E$34:$E$777,СВЦЭМ!$A$34:$A$777,$A174,СВЦЭМ!$B$34:$B$777,X$155)+'СЕТ СН'!$F$12-'СЕТ СН'!$F$23</f>
        <v>-578.75</v>
      </c>
      <c r="Y174" s="35">
        <f>SUMIFS(СВЦЭМ!$E$34:$E$777,СВЦЭМ!$A$34:$A$777,$A174,СВЦЭМ!$B$34:$B$777,Y$155)+'СЕТ СН'!$F$12-'СЕТ СН'!$F$23</f>
        <v>-578.75</v>
      </c>
    </row>
    <row r="175" spans="1:25" ht="15.75" x14ac:dyDescent="0.2">
      <c r="A175" s="34">
        <f t="shared" si="4"/>
        <v>42906</v>
      </c>
      <c r="B175" s="35">
        <f>SUMIFS(СВЦЭМ!$E$34:$E$777,СВЦЭМ!$A$34:$A$777,$A175,СВЦЭМ!$B$34:$B$777,B$155)+'СЕТ СН'!$F$12-'СЕТ СН'!$F$23</f>
        <v>-578.75</v>
      </c>
      <c r="C175" s="35">
        <f>SUMIFS(СВЦЭМ!$E$34:$E$777,СВЦЭМ!$A$34:$A$777,$A175,СВЦЭМ!$B$34:$B$777,C$155)+'СЕТ СН'!$F$12-'СЕТ СН'!$F$23</f>
        <v>-578.75</v>
      </c>
      <c r="D175" s="35">
        <f>SUMIFS(СВЦЭМ!$E$34:$E$777,СВЦЭМ!$A$34:$A$777,$A175,СВЦЭМ!$B$34:$B$777,D$155)+'СЕТ СН'!$F$12-'СЕТ СН'!$F$23</f>
        <v>-578.75</v>
      </c>
      <c r="E175" s="35">
        <f>SUMIFS(СВЦЭМ!$E$34:$E$777,СВЦЭМ!$A$34:$A$777,$A175,СВЦЭМ!$B$34:$B$777,E$155)+'СЕТ СН'!$F$12-'СЕТ СН'!$F$23</f>
        <v>-578.75</v>
      </c>
      <c r="F175" s="35">
        <f>SUMIFS(СВЦЭМ!$E$34:$E$777,СВЦЭМ!$A$34:$A$777,$A175,СВЦЭМ!$B$34:$B$777,F$155)+'СЕТ СН'!$F$12-'СЕТ СН'!$F$23</f>
        <v>-578.75</v>
      </c>
      <c r="G175" s="35">
        <f>SUMIFS(СВЦЭМ!$E$34:$E$777,СВЦЭМ!$A$34:$A$777,$A175,СВЦЭМ!$B$34:$B$777,G$155)+'СЕТ СН'!$F$12-'СЕТ СН'!$F$23</f>
        <v>-578.75</v>
      </c>
      <c r="H175" s="35">
        <f>SUMIFS(СВЦЭМ!$E$34:$E$777,СВЦЭМ!$A$34:$A$777,$A175,СВЦЭМ!$B$34:$B$777,H$155)+'СЕТ СН'!$F$12-'СЕТ СН'!$F$23</f>
        <v>-578.75</v>
      </c>
      <c r="I175" s="35">
        <f>SUMIFS(СВЦЭМ!$E$34:$E$777,СВЦЭМ!$A$34:$A$777,$A175,СВЦЭМ!$B$34:$B$777,I$155)+'СЕТ СН'!$F$12-'СЕТ СН'!$F$23</f>
        <v>-578.75</v>
      </c>
      <c r="J175" s="35">
        <f>SUMIFS(СВЦЭМ!$E$34:$E$777,СВЦЭМ!$A$34:$A$777,$A175,СВЦЭМ!$B$34:$B$777,J$155)+'СЕТ СН'!$F$12-'СЕТ СН'!$F$23</f>
        <v>-578.75</v>
      </c>
      <c r="K175" s="35">
        <f>SUMIFS(СВЦЭМ!$E$34:$E$777,СВЦЭМ!$A$34:$A$777,$A175,СВЦЭМ!$B$34:$B$777,K$155)+'СЕТ СН'!$F$12-'СЕТ СН'!$F$23</f>
        <v>-578.75</v>
      </c>
      <c r="L175" s="35">
        <f>SUMIFS(СВЦЭМ!$E$34:$E$777,СВЦЭМ!$A$34:$A$777,$A175,СВЦЭМ!$B$34:$B$777,L$155)+'СЕТ СН'!$F$12-'СЕТ СН'!$F$23</f>
        <v>-578.75</v>
      </c>
      <c r="M175" s="35">
        <f>SUMIFS(СВЦЭМ!$E$34:$E$777,СВЦЭМ!$A$34:$A$777,$A175,СВЦЭМ!$B$34:$B$777,M$155)+'СЕТ СН'!$F$12-'СЕТ СН'!$F$23</f>
        <v>-578.75</v>
      </c>
      <c r="N175" s="35">
        <f>SUMIFS(СВЦЭМ!$E$34:$E$777,СВЦЭМ!$A$34:$A$777,$A175,СВЦЭМ!$B$34:$B$777,N$155)+'СЕТ СН'!$F$12-'СЕТ СН'!$F$23</f>
        <v>-578.75</v>
      </c>
      <c r="O175" s="35">
        <f>SUMIFS(СВЦЭМ!$E$34:$E$777,СВЦЭМ!$A$34:$A$777,$A175,СВЦЭМ!$B$34:$B$777,O$155)+'СЕТ СН'!$F$12-'СЕТ СН'!$F$23</f>
        <v>-578.75</v>
      </c>
      <c r="P175" s="35">
        <f>SUMIFS(СВЦЭМ!$E$34:$E$777,СВЦЭМ!$A$34:$A$777,$A175,СВЦЭМ!$B$34:$B$777,P$155)+'СЕТ СН'!$F$12-'СЕТ СН'!$F$23</f>
        <v>-578.75</v>
      </c>
      <c r="Q175" s="35">
        <f>SUMIFS(СВЦЭМ!$E$34:$E$777,СВЦЭМ!$A$34:$A$777,$A175,СВЦЭМ!$B$34:$B$777,Q$155)+'СЕТ СН'!$F$12-'СЕТ СН'!$F$23</f>
        <v>-578.75</v>
      </c>
      <c r="R175" s="35">
        <f>SUMIFS(СВЦЭМ!$E$34:$E$777,СВЦЭМ!$A$34:$A$777,$A175,СВЦЭМ!$B$34:$B$777,R$155)+'СЕТ СН'!$F$12-'СЕТ СН'!$F$23</f>
        <v>-578.75</v>
      </c>
      <c r="S175" s="35">
        <f>SUMIFS(СВЦЭМ!$E$34:$E$777,СВЦЭМ!$A$34:$A$777,$A175,СВЦЭМ!$B$34:$B$777,S$155)+'СЕТ СН'!$F$12-'СЕТ СН'!$F$23</f>
        <v>-578.75</v>
      </c>
      <c r="T175" s="35">
        <f>SUMIFS(СВЦЭМ!$E$34:$E$777,СВЦЭМ!$A$34:$A$777,$A175,СВЦЭМ!$B$34:$B$777,T$155)+'СЕТ СН'!$F$12-'СЕТ СН'!$F$23</f>
        <v>-578.75</v>
      </c>
      <c r="U175" s="35">
        <f>SUMIFS(СВЦЭМ!$E$34:$E$777,СВЦЭМ!$A$34:$A$777,$A175,СВЦЭМ!$B$34:$B$777,U$155)+'СЕТ СН'!$F$12-'СЕТ СН'!$F$23</f>
        <v>-578.75</v>
      </c>
      <c r="V175" s="35">
        <f>SUMIFS(СВЦЭМ!$E$34:$E$777,СВЦЭМ!$A$34:$A$777,$A175,СВЦЭМ!$B$34:$B$777,V$155)+'СЕТ СН'!$F$12-'СЕТ СН'!$F$23</f>
        <v>-578.75</v>
      </c>
      <c r="W175" s="35">
        <f>SUMIFS(СВЦЭМ!$E$34:$E$777,СВЦЭМ!$A$34:$A$777,$A175,СВЦЭМ!$B$34:$B$777,W$155)+'СЕТ СН'!$F$12-'СЕТ СН'!$F$23</f>
        <v>-578.75</v>
      </c>
      <c r="X175" s="35">
        <f>SUMIFS(СВЦЭМ!$E$34:$E$777,СВЦЭМ!$A$34:$A$777,$A175,СВЦЭМ!$B$34:$B$777,X$155)+'СЕТ СН'!$F$12-'СЕТ СН'!$F$23</f>
        <v>-578.75</v>
      </c>
      <c r="Y175" s="35">
        <f>SUMIFS(СВЦЭМ!$E$34:$E$777,СВЦЭМ!$A$34:$A$777,$A175,СВЦЭМ!$B$34:$B$777,Y$155)+'СЕТ СН'!$F$12-'СЕТ СН'!$F$23</f>
        <v>-578.75</v>
      </c>
    </row>
    <row r="176" spans="1:25" ht="15.75" x14ac:dyDescent="0.2">
      <c r="A176" s="34">
        <f t="shared" si="4"/>
        <v>42907</v>
      </c>
      <c r="B176" s="35">
        <f>SUMIFS(СВЦЭМ!$E$34:$E$777,СВЦЭМ!$A$34:$A$777,$A176,СВЦЭМ!$B$34:$B$777,B$155)+'СЕТ СН'!$F$12-'СЕТ СН'!$F$23</f>
        <v>-578.75</v>
      </c>
      <c r="C176" s="35">
        <f>SUMIFS(СВЦЭМ!$E$34:$E$777,СВЦЭМ!$A$34:$A$777,$A176,СВЦЭМ!$B$34:$B$777,C$155)+'СЕТ СН'!$F$12-'СЕТ СН'!$F$23</f>
        <v>-578.75</v>
      </c>
      <c r="D176" s="35">
        <f>SUMIFS(СВЦЭМ!$E$34:$E$777,СВЦЭМ!$A$34:$A$777,$A176,СВЦЭМ!$B$34:$B$777,D$155)+'СЕТ СН'!$F$12-'СЕТ СН'!$F$23</f>
        <v>-578.75</v>
      </c>
      <c r="E176" s="35">
        <f>SUMIFS(СВЦЭМ!$E$34:$E$777,СВЦЭМ!$A$34:$A$777,$A176,СВЦЭМ!$B$34:$B$777,E$155)+'СЕТ СН'!$F$12-'СЕТ СН'!$F$23</f>
        <v>-578.75</v>
      </c>
      <c r="F176" s="35">
        <f>SUMIFS(СВЦЭМ!$E$34:$E$777,СВЦЭМ!$A$34:$A$777,$A176,СВЦЭМ!$B$34:$B$777,F$155)+'СЕТ СН'!$F$12-'СЕТ СН'!$F$23</f>
        <v>-578.75</v>
      </c>
      <c r="G176" s="35">
        <f>SUMIFS(СВЦЭМ!$E$34:$E$777,СВЦЭМ!$A$34:$A$777,$A176,СВЦЭМ!$B$34:$B$777,G$155)+'СЕТ СН'!$F$12-'СЕТ СН'!$F$23</f>
        <v>-578.75</v>
      </c>
      <c r="H176" s="35">
        <f>SUMIFS(СВЦЭМ!$E$34:$E$777,СВЦЭМ!$A$34:$A$777,$A176,СВЦЭМ!$B$34:$B$777,H$155)+'СЕТ СН'!$F$12-'СЕТ СН'!$F$23</f>
        <v>-578.75</v>
      </c>
      <c r="I176" s="35">
        <f>SUMIFS(СВЦЭМ!$E$34:$E$777,СВЦЭМ!$A$34:$A$777,$A176,СВЦЭМ!$B$34:$B$777,I$155)+'СЕТ СН'!$F$12-'СЕТ СН'!$F$23</f>
        <v>-578.75</v>
      </c>
      <c r="J176" s="35">
        <f>SUMIFS(СВЦЭМ!$E$34:$E$777,СВЦЭМ!$A$34:$A$777,$A176,СВЦЭМ!$B$34:$B$777,J$155)+'СЕТ СН'!$F$12-'СЕТ СН'!$F$23</f>
        <v>-578.75</v>
      </c>
      <c r="K176" s="35">
        <f>SUMIFS(СВЦЭМ!$E$34:$E$777,СВЦЭМ!$A$34:$A$777,$A176,СВЦЭМ!$B$34:$B$777,K$155)+'СЕТ СН'!$F$12-'СЕТ СН'!$F$23</f>
        <v>-578.75</v>
      </c>
      <c r="L176" s="35">
        <f>SUMIFS(СВЦЭМ!$E$34:$E$777,СВЦЭМ!$A$34:$A$777,$A176,СВЦЭМ!$B$34:$B$777,L$155)+'СЕТ СН'!$F$12-'СЕТ СН'!$F$23</f>
        <v>-578.75</v>
      </c>
      <c r="M176" s="35">
        <f>SUMIFS(СВЦЭМ!$E$34:$E$777,СВЦЭМ!$A$34:$A$777,$A176,СВЦЭМ!$B$34:$B$777,M$155)+'СЕТ СН'!$F$12-'СЕТ СН'!$F$23</f>
        <v>-578.75</v>
      </c>
      <c r="N176" s="35">
        <f>SUMIFS(СВЦЭМ!$E$34:$E$777,СВЦЭМ!$A$34:$A$777,$A176,СВЦЭМ!$B$34:$B$777,N$155)+'СЕТ СН'!$F$12-'СЕТ СН'!$F$23</f>
        <v>-578.75</v>
      </c>
      <c r="O176" s="35">
        <f>SUMIFS(СВЦЭМ!$E$34:$E$777,СВЦЭМ!$A$34:$A$777,$A176,СВЦЭМ!$B$34:$B$777,O$155)+'СЕТ СН'!$F$12-'СЕТ СН'!$F$23</f>
        <v>-578.75</v>
      </c>
      <c r="P176" s="35">
        <f>SUMIFS(СВЦЭМ!$E$34:$E$777,СВЦЭМ!$A$34:$A$777,$A176,СВЦЭМ!$B$34:$B$777,P$155)+'СЕТ СН'!$F$12-'СЕТ СН'!$F$23</f>
        <v>-578.75</v>
      </c>
      <c r="Q176" s="35">
        <f>SUMIFS(СВЦЭМ!$E$34:$E$777,СВЦЭМ!$A$34:$A$777,$A176,СВЦЭМ!$B$34:$B$777,Q$155)+'СЕТ СН'!$F$12-'СЕТ СН'!$F$23</f>
        <v>-578.75</v>
      </c>
      <c r="R176" s="35">
        <f>SUMIFS(СВЦЭМ!$E$34:$E$777,СВЦЭМ!$A$34:$A$777,$A176,СВЦЭМ!$B$34:$B$777,R$155)+'СЕТ СН'!$F$12-'СЕТ СН'!$F$23</f>
        <v>-578.75</v>
      </c>
      <c r="S176" s="35">
        <f>SUMIFS(СВЦЭМ!$E$34:$E$777,СВЦЭМ!$A$34:$A$777,$A176,СВЦЭМ!$B$34:$B$777,S$155)+'СЕТ СН'!$F$12-'СЕТ СН'!$F$23</f>
        <v>-578.75</v>
      </c>
      <c r="T176" s="35">
        <f>SUMIFS(СВЦЭМ!$E$34:$E$777,СВЦЭМ!$A$34:$A$777,$A176,СВЦЭМ!$B$34:$B$777,T$155)+'СЕТ СН'!$F$12-'СЕТ СН'!$F$23</f>
        <v>-578.75</v>
      </c>
      <c r="U176" s="35">
        <f>SUMIFS(СВЦЭМ!$E$34:$E$777,СВЦЭМ!$A$34:$A$777,$A176,СВЦЭМ!$B$34:$B$777,U$155)+'СЕТ СН'!$F$12-'СЕТ СН'!$F$23</f>
        <v>-578.75</v>
      </c>
      <c r="V176" s="35">
        <f>SUMIFS(СВЦЭМ!$E$34:$E$777,СВЦЭМ!$A$34:$A$777,$A176,СВЦЭМ!$B$34:$B$777,V$155)+'СЕТ СН'!$F$12-'СЕТ СН'!$F$23</f>
        <v>-578.75</v>
      </c>
      <c r="W176" s="35">
        <f>SUMIFS(СВЦЭМ!$E$34:$E$777,СВЦЭМ!$A$34:$A$777,$A176,СВЦЭМ!$B$34:$B$777,W$155)+'СЕТ СН'!$F$12-'СЕТ СН'!$F$23</f>
        <v>-578.75</v>
      </c>
      <c r="X176" s="35">
        <f>SUMIFS(СВЦЭМ!$E$34:$E$777,СВЦЭМ!$A$34:$A$777,$A176,СВЦЭМ!$B$34:$B$777,X$155)+'СЕТ СН'!$F$12-'СЕТ СН'!$F$23</f>
        <v>-578.75</v>
      </c>
      <c r="Y176" s="35">
        <f>SUMIFS(СВЦЭМ!$E$34:$E$777,СВЦЭМ!$A$34:$A$777,$A176,СВЦЭМ!$B$34:$B$777,Y$155)+'СЕТ СН'!$F$12-'СЕТ СН'!$F$23</f>
        <v>-578.75</v>
      </c>
    </row>
    <row r="177" spans="1:27" ht="15.75" x14ac:dyDescent="0.2">
      <c r="A177" s="34">
        <f t="shared" si="4"/>
        <v>42908</v>
      </c>
      <c r="B177" s="35">
        <f>SUMIFS(СВЦЭМ!$E$34:$E$777,СВЦЭМ!$A$34:$A$777,$A177,СВЦЭМ!$B$34:$B$777,B$155)+'СЕТ СН'!$F$12-'СЕТ СН'!$F$23</f>
        <v>-578.75</v>
      </c>
      <c r="C177" s="35">
        <f>SUMIFS(СВЦЭМ!$E$34:$E$777,СВЦЭМ!$A$34:$A$777,$A177,СВЦЭМ!$B$34:$B$777,C$155)+'СЕТ СН'!$F$12-'СЕТ СН'!$F$23</f>
        <v>-578.75</v>
      </c>
      <c r="D177" s="35">
        <f>SUMIFS(СВЦЭМ!$E$34:$E$777,СВЦЭМ!$A$34:$A$777,$A177,СВЦЭМ!$B$34:$B$777,D$155)+'СЕТ СН'!$F$12-'СЕТ СН'!$F$23</f>
        <v>-578.75</v>
      </c>
      <c r="E177" s="35">
        <f>SUMIFS(СВЦЭМ!$E$34:$E$777,СВЦЭМ!$A$34:$A$777,$A177,СВЦЭМ!$B$34:$B$777,E$155)+'СЕТ СН'!$F$12-'СЕТ СН'!$F$23</f>
        <v>-578.75</v>
      </c>
      <c r="F177" s="35">
        <f>SUMIFS(СВЦЭМ!$E$34:$E$777,СВЦЭМ!$A$34:$A$777,$A177,СВЦЭМ!$B$34:$B$777,F$155)+'СЕТ СН'!$F$12-'СЕТ СН'!$F$23</f>
        <v>-578.75</v>
      </c>
      <c r="G177" s="35">
        <f>SUMIFS(СВЦЭМ!$E$34:$E$777,СВЦЭМ!$A$34:$A$777,$A177,СВЦЭМ!$B$34:$B$777,G$155)+'СЕТ СН'!$F$12-'СЕТ СН'!$F$23</f>
        <v>-578.75</v>
      </c>
      <c r="H177" s="35">
        <f>SUMIFS(СВЦЭМ!$E$34:$E$777,СВЦЭМ!$A$34:$A$777,$A177,СВЦЭМ!$B$34:$B$777,H$155)+'СЕТ СН'!$F$12-'СЕТ СН'!$F$23</f>
        <v>-578.75</v>
      </c>
      <c r="I177" s="35">
        <f>SUMIFS(СВЦЭМ!$E$34:$E$777,СВЦЭМ!$A$34:$A$777,$A177,СВЦЭМ!$B$34:$B$777,I$155)+'СЕТ СН'!$F$12-'СЕТ СН'!$F$23</f>
        <v>-578.75</v>
      </c>
      <c r="J177" s="35">
        <f>SUMIFS(СВЦЭМ!$E$34:$E$777,СВЦЭМ!$A$34:$A$777,$A177,СВЦЭМ!$B$34:$B$777,J$155)+'СЕТ СН'!$F$12-'СЕТ СН'!$F$23</f>
        <v>-578.75</v>
      </c>
      <c r="K177" s="35">
        <f>SUMIFS(СВЦЭМ!$E$34:$E$777,СВЦЭМ!$A$34:$A$777,$A177,СВЦЭМ!$B$34:$B$777,K$155)+'СЕТ СН'!$F$12-'СЕТ СН'!$F$23</f>
        <v>-578.75</v>
      </c>
      <c r="L177" s="35">
        <f>SUMIFS(СВЦЭМ!$E$34:$E$777,СВЦЭМ!$A$34:$A$777,$A177,СВЦЭМ!$B$34:$B$777,L$155)+'СЕТ СН'!$F$12-'СЕТ СН'!$F$23</f>
        <v>-578.75</v>
      </c>
      <c r="M177" s="35">
        <f>SUMIFS(СВЦЭМ!$E$34:$E$777,СВЦЭМ!$A$34:$A$777,$A177,СВЦЭМ!$B$34:$B$777,M$155)+'СЕТ СН'!$F$12-'СЕТ СН'!$F$23</f>
        <v>-578.75</v>
      </c>
      <c r="N177" s="35">
        <f>SUMIFS(СВЦЭМ!$E$34:$E$777,СВЦЭМ!$A$34:$A$777,$A177,СВЦЭМ!$B$34:$B$777,N$155)+'СЕТ СН'!$F$12-'СЕТ СН'!$F$23</f>
        <v>-578.75</v>
      </c>
      <c r="O177" s="35">
        <f>SUMIFS(СВЦЭМ!$E$34:$E$777,СВЦЭМ!$A$34:$A$777,$A177,СВЦЭМ!$B$34:$B$777,O$155)+'СЕТ СН'!$F$12-'СЕТ СН'!$F$23</f>
        <v>-578.75</v>
      </c>
      <c r="P177" s="35">
        <f>SUMIFS(СВЦЭМ!$E$34:$E$777,СВЦЭМ!$A$34:$A$777,$A177,СВЦЭМ!$B$34:$B$777,P$155)+'СЕТ СН'!$F$12-'СЕТ СН'!$F$23</f>
        <v>-578.75</v>
      </c>
      <c r="Q177" s="35">
        <f>SUMIFS(СВЦЭМ!$E$34:$E$777,СВЦЭМ!$A$34:$A$777,$A177,СВЦЭМ!$B$34:$B$777,Q$155)+'СЕТ СН'!$F$12-'СЕТ СН'!$F$23</f>
        <v>-578.75</v>
      </c>
      <c r="R177" s="35">
        <f>SUMIFS(СВЦЭМ!$E$34:$E$777,СВЦЭМ!$A$34:$A$777,$A177,СВЦЭМ!$B$34:$B$777,R$155)+'СЕТ СН'!$F$12-'СЕТ СН'!$F$23</f>
        <v>-578.75</v>
      </c>
      <c r="S177" s="35">
        <f>SUMIFS(СВЦЭМ!$E$34:$E$777,СВЦЭМ!$A$34:$A$777,$A177,СВЦЭМ!$B$34:$B$777,S$155)+'СЕТ СН'!$F$12-'СЕТ СН'!$F$23</f>
        <v>-578.75</v>
      </c>
      <c r="T177" s="35">
        <f>SUMIFS(СВЦЭМ!$E$34:$E$777,СВЦЭМ!$A$34:$A$777,$A177,СВЦЭМ!$B$34:$B$777,T$155)+'СЕТ СН'!$F$12-'СЕТ СН'!$F$23</f>
        <v>-578.75</v>
      </c>
      <c r="U177" s="35">
        <f>SUMIFS(СВЦЭМ!$E$34:$E$777,СВЦЭМ!$A$34:$A$777,$A177,СВЦЭМ!$B$34:$B$777,U$155)+'СЕТ СН'!$F$12-'СЕТ СН'!$F$23</f>
        <v>-578.75</v>
      </c>
      <c r="V177" s="35">
        <f>SUMIFS(СВЦЭМ!$E$34:$E$777,СВЦЭМ!$A$34:$A$777,$A177,СВЦЭМ!$B$34:$B$777,V$155)+'СЕТ СН'!$F$12-'СЕТ СН'!$F$23</f>
        <v>-578.75</v>
      </c>
      <c r="W177" s="35">
        <f>SUMIFS(СВЦЭМ!$E$34:$E$777,СВЦЭМ!$A$34:$A$777,$A177,СВЦЭМ!$B$34:$B$777,W$155)+'СЕТ СН'!$F$12-'СЕТ СН'!$F$23</f>
        <v>-578.75</v>
      </c>
      <c r="X177" s="35">
        <f>SUMIFS(СВЦЭМ!$E$34:$E$777,СВЦЭМ!$A$34:$A$777,$A177,СВЦЭМ!$B$34:$B$777,X$155)+'СЕТ СН'!$F$12-'СЕТ СН'!$F$23</f>
        <v>-578.75</v>
      </c>
      <c r="Y177" s="35">
        <f>SUMIFS(СВЦЭМ!$E$34:$E$777,СВЦЭМ!$A$34:$A$777,$A177,СВЦЭМ!$B$34:$B$777,Y$155)+'СЕТ СН'!$F$12-'СЕТ СН'!$F$23</f>
        <v>-578.75</v>
      </c>
    </row>
    <row r="178" spans="1:27" ht="15.75" x14ac:dyDescent="0.2">
      <c r="A178" s="34">
        <f t="shared" si="4"/>
        <v>42909</v>
      </c>
      <c r="B178" s="35">
        <f>SUMIFS(СВЦЭМ!$E$34:$E$777,СВЦЭМ!$A$34:$A$777,$A178,СВЦЭМ!$B$34:$B$777,B$155)+'СЕТ СН'!$F$12-'СЕТ СН'!$F$23</f>
        <v>-578.75</v>
      </c>
      <c r="C178" s="35">
        <f>SUMIFS(СВЦЭМ!$E$34:$E$777,СВЦЭМ!$A$34:$A$777,$A178,СВЦЭМ!$B$34:$B$777,C$155)+'СЕТ СН'!$F$12-'СЕТ СН'!$F$23</f>
        <v>-578.75</v>
      </c>
      <c r="D178" s="35">
        <f>SUMIFS(СВЦЭМ!$E$34:$E$777,СВЦЭМ!$A$34:$A$777,$A178,СВЦЭМ!$B$34:$B$777,D$155)+'СЕТ СН'!$F$12-'СЕТ СН'!$F$23</f>
        <v>-578.75</v>
      </c>
      <c r="E178" s="35">
        <f>SUMIFS(СВЦЭМ!$E$34:$E$777,СВЦЭМ!$A$34:$A$777,$A178,СВЦЭМ!$B$34:$B$777,E$155)+'СЕТ СН'!$F$12-'СЕТ СН'!$F$23</f>
        <v>-578.75</v>
      </c>
      <c r="F178" s="35">
        <f>SUMIFS(СВЦЭМ!$E$34:$E$777,СВЦЭМ!$A$34:$A$777,$A178,СВЦЭМ!$B$34:$B$777,F$155)+'СЕТ СН'!$F$12-'СЕТ СН'!$F$23</f>
        <v>-578.75</v>
      </c>
      <c r="G178" s="35">
        <f>SUMIFS(СВЦЭМ!$E$34:$E$777,СВЦЭМ!$A$34:$A$777,$A178,СВЦЭМ!$B$34:$B$777,G$155)+'СЕТ СН'!$F$12-'СЕТ СН'!$F$23</f>
        <v>-578.75</v>
      </c>
      <c r="H178" s="35">
        <f>SUMIFS(СВЦЭМ!$E$34:$E$777,СВЦЭМ!$A$34:$A$777,$A178,СВЦЭМ!$B$34:$B$777,H$155)+'СЕТ СН'!$F$12-'СЕТ СН'!$F$23</f>
        <v>-578.75</v>
      </c>
      <c r="I178" s="35">
        <f>SUMIFS(СВЦЭМ!$E$34:$E$777,СВЦЭМ!$A$34:$A$777,$A178,СВЦЭМ!$B$34:$B$777,I$155)+'СЕТ СН'!$F$12-'СЕТ СН'!$F$23</f>
        <v>-578.75</v>
      </c>
      <c r="J178" s="35">
        <f>SUMIFS(СВЦЭМ!$E$34:$E$777,СВЦЭМ!$A$34:$A$777,$A178,СВЦЭМ!$B$34:$B$777,J$155)+'СЕТ СН'!$F$12-'СЕТ СН'!$F$23</f>
        <v>-578.75</v>
      </c>
      <c r="K178" s="35">
        <f>SUMIFS(СВЦЭМ!$E$34:$E$777,СВЦЭМ!$A$34:$A$777,$A178,СВЦЭМ!$B$34:$B$777,K$155)+'СЕТ СН'!$F$12-'СЕТ СН'!$F$23</f>
        <v>-578.75</v>
      </c>
      <c r="L178" s="35">
        <f>SUMIFS(СВЦЭМ!$E$34:$E$777,СВЦЭМ!$A$34:$A$777,$A178,СВЦЭМ!$B$34:$B$777,L$155)+'СЕТ СН'!$F$12-'СЕТ СН'!$F$23</f>
        <v>-578.75</v>
      </c>
      <c r="M178" s="35">
        <f>SUMIFS(СВЦЭМ!$E$34:$E$777,СВЦЭМ!$A$34:$A$777,$A178,СВЦЭМ!$B$34:$B$777,M$155)+'СЕТ СН'!$F$12-'СЕТ СН'!$F$23</f>
        <v>-578.75</v>
      </c>
      <c r="N178" s="35">
        <f>SUMIFS(СВЦЭМ!$E$34:$E$777,СВЦЭМ!$A$34:$A$777,$A178,СВЦЭМ!$B$34:$B$777,N$155)+'СЕТ СН'!$F$12-'СЕТ СН'!$F$23</f>
        <v>-578.75</v>
      </c>
      <c r="O178" s="35">
        <f>SUMIFS(СВЦЭМ!$E$34:$E$777,СВЦЭМ!$A$34:$A$777,$A178,СВЦЭМ!$B$34:$B$777,O$155)+'СЕТ СН'!$F$12-'СЕТ СН'!$F$23</f>
        <v>-578.75</v>
      </c>
      <c r="P178" s="35">
        <f>SUMIFS(СВЦЭМ!$E$34:$E$777,СВЦЭМ!$A$34:$A$777,$A178,СВЦЭМ!$B$34:$B$777,P$155)+'СЕТ СН'!$F$12-'СЕТ СН'!$F$23</f>
        <v>-578.75</v>
      </c>
      <c r="Q178" s="35">
        <f>SUMIFS(СВЦЭМ!$E$34:$E$777,СВЦЭМ!$A$34:$A$777,$A178,СВЦЭМ!$B$34:$B$777,Q$155)+'СЕТ СН'!$F$12-'СЕТ СН'!$F$23</f>
        <v>-578.75</v>
      </c>
      <c r="R178" s="35">
        <f>SUMIFS(СВЦЭМ!$E$34:$E$777,СВЦЭМ!$A$34:$A$777,$A178,СВЦЭМ!$B$34:$B$777,R$155)+'СЕТ СН'!$F$12-'СЕТ СН'!$F$23</f>
        <v>-578.75</v>
      </c>
      <c r="S178" s="35">
        <f>SUMIFS(СВЦЭМ!$E$34:$E$777,СВЦЭМ!$A$34:$A$777,$A178,СВЦЭМ!$B$34:$B$777,S$155)+'СЕТ СН'!$F$12-'СЕТ СН'!$F$23</f>
        <v>-578.75</v>
      </c>
      <c r="T178" s="35">
        <f>SUMIFS(СВЦЭМ!$E$34:$E$777,СВЦЭМ!$A$34:$A$777,$A178,СВЦЭМ!$B$34:$B$777,T$155)+'СЕТ СН'!$F$12-'СЕТ СН'!$F$23</f>
        <v>-578.75</v>
      </c>
      <c r="U178" s="35">
        <f>SUMIFS(СВЦЭМ!$E$34:$E$777,СВЦЭМ!$A$34:$A$777,$A178,СВЦЭМ!$B$34:$B$777,U$155)+'СЕТ СН'!$F$12-'СЕТ СН'!$F$23</f>
        <v>-578.75</v>
      </c>
      <c r="V178" s="35">
        <f>SUMIFS(СВЦЭМ!$E$34:$E$777,СВЦЭМ!$A$34:$A$777,$A178,СВЦЭМ!$B$34:$B$777,V$155)+'СЕТ СН'!$F$12-'СЕТ СН'!$F$23</f>
        <v>-578.75</v>
      </c>
      <c r="W178" s="35">
        <f>SUMIFS(СВЦЭМ!$E$34:$E$777,СВЦЭМ!$A$34:$A$777,$A178,СВЦЭМ!$B$34:$B$777,W$155)+'СЕТ СН'!$F$12-'СЕТ СН'!$F$23</f>
        <v>-578.75</v>
      </c>
      <c r="X178" s="35">
        <f>SUMIFS(СВЦЭМ!$E$34:$E$777,СВЦЭМ!$A$34:$A$777,$A178,СВЦЭМ!$B$34:$B$777,X$155)+'СЕТ СН'!$F$12-'СЕТ СН'!$F$23</f>
        <v>-578.75</v>
      </c>
      <c r="Y178" s="35">
        <f>SUMIFS(СВЦЭМ!$E$34:$E$777,СВЦЭМ!$A$34:$A$777,$A178,СВЦЭМ!$B$34:$B$777,Y$155)+'СЕТ СН'!$F$12-'СЕТ СН'!$F$23</f>
        <v>-578.75</v>
      </c>
    </row>
    <row r="179" spans="1:27" ht="15.75" x14ac:dyDescent="0.2">
      <c r="A179" s="34">
        <f t="shared" si="4"/>
        <v>42910</v>
      </c>
      <c r="B179" s="35">
        <f>SUMIFS(СВЦЭМ!$E$34:$E$777,СВЦЭМ!$A$34:$A$777,$A179,СВЦЭМ!$B$34:$B$777,B$155)+'СЕТ СН'!$F$12-'СЕТ СН'!$F$23</f>
        <v>-578.75</v>
      </c>
      <c r="C179" s="35">
        <f>SUMIFS(СВЦЭМ!$E$34:$E$777,СВЦЭМ!$A$34:$A$777,$A179,СВЦЭМ!$B$34:$B$777,C$155)+'СЕТ СН'!$F$12-'СЕТ СН'!$F$23</f>
        <v>-578.75</v>
      </c>
      <c r="D179" s="35">
        <f>SUMIFS(СВЦЭМ!$E$34:$E$777,СВЦЭМ!$A$34:$A$777,$A179,СВЦЭМ!$B$34:$B$777,D$155)+'СЕТ СН'!$F$12-'СЕТ СН'!$F$23</f>
        <v>-578.75</v>
      </c>
      <c r="E179" s="35">
        <f>SUMIFS(СВЦЭМ!$E$34:$E$777,СВЦЭМ!$A$34:$A$777,$A179,СВЦЭМ!$B$34:$B$777,E$155)+'СЕТ СН'!$F$12-'СЕТ СН'!$F$23</f>
        <v>-578.75</v>
      </c>
      <c r="F179" s="35">
        <f>SUMIFS(СВЦЭМ!$E$34:$E$777,СВЦЭМ!$A$34:$A$777,$A179,СВЦЭМ!$B$34:$B$777,F$155)+'СЕТ СН'!$F$12-'СЕТ СН'!$F$23</f>
        <v>-578.75</v>
      </c>
      <c r="G179" s="35">
        <f>SUMIFS(СВЦЭМ!$E$34:$E$777,СВЦЭМ!$A$34:$A$777,$A179,СВЦЭМ!$B$34:$B$777,G$155)+'СЕТ СН'!$F$12-'СЕТ СН'!$F$23</f>
        <v>-578.75</v>
      </c>
      <c r="H179" s="35">
        <f>SUMIFS(СВЦЭМ!$E$34:$E$777,СВЦЭМ!$A$34:$A$777,$A179,СВЦЭМ!$B$34:$B$777,H$155)+'СЕТ СН'!$F$12-'СЕТ СН'!$F$23</f>
        <v>-578.75</v>
      </c>
      <c r="I179" s="35">
        <f>SUMIFS(СВЦЭМ!$E$34:$E$777,СВЦЭМ!$A$34:$A$777,$A179,СВЦЭМ!$B$34:$B$777,I$155)+'СЕТ СН'!$F$12-'СЕТ СН'!$F$23</f>
        <v>-578.75</v>
      </c>
      <c r="J179" s="35">
        <f>SUMIFS(СВЦЭМ!$E$34:$E$777,СВЦЭМ!$A$34:$A$777,$A179,СВЦЭМ!$B$34:$B$777,J$155)+'СЕТ СН'!$F$12-'СЕТ СН'!$F$23</f>
        <v>-578.75</v>
      </c>
      <c r="K179" s="35">
        <f>SUMIFS(СВЦЭМ!$E$34:$E$777,СВЦЭМ!$A$34:$A$777,$A179,СВЦЭМ!$B$34:$B$777,K$155)+'СЕТ СН'!$F$12-'СЕТ СН'!$F$23</f>
        <v>-578.75</v>
      </c>
      <c r="L179" s="35">
        <f>SUMIFS(СВЦЭМ!$E$34:$E$777,СВЦЭМ!$A$34:$A$777,$A179,СВЦЭМ!$B$34:$B$777,L$155)+'СЕТ СН'!$F$12-'СЕТ СН'!$F$23</f>
        <v>-578.75</v>
      </c>
      <c r="M179" s="35">
        <f>SUMIFS(СВЦЭМ!$E$34:$E$777,СВЦЭМ!$A$34:$A$777,$A179,СВЦЭМ!$B$34:$B$777,M$155)+'СЕТ СН'!$F$12-'СЕТ СН'!$F$23</f>
        <v>-578.75</v>
      </c>
      <c r="N179" s="35">
        <f>SUMIFS(СВЦЭМ!$E$34:$E$777,СВЦЭМ!$A$34:$A$777,$A179,СВЦЭМ!$B$34:$B$777,N$155)+'СЕТ СН'!$F$12-'СЕТ СН'!$F$23</f>
        <v>-578.75</v>
      </c>
      <c r="O179" s="35">
        <f>SUMIFS(СВЦЭМ!$E$34:$E$777,СВЦЭМ!$A$34:$A$777,$A179,СВЦЭМ!$B$34:$B$777,O$155)+'СЕТ СН'!$F$12-'СЕТ СН'!$F$23</f>
        <v>-578.75</v>
      </c>
      <c r="P179" s="35">
        <f>SUMIFS(СВЦЭМ!$E$34:$E$777,СВЦЭМ!$A$34:$A$777,$A179,СВЦЭМ!$B$34:$B$777,P$155)+'СЕТ СН'!$F$12-'СЕТ СН'!$F$23</f>
        <v>-578.75</v>
      </c>
      <c r="Q179" s="35">
        <f>SUMIFS(СВЦЭМ!$E$34:$E$777,СВЦЭМ!$A$34:$A$777,$A179,СВЦЭМ!$B$34:$B$777,Q$155)+'СЕТ СН'!$F$12-'СЕТ СН'!$F$23</f>
        <v>-578.75</v>
      </c>
      <c r="R179" s="35">
        <f>SUMIFS(СВЦЭМ!$E$34:$E$777,СВЦЭМ!$A$34:$A$777,$A179,СВЦЭМ!$B$34:$B$777,R$155)+'СЕТ СН'!$F$12-'СЕТ СН'!$F$23</f>
        <v>-578.75</v>
      </c>
      <c r="S179" s="35">
        <f>SUMIFS(СВЦЭМ!$E$34:$E$777,СВЦЭМ!$A$34:$A$777,$A179,СВЦЭМ!$B$34:$B$777,S$155)+'СЕТ СН'!$F$12-'СЕТ СН'!$F$23</f>
        <v>-578.75</v>
      </c>
      <c r="T179" s="35">
        <f>SUMIFS(СВЦЭМ!$E$34:$E$777,СВЦЭМ!$A$34:$A$777,$A179,СВЦЭМ!$B$34:$B$777,T$155)+'СЕТ СН'!$F$12-'СЕТ СН'!$F$23</f>
        <v>-578.75</v>
      </c>
      <c r="U179" s="35">
        <f>SUMIFS(СВЦЭМ!$E$34:$E$777,СВЦЭМ!$A$34:$A$777,$A179,СВЦЭМ!$B$34:$B$777,U$155)+'СЕТ СН'!$F$12-'СЕТ СН'!$F$23</f>
        <v>-578.75</v>
      </c>
      <c r="V179" s="35">
        <f>SUMIFS(СВЦЭМ!$E$34:$E$777,СВЦЭМ!$A$34:$A$777,$A179,СВЦЭМ!$B$34:$B$777,V$155)+'СЕТ СН'!$F$12-'СЕТ СН'!$F$23</f>
        <v>-578.75</v>
      </c>
      <c r="W179" s="35">
        <f>SUMIFS(СВЦЭМ!$E$34:$E$777,СВЦЭМ!$A$34:$A$777,$A179,СВЦЭМ!$B$34:$B$777,W$155)+'СЕТ СН'!$F$12-'СЕТ СН'!$F$23</f>
        <v>-578.75</v>
      </c>
      <c r="X179" s="35">
        <f>SUMIFS(СВЦЭМ!$E$34:$E$777,СВЦЭМ!$A$34:$A$777,$A179,СВЦЭМ!$B$34:$B$777,X$155)+'СЕТ СН'!$F$12-'СЕТ СН'!$F$23</f>
        <v>-578.75</v>
      </c>
      <c r="Y179" s="35">
        <f>SUMIFS(СВЦЭМ!$E$34:$E$777,СВЦЭМ!$A$34:$A$777,$A179,СВЦЭМ!$B$34:$B$777,Y$155)+'СЕТ СН'!$F$12-'СЕТ СН'!$F$23</f>
        <v>-578.75</v>
      </c>
    </row>
    <row r="180" spans="1:27" ht="15.75" x14ac:dyDescent="0.2">
      <c r="A180" s="34">
        <f t="shared" si="4"/>
        <v>42911</v>
      </c>
      <c r="B180" s="35">
        <f>SUMIFS(СВЦЭМ!$E$34:$E$777,СВЦЭМ!$A$34:$A$777,$A180,СВЦЭМ!$B$34:$B$777,B$155)+'СЕТ СН'!$F$12-'СЕТ СН'!$F$23</f>
        <v>-578.75</v>
      </c>
      <c r="C180" s="35">
        <f>SUMIFS(СВЦЭМ!$E$34:$E$777,СВЦЭМ!$A$34:$A$777,$A180,СВЦЭМ!$B$34:$B$777,C$155)+'СЕТ СН'!$F$12-'СЕТ СН'!$F$23</f>
        <v>-578.75</v>
      </c>
      <c r="D180" s="35">
        <f>SUMIFS(СВЦЭМ!$E$34:$E$777,СВЦЭМ!$A$34:$A$777,$A180,СВЦЭМ!$B$34:$B$777,D$155)+'СЕТ СН'!$F$12-'СЕТ СН'!$F$23</f>
        <v>-578.75</v>
      </c>
      <c r="E180" s="35">
        <f>SUMIFS(СВЦЭМ!$E$34:$E$777,СВЦЭМ!$A$34:$A$777,$A180,СВЦЭМ!$B$34:$B$777,E$155)+'СЕТ СН'!$F$12-'СЕТ СН'!$F$23</f>
        <v>-578.75</v>
      </c>
      <c r="F180" s="35">
        <f>SUMIFS(СВЦЭМ!$E$34:$E$777,СВЦЭМ!$A$34:$A$777,$A180,СВЦЭМ!$B$34:$B$777,F$155)+'СЕТ СН'!$F$12-'СЕТ СН'!$F$23</f>
        <v>-578.75</v>
      </c>
      <c r="G180" s="35">
        <f>SUMIFS(СВЦЭМ!$E$34:$E$777,СВЦЭМ!$A$34:$A$777,$A180,СВЦЭМ!$B$34:$B$777,G$155)+'СЕТ СН'!$F$12-'СЕТ СН'!$F$23</f>
        <v>-578.75</v>
      </c>
      <c r="H180" s="35">
        <f>SUMIFS(СВЦЭМ!$E$34:$E$777,СВЦЭМ!$A$34:$A$777,$A180,СВЦЭМ!$B$34:$B$777,H$155)+'СЕТ СН'!$F$12-'СЕТ СН'!$F$23</f>
        <v>-578.75</v>
      </c>
      <c r="I180" s="35">
        <f>SUMIFS(СВЦЭМ!$E$34:$E$777,СВЦЭМ!$A$34:$A$777,$A180,СВЦЭМ!$B$34:$B$777,I$155)+'СЕТ СН'!$F$12-'СЕТ СН'!$F$23</f>
        <v>-578.75</v>
      </c>
      <c r="J180" s="35">
        <f>SUMIFS(СВЦЭМ!$E$34:$E$777,СВЦЭМ!$A$34:$A$777,$A180,СВЦЭМ!$B$34:$B$777,J$155)+'СЕТ СН'!$F$12-'СЕТ СН'!$F$23</f>
        <v>-578.75</v>
      </c>
      <c r="K180" s="35">
        <f>SUMIFS(СВЦЭМ!$E$34:$E$777,СВЦЭМ!$A$34:$A$777,$A180,СВЦЭМ!$B$34:$B$777,K$155)+'СЕТ СН'!$F$12-'СЕТ СН'!$F$23</f>
        <v>-578.75</v>
      </c>
      <c r="L180" s="35">
        <f>SUMIFS(СВЦЭМ!$E$34:$E$777,СВЦЭМ!$A$34:$A$777,$A180,СВЦЭМ!$B$34:$B$777,L$155)+'СЕТ СН'!$F$12-'СЕТ СН'!$F$23</f>
        <v>-578.75</v>
      </c>
      <c r="M180" s="35">
        <f>SUMIFS(СВЦЭМ!$E$34:$E$777,СВЦЭМ!$A$34:$A$777,$A180,СВЦЭМ!$B$34:$B$777,M$155)+'СЕТ СН'!$F$12-'СЕТ СН'!$F$23</f>
        <v>-578.75</v>
      </c>
      <c r="N180" s="35">
        <f>SUMIFS(СВЦЭМ!$E$34:$E$777,СВЦЭМ!$A$34:$A$777,$A180,СВЦЭМ!$B$34:$B$777,N$155)+'СЕТ СН'!$F$12-'СЕТ СН'!$F$23</f>
        <v>-578.75</v>
      </c>
      <c r="O180" s="35">
        <f>SUMIFS(СВЦЭМ!$E$34:$E$777,СВЦЭМ!$A$34:$A$777,$A180,СВЦЭМ!$B$34:$B$777,O$155)+'СЕТ СН'!$F$12-'СЕТ СН'!$F$23</f>
        <v>-578.75</v>
      </c>
      <c r="P180" s="35">
        <f>SUMIFS(СВЦЭМ!$E$34:$E$777,СВЦЭМ!$A$34:$A$777,$A180,СВЦЭМ!$B$34:$B$777,P$155)+'СЕТ СН'!$F$12-'СЕТ СН'!$F$23</f>
        <v>-578.75</v>
      </c>
      <c r="Q180" s="35">
        <f>SUMIFS(СВЦЭМ!$E$34:$E$777,СВЦЭМ!$A$34:$A$777,$A180,СВЦЭМ!$B$34:$B$777,Q$155)+'СЕТ СН'!$F$12-'СЕТ СН'!$F$23</f>
        <v>-578.75</v>
      </c>
      <c r="R180" s="35">
        <f>SUMIFS(СВЦЭМ!$E$34:$E$777,СВЦЭМ!$A$34:$A$777,$A180,СВЦЭМ!$B$34:$B$777,R$155)+'СЕТ СН'!$F$12-'СЕТ СН'!$F$23</f>
        <v>-578.75</v>
      </c>
      <c r="S180" s="35">
        <f>SUMIFS(СВЦЭМ!$E$34:$E$777,СВЦЭМ!$A$34:$A$777,$A180,СВЦЭМ!$B$34:$B$777,S$155)+'СЕТ СН'!$F$12-'СЕТ СН'!$F$23</f>
        <v>-578.75</v>
      </c>
      <c r="T180" s="35">
        <f>SUMIFS(СВЦЭМ!$E$34:$E$777,СВЦЭМ!$A$34:$A$777,$A180,СВЦЭМ!$B$34:$B$777,T$155)+'СЕТ СН'!$F$12-'СЕТ СН'!$F$23</f>
        <v>-578.75</v>
      </c>
      <c r="U180" s="35">
        <f>SUMIFS(СВЦЭМ!$E$34:$E$777,СВЦЭМ!$A$34:$A$777,$A180,СВЦЭМ!$B$34:$B$777,U$155)+'СЕТ СН'!$F$12-'СЕТ СН'!$F$23</f>
        <v>-578.75</v>
      </c>
      <c r="V180" s="35">
        <f>SUMIFS(СВЦЭМ!$E$34:$E$777,СВЦЭМ!$A$34:$A$777,$A180,СВЦЭМ!$B$34:$B$777,V$155)+'СЕТ СН'!$F$12-'СЕТ СН'!$F$23</f>
        <v>-578.75</v>
      </c>
      <c r="W180" s="35">
        <f>SUMIFS(СВЦЭМ!$E$34:$E$777,СВЦЭМ!$A$34:$A$777,$A180,СВЦЭМ!$B$34:$B$777,W$155)+'СЕТ СН'!$F$12-'СЕТ СН'!$F$23</f>
        <v>-578.75</v>
      </c>
      <c r="X180" s="35">
        <f>SUMIFS(СВЦЭМ!$E$34:$E$777,СВЦЭМ!$A$34:$A$777,$A180,СВЦЭМ!$B$34:$B$777,X$155)+'СЕТ СН'!$F$12-'СЕТ СН'!$F$23</f>
        <v>-578.75</v>
      </c>
      <c r="Y180" s="35">
        <f>SUMIFS(СВЦЭМ!$E$34:$E$777,СВЦЭМ!$A$34:$A$777,$A180,СВЦЭМ!$B$34:$B$777,Y$155)+'СЕТ СН'!$F$12-'СЕТ СН'!$F$23</f>
        <v>-578.75</v>
      </c>
    </row>
    <row r="181" spans="1:27" ht="15.75" x14ac:dyDescent="0.2">
      <c r="A181" s="34">
        <f t="shared" si="4"/>
        <v>42912</v>
      </c>
      <c r="B181" s="35">
        <f>SUMIFS(СВЦЭМ!$E$34:$E$777,СВЦЭМ!$A$34:$A$777,$A181,СВЦЭМ!$B$34:$B$777,B$155)+'СЕТ СН'!$F$12-'СЕТ СН'!$F$23</f>
        <v>-578.75</v>
      </c>
      <c r="C181" s="35">
        <f>SUMIFS(СВЦЭМ!$E$34:$E$777,СВЦЭМ!$A$34:$A$777,$A181,СВЦЭМ!$B$34:$B$777,C$155)+'СЕТ СН'!$F$12-'СЕТ СН'!$F$23</f>
        <v>-578.75</v>
      </c>
      <c r="D181" s="35">
        <f>SUMIFS(СВЦЭМ!$E$34:$E$777,СВЦЭМ!$A$34:$A$777,$A181,СВЦЭМ!$B$34:$B$777,D$155)+'СЕТ СН'!$F$12-'СЕТ СН'!$F$23</f>
        <v>-578.75</v>
      </c>
      <c r="E181" s="35">
        <f>SUMIFS(СВЦЭМ!$E$34:$E$777,СВЦЭМ!$A$34:$A$777,$A181,СВЦЭМ!$B$34:$B$777,E$155)+'СЕТ СН'!$F$12-'СЕТ СН'!$F$23</f>
        <v>-578.75</v>
      </c>
      <c r="F181" s="35">
        <f>SUMIFS(СВЦЭМ!$E$34:$E$777,СВЦЭМ!$A$34:$A$777,$A181,СВЦЭМ!$B$34:$B$777,F$155)+'СЕТ СН'!$F$12-'СЕТ СН'!$F$23</f>
        <v>-578.75</v>
      </c>
      <c r="G181" s="35">
        <f>SUMIFS(СВЦЭМ!$E$34:$E$777,СВЦЭМ!$A$34:$A$777,$A181,СВЦЭМ!$B$34:$B$777,G$155)+'СЕТ СН'!$F$12-'СЕТ СН'!$F$23</f>
        <v>-578.75</v>
      </c>
      <c r="H181" s="35">
        <f>SUMIFS(СВЦЭМ!$E$34:$E$777,СВЦЭМ!$A$34:$A$777,$A181,СВЦЭМ!$B$34:$B$777,H$155)+'СЕТ СН'!$F$12-'СЕТ СН'!$F$23</f>
        <v>-578.75</v>
      </c>
      <c r="I181" s="35">
        <f>SUMIFS(СВЦЭМ!$E$34:$E$777,СВЦЭМ!$A$34:$A$777,$A181,СВЦЭМ!$B$34:$B$777,I$155)+'СЕТ СН'!$F$12-'СЕТ СН'!$F$23</f>
        <v>-578.75</v>
      </c>
      <c r="J181" s="35">
        <f>SUMIFS(СВЦЭМ!$E$34:$E$777,СВЦЭМ!$A$34:$A$777,$A181,СВЦЭМ!$B$34:$B$777,J$155)+'СЕТ СН'!$F$12-'СЕТ СН'!$F$23</f>
        <v>-578.75</v>
      </c>
      <c r="K181" s="35">
        <f>SUMIFS(СВЦЭМ!$E$34:$E$777,СВЦЭМ!$A$34:$A$777,$A181,СВЦЭМ!$B$34:$B$777,K$155)+'СЕТ СН'!$F$12-'СЕТ СН'!$F$23</f>
        <v>-578.75</v>
      </c>
      <c r="L181" s="35">
        <f>SUMIFS(СВЦЭМ!$E$34:$E$777,СВЦЭМ!$A$34:$A$777,$A181,СВЦЭМ!$B$34:$B$777,L$155)+'СЕТ СН'!$F$12-'СЕТ СН'!$F$23</f>
        <v>-578.75</v>
      </c>
      <c r="M181" s="35">
        <f>SUMIFS(СВЦЭМ!$E$34:$E$777,СВЦЭМ!$A$34:$A$777,$A181,СВЦЭМ!$B$34:$B$777,M$155)+'СЕТ СН'!$F$12-'СЕТ СН'!$F$23</f>
        <v>-578.75</v>
      </c>
      <c r="N181" s="35">
        <f>SUMIFS(СВЦЭМ!$E$34:$E$777,СВЦЭМ!$A$34:$A$777,$A181,СВЦЭМ!$B$34:$B$777,N$155)+'СЕТ СН'!$F$12-'СЕТ СН'!$F$23</f>
        <v>-578.75</v>
      </c>
      <c r="O181" s="35">
        <f>SUMIFS(СВЦЭМ!$E$34:$E$777,СВЦЭМ!$A$34:$A$777,$A181,СВЦЭМ!$B$34:$B$777,O$155)+'СЕТ СН'!$F$12-'СЕТ СН'!$F$23</f>
        <v>-578.75</v>
      </c>
      <c r="P181" s="35">
        <f>SUMIFS(СВЦЭМ!$E$34:$E$777,СВЦЭМ!$A$34:$A$777,$A181,СВЦЭМ!$B$34:$B$777,P$155)+'СЕТ СН'!$F$12-'СЕТ СН'!$F$23</f>
        <v>-578.75</v>
      </c>
      <c r="Q181" s="35">
        <f>SUMIFS(СВЦЭМ!$E$34:$E$777,СВЦЭМ!$A$34:$A$777,$A181,СВЦЭМ!$B$34:$B$777,Q$155)+'СЕТ СН'!$F$12-'СЕТ СН'!$F$23</f>
        <v>-578.75</v>
      </c>
      <c r="R181" s="35">
        <f>SUMIFS(СВЦЭМ!$E$34:$E$777,СВЦЭМ!$A$34:$A$777,$A181,СВЦЭМ!$B$34:$B$777,R$155)+'СЕТ СН'!$F$12-'СЕТ СН'!$F$23</f>
        <v>-578.75</v>
      </c>
      <c r="S181" s="35">
        <f>SUMIFS(СВЦЭМ!$E$34:$E$777,СВЦЭМ!$A$34:$A$777,$A181,СВЦЭМ!$B$34:$B$777,S$155)+'СЕТ СН'!$F$12-'СЕТ СН'!$F$23</f>
        <v>-578.75</v>
      </c>
      <c r="T181" s="35">
        <f>SUMIFS(СВЦЭМ!$E$34:$E$777,СВЦЭМ!$A$34:$A$777,$A181,СВЦЭМ!$B$34:$B$777,T$155)+'СЕТ СН'!$F$12-'СЕТ СН'!$F$23</f>
        <v>-578.75</v>
      </c>
      <c r="U181" s="35">
        <f>SUMIFS(СВЦЭМ!$E$34:$E$777,СВЦЭМ!$A$34:$A$777,$A181,СВЦЭМ!$B$34:$B$777,U$155)+'СЕТ СН'!$F$12-'СЕТ СН'!$F$23</f>
        <v>-578.75</v>
      </c>
      <c r="V181" s="35">
        <f>SUMIFS(СВЦЭМ!$E$34:$E$777,СВЦЭМ!$A$34:$A$777,$A181,СВЦЭМ!$B$34:$B$777,V$155)+'СЕТ СН'!$F$12-'СЕТ СН'!$F$23</f>
        <v>-578.75</v>
      </c>
      <c r="W181" s="35">
        <f>SUMIFS(СВЦЭМ!$E$34:$E$777,СВЦЭМ!$A$34:$A$777,$A181,СВЦЭМ!$B$34:$B$777,W$155)+'СЕТ СН'!$F$12-'СЕТ СН'!$F$23</f>
        <v>-578.75</v>
      </c>
      <c r="X181" s="35">
        <f>SUMIFS(СВЦЭМ!$E$34:$E$777,СВЦЭМ!$A$34:$A$777,$A181,СВЦЭМ!$B$34:$B$777,X$155)+'СЕТ СН'!$F$12-'СЕТ СН'!$F$23</f>
        <v>-578.75</v>
      </c>
      <c r="Y181" s="35">
        <f>SUMIFS(СВЦЭМ!$E$34:$E$777,СВЦЭМ!$A$34:$A$777,$A181,СВЦЭМ!$B$34:$B$777,Y$155)+'СЕТ СН'!$F$12-'СЕТ СН'!$F$23</f>
        <v>-578.75</v>
      </c>
    </row>
    <row r="182" spans="1:27" ht="15.75" x14ac:dyDescent="0.2">
      <c r="A182" s="34">
        <f t="shared" si="4"/>
        <v>42913</v>
      </c>
      <c r="B182" s="35">
        <f>SUMIFS(СВЦЭМ!$E$34:$E$777,СВЦЭМ!$A$34:$A$777,$A182,СВЦЭМ!$B$34:$B$777,B$155)+'СЕТ СН'!$F$12-'СЕТ СН'!$F$23</f>
        <v>-578.75</v>
      </c>
      <c r="C182" s="35">
        <f>SUMIFS(СВЦЭМ!$E$34:$E$777,СВЦЭМ!$A$34:$A$777,$A182,СВЦЭМ!$B$34:$B$777,C$155)+'СЕТ СН'!$F$12-'СЕТ СН'!$F$23</f>
        <v>-578.75</v>
      </c>
      <c r="D182" s="35">
        <f>SUMIFS(СВЦЭМ!$E$34:$E$777,СВЦЭМ!$A$34:$A$777,$A182,СВЦЭМ!$B$34:$B$777,D$155)+'СЕТ СН'!$F$12-'СЕТ СН'!$F$23</f>
        <v>-578.75</v>
      </c>
      <c r="E182" s="35">
        <f>SUMIFS(СВЦЭМ!$E$34:$E$777,СВЦЭМ!$A$34:$A$777,$A182,СВЦЭМ!$B$34:$B$777,E$155)+'СЕТ СН'!$F$12-'СЕТ СН'!$F$23</f>
        <v>-578.75</v>
      </c>
      <c r="F182" s="35">
        <f>SUMIFS(СВЦЭМ!$E$34:$E$777,СВЦЭМ!$A$34:$A$777,$A182,СВЦЭМ!$B$34:$B$777,F$155)+'СЕТ СН'!$F$12-'СЕТ СН'!$F$23</f>
        <v>-578.75</v>
      </c>
      <c r="G182" s="35">
        <f>SUMIFS(СВЦЭМ!$E$34:$E$777,СВЦЭМ!$A$34:$A$777,$A182,СВЦЭМ!$B$34:$B$777,G$155)+'СЕТ СН'!$F$12-'СЕТ СН'!$F$23</f>
        <v>-578.75</v>
      </c>
      <c r="H182" s="35">
        <f>SUMIFS(СВЦЭМ!$E$34:$E$777,СВЦЭМ!$A$34:$A$777,$A182,СВЦЭМ!$B$34:$B$777,H$155)+'СЕТ СН'!$F$12-'СЕТ СН'!$F$23</f>
        <v>-578.75</v>
      </c>
      <c r="I182" s="35">
        <f>SUMIFS(СВЦЭМ!$E$34:$E$777,СВЦЭМ!$A$34:$A$777,$A182,СВЦЭМ!$B$34:$B$777,I$155)+'СЕТ СН'!$F$12-'СЕТ СН'!$F$23</f>
        <v>-578.75</v>
      </c>
      <c r="J182" s="35">
        <f>SUMIFS(СВЦЭМ!$E$34:$E$777,СВЦЭМ!$A$34:$A$777,$A182,СВЦЭМ!$B$34:$B$777,J$155)+'СЕТ СН'!$F$12-'СЕТ СН'!$F$23</f>
        <v>-578.75</v>
      </c>
      <c r="K182" s="35">
        <f>SUMIFS(СВЦЭМ!$E$34:$E$777,СВЦЭМ!$A$34:$A$777,$A182,СВЦЭМ!$B$34:$B$777,K$155)+'СЕТ СН'!$F$12-'СЕТ СН'!$F$23</f>
        <v>-578.75</v>
      </c>
      <c r="L182" s="35">
        <f>SUMIFS(СВЦЭМ!$E$34:$E$777,СВЦЭМ!$A$34:$A$777,$A182,СВЦЭМ!$B$34:$B$777,L$155)+'СЕТ СН'!$F$12-'СЕТ СН'!$F$23</f>
        <v>-578.75</v>
      </c>
      <c r="M182" s="35">
        <f>SUMIFS(СВЦЭМ!$E$34:$E$777,СВЦЭМ!$A$34:$A$777,$A182,СВЦЭМ!$B$34:$B$777,M$155)+'СЕТ СН'!$F$12-'СЕТ СН'!$F$23</f>
        <v>-578.75</v>
      </c>
      <c r="N182" s="35">
        <f>SUMIFS(СВЦЭМ!$E$34:$E$777,СВЦЭМ!$A$34:$A$777,$A182,СВЦЭМ!$B$34:$B$777,N$155)+'СЕТ СН'!$F$12-'СЕТ СН'!$F$23</f>
        <v>-578.75</v>
      </c>
      <c r="O182" s="35">
        <f>SUMIFS(СВЦЭМ!$E$34:$E$777,СВЦЭМ!$A$34:$A$777,$A182,СВЦЭМ!$B$34:$B$777,O$155)+'СЕТ СН'!$F$12-'СЕТ СН'!$F$23</f>
        <v>-578.75</v>
      </c>
      <c r="P182" s="35">
        <f>SUMIFS(СВЦЭМ!$E$34:$E$777,СВЦЭМ!$A$34:$A$777,$A182,СВЦЭМ!$B$34:$B$777,P$155)+'СЕТ СН'!$F$12-'СЕТ СН'!$F$23</f>
        <v>-578.75</v>
      </c>
      <c r="Q182" s="35">
        <f>SUMIFS(СВЦЭМ!$E$34:$E$777,СВЦЭМ!$A$34:$A$777,$A182,СВЦЭМ!$B$34:$B$777,Q$155)+'СЕТ СН'!$F$12-'СЕТ СН'!$F$23</f>
        <v>-578.75</v>
      </c>
      <c r="R182" s="35">
        <f>SUMIFS(СВЦЭМ!$E$34:$E$777,СВЦЭМ!$A$34:$A$777,$A182,СВЦЭМ!$B$34:$B$777,R$155)+'СЕТ СН'!$F$12-'СЕТ СН'!$F$23</f>
        <v>-578.75</v>
      </c>
      <c r="S182" s="35">
        <f>SUMIFS(СВЦЭМ!$E$34:$E$777,СВЦЭМ!$A$34:$A$777,$A182,СВЦЭМ!$B$34:$B$777,S$155)+'СЕТ СН'!$F$12-'СЕТ СН'!$F$23</f>
        <v>-578.75</v>
      </c>
      <c r="T182" s="35">
        <f>SUMIFS(СВЦЭМ!$E$34:$E$777,СВЦЭМ!$A$34:$A$777,$A182,СВЦЭМ!$B$34:$B$777,T$155)+'СЕТ СН'!$F$12-'СЕТ СН'!$F$23</f>
        <v>-578.75</v>
      </c>
      <c r="U182" s="35">
        <f>SUMIFS(СВЦЭМ!$E$34:$E$777,СВЦЭМ!$A$34:$A$777,$A182,СВЦЭМ!$B$34:$B$777,U$155)+'СЕТ СН'!$F$12-'СЕТ СН'!$F$23</f>
        <v>-578.75</v>
      </c>
      <c r="V182" s="35">
        <f>SUMIFS(СВЦЭМ!$E$34:$E$777,СВЦЭМ!$A$34:$A$777,$A182,СВЦЭМ!$B$34:$B$777,V$155)+'СЕТ СН'!$F$12-'СЕТ СН'!$F$23</f>
        <v>-578.75</v>
      </c>
      <c r="W182" s="35">
        <f>SUMIFS(СВЦЭМ!$E$34:$E$777,СВЦЭМ!$A$34:$A$777,$A182,СВЦЭМ!$B$34:$B$777,W$155)+'СЕТ СН'!$F$12-'СЕТ СН'!$F$23</f>
        <v>-578.75</v>
      </c>
      <c r="X182" s="35">
        <f>SUMIFS(СВЦЭМ!$E$34:$E$777,СВЦЭМ!$A$34:$A$777,$A182,СВЦЭМ!$B$34:$B$777,X$155)+'СЕТ СН'!$F$12-'СЕТ СН'!$F$23</f>
        <v>-578.75</v>
      </c>
      <c r="Y182" s="35">
        <f>SUMIFS(СВЦЭМ!$E$34:$E$777,СВЦЭМ!$A$34:$A$777,$A182,СВЦЭМ!$B$34:$B$777,Y$155)+'СЕТ СН'!$F$12-'СЕТ СН'!$F$23</f>
        <v>-578.75</v>
      </c>
    </row>
    <row r="183" spans="1:27" ht="15.75" x14ac:dyDescent="0.2">
      <c r="A183" s="34">
        <f t="shared" si="4"/>
        <v>42914</v>
      </c>
      <c r="B183" s="35">
        <f>SUMIFS(СВЦЭМ!$E$34:$E$777,СВЦЭМ!$A$34:$A$777,$A183,СВЦЭМ!$B$34:$B$777,B$155)+'СЕТ СН'!$F$12-'СЕТ СН'!$F$23</f>
        <v>-578.75</v>
      </c>
      <c r="C183" s="35">
        <f>SUMIFS(СВЦЭМ!$E$34:$E$777,СВЦЭМ!$A$34:$A$777,$A183,СВЦЭМ!$B$34:$B$777,C$155)+'СЕТ СН'!$F$12-'СЕТ СН'!$F$23</f>
        <v>-578.75</v>
      </c>
      <c r="D183" s="35">
        <f>SUMIFS(СВЦЭМ!$E$34:$E$777,СВЦЭМ!$A$34:$A$777,$A183,СВЦЭМ!$B$34:$B$777,D$155)+'СЕТ СН'!$F$12-'СЕТ СН'!$F$23</f>
        <v>-578.75</v>
      </c>
      <c r="E183" s="35">
        <f>SUMIFS(СВЦЭМ!$E$34:$E$777,СВЦЭМ!$A$34:$A$777,$A183,СВЦЭМ!$B$34:$B$777,E$155)+'СЕТ СН'!$F$12-'СЕТ СН'!$F$23</f>
        <v>-578.75</v>
      </c>
      <c r="F183" s="35">
        <f>SUMIFS(СВЦЭМ!$E$34:$E$777,СВЦЭМ!$A$34:$A$777,$A183,СВЦЭМ!$B$34:$B$777,F$155)+'СЕТ СН'!$F$12-'СЕТ СН'!$F$23</f>
        <v>-578.75</v>
      </c>
      <c r="G183" s="35">
        <f>SUMIFS(СВЦЭМ!$E$34:$E$777,СВЦЭМ!$A$34:$A$777,$A183,СВЦЭМ!$B$34:$B$777,G$155)+'СЕТ СН'!$F$12-'СЕТ СН'!$F$23</f>
        <v>-578.75</v>
      </c>
      <c r="H183" s="35">
        <f>SUMIFS(СВЦЭМ!$E$34:$E$777,СВЦЭМ!$A$34:$A$777,$A183,СВЦЭМ!$B$34:$B$777,H$155)+'СЕТ СН'!$F$12-'СЕТ СН'!$F$23</f>
        <v>-578.75</v>
      </c>
      <c r="I183" s="35">
        <f>SUMIFS(СВЦЭМ!$E$34:$E$777,СВЦЭМ!$A$34:$A$777,$A183,СВЦЭМ!$B$34:$B$777,I$155)+'СЕТ СН'!$F$12-'СЕТ СН'!$F$23</f>
        <v>-578.75</v>
      </c>
      <c r="J183" s="35">
        <f>SUMIFS(СВЦЭМ!$E$34:$E$777,СВЦЭМ!$A$34:$A$777,$A183,СВЦЭМ!$B$34:$B$777,J$155)+'СЕТ СН'!$F$12-'СЕТ СН'!$F$23</f>
        <v>-578.75</v>
      </c>
      <c r="K183" s="35">
        <f>SUMIFS(СВЦЭМ!$E$34:$E$777,СВЦЭМ!$A$34:$A$777,$A183,СВЦЭМ!$B$34:$B$777,K$155)+'СЕТ СН'!$F$12-'СЕТ СН'!$F$23</f>
        <v>-578.75</v>
      </c>
      <c r="L183" s="35">
        <f>SUMIFS(СВЦЭМ!$E$34:$E$777,СВЦЭМ!$A$34:$A$777,$A183,СВЦЭМ!$B$34:$B$777,L$155)+'СЕТ СН'!$F$12-'СЕТ СН'!$F$23</f>
        <v>-578.75</v>
      </c>
      <c r="M183" s="35">
        <f>SUMIFS(СВЦЭМ!$E$34:$E$777,СВЦЭМ!$A$34:$A$777,$A183,СВЦЭМ!$B$34:$B$777,M$155)+'СЕТ СН'!$F$12-'СЕТ СН'!$F$23</f>
        <v>-578.75</v>
      </c>
      <c r="N183" s="35">
        <f>SUMIFS(СВЦЭМ!$E$34:$E$777,СВЦЭМ!$A$34:$A$777,$A183,СВЦЭМ!$B$34:$B$777,N$155)+'СЕТ СН'!$F$12-'СЕТ СН'!$F$23</f>
        <v>-578.75</v>
      </c>
      <c r="O183" s="35">
        <f>SUMIFS(СВЦЭМ!$E$34:$E$777,СВЦЭМ!$A$34:$A$777,$A183,СВЦЭМ!$B$34:$B$777,O$155)+'СЕТ СН'!$F$12-'СЕТ СН'!$F$23</f>
        <v>-578.75</v>
      </c>
      <c r="P183" s="35">
        <f>SUMIFS(СВЦЭМ!$E$34:$E$777,СВЦЭМ!$A$34:$A$777,$A183,СВЦЭМ!$B$34:$B$777,P$155)+'СЕТ СН'!$F$12-'СЕТ СН'!$F$23</f>
        <v>-578.75</v>
      </c>
      <c r="Q183" s="35">
        <f>SUMIFS(СВЦЭМ!$E$34:$E$777,СВЦЭМ!$A$34:$A$777,$A183,СВЦЭМ!$B$34:$B$777,Q$155)+'СЕТ СН'!$F$12-'СЕТ СН'!$F$23</f>
        <v>-578.75</v>
      </c>
      <c r="R183" s="35">
        <f>SUMIFS(СВЦЭМ!$E$34:$E$777,СВЦЭМ!$A$34:$A$777,$A183,СВЦЭМ!$B$34:$B$777,R$155)+'СЕТ СН'!$F$12-'СЕТ СН'!$F$23</f>
        <v>-578.75</v>
      </c>
      <c r="S183" s="35">
        <f>SUMIFS(СВЦЭМ!$E$34:$E$777,СВЦЭМ!$A$34:$A$777,$A183,СВЦЭМ!$B$34:$B$777,S$155)+'СЕТ СН'!$F$12-'СЕТ СН'!$F$23</f>
        <v>-578.75</v>
      </c>
      <c r="T183" s="35">
        <f>SUMIFS(СВЦЭМ!$E$34:$E$777,СВЦЭМ!$A$34:$A$777,$A183,СВЦЭМ!$B$34:$B$777,T$155)+'СЕТ СН'!$F$12-'СЕТ СН'!$F$23</f>
        <v>-578.75</v>
      </c>
      <c r="U183" s="35">
        <f>SUMIFS(СВЦЭМ!$E$34:$E$777,СВЦЭМ!$A$34:$A$777,$A183,СВЦЭМ!$B$34:$B$777,U$155)+'СЕТ СН'!$F$12-'СЕТ СН'!$F$23</f>
        <v>-578.75</v>
      </c>
      <c r="V183" s="35">
        <f>SUMIFS(СВЦЭМ!$E$34:$E$777,СВЦЭМ!$A$34:$A$777,$A183,СВЦЭМ!$B$34:$B$777,V$155)+'СЕТ СН'!$F$12-'СЕТ СН'!$F$23</f>
        <v>-578.75</v>
      </c>
      <c r="W183" s="35">
        <f>SUMIFS(СВЦЭМ!$E$34:$E$777,СВЦЭМ!$A$34:$A$777,$A183,СВЦЭМ!$B$34:$B$777,W$155)+'СЕТ СН'!$F$12-'СЕТ СН'!$F$23</f>
        <v>-578.75</v>
      </c>
      <c r="X183" s="35">
        <f>SUMIFS(СВЦЭМ!$E$34:$E$777,СВЦЭМ!$A$34:$A$777,$A183,СВЦЭМ!$B$34:$B$777,X$155)+'СЕТ СН'!$F$12-'СЕТ СН'!$F$23</f>
        <v>-578.75</v>
      </c>
      <c r="Y183" s="35">
        <f>SUMIFS(СВЦЭМ!$E$34:$E$777,СВЦЭМ!$A$34:$A$777,$A183,СВЦЭМ!$B$34:$B$777,Y$155)+'СЕТ СН'!$F$12-'СЕТ СН'!$F$23</f>
        <v>-578.75</v>
      </c>
    </row>
    <row r="184" spans="1:27" ht="15.75" x14ac:dyDescent="0.2">
      <c r="A184" s="34">
        <f t="shared" si="4"/>
        <v>42915</v>
      </c>
      <c r="B184" s="35">
        <f>SUMIFS(СВЦЭМ!$E$34:$E$777,СВЦЭМ!$A$34:$A$777,$A184,СВЦЭМ!$B$34:$B$777,B$155)+'СЕТ СН'!$F$12-'СЕТ СН'!$F$23</f>
        <v>-578.75</v>
      </c>
      <c r="C184" s="35">
        <f>SUMIFS(СВЦЭМ!$E$34:$E$777,СВЦЭМ!$A$34:$A$777,$A184,СВЦЭМ!$B$34:$B$777,C$155)+'СЕТ СН'!$F$12-'СЕТ СН'!$F$23</f>
        <v>-578.75</v>
      </c>
      <c r="D184" s="35">
        <f>SUMIFS(СВЦЭМ!$E$34:$E$777,СВЦЭМ!$A$34:$A$777,$A184,СВЦЭМ!$B$34:$B$777,D$155)+'СЕТ СН'!$F$12-'СЕТ СН'!$F$23</f>
        <v>-578.75</v>
      </c>
      <c r="E184" s="35">
        <f>SUMIFS(СВЦЭМ!$E$34:$E$777,СВЦЭМ!$A$34:$A$777,$A184,СВЦЭМ!$B$34:$B$777,E$155)+'СЕТ СН'!$F$12-'СЕТ СН'!$F$23</f>
        <v>-578.75</v>
      </c>
      <c r="F184" s="35">
        <f>SUMIFS(СВЦЭМ!$E$34:$E$777,СВЦЭМ!$A$34:$A$777,$A184,СВЦЭМ!$B$34:$B$777,F$155)+'СЕТ СН'!$F$12-'СЕТ СН'!$F$23</f>
        <v>-578.75</v>
      </c>
      <c r="G184" s="35">
        <f>SUMIFS(СВЦЭМ!$E$34:$E$777,СВЦЭМ!$A$34:$A$777,$A184,СВЦЭМ!$B$34:$B$777,G$155)+'СЕТ СН'!$F$12-'СЕТ СН'!$F$23</f>
        <v>-578.75</v>
      </c>
      <c r="H184" s="35">
        <f>SUMIFS(СВЦЭМ!$E$34:$E$777,СВЦЭМ!$A$34:$A$777,$A184,СВЦЭМ!$B$34:$B$777,H$155)+'СЕТ СН'!$F$12-'СЕТ СН'!$F$23</f>
        <v>-578.75</v>
      </c>
      <c r="I184" s="35">
        <f>SUMIFS(СВЦЭМ!$E$34:$E$777,СВЦЭМ!$A$34:$A$777,$A184,СВЦЭМ!$B$34:$B$777,I$155)+'СЕТ СН'!$F$12-'СЕТ СН'!$F$23</f>
        <v>-578.75</v>
      </c>
      <c r="J184" s="35">
        <f>SUMIFS(СВЦЭМ!$E$34:$E$777,СВЦЭМ!$A$34:$A$777,$A184,СВЦЭМ!$B$34:$B$777,J$155)+'СЕТ СН'!$F$12-'СЕТ СН'!$F$23</f>
        <v>-578.75</v>
      </c>
      <c r="K184" s="35">
        <f>SUMIFS(СВЦЭМ!$E$34:$E$777,СВЦЭМ!$A$34:$A$777,$A184,СВЦЭМ!$B$34:$B$777,K$155)+'СЕТ СН'!$F$12-'СЕТ СН'!$F$23</f>
        <v>-578.75</v>
      </c>
      <c r="L184" s="35">
        <f>SUMIFS(СВЦЭМ!$E$34:$E$777,СВЦЭМ!$A$34:$A$777,$A184,СВЦЭМ!$B$34:$B$777,L$155)+'СЕТ СН'!$F$12-'СЕТ СН'!$F$23</f>
        <v>-578.75</v>
      </c>
      <c r="M184" s="35">
        <f>SUMIFS(СВЦЭМ!$E$34:$E$777,СВЦЭМ!$A$34:$A$777,$A184,СВЦЭМ!$B$34:$B$777,M$155)+'СЕТ СН'!$F$12-'СЕТ СН'!$F$23</f>
        <v>-578.75</v>
      </c>
      <c r="N184" s="35">
        <f>SUMIFS(СВЦЭМ!$E$34:$E$777,СВЦЭМ!$A$34:$A$777,$A184,СВЦЭМ!$B$34:$B$777,N$155)+'СЕТ СН'!$F$12-'СЕТ СН'!$F$23</f>
        <v>-578.75</v>
      </c>
      <c r="O184" s="35">
        <f>SUMIFS(СВЦЭМ!$E$34:$E$777,СВЦЭМ!$A$34:$A$777,$A184,СВЦЭМ!$B$34:$B$777,O$155)+'СЕТ СН'!$F$12-'СЕТ СН'!$F$23</f>
        <v>-578.75</v>
      </c>
      <c r="P184" s="35">
        <f>SUMIFS(СВЦЭМ!$E$34:$E$777,СВЦЭМ!$A$34:$A$777,$A184,СВЦЭМ!$B$34:$B$777,P$155)+'СЕТ СН'!$F$12-'СЕТ СН'!$F$23</f>
        <v>-578.75</v>
      </c>
      <c r="Q184" s="35">
        <f>SUMIFS(СВЦЭМ!$E$34:$E$777,СВЦЭМ!$A$34:$A$777,$A184,СВЦЭМ!$B$34:$B$777,Q$155)+'СЕТ СН'!$F$12-'СЕТ СН'!$F$23</f>
        <v>-578.75</v>
      </c>
      <c r="R184" s="35">
        <f>SUMIFS(СВЦЭМ!$E$34:$E$777,СВЦЭМ!$A$34:$A$777,$A184,СВЦЭМ!$B$34:$B$777,R$155)+'СЕТ СН'!$F$12-'СЕТ СН'!$F$23</f>
        <v>-578.75</v>
      </c>
      <c r="S184" s="35">
        <f>SUMIFS(СВЦЭМ!$E$34:$E$777,СВЦЭМ!$A$34:$A$777,$A184,СВЦЭМ!$B$34:$B$777,S$155)+'СЕТ СН'!$F$12-'СЕТ СН'!$F$23</f>
        <v>-578.75</v>
      </c>
      <c r="T184" s="35">
        <f>SUMIFS(СВЦЭМ!$E$34:$E$777,СВЦЭМ!$A$34:$A$777,$A184,СВЦЭМ!$B$34:$B$777,T$155)+'СЕТ СН'!$F$12-'СЕТ СН'!$F$23</f>
        <v>-578.75</v>
      </c>
      <c r="U184" s="35">
        <f>SUMIFS(СВЦЭМ!$E$34:$E$777,СВЦЭМ!$A$34:$A$777,$A184,СВЦЭМ!$B$34:$B$777,U$155)+'СЕТ СН'!$F$12-'СЕТ СН'!$F$23</f>
        <v>-578.75</v>
      </c>
      <c r="V184" s="35">
        <f>SUMIFS(СВЦЭМ!$E$34:$E$777,СВЦЭМ!$A$34:$A$777,$A184,СВЦЭМ!$B$34:$B$777,V$155)+'СЕТ СН'!$F$12-'СЕТ СН'!$F$23</f>
        <v>-578.75</v>
      </c>
      <c r="W184" s="35">
        <f>SUMIFS(СВЦЭМ!$E$34:$E$777,СВЦЭМ!$A$34:$A$777,$A184,СВЦЭМ!$B$34:$B$777,W$155)+'СЕТ СН'!$F$12-'СЕТ СН'!$F$23</f>
        <v>-578.75</v>
      </c>
      <c r="X184" s="35">
        <f>SUMIFS(СВЦЭМ!$E$34:$E$777,СВЦЭМ!$A$34:$A$777,$A184,СВЦЭМ!$B$34:$B$777,X$155)+'СЕТ СН'!$F$12-'СЕТ СН'!$F$23</f>
        <v>-578.75</v>
      </c>
      <c r="Y184" s="35">
        <f>SUMIFS(СВЦЭМ!$E$34:$E$777,СВЦЭМ!$A$34:$A$777,$A184,СВЦЭМ!$B$34:$B$777,Y$155)+'СЕТ СН'!$F$12-'СЕТ СН'!$F$23</f>
        <v>-578.75</v>
      </c>
    </row>
    <row r="185" spans="1:27" ht="15.75" x14ac:dyDescent="0.2">
      <c r="A185" s="34">
        <f t="shared" si="4"/>
        <v>42916</v>
      </c>
      <c r="B185" s="35">
        <f>SUMIFS(СВЦЭМ!$E$34:$E$777,СВЦЭМ!$A$34:$A$777,$A185,СВЦЭМ!$B$34:$B$777,B$155)+'СЕТ СН'!$F$12-'СЕТ СН'!$F$23</f>
        <v>-578.75</v>
      </c>
      <c r="C185" s="35">
        <f>SUMIFS(СВЦЭМ!$E$34:$E$777,СВЦЭМ!$A$34:$A$777,$A185,СВЦЭМ!$B$34:$B$777,C$155)+'СЕТ СН'!$F$12-'СЕТ СН'!$F$23</f>
        <v>-578.75</v>
      </c>
      <c r="D185" s="35">
        <f>SUMIFS(СВЦЭМ!$E$34:$E$777,СВЦЭМ!$A$34:$A$777,$A185,СВЦЭМ!$B$34:$B$777,D$155)+'СЕТ СН'!$F$12-'СЕТ СН'!$F$23</f>
        <v>-578.75</v>
      </c>
      <c r="E185" s="35">
        <f>SUMIFS(СВЦЭМ!$E$34:$E$777,СВЦЭМ!$A$34:$A$777,$A185,СВЦЭМ!$B$34:$B$777,E$155)+'СЕТ СН'!$F$12-'СЕТ СН'!$F$23</f>
        <v>-578.75</v>
      </c>
      <c r="F185" s="35">
        <f>SUMIFS(СВЦЭМ!$E$34:$E$777,СВЦЭМ!$A$34:$A$777,$A185,СВЦЭМ!$B$34:$B$777,F$155)+'СЕТ СН'!$F$12-'СЕТ СН'!$F$23</f>
        <v>-578.75</v>
      </c>
      <c r="G185" s="35">
        <f>SUMIFS(СВЦЭМ!$E$34:$E$777,СВЦЭМ!$A$34:$A$777,$A185,СВЦЭМ!$B$34:$B$777,G$155)+'СЕТ СН'!$F$12-'СЕТ СН'!$F$23</f>
        <v>-578.75</v>
      </c>
      <c r="H185" s="35">
        <f>SUMIFS(СВЦЭМ!$E$34:$E$777,СВЦЭМ!$A$34:$A$777,$A185,СВЦЭМ!$B$34:$B$777,H$155)+'СЕТ СН'!$F$12-'СЕТ СН'!$F$23</f>
        <v>-578.75</v>
      </c>
      <c r="I185" s="35">
        <f>SUMIFS(СВЦЭМ!$E$34:$E$777,СВЦЭМ!$A$34:$A$777,$A185,СВЦЭМ!$B$34:$B$777,I$155)+'СЕТ СН'!$F$12-'СЕТ СН'!$F$23</f>
        <v>-578.75</v>
      </c>
      <c r="J185" s="35">
        <f>SUMIFS(СВЦЭМ!$E$34:$E$777,СВЦЭМ!$A$34:$A$777,$A185,СВЦЭМ!$B$34:$B$777,J$155)+'СЕТ СН'!$F$12-'СЕТ СН'!$F$23</f>
        <v>-578.75</v>
      </c>
      <c r="K185" s="35">
        <f>SUMIFS(СВЦЭМ!$E$34:$E$777,СВЦЭМ!$A$34:$A$777,$A185,СВЦЭМ!$B$34:$B$777,K$155)+'СЕТ СН'!$F$12-'СЕТ СН'!$F$23</f>
        <v>-578.75</v>
      </c>
      <c r="L185" s="35">
        <f>SUMIFS(СВЦЭМ!$E$34:$E$777,СВЦЭМ!$A$34:$A$777,$A185,СВЦЭМ!$B$34:$B$777,L$155)+'СЕТ СН'!$F$12-'СЕТ СН'!$F$23</f>
        <v>-578.75</v>
      </c>
      <c r="M185" s="35">
        <f>SUMIFS(СВЦЭМ!$E$34:$E$777,СВЦЭМ!$A$34:$A$777,$A185,СВЦЭМ!$B$34:$B$777,M$155)+'СЕТ СН'!$F$12-'СЕТ СН'!$F$23</f>
        <v>-578.75</v>
      </c>
      <c r="N185" s="35">
        <f>SUMIFS(СВЦЭМ!$E$34:$E$777,СВЦЭМ!$A$34:$A$777,$A185,СВЦЭМ!$B$34:$B$777,N$155)+'СЕТ СН'!$F$12-'СЕТ СН'!$F$23</f>
        <v>-578.75</v>
      </c>
      <c r="O185" s="35">
        <f>SUMIFS(СВЦЭМ!$E$34:$E$777,СВЦЭМ!$A$34:$A$777,$A185,СВЦЭМ!$B$34:$B$777,O$155)+'СЕТ СН'!$F$12-'СЕТ СН'!$F$23</f>
        <v>-578.75</v>
      </c>
      <c r="P185" s="35">
        <f>SUMIFS(СВЦЭМ!$E$34:$E$777,СВЦЭМ!$A$34:$A$777,$A185,СВЦЭМ!$B$34:$B$777,P$155)+'СЕТ СН'!$F$12-'СЕТ СН'!$F$23</f>
        <v>-578.75</v>
      </c>
      <c r="Q185" s="35">
        <f>SUMIFS(СВЦЭМ!$E$34:$E$777,СВЦЭМ!$A$34:$A$777,$A185,СВЦЭМ!$B$34:$B$777,Q$155)+'СЕТ СН'!$F$12-'СЕТ СН'!$F$23</f>
        <v>-578.75</v>
      </c>
      <c r="R185" s="35">
        <f>SUMIFS(СВЦЭМ!$E$34:$E$777,СВЦЭМ!$A$34:$A$777,$A185,СВЦЭМ!$B$34:$B$777,R$155)+'СЕТ СН'!$F$12-'СЕТ СН'!$F$23</f>
        <v>-578.75</v>
      </c>
      <c r="S185" s="35">
        <f>SUMIFS(СВЦЭМ!$E$34:$E$777,СВЦЭМ!$A$34:$A$777,$A185,СВЦЭМ!$B$34:$B$777,S$155)+'СЕТ СН'!$F$12-'СЕТ СН'!$F$23</f>
        <v>-578.75</v>
      </c>
      <c r="T185" s="35">
        <f>SUMIFS(СВЦЭМ!$E$34:$E$777,СВЦЭМ!$A$34:$A$777,$A185,СВЦЭМ!$B$34:$B$777,T$155)+'СЕТ СН'!$F$12-'СЕТ СН'!$F$23</f>
        <v>-578.75</v>
      </c>
      <c r="U185" s="35">
        <f>SUMIFS(СВЦЭМ!$E$34:$E$777,СВЦЭМ!$A$34:$A$777,$A185,СВЦЭМ!$B$34:$B$777,U$155)+'СЕТ СН'!$F$12-'СЕТ СН'!$F$23</f>
        <v>-578.75</v>
      </c>
      <c r="V185" s="35">
        <f>SUMIFS(СВЦЭМ!$E$34:$E$777,СВЦЭМ!$A$34:$A$777,$A185,СВЦЭМ!$B$34:$B$777,V$155)+'СЕТ СН'!$F$12-'СЕТ СН'!$F$23</f>
        <v>-578.75</v>
      </c>
      <c r="W185" s="35">
        <f>SUMIFS(СВЦЭМ!$E$34:$E$777,СВЦЭМ!$A$34:$A$777,$A185,СВЦЭМ!$B$34:$B$777,W$155)+'СЕТ СН'!$F$12-'СЕТ СН'!$F$23</f>
        <v>-578.75</v>
      </c>
      <c r="X185" s="35">
        <f>SUMIFS(СВЦЭМ!$E$34:$E$777,СВЦЭМ!$A$34:$A$777,$A185,СВЦЭМ!$B$34:$B$777,X$155)+'СЕТ СН'!$F$12-'СЕТ СН'!$F$23</f>
        <v>-578.75</v>
      </c>
      <c r="Y185" s="35">
        <f>SUMIFS(СВЦЭМ!$E$34:$E$777,СВЦЭМ!$A$34:$A$777,$A185,СВЦЭМ!$B$34:$B$777,Y$155)+'СЕТ СН'!$F$12-'СЕТ СН'!$F$23</f>
        <v>-578.75</v>
      </c>
    </row>
    <row r="186" spans="1:27" ht="15.75" hidden="1" x14ac:dyDescent="0.2">
      <c r="A186" s="34">
        <f t="shared" si="4"/>
        <v>42917</v>
      </c>
      <c r="B186" s="35">
        <f>SUMIFS(СВЦЭМ!$E$34:$E$777,СВЦЭМ!$A$34:$A$777,$A186,СВЦЭМ!$B$34:$B$777,B$155)+'СЕТ СН'!$F$12</f>
        <v>0</v>
      </c>
      <c r="C186" s="35">
        <f>SUMIFS(СВЦЭМ!$E$34:$E$777,СВЦЭМ!$A$34:$A$777,$A186,СВЦЭМ!$B$34:$B$777,C$155)+'СЕТ СН'!$F$12</f>
        <v>0</v>
      </c>
      <c r="D186" s="35">
        <f>SUMIFS(СВЦЭМ!$E$34:$E$777,СВЦЭМ!$A$34:$A$777,$A186,СВЦЭМ!$B$34:$B$777,D$155)+'СЕТ СН'!$F$12</f>
        <v>0</v>
      </c>
      <c r="E186" s="35">
        <f>SUMIFS(СВЦЭМ!$E$34:$E$777,СВЦЭМ!$A$34:$A$777,$A186,СВЦЭМ!$B$34:$B$777,E$155)+'СЕТ СН'!$F$12</f>
        <v>0</v>
      </c>
      <c r="F186" s="35">
        <f>SUMIFS(СВЦЭМ!$E$34:$E$777,СВЦЭМ!$A$34:$A$777,$A186,СВЦЭМ!$B$34:$B$777,F$155)+'СЕТ СН'!$F$12</f>
        <v>0</v>
      </c>
      <c r="G186" s="35">
        <f>SUMIFS(СВЦЭМ!$E$34:$E$777,СВЦЭМ!$A$34:$A$777,$A186,СВЦЭМ!$B$34:$B$777,G$155)+'СЕТ СН'!$F$12</f>
        <v>0</v>
      </c>
      <c r="H186" s="35">
        <f>SUMIFS(СВЦЭМ!$E$34:$E$777,СВЦЭМ!$A$34:$A$777,$A186,СВЦЭМ!$B$34:$B$777,H$155)+'СЕТ СН'!$F$12</f>
        <v>0</v>
      </c>
      <c r="I186" s="35">
        <f>SUMIFS(СВЦЭМ!$E$34:$E$777,СВЦЭМ!$A$34:$A$777,$A186,СВЦЭМ!$B$34:$B$777,I$155)+'СЕТ СН'!$F$12</f>
        <v>0</v>
      </c>
      <c r="J186" s="35">
        <f>SUMIFS(СВЦЭМ!$E$34:$E$777,СВЦЭМ!$A$34:$A$777,$A186,СВЦЭМ!$B$34:$B$777,J$155)+'СЕТ СН'!$F$12</f>
        <v>0</v>
      </c>
      <c r="K186" s="35">
        <f>SUMIFS(СВЦЭМ!$E$34:$E$777,СВЦЭМ!$A$34:$A$777,$A186,СВЦЭМ!$B$34:$B$777,K$155)+'СЕТ СН'!$F$12</f>
        <v>0</v>
      </c>
      <c r="L186" s="35">
        <f>SUMIFS(СВЦЭМ!$E$34:$E$777,СВЦЭМ!$A$34:$A$777,$A186,СВЦЭМ!$B$34:$B$777,L$155)+'СЕТ СН'!$F$12</f>
        <v>0</v>
      </c>
      <c r="M186" s="35">
        <f>SUMIFS(СВЦЭМ!$E$34:$E$777,СВЦЭМ!$A$34:$A$777,$A186,СВЦЭМ!$B$34:$B$777,M$155)+'СЕТ СН'!$F$12</f>
        <v>0</v>
      </c>
      <c r="N186" s="35">
        <f>SUMIFS(СВЦЭМ!$E$34:$E$777,СВЦЭМ!$A$34:$A$777,$A186,СВЦЭМ!$B$34:$B$777,N$155)+'СЕТ СН'!$F$12</f>
        <v>0</v>
      </c>
      <c r="O186" s="35">
        <f>SUMIFS(СВЦЭМ!$E$34:$E$777,СВЦЭМ!$A$34:$A$777,$A186,СВЦЭМ!$B$34:$B$777,O$155)+'СЕТ СН'!$F$12</f>
        <v>0</v>
      </c>
      <c r="P186" s="35">
        <f>SUMIFS(СВЦЭМ!$E$34:$E$777,СВЦЭМ!$A$34:$A$777,$A186,СВЦЭМ!$B$34:$B$777,P$155)+'СЕТ СН'!$F$12</f>
        <v>0</v>
      </c>
      <c r="Q186" s="35">
        <f>SUMIFS(СВЦЭМ!$E$34:$E$777,СВЦЭМ!$A$34:$A$777,$A186,СВЦЭМ!$B$34:$B$777,Q$155)+'СЕТ СН'!$F$12</f>
        <v>0</v>
      </c>
      <c r="R186" s="35">
        <f>SUMIFS(СВЦЭМ!$E$34:$E$777,СВЦЭМ!$A$34:$A$777,$A186,СВЦЭМ!$B$34:$B$777,R$155)+'СЕТ СН'!$F$12</f>
        <v>0</v>
      </c>
      <c r="S186" s="35">
        <f>SUMIFS(СВЦЭМ!$E$34:$E$777,СВЦЭМ!$A$34:$A$777,$A186,СВЦЭМ!$B$34:$B$777,S$155)+'СЕТ СН'!$F$12</f>
        <v>0</v>
      </c>
      <c r="T186" s="35">
        <f>SUMIFS(СВЦЭМ!$E$34:$E$777,СВЦЭМ!$A$34:$A$777,$A186,СВЦЭМ!$B$34:$B$777,T$155)+'СЕТ СН'!$F$12</f>
        <v>0</v>
      </c>
      <c r="U186" s="35">
        <f>SUMIFS(СВЦЭМ!$E$34:$E$777,СВЦЭМ!$A$34:$A$777,$A186,СВЦЭМ!$B$34:$B$777,U$155)+'СЕТ СН'!$F$12</f>
        <v>0</v>
      </c>
      <c r="V186" s="35">
        <f>SUMIFS(СВЦЭМ!$E$34:$E$777,СВЦЭМ!$A$34:$A$777,$A186,СВЦЭМ!$B$34:$B$777,V$155)+'СЕТ СН'!$F$12</f>
        <v>0</v>
      </c>
      <c r="W186" s="35">
        <f>SUMIFS(СВЦЭМ!$E$34:$E$777,СВЦЭМ!$A$34:$A$777,$A186,СВЦЭМ!$B$34:$B$777,W$155)+'СЕТ СН'!$F$12</f>
        <v>0</v>
      </c>
      <c r="X186" s="35">
        <f>SUMIFS(СВЦЭМ!$E$34:$E$777,СВЦЭМ!$A$34:$A$777,$A186,СВЦЭМ!$B$34:$B$777,X$155)+'СЕТ СН'!$F$12</f>
        <v>0</v>
      </c>
      <c r="Y186" s="35">
        <f>SUMIFS(СВЦЭМ!$E$34:$E$777,СВЦЭМ!$A$34:$A$777,$A186,СВЦЭМ!$B$34:$B$777,Y$155)+'СЕТ СН'!$F$12</f>
        <v>0</v>
      </c>
    </row>
    <row r="187" spans="1:27" ht="15.75" x14ac:dyDescent="0.2">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5" customFormat="1" ht="12.75" customHeight="1" x14ac:dyDescent="0.2">
      <c r="A190" s="119"/>
      <c r="B190" s="33">
        <v>1</v>
      </c>
      <c r="C190" s="33">
        <v>2</v>
      </c>
      <c r="D190" s="33">
        <v>3</v>
      </c>
      <c r="E190" s="33">
        <v>4</v>
      </c>
      <c r="F190" s="33">
        <v>5</v>
      </c>
      <c r="G190" s="33">
        <v>6</v>
      </c>
      <c r="H190" s="33">
        <v>7</v>
      </c>
      <c r="I190" s="33">
        <v>8</v>
      </c>
      <c r="J190" s="33">
        <v>9</v>
      </c>
      <c r="K190" s="33">
        <v>10</v>
      </c>
      <c r="L190" s="33">
        <v>11</v>
      </c>
      <c r="M190" s="33">
        <v>12</v>
      </c>
      <c r="N190" s="33">
        <v>13</v>
      </c>
      <c r="O190" s="33">
        <v>14</v>
      </c>
      <c r="P190" s="33">
        <v>15</v>
      </c>
      <c r="Q190" s="33">
        <v>16</v>
      </c>
      <c r="R190" s="33">
        <v>17</v>
      </c>
      <c r="S190" s="33">
        <v>18</v>
      </c>
      <c r="T190" s="33">
        <v>19</v>
      </c>
      <c r="U190" s="33">
        <v>20</v>
      </c>
      <c r="V190" s="33">
        <v>21</v>
      </c>
      <c r="W190" s="33">
        <v>22</v>
      </c>
      <c r="X190" s="33">
        <v>23</v>
      </c>
      <c r="Y190" s="33">
        <v>24</v>
      </c>
    </row>
    <row r="191" spans="1:27" ht="15.75" customHeight="1" x14ac:dyDescent="0.2">
      <c r="A191" s="34" t="str">
        <f>A156</f>
        <v>01.06.2017</v>
      </c>
      <c r="B191" s="35">
        <f>SUMIFS(СВЦЭМ!$F$34:$F$777,СВЦЭМ!$A$34:$A$777,$A191,СВЦЭМ!$B$34:$B$777,B$190)+'СЕТ СН'!$F$12-'СЕТ СН'!$F$23</f>
        <v>-490.80683733000001</v>
      </c>
      <c r="C191" s="35">
        <f>SUMIFS(СВЦЭМ!$F$34:$F$777,СВЦЭМ!$A$34:$A$777,$A191,СВЦЭМ!$B$34:$B$777,C$190)+'СЕТ СН'!$F$12-'СЕТ СН'!$F$23</f>
        <v>-479.21617100999998</v>
      </c>
      <c r="D191" s="35">
        <f>SUMIFS(СВЦЭМ!$F$34:$F$777,СВЦЭМ!$A$34:$A$777,$A191,СВЦЭМ!$B$34:$B$777,D$190)+'СЕТ СН'!$F$12-'СЕТ СН'!$F$23</f>
        <v>-474.05809289000001</v>
      </c>
      <c r="E191" s="35">
        <f>SUMIFS(СВЦЭМ!$F$34:$F$777,СВЦЭМ!$A$34:$A$777,$A191,СВЦЭМ!$B$34:$B$777,E$190)+'СЕТ СН'!$F$12-'СЕТ СН'!$F$23</f>
        <v>-473.3909319</v>
      </c>
      <c r="F191" s="35">
        <f>SUMIFS(СВЦЭМ!$F$34:$F$777,СВЦЭМ!$A$34:$A$777,$A191,СВЦЭМ!$B$34:$B$777,F$190)+'СЕТ СН'!$F$12-'СЕТ СН'!$F$23</f>
        <v>-473.47583968000004</v>
      </c>
      <c r="G191" s="35">
        <f>SUMIFS(СВЦЭМ!$F$34:$F$777,СВЦЭМ!$A$34:$A$777,$A191,СВЦЭМ!$B$34:$B$777,G$190)+'СЕТ СН'!$F$12-'СЕТ СН'!$F$23</f>
        <v>-474.43510995999998</v>
      </c>
      <c r="H191" s="35">
        <f>SUMIFS(СВЦЭМ!$F$34:$F$777,СВЦЭМ!$A$34:$A$777,$A191,СВЦЭМ!$B$34:$B$777,H$190)+'СЕТ СН'!$F$12-'СЕТ СН'!$F$23</f>
        <v>-482.4952346</v>
      </c>
      <c r="I191" s="35">
        <f>SUMIFS(СВЦЭМ!$F$34:$F$777,СВЦЭМ!$A$34:$A$777,$A191,СВЦЭМ!$B$34:$B$777,I$190)+'СЕТ СН'!$F$12-'СЕТ СН'!$F$23</f>
        <v>-490.38039378999997</v>
      </c>
      <c r="J191" s="35">
        <f>SUMIFS(СВЦЭМ!$F$34:$F$777,СВЦЭМ!$A$34:$A$777,$A191,СВЦЭМ!$B$34:$B$777,J$190)+'СЕТ СН'!$F$12-'СЕТ СН'!$F$23</f>
        <v>-499.21890238999998</v>
      </c>
      <c r="K191" s="35">
        <f>SUMIFS(СВЦЭМ!$F$34:$F$777,СВЦЭМ!$A$34:$A$777,$A191,СВЦЭМ!$B$34:$B$777,K$190)+'СЕТ СН'!$F$12-'СЕТ СН'!$F$23</f>
        <v>-507.39878733</v>
      </c>
      <c r="L191" s="35">
        <f>SUMIFS(СВЦЭМ!$F$34:$F$777,СВЦЭМ!$A$34:$A$777,$A191,СВЦЭМ!$B$34:$B$777,L$190)+'СЕТ СН'!$F$12-'СЕТ СН'!$F$23</f>
        <v>-511.30410049</v>
      </c>
      <c r="M191" s="35">
        <f>SUMIFS(СВЦЭМ!$F$34:$F$777,СВЦЭМ!$A$34:$A$777,$A191,СВЦЭМ!$B$34:$B$777,M$190)+'СЕТ СН'!$F$12-'СЕТ СН'!$F$23</f>
        <v>-514.06991201999995</v>
      </c>
      <c r="N191" s="35">
        <f>SUMIFS(СВЦЭМ!$F$34:$F$777,СВЦЭМ!$A$34:$A$777,$A191,СВЦЭМ!$B$34:$B$777,N$190)+'СЕТ СН'!$F$12-'СЕТ СН'!$F$23</f>
        <v>-514.18580460999999</v>
      </c>
      <c r="O191" s="35">
        <f>SUMIFS(СВЦЭМ!$F$34:$F$777,СВЦЭМ!$A$34:$A$777,$A191,СВЦЭМ!$B$34:$B$777,O$190)+'СЕТ СН'!$F$12-'СЕТ СН'!$F$23</f>
        <v>-514.18266719999997</v>
      </c>
      <c r="P191" s="35">
        <f>SUMIFS(СВЦЭМ!$F$34:$F$777,СВЦЭМ!$A$34:$A$777,$A191,СВЦЭМ!$B$34:$B$777,P$190)+'СЕТ СН'!$F$12-'СЕТ СН'!$F$23</f>
        <v>-513.74758429999997</v>
      </c>
      <c r="Q191" s="35">
        <f>SUMIFS(СВЦЭМ!$F$34:$F$777,СВЦЭМ!$A$34:$A$777,$A191,СВЦЭМ!$B$34:$B$777,Q$190)+'СЕТ СН'!$F$12-'СЕТ СН'!$F$23</f>
        <v>-513.74019301999999</v>
      </c>
      <c r="R191" s="35">
        <f>SUMIFS(СВЦЭМ!$F$34:$F$777,СВЦЭМ!$A$34:$A$777,$A191,СВЦЭМ!$B$34:$B$777,R$190)+'СЕТ СН'!$F$12-'СЕТ СН'!$F$23</f>
        <v>-513.43657942000004</v>
      </c>
      <c r="S191" s="35">
        <f>SUMIFS(СВЦЭМ!$F$34:$F$777,СВЦЭМ!$A$34:$A$777,$A191,СВЦЭМ!$B$34:$B$777,S$190)+'СЕТ СН'!$F$12-'СЕТ СН'!$F$23</f>
        <v>-513.86597905999997</v>
      </c>
      <c r="T191" s="35">
        <f>SUMIFS(СВЦЭМ!$F$34:$F$777,СВЦЭМ!$A$34:$A$777,$A191,СВЦЭМ!$B$34:$B$777,T$190)+'СЕТ СН'!$F$12-'СЕТ СН'!$F$23</f>
        <v>-513.95745185999999</v>
      </c>
      <c r="U191" s="35">
        <f>SUMIFS(СВЦЭМ!$F$34:$F$777,СВЦЭМ!$A$34:$A$777,$A191,СВЦЭМ!$B$34:$B$777,U$190)+'СЕТ СН'!$F$12-'СЕТ СН'!$F$23</f>
        <v>-513.89103178999994</v>
      </c>
      <c r="V191" s="35">
        <f>SUMIFS(СВЦЭМ!$F$34:$F$777,СВЦЭМ!$A$34:$A$777,$A191,СВЦЭМ!$B$34:$B$777,V$190)+'СЕТ СН'!$F$12-'СЕТ СН'!$F$23</f>
        <v>-509.38549061999998</v>
      </c>
      <c r="W191" s="35">
        <f>SUMIFS(СВЦЭМ!$F$34:$F$777,СВЦЭМ!$A$34:$A$777,$A191,СВЦЭМ!$B$34:$B$777,W$190)+'СЕТ СН'!$F$12-'СЕТ СН'!$F$23</f>
        <v>-504.07293293999999</v>
      </c>
      <c r="X191" s="35">
        <f>SUMIFS(СВЦЭМ!$F$34:$F$777,СВЦЭМ!$A$34:$A$777,$A191,СВЦЭМ!$B$34:$B$777,X$190)+'СЕТ СН'!$F$12-'СЕТ СН'!$F$23</f>
        <v>-500.47058201999999</v>
      </c>
      <c r="Y191" s="35">
        <f>SUMIFS(СВЦЭМ!$F$34:$F$777,СВЦЭМ!$A$34:$A$777,$A191,СВЦЭМ!$B$34:$B$777,Y$190)+'СЕТ СН'!$F$12-'СЕТ СН'!$F$23</f>
        <v>-487.55975002000002</v>
      </c>
      <c r="AA191" s="44"/>
    </row>
    <row r="192" spans="1:27" ht="15.75" x14ac:dyDescent="0.2">
      <c r="A192" s="34">
        <f>A191+1</f>
        <v>42888</v>
      </c>
      <c r="B192" s="35">
        <f>SUMIFS(СВЦЭМ!$F$34:$F$777,СВЦЭМ!$A$34:$A$777,$A192,СВЦЭМ!$B$34:$B$777,B$190)+'СЕТ СН'!$F$12-'СЕТ СН'!$F$23</f>
        <v>-478.42655566999997</v>
      </c>
      <c r="C192" s="35">
        <f>SUMIFS(СВЦЭМ!$F$34:$F$777,СВЦЭМ!$A$34:$A$777,$A192,СВЦЭМ!$B$34:$B$777,C$190)+'СЕТ СН'!$F$12-'СЕТ СН'!$F$23</f>
        <v>-476.15599938000003</v>
      </c>
      <c r="D192" s="35">
        <f>SUMIFS(СВЦЭМ!$F$34:$F$777,СВЦЭМ!$A$34:$A$777,$A192,СВЦЭМ!$B$34:$B$777,D$190)+'СЕТ СН'!$F$12-'СЕТ СН'!$F$23</f>
        <v>-471.18538579</v>
      </c>
      <c r="E192" s="35">
        <f>SUMIFS(СВЦЭМ!$F$34:$F$777,СВЦЭМ!$A$34:$A$777,$A192,СВЦЭМ!$B$34:$B$777,E$190)+'СЕТ СН'!$F$12-'СЕТ СН'!$F$23</f>
        <v>-471.91538205000001</v>
      </c>
      <c r="F192" s="35">
        <f>SUMIFS(СВЦЭМ!$F$34:$F$777,СВЦЭМ!$A$34:$A$777,$A192,СВЦЭМ!$B$34:$B$777,F$190)+'СЕТ СН'!$F$12-'СЕТ СН'!$F$23</f>
        <v>-472.03971289000003</v>
      </c>
      <c r="G192" s="35">
        <f>SUMIFS(СВЦЭМ!$F$34:$F$777,СВЦЭМ!$A$34:$A$777,$A192,СВЦЭМ!$B$34:$B$777,G$190)+'СЕТ СН'!$F$12-'СЕТ СН'!$F$23</f>
        <v>-471.31881527999997</v>
      </c>
      <c r="H192" s="35">
        <f>SUMIFS(СВЦЭМ!$F$34:$F$777,СВЦЭМ!$A$34:$A$777,$A192,СВЦЭМ!$B$34:$B$777,H$190)+'СЕТ СН'!$F$12-'СЕТ СН'!$F$23</f>
        <v>-473.11782570000003</v>
      </c>
      <c r="I192" s="35">
        <f>SUMIFS(СВЦЭМ!$F$34:$F$777,СВЦЭМ!$A$34:$A$777,$A192,СВЦЭМ!$B$34:$B$777,I$190)+'СЕТ СН'!$F$12-'СЕТ СН'!$F$23</f>
        <v>-486.48262287</v>
      </c>
      <c r="J192" s="35">
        <f>SUMIFS(СВЦЭМ!$F$34:$F$777,СВЦЭМ!$A$34:$A$777,$A192,СВЦЭМ!$B$34:$B$777,J$190)+'СЕТ СН'!$F$12-'СЕТ СН'!$F$23</f>
        <v>-497.98587357999997</v>
      </c>
      <c r="K192" s="35">
        <f>SUMIFS(СВЦЭМ!$F$34:$F$777,СВЦЭМ!$A$34:$A$777,$A192,СВЦЭМ!$B$34:$B$777,K$190)+'СЕТ СН'!$F$12-'СЕТ СН'!$F$23</f>
        <v>-508.47211206999998</v>
      </c>
      <c r="L192" s="35">
        <f>SUMIFS(СВЦЭМ!$F$34:$F$777,СВЦЭМ!$A$34:$A$777,$A192,СВЦЭМ!$B$34:$B$777,L$190)+'СЕТ СН'!$F$12-'СЕТ СН'!$F$23</f>
        <v>-514.47113090000005</v>
      </c>
      <c r="M192" s="35">
        <f>SUMIFS(СВЦЭМ!$F$34:$F$777,СВЦЭМ!$A$34:$A$777,$A192,СВЦЭМ!$B$34:$B$777,M$190)+'СЕТ СН'!$F$12-'СЕТ СН'!$F$23</f>
        <v>-515.74886913</v>
      </c>
      <c r="N192" s="35">
        <f>SUMIFS(СВЦЭМ!$F$34:$F$777,СВЦЭМ!$A$34:$A$777,$A192,СВЦЭМ!$B$34:$B$777,N$190)+'СЕТ СН'!$F$12-'СЕТ СН'!$F$23</f>
        <v>-514.51918181999997</v>
      </c>
      <c r="O192" s="35">
        <f>SUMIFS(СВЦЭМ!$F$34:$F$777,СВЦЭМ!$A$34:$A$777,$A192,СВЦЭМ!$B$34:$B$777,O$190)+'СЕТ СН'!$F$12-'СЕТ СН'!$F$23</f>
        <v>-514.36440063999999</v>
      </c>
      <c r="P192" s="35">
        <f>SUMIFS(СВЦЭМ!$F$34:$F$777,СВЦЭМ!$A$34:$A$777,$A192,СВЦЭМ!$B$34:$B$777,P$190)+'СЕТ СН'!$F$12-'СЕТ СН'!$F$23</f>
        <v>-513.81937661999996</v>
      </c>
      <c r="Q192" s="35">
        <f>SUMIFS(СВЦЭМ!$F$34:$F$777,СВЦЭМ!$A$34:$A$777,$A192,СВЦЭМ!$B$34:$B$777,Q$190)+'СЕТ СН'!$F$12-'СЕТ СН'!$F$23</f>
        <v>-513.88338997000005</v>
      </c>
      <c r="R192" s="35">
        <f>SUMIFS(СВЦЭМ!$F$34:$F$777,СВЦЭМ!$A$34:$A$777,$A192,СВЦЭМ!$B$34:$B$777,R$190)+'СЕТ СН'!$F$12-'СЕТ СН'!$F$23</f>
        <v>-509.77856251000003</v>
      </c>
      <c r="S192" s="35">
        <f>SUMIFS(СВЦЭМ!$F$34:$F$777,СВЦЭМ!$A$34:$A$777,$A192,СВЦЭМ!$B$34:$B$777,S$190)+'СЕТ СН'!$F$12-'СЕТ СН'!$F$23</f>
        <v>-509.43606835000003</v>
      </c>
      <c r="T192" s="35">
        <f>SUMIFS(СВЦЭМ!$F$34:$F$777,СВЦЭМ!$A$34:$A$777,$A192,СВЦЭМ!$B$34:$B$777,T$190)+'СЕТ СН'!$F$12-'СЕТ СН'!$F$23</f>
        <v>-508.91017096000002</v>
      </c>
      <c r="U192" s="35">
        <f>SUMIFS(СВЦЭМ!$F$34:$F$777,СВЦЭМ!$A$34:$A$777,$A192,СВЦЭМ!$B$34:$B$777,U$190)+'СЕТ СН'!$F$12-'СЕТ СН'!$F$23</f>
        <v>-508.59281888999999</v>
      </c>
      <c r="V192" s="35">
        <f>SUMIFS(СВЦЭМ!$F$34:$F$777,СВЦЭМ!$A$34:$A$777,$A192,СВЦЭМ!$B$34:$B$777,V$190)+'СЕТ СН'!$F$12-'СЕТ СН'!$F$23</f>
        <v>-511.39509771999997</v>
      </c>
      <c r="W192" s="35">
        <f>SUMIFS(СВЦЭМ!$F$34:$F$777,СВЦЭМ!$A$34:$A$777,$A192,СВЦЭМ!$B$34:$B$777,W$190)+'СЕТ СН'!$F$12-'СЕТ СН'!$F$23</f>
        <v>-506.17261198</v>
      </c>
      <c r="X192" s="35">
        <f>SUMIFS(СВЦЭМ!$F$34:$F$777,СВЦЭМ!$A$34:$A$777,$A192,СВЦЭМ!$B$34:$B$777,X$190)+'СЕТ СН'!$F$12-'СЕТ СН'!$F$23</f>
        <v>-500.41972884</v>
      </c>
      <c r="Y192" s="35">
        <f>SUMIFS(СВЦЭМ!$F$34:$F$777,СВЦЭМ!$A$34:$A$777,$A192,СВЦЭМ!$B$34:$B$777,Y$190)+'СЕТ СН'!$F$12-'СЕТ СН'!$F$23</f>
        <v>-491.65738858999998</v>
      </c>
    </row>
    <row r="193" spans="1:25" ht="15.75" x14ac:dyDescent="0.2">
      <c r="A193" s="34">
        <f t="shared" ref="A193:A221" si="5">A192+1</f>
        <v>42889</v>
      </c>
      <c r="B193" s="35">
        <f>SUMIFS(СВЦЭМ!$F$34:$F$777,СВЦЭМ!$A$34:$A$777,$A193,СВЦЭМ!$B$34:$B$777,B$190)+'СЕТ СН'!$F$12-'СЕТ СН'!$F$23</f>
        <v>-487.65790945999998</v>
      </c>
      <c r="C193" s="35">
        <f>SUMIFS(СВЦЭМ!$F$34:$F$777,СВЦЭМ!$A$34:$A$777,$A193,СВЦЭМ!$B$34:$B$777,C$190)+'СЕТ СН'!$F$12-'СЕТ СН'!$F$23</f>
        <v>-482.85046933000001</v>
      </c>
      <c r="D193" s="35">
        <f>SUMIFS(СВЦЭМ!$F$34:$F$777,СВЦЭМ!$A$34:$A$777,$A193,СВЦЭМ!$B$34:$B$777,D$190)+'СЕТ СН'!$F$12-'СЕТ СН'!$F$23</f>
        <v>-471.49686888999997</v>
      </c>
      <c r="E193" s="35">
        <f>SUMIFS(СВЦЭМ!$F$34:$F$777,СВЦЭМ!$A$34:$A$777,$A193,СВЦЭМ!$B$34:$B$777,E$190)+'СЕТ СН'!$F$12-'СЕТ СН'!$F$23</f>
        <v>-471.67706526000001</v>
      </c>
      <c r="F193" s="35">
        <f>SUMIFS(СВЦЭМ!$F$34:$F$777,СВЦЭМ!$A$34:$A$777,$A193,СВЦЭМ!$B$34:$B$777,F$190)+'СЕТ СН'!$F$12-'СЕТ СН'!$F$23</f>
        <v>-471.86901298999999</v>
      </c>
      <c r="G193" s="35">
        <f>SUMIFS(СВЦЭМ!$F$34:$F$777,СВЦЭМ!$A$34:$A$777,$A193,СВЦЭМ!$B$34:$B$777,G$190)+'СЕТ СН'!$F$12-'СЕТ СН'!$F$23</f>
        <v>-471.49953929000003</v>
      </c>
      <c r="H193" s="35">
        <f>SUMIFS(СВЦЭМ!$F$34:$F$777,СВЦЭМ!$A$34:$A$777,$A193,СВЦЭМ!$B$34:$B$777,H$190)+'СЕТ СН'!$F$12-'СЕТ СН'!$F$23</f>
        <v>-475.16504562</v>
      </c>
      <c r="I193" s="35">
        <f>SUMIFS(СВЦЭМ!$F$34:$F$777,СВЦЭМ!$A$34:$A$777,$A193,СВЦЭМ!$B$34:$B$777,I$190)+'СЕТ СН'!$F$12-'СЕТ СН'!$F$23</f>
        <v>-488.08860491000002</v>
      </c>
      <c r="J193" s="35">
        <f>SUMIFS(СВЦЭМ!$F$34:$F$777,СВЦЭМ!$A$34:$A$777,$A193,СВЦЭМ!$B$34:$B$777,J$190)+'СЕТ СН'!$F$12-'СЕТ СН'!$F$23</f>
        <v>-501.19927441999999</v>
      </c>
      <c r="K193" s="35">
        <f>SUMIFS(СВЦЭМ!$F$34:$F$777,СВЦЭМ!$A$34:$A$777,$A193,СВЦЭМ!$B$34:$B$777,K$190)+'СЕТ СН'!$F$12-'СЕТ СН'!$F$23</f>
        <v>-509.23610080999998</v>
      </c>
      <c r="L193" s="35">
        <f>SUMIFS(СВЦЭМ!$F$34:$F$777,СВЦЭМ!$A$34:$A$777,$A193,СВЦЭМ!$B$34:$B$777,L$190)+'СЕТ СН'!$F$12-'СЕТ СН'!$F$23</f>
        <v>-515.76076899999998</v>
      </c>
      <c r="M193" s="35">
        <f>SUMIFS(СВЦЭМ!$F$34:$F$777,СВЦЭМ!$A$34:$A$777,$A193,СВЦЭМ!$B$34:$B$777,M$190)+'СЕТ СН'!$F$12-'СЕТ СН'!$F$23</f>
        <v>-517.53945737000004</v>
      </c>
      <c r="N193" s="35">
        <f>SUMIFS(СВЦЭМ!$F$34:$F$777,СВЦЭМ!$A$34:$A$777,$A193,СВЦЭМ!$B$34:$B$777,N$190)+'СЕТ СН'!$F$12-'СЕТ СН'!$F$23</f>
        <v>-518.47430886999996</v>
      </c>
      <c r="O193" s="35">
        <f>SUMIFS(СВЦЭМ!$F$34:$F$777,СВЦЭМ!$A$34:$A$777,$A193,СВЦЭМ!$B$34:$B$777,O$190)+'СЕТ СН'!$F$12-'СЕТ СН'!$F$23</f>
        <v>-518.68721296000001</v>
      </c>
      <c r="P193" s="35">
        <f>SUMIFS(СВЦЭМ!$F$34:$F$777,СВЦЭМ!$A$34:$A$777,$A193,СВЦЭМ!$B$34:$B$777,P$190)+'СЕТ СН'!$F$12-'СЕТ СН'!$F$23</f>
        <v>-518.70169098999997</v>
      </c>
      <c r="Q193" s="35">
        <f>SUMIFS(СВЦЭМ!$F$34:$F$777,СВЦЭМ!$A$34:$A$777,$A193,СВЦЭМ!$B$34:$B$777,Q$190)+'СЕТ СН'!$F$12-'СЕТ СН'!$F$23</f>
        <v>-518.55672319999996</v>
      </c>
      <c r="R193" s="35">
        <f>SUMIFS(СВЦЭМ!$F$34:$F$777,СВЦЭМ!$A$34:$A$777,$A193,СВЦЭМ!$B$34:$B$777,R$190)+'СЕТ СН'!$F$12-'СЕТ СН'!$F$23</f>
        <v>-518.45457723000004</v>
      </c>
      <c r="S193" s="35">
        <f>SUMIFS(СВЦЭМ!$F$34:$F$777,СВЦЭМ!$A$34:$A$777,$A193,СВЦЭМ!$B$34:$B$777,S$190)+'СЕТ СН'!$F$12-'СЕТ СН'!$F$23</f>
        <v>-518.34696968000003</v>
      </c>
      <c r="T193" s="35">
        <f>SUMIFS(СВЦЭМ!$F$34:$F$777,СВЦЭМ!$A$34:$A$777,$A193,СВЦЭМ!$B$34:$B$777,T$190)+'СЕТ СН'!$F$12-'СЕТ СН'!$F$23</f>
        <v>-518.45529658999999</v>
      </c>
      <c r="U193" s="35">
        <f>SUMIFS(СВЦЭМ!$F$34:$F$777,СВЦЭМ!$A$34:$A$777,$A193,СВЦЭМ!$B$34:$B$777,U$190)+'СЕТ СН'!$F$12-'СЕТ СН'!$F$23</f>
        <v>-518.63154658999997</v>
      </c>
      <c r="V193" s="35">
        <f>SUMIFS(СВЦЭМ!$F$34:$F$777,СВЦЭМ!$A$34:$A$777,$A193,СВЦЭМ!$B$34:$B$777,V$190)+'СЕТ СН'!$F$12-'СЕТ СН'!$F$23</f>
        <v>-516.89315381000006</v>
      </c>
      <c r="W193" s="35">
        <f>SUMIFS(СВЦЭМ!$F$34:$F$777,СВЦЭМ!$A$34:$A$777,$A193,СВЦЭМ!$B$34:$B$777,W$190)+'СЕТ СН'!$F$12-'СЕТ СН'!$F$23</f>
        <v>-513.29498306000005</v>
      </c>
      <c r="X193" s="35">
        <f>SUMIFS(СВЦЭМ!$F$34:$F$777,СВЦЭМ!$A$34:$A$777,$A193,СВЦЭМ!$B$34:$B$777,X$190)+'СЕТ СН'!$F$12-'СЕТ СН'!$F$23</f>
        <v>-507.48145861</v>
      </c>
      <c r="Y193" s="35">
        <f>SUMIFS(СВЦЭМ!$F$34:$F$777,СВЦЭМ!$A$34:$A$777,$A193,СВЦЭМ!$B$34:$B$777,Y$190)+'СЕТ СН'!$F$12-'СЕТ СН'!$F$23</f>
        <v>-497.36343518000001</v>
      </c>
    </row>
    <row r="194" spans="1:25" ht="15.75" x14ac:dyDescent="0.2">
      <c r="A194" s="34">
        <f t="shared" si="5"/>
        <v>42890</v>
      </c>
      <c r="B194" s="35">
        <f>SUMIFS(СВЦЭМ!$F$34:$F$777,СВЦЭМ!$A$34:$A$777,$A194,СВЦЭМ!$B$34:$B$777,B$190)+'СЕТ СН'!$F$12-'СЕТ СН'!$F$23</f>
        <v>-490.89784037999999</v>
      </c>
      <c r="C194" s="35">
        <f>SUMIFS(СВЦЭМ!$F$34:$F$777,СВЦЭМ!$A$34:$A$777,$A194,СВЦЭМ!$B$34:$B$777,C$190)+'СЕТ СН'!$F$12-'СЕТ СН'!$F$23</f>
        <v>-484.46091013</v>
      </c>
      <c r="D194" s="35">
        <f>SUMIFS(СВЦЭМ!$F$34:$F$777,СВЦЭМ!$A$34:$A$777,$A194,СВЦЭМ!$B$34:$B$777,D$190)+'СЕТ СН'!$F$12-'СЕТ СН'!$F$23</f>
        <v>-473.23364624999999</v>
      </c>
      <c r="E194" s="35">
        <f>SUMIFS(СВЦЭМ!$F$34:$F$777,СВЦЭМ!$A$34:$A$777,$A194,СВЦЭМ!$B$34:$B$777,E$190)+'СЕТ СН'!$F$12-'СЕТ СН'!$F$23</f>
        <v>-473.6299032</v>
      </c>
      <c r="F194" s="35">
        <f>SUMIFS(СВЦЭМ!$F$34:$F$777,СВЦЭМ!$A$34:$A$777,$A194,СВЦЭМ!$B$34:$B$777,F$190)+'СЕТ СН'!$F$12-'СЕТ СН'!$F$23</f>
        <v>-473.88869124000001</v>
      </c>
      <c r="G194" s="35">
        <f>SUMIFS(СВЦЭМ!$F$34:$F$777,СВЦЭМ!$A$34:$A$777,$A194,СВЦЭМ!$B$34:$B$777,G$190)+'СЕТ СН'!$F$12-'СЕТ СН'!$F$23</f>
        <v>-473.84190369999999</v>
      </c>
      <c r="H194" s="35">
        <f>SUMIFS(СВЦЭМ!$F$34:$F$777,СВЦЭМ!$A$34:$A$777,$A194,СВЦЭМ!$B$34:$B$777,H$190)+'СЕТ СН'!$F$12-'СЕТ СН'!$F$23</f>
        <v>-474.40305340999998</v>
      </c>
      <c r="I194" s="35">
        <f>SUMIFS(СВЦЭМ!$F$34:$F$777,СВЦЭМ!$A$34:$A$777,$A194,СВЦЭМ!$B$34:$B$777,I$190)+'СЕТ СН'!$F$12-'СЕТ СН'!$F$23</f>
        <v>-489.23533889999999</v>
      </c>
      <c r="J194" s="35">
        <f>SUMIFS(СВЦЭМ!$F$34:$F$777,СВЦЭМ!$A$34:$A$777,$A194,СВЦЭМ!$B$34:$B$777,J$190)+'СЕТ СН'!$F$12-'СЕТ СН'!$F$23</f>
        <v>-499.50481334</v>
      </c>
      <c r="K194" s="35">
        <f>SUMIFS(СВЦЭМ!$F$34:$F$777,СВЦЭМ!$A$34:$A$777,$A194,СВЦЭМ!$B$34:$B$777,K$190)+'СЕТ СН'!$F$12-'СЕТ СН'!$F$23</f>
        <v>-511.21310997</v>
      </c>
      <c r="L194" s="35">
        <f>SUMIFS(СВЦЭМ!$F$34:$F$777,СВЦЭМ!$A$34:$A$777,$A194,СВЦЭМ!$B$34:$B$777,L$190)+'СЕТ СН'!$F$12-'СЕТ СН'!$F$23</f>
        <v>-517.81057509000004</v>
      </c>
      <c r="M194" s="35">
        <f>SUMIFS(СВЦЭМ!$F$34:$F$777,СВЦЭМ!$A$34:$A$777,$A194,СВЦЭМ!$B$34:$B$777,M$190)+'СЕТ СН'!$F$12-'СЕТ СН'!$F$23</f>
        <v>-518.60132582999995</v>
      </c>
      <c r="N194" s="35">
        <f>SUMIFS(СВЦЭМ!$F$34:$F$777,СВЦЭМ!$A$34:$A$777,$A194,СВЦЭМ!$B$34:$B$777,N$190)+'СЕТ СН'!$F$12-'СЕТ СН'!$F$23</f>
        <v>-519.09695854000006</v>
      </c>
      <c r="O194" s="35">
        <f>SUMIFS(СВЦЭМ!$F$34:$F$777,СВЦЭМ!$A$34:$A$777,$A194,СВЦЭМ!$B$34:$B$777,O$190)+'СЕТ СН'!$F$12-'СЕТ СН'!$F$23</f>
        <v>-520.22096483999997</v>
      </c>
      <c r="P194" s="35">
        <f>SUMIFS(СВЦЭМ!$F$34:$F$777,СВЦЭМ!$A$34:$A$777,$A194,СВЦЭМ!$B$34:$B$777,P$190)+'СЕТ СН'!$F$12-'СЕТ СН'!$F$23</f>
        <v>-520.89343880000001</v>
      </c>
      <c r="Q194" s="35">
        <f>SUMIFS(СВЦЭМ!$F$34:$F$777,СВЦЭМ!$A$34:$A$777,$A194,СВЦЭМ!$B$34:$B$777,Q$190)+'СЕТ СН'!$F$12-'СЕТ СН'!$F$23</f>
        <v>-521.17826216000003</v>
      </c>
      <c r="R194" s="35">
        <f>SUMIFS(СВЦЭМ!$F$34:$F$777,СВЦЭМ!$A$34:$A$777,$A194,СВЦЭМ!$B$34:$B$777,R$190)+'СЕТ СН'!$F$12-'СЕТ СН'!$F$23</f>
        <v>-521.22175173000005</v>
      </c>
      <c r="S194" s="35">
        <f>SUMIFS(СВЦЭМ!$F$34:$F$777,СВЦЭМ!$A$34:$A$777,$A194,СВЦЭМ!$B$34:$B$777,S$190)+'СЕТ СН'!$F$12-'СЕТ СН'!$F$23</f>
        <v>-521.06429934000005</v>
      </c>
      <c r="T194" s="35">
        <f>SUMIFS(СВЦЭМ!$F$34:$F$777,СВЦЭМ!$A$34:$A$777,$A194,СВЦЭМ!$B$34:$B$777,T$190)+'СЕТ СН'!$F$12-'СЕТ СН'!$F$23</f>
        <v>-520.22871123000004</v>
      </c>
      <c r="U194" s="35">
        <f>SUMIFS(СВЦЭМ!$F$34:$F$777,СВЦЭМ!$A$34:$A$777,$A194,СВЦЭМ!$B$34:$B$777,U$190)+'СЕТ СН'!$F$12-'СЕТ СН'!$F$23</f>
        <v>-518.52116981999995</v>
      </c>
      <c r="V194" s="35">
        <f>SUMIFS(СВЦЭМ!$F$34:$F$777,СВЦЭМ!$A$34:$A$777,$A194,СВЦЭМ!$B$34:$B$777,V$190)+'СЕТ СН'!$F$12-'СЕТ СН'!$F$23</f>
        <v>-518.26436252999997</v>
      </c>
      <c r="W194" s="35">
        <f>SUMIFS(СВЦЭМ!$F$34:$F$777,СВЦЭМ!$A$34:$A$777,$A194,СВЦЭМ!$B$34:$B$777,W$190)+'СЕТ СН'!$F$12-'СЕТ СН'!$F$23</f>
        <v>-514.85078303</v>
      </c>
      <c r="X194" s="35">
        <f>SUMIFS(СВЦЭМ!$F$34:$F$777,СВЦЭМ!$A$34:$A$777,$A194,СВЦЭМ!$B$34:$B$777,X$190)+'СЕТ СН'!$F$12-'СЕТ СН'!$F$23</f>
        <v>-504.49656444999999</v>
      </c>
      <c r="Y194" s="35">
        <f>SUMIFS(СВЦЭМ!$F$34:$F$777,СВЦЭМ!$A$34:$A$777,$A194,СВЦЭМ!$B$34:$B$777,Y$190)+'СЕТ СН'!$F$12-'СЕТ СН'!$F$23</f>
        <v>-499.50610383000003</v>
      </c>
    </row>
    <row r="195" spans="1:25" ht="15.75" x14ac:dyDescent="0.2">
      <c r="A195" s="34">
        <f t="shared" si="5"/>
        <v>42891</v>
      </c>
      <c r="B195" s="35">
        <f>SUMIFS(СВЦЭМ!$F$34:$F$777,СВЦЭМ!$A$34:$A$777,$A195,СВЦЭМ!$B$34:$B$777,B$190)+'СЕТ СН'!$F$12-'СЕТ СН'!$F$23</f>
        <v>-483.71989671</v>
      </c>
      <c r="C195" s="35">
        <f>SUMIFS(СВЦЭМ!$F$34:$F$777,СВЦЭМ!$A$34:$A$777,$A195,СВЦЭМ!$B$34:$B$777,C$190)+'СЕТ СН'!$F$12-'СЕТ СН'!$F$23</f>
        <v>-478.71827836</v>
      </c>
      <c r="D195" s="35">
        <f>SUMIFS(СВЦЭМ!$F$34:$F$777,СВЦЭМ!$A$34:$A$777,$A195,СВЦЭМ!$B$34:$B$777,D$190)+'СЕТ СН'!$F$12-'СЕТ СН'!$F$23</f>
        <v>-475.11226285999999</v>
      </c>
      <c r="E195" s="35">
        <f>SUMIFS(СВЦЭМ!$F$34:$F$777,СВЦЭМ!$A$34:$A$777,$A195,СВЦЭМ!$B$34:$B$777,E$190)+'СЕТ СН'!$F$12-'СЕТ СН'!$F$23</f>
        <v>-475.80407651999997</v>
      </c>
      <c r="F195" s="35">
        <f>SUMIFS(СВЦЭМ!$F$34:$F$777,СВЦЭМ!$A$34:$A$777,$A195,СВЦЭМ!$B$34:$B$777,F$190)+'СЕТ СН'!$F$12-'СЕТ СН'!$F$23</f>
        <v>-475.78738783</v>
      </c>
      <c r="G195" s="35">
        <f>SUMIFS(СВЦЭМ!$F$34:$F$777,СВЦЭМ!$A$34:$A$777,$A195,СВЦЭМ!$B$34:$B$777,G$190)+'СЕТ СН'!$F$12-'СЕТ СН'!$F$23</f>
        <v>-475.13863341000001</v>
      </c>
      <c r="H195" s="35">
        <f>SUMIFS(СВЦЭМ!$F$34:$F$777,СВЦЭМ!$A$34:$A$777,$A195,СВЦЭМ!$B$34:$B$777,H$190)+'СЕТ СН'!$F$12-'СЕТ СН'!$F$23</f>
        <v>-481.92130069000001</v>
      </c>
      <c r="I195" s="35">
        <f>SUMIFS(СВЦЭМ!$F$34:$F$777,СВЦЭМ!$A$34:$A$777,$A195,СВЦЭМ!$B$34:$B$777,I$190)+'СЕТ СН'!$F$12-'СЕТ СН'!$F$23</f>
        <v>-495.38571646000003</v>
      </c>
      <c r="J195" s="35">
        <f>SUMIFS(СВЦЭМ!$F$34:$F$777,СВЦЭМ!$A$34:$A$777,$A195,СВЦЭМ!$B$34:$B$777,J$190)+'СЕТ СН'!$F$12-'СЕТ СН'!$F$23</f>
        <v>-504.33872980000001</v>
      </c>
      <c r="K195" s="35">
        <f>SUMIFS(СВЦЭМ!$F$34:$F$777,СВЦЭМ!$A$34:$A$777,$A195,СВЦЭМ!$B$34:$B$777,K$190)+'СЕТ СН'!$F$12-'СЕТ СН'!$F$23</f>
        <v>-513.77603558999999</v>
      </c>
      <c r="L195" s="35">
        <f>SUMIFS(СВЦЭМ!$F$34:$F$777,СВЦЭМ!$A$34:$A$777,$A195,СВЦЭМ!$B$34:$B$777,L$190)+'СЕТ СН'!$F$12-'СЕТ СН'!$F$23</f>
        <v>-516.85723091</v>
      </c>
      <c r="M195" s="35">
        <f>SUMIFS(СВЦЭМ!$F$34:$F$777,СВЦЭМ!$A$34:$A$777,$A195,СВЦЭМ!$B$34:$B$777,M$190)+'СЕТ СН'!$F$12-'СЕТ СН'!$F$23</f>
        <v>-516.69194087999995</v>
      </c>
      <c r="N195" s="35">
        <f>SUMIFS(СВЦЭМ!$F$34:$F$777,СВЦЭМ!$A$34:$A$777,$A195,СВЦЭМ!$B$34:$B$777,N$190)+'СЕТ СН'!$F$12-'СЕТ СН'!$F$23</f>
        <v>-520.79232806000005</v>
      </c>
      <c r="O195" s="35">
        <f>SUMIFS(СВЦЭМ!$F$34:$F$777,СВЦЭМ!$A$34:$A$777,$A195,СВЦЭМ!$B$34:$B$777,O$190)+'СЕТ СН'!$F$12-'СЕТ СН'!$F$23</f>
        <v>-519.19885850000003</v>
      </c>
      <c r="P195" s="35">
        <f>SUMIFS(СВЦЭМ!$F$34:$F$777,СВЦЭМ!$A$34:$A$777,$A195,СВЦЭМ!$B$34:$B$777,P$190)+'СЕТ СН'!$F$12-'СЕТ СН'!$F$23</f>
        <v>-518.27149370999996</v>
      </c>
      <c r="Q195" s="35">
        <f>SUMIFS(СВЦЭМ!$F$34:$F$777,СВЦЭМ!$A$34:$A$777,$A195,СВЦЭМ!$B$34:$B$777,Q$190)+'СЕТ СН'!$F$12-'СЕТ СН'!$F$23</f>
        <v>-521.57536114000004</v>
      </c>
      <c r="R195" s="35">
        <f>SUMIFS(СВЦЭМ!$F$34:$F$777,СВЦЭМ!$A$34:$A$777,$A195,СВЦЭМ!$B$34:$B$777,R$190)+'СЕТ СН'!$F$12-'СЕТ СН'!$F$23</f>
        <v>-520.09597832999998</v>
      </c>
      <c r="S195" s="35">
        <f>SUMIFS(СВЦЭМ!$F$34:$F$777,СВЦЭМ!$A$34:$A$777,$A195,СВЦЭМ!$B$34:$B$777,S$190)+'СЕТ СН'!$F$12-'СЕТ СН'!$F$23</f>
        <v>-518.54710195999996</v>
      </c>
      <c r="T195" s="35">
        <f>SUMIFS(СВЦЭМ!$F$34:$F$777,СВЦЭМ!$A$34:$A$777,$A195,СВЦЭМ!$B$34:$B$777,T$190)+'СЕТ СН'!$F$12-'СЕТ СН'!$F$23</f>
        <v>-518.93468380000002</v>
      </c>
      <c r="U195" s="35">
        <f>SUMIFS(СВЦЭМ!$F$34:$F$777,СВЦЭМ!$A$34:$A$777,$A195,СВЦЭМ!$B$34:$B$777,U$190)+'СЕТ СН'!$F$12-'СЕТ СН'!$F$23</f>
        <v>-518.41014082000004</v>
      </c>
      <c r="V195" s="35">
        <f>SUMIFS(СВЦЭМ!$F$34:$F$777,СВЦЭМ!$A$34:$A$777,$A195,СВЦЭМ!$B$34:$B$777,V$190)+'СЕТ СН'!$F$12-'СЕТ СН'!$F$23</f>
        <v>-517.31563037000001</v>
      </c>
      <c r="W195" s="35">
        <f>SUMIFS(СВЦЭМ!$F$34:$F$777,СВЦЭМ!$A$34:$A$777,$A195,СВЦЭМ!$B$34:$B$777,W$190)+'СЕТ СН'!$F$12-'СЕТ СН'!$F$23</f>
        <v>-516.28186645999995</v>
      </c>
      <c r="X195" s="35">
        <f>SUMIFS(СВЦЭМ!$F$34:$F$777,СВЦЭМ!$A$34:$A$777,$A195,СВЦЭМ!$B$34:$B$777,X$190)+'СЕТ СН'!$F$12-'СЕТ СН'!$F$23</f>
        <v>-506.34797229999998</v>
      </c>
      <c r="Y195" s="35">
        <f>SUMIFS(СВЦЭМ!$F$34:$F$777,СВЦЭМ!$A$34:$A$777,$A195,СВЦЭМ!$B$34:$B$777,Y$190)+'СЕТ СН'!$F$12-'СЕТ СН'!$F$23</f>
        <v>-492.29661399999998</v>
      </c>
    </row>
    <row r="196" spans="1:25" ht="15.75" x14ac:dyDescent="0.2">
      <c r="A196" s="34">
        <f t="shared" si="5"/>
        <v>42892</v>
      </c>
      <c r="B196" s="35">
        <f>SUMIFS(СВЦЭМ!$F$34:$F$777,СВЦЭМ!$A$34:$A$777,$A196,СВЦЭМ!$B$34:$B$777,B$190)+'СЕТ СН'!$F$12-'СЕТ СН'!$F$23</f>
        <v>-486.34179778999999</v>
      </c>
      <c r="C196" s="35">
        <f>SUMIFS(СВЦЭМ!$F$34:$F$777,СВЦЭМ!$A$34:$A$777,$A196,СВЦЭМ!$B$34:$B$777,C$190)+'СЕТ СН'!$F$12-'СЕТ СН'!$F$23</f>
        <v>-480.60943063000002</v>
      </c>
      <c r="D196" s="35">
        <f>SUMIFS(СВЦЭМ!$F$34:$F$777,СВЦЭМ!$A$34:$A$777,$A196,СВЦЭМ!$B$34:$B$777,D$190)+'СЕТ СН'!$F$12-'СЕТ СН'!$F$23</f>
        <v>-478.26929378</v>
      </c>
      <c r="E196" s="35">
        <f>SUMIFS(СВЦЭМ!$F$34:$F$777,СВЦЭМ!$A$34:$A$777,$A196,СВЦЭМ!$B$34:$B$777,E$190)+'СЕТ СН'!$F$12-'СЕТ СН'!$F$23</f>
        <v>-479.08778828999999</v>
      </c>
      <c r="F196" s="35">
        <f>SUMIFS(СВЦЭМ!$F$34:$F$777,СВЦЭМ!$A$34:$A$777,$A196,СВЦЭМ!$B$34:$B$777,F$190)+'СЕТ СН'!$F$12-'СЕТ СН'!$F$23</f>
        <v>-479.39343127000001</v>
      </c>
      <c r="G196" s="35">
        <f>SUMIFS(СВЦЭМ!$F$34:$F$777,СВЦЭМ!$A$34:$A$777,$A196,СВЦЭМ!$B$34:$B$777,G$190)+'СЕТ СН'!$F$12-'СЕТ СН'!$F$23</f>
        <v>-479.22674874000001</v>
      </c>
      <c r="H196" s="35">
        <f>SUMIFS(СВЦЭМ!$F$34:$F$777,СВЦЭМ!$A$34:$A$777,$A196,СВЦЭМ!$B$34:$B$777,H$190)+'СЕТ СН'!$F$12-'СЕТ СН'!$F$23</f>
        <v>-480.70649807000001</v>
      </c>
      <c r="I196" s="35">
        <f>SUMIFS(СВЦЭМ!$F$34:$F$777,СВЦЭМ!$A$34:$A$777,$A196,СВЦЭМ!$B$34:$B$777,I$190)+'СЕТ СН'!$F$12-'СЕТ СН'!$F$23</f>
        <v>-497.88113819</v>
      </c>
      <c r="J196" s="35">
        <f>SUMIFS(СВЦЭМ!$F$34:$F$777,СВЦЭМ!$A$34:$A$777,$A196,СВЦЭМ!$B$34:$B$777,J$190)+'СЕТ СН'!$F$12-'СЕТ СН'!$F$23</f>
        <v>-502.57770469000002</v>
      </c>
      <c r="K196" s="35">
        <f>SUMIFS(СВЦЭМ!$F$34:$F$777,СВЦЭМ!$A$34:$A$777,$A196,СВЦЭМ!$B$34:$B$777,K$190)+'СЕТ СН'!$F$12-'СЕТ СН'!$F$23</f>
        <v>-514.58145438999998</v>
      </c>
      <c r="L196" s="35">
        <f>SUMIFS(СВЦЭМ!$F$34:$F$777,СВЦЭМ!$A$34:$A$777,$A196,СВЦЭМ!$B$34:$B$777,L$190)+'СЕТ СН'!$F$12-'СЕТ СН'!$F$23</f>
        <v>-520.74792815000001</v>
      </c>
      <c r="M196" s="35">
        <f>SUMIFS(СВЦЭМ!$F$34:$F$777,СВЦЭМ!$A$34:$A$777,$A196,СВЦЭМ!$B$34:$B$777,M$190)+'СЕТ СН'!$F$12-'СЕТ СН'!$F$23</f>
        <v>-522.66564523</v>
      </c>
      <c r="N196" s="35">
        <f>SUMIFS(СВЦЭМ!$F$34:$F$777,СВЦЭМ!$A$34:$A$777,$A196,СВЦЭМ!$B$34:$B$777,N$190)+'СЕТ СН'!$F$12-'СЕТ СН'!$F$23</f>
        <v>-520.32373128999996</v>
      </c>
      <c r="O196" s="35">
        <f>SUMIFS(СВЦЭМ!$F$34:$F$777,СВЦЭМ!$A$34:$A$777,$A196,СВЦЭМ!$B$34:$B$777,O$190)+'СЕТ СН'!$F$12-'СЕТ СН'!$F$23</f>
        <v>-520.00189921000003</v>
      </c>
      <c r="P196" s="35">
        <f>SUMIFS(СВЦЭМ!$F$34:$F$777,СВЦЭМ!$A$34:$A$777,$A196,СВЦЭМ!$B$34:$B$777,P$190)+'СЕТ СН'!$F$12-'СЕТ СН'!$F$23</f>
        <v>-519.44440998000005</v>
      </c>
      <c r="Q196" s="35">
        <f>SUMIFS(СВЦЭМ!$F$34:$F$777,СВЦЭМ!$A$34:$A$777,$A196,СВЦЭМ!$B$34:$B$777,Q$190)+'СЕТ СН'!$F$12-'СЕТ СН'!$F$23</f>
        <v>-519.18972737000001</v>
      </c>
      <c r="R196" s="35">
        <f>SUMIFS(СВЦЭМ!$F$34:$F$777,СВЦЭМ!$A$34:$A$777,$A196,СВЦЭМ!$B$34:$B$777,R$190)+'СЕТ СН'!$F$12-'СЕТ СН'!$F$23</f>
        <v>-519.20481118999999</v>
      </c>
      <c r="S196" s="35">
        <f>SUMIFS(СВЦЭМ!$F$34:$F$777,СВЦЭМ!$A$34:$A$777,$A196,СВЦЭМ!$B$34:$B$777,S$190)+'СЕТ СН'!$F$12-'СЕТ СН'!$F$23</f>
        <v>-519.99496463000003</v>
      </c>
      <c r="T196" s="35">
        <f>SUMIFS(СВЦЭМ!$F$34:$F$777,СВЦЭМ!$A$34:$A$777,$A196,СВЦЭМ!$B$34:$B$777,T$190)+'СЕТ СН'!$F$12-'СЕТ СН'!$F$23</f>
        <v>-519.72137440000006</v>
      </c>
      <c r="U196" s="35">
        <f>SUMIFS(СВЦЭМ!$F$34:$F$777,СВЦЭМ!$A$34:$A$777,$A196,СВЦЭМ!$B$34:$B$777,U$190)+'СЕТ СН'!$F$12-'СЕТ СН'!$F$23</f>
        <v>-522.14893475999997</v>
      </c>
      <c r="V196" s="35">
        <f>SUMIFS(СВЦЭМ!$F$34:$F$777,СВЦЭМ!$A$34:$A$777,$A196,СВЦЭМ!$B$34:$B$777,V$190)+'СЕТ СН'!$F$12-'СЕТ СН'!$F$23</f>
        <v>-520.60817079000003</v>
      </c>
      <c r="W196" s="35">
        <f>SUMIFS(СВЦЭМ!$F$34:$F$777,СВЦЭМ!$A$34:$A$777,$A196,СВЦЭМ!$B$34:$B$777,W$190)+'СЕТ СН'!$F$12-'СЕТ СН'!$F$23</f>
        <v>-517.29781042000002</v>
      </c>
      <c r="X196" s="35">
        <f>SUMIFS(СВЦЭМ!$F$34:$F$777,СВЦЭМ!$A$34:$A$777,$A196,СВЦЭМ!$B$34:$B$777,X$190)+'СЕТ СН'!$F$12-'СЕТ СН'!$F$23</f>
        <v>-508.61088819999998</v>
      </c>
      <c r="Y196" s="35">
        <f>SUMIFS(СВЦЭМ!$F$34:$F$777,СВЦЭМ!$A$34:$A$777,$A196,СВЦЭМ!$B$34:$B$777,Y$190)+'СЕТ СН'!$F$12-'СЕТ СН'!$F$23</f>
        <v>-493.00966384000003</v>
      </c>
    </row>
    <row r="197" spans="1:25" ht="15.75" x14ac:dyDescent="0.2">
      <c r="A197" s="34">
        <f t="shared" si="5"/>
        <v>42893</v>
      </c>
      <c r="B197" s="35">
        <f>SUMIFS(СВЦЭМ!$F$34:$F$777,СВЦЭМ!$A$34:$A$777,$A197,СВЦЭМ!$B$34:$B$777,B$190)+'СЕТ СН'!$F$12-'СЕТ СН'!$F$23</f>
        <v>-490.85786811000003</v>
      </c>
      <c r="C197" s="35">
        <f>SUMIFS(СВЦЭМ!$F$34:$F$777,СВЦЭМ!$A$34:$A$777,$A197,СВЦЭМ!$B$34:$B$777,C$190)+'СЕТ СН'!$F$12-'СЕТ СН'!$F$23</f>
        <v>-482.30471305000003</v>
      </c>
      <c r="D197" s="35">
        <f>SUMIFS(СВЦЭМ!$F$34:$F$777,СВЦЭМ!$A$34:$A$777,$A197,СВЦЭМ!$B$34:$B$777,D$190)+'СЕТ СН'!$F$12-'СЕТ СН'!$F$23</f>
        <v>-475.65608743999996</v>
      </c>
      <c r="E197" s="35">
        <f>SUMIFS(СВЦЭМ!$F$34:$F$777,СВЦЭМ!$A$34:$A$777,$A197,СВЦЭМ!$B$34:$B$777,E$190)+'СЕТ СН'!$F$12-'СЕТ СН'!$F$23</f>
        <v>-476.12505772999998</v>
      </c>
      <c r="F197" s="35">
        <f>SUMIFS(СВЦЭМ!$F$34:$F$777,СВЦЭМ!$A$34:$A$777,$A197,СВЦЭМ!$B$34:$B$777,F$190)+'СЕТ СН'!$F$12-'СЕТ СН'!$F$23</f>
        <v>-474.93689159000002</v>
      </c>
      <c r="G197" s="35">
        <f>SUMIFS(СВЦЭМ!$F$34:$F$777,СВЦЭМ!$A$34:$A$777,$A197,СВЦЭМ!$B$34:$B$777,G$190)+'СЕТ СН'!$F$12-'СЕТ СН'!$F$23</f>
        <v>-475.51067849000003</v>
      </c>
      <c r="H197" s="35">
        <f>SUMIFS(СВЦЭМ!$F$34:$F$777,СВЦЭМ!$A$34:$A$777,$A197,СВЦЭМ!$B$34:$B$777,H$190)+'СЕТ СН'!$F$12-'СЕТ СН'!$F$23</f>
        <v>-475.03911364999999</v>
      </c>
      <c r="I197" s="35">
        <f>SUMIFS(СВЦЭМ!$F$34:$F$777,СВЦЭМ!$A$34:$A$777,$A197,СВЦЭМ!$B$34:$B$777,I$190)+'СЕТ СН'!$F$12-'СЕТ СН'!$F$23</f>
        <v>-485.95049168000003</v>
      </c>
      <c r="J197" s="35">
        <f>SUMIFS(СВЦЭМ!$F$34:$F$777,СВЦЭМ!$A$34:$A$777,$A197,СВЦЭМ!$B$34:$B$777,J$190)+'СЕТ СН'!$F$12-'СЕТ СН'!$F$23</f>
        <v>-500.96183829</v>
      </c>
      <c r="K197" s="35">
        <f>SUMIFS(СВЦЭМ!$F$34:$F$777,СВЦЭМ!$A$34:$A$777,$A197,СВЦЭМ!$B$34:$B$777,K$190)+'СЕТ СН'!$F$12-'СЕТ СН'!$F$23</f>
        <v>-511.4962534</v>
      </c>
      <c r="L197" s="35">
        <f>SUMIFS(СВЦЭМ!$F$34:$F$777,СВЦЭМ!$A$34:$A$777,$A197,СВЦЭМ!$B$34:$B$777,L$190)+'СЕТ СН'!$F$12-'СЕТ СН'!$F$23</f>
        <v>-518.56684241000005</v>
      </c>
      <c r="M197" s="35">
        <f>SUMIFS(СВЦЭМ!$F$34:$F$777,СВЦЭМ!$A$34:$A$777,$A197,СВЦЭМ!$B$34:$B$777,M$190)+'СЕТ СН'!$F$12-'СЕТ СН'!$F$23</f>
        <v>-519.51785098999994</v>
      </c>
      <c r="N197" s="35">
        <f>SUMIFS(СВЦЭМ!$F$34:$F$777,СВЦЭМ!$A$34:$A$777,$A197,СВЦЭМ!$B$34:$B$777,N$190)+'СЕТ СН'!$F$12-'СЕТ СН'!$F$23</f>
        <v>-519.40944866999996</v>
      </c>
      <c r="O197" s="35">
        <f>SUMIFS(СВЦЭМ!$F$34:$F$777,СВЦЭМ!$A$34:$A$777,$A197,СВЦЭМ!$B$34:$B$777,O$190)+'СЕТ СН'!$F$12-'СЕТ СН'!$F$23</f>
        <v>-519.37157432000004</v>
      </c>
      <c r="P197" s="35">
        <f>SUMIFS(СВЦЭМ!$F$34:$F$777,СВЦЭМ!$A$34:$A$777,$A197,СВЦЭМ!$B$34:$B$777,P$190)+'СЕТ СН'!$F$12-'СЕТ СН'!$F$23</f>
        <v>-519.23888044</v>
      </c>
      <c r="Q197" s="35">
        <f>SUMIFS(СВЦЭМ!$F$34:$F$777,СВЦЭМ!$A$34:$A$777,$A197,СВЦЭМ!$B$34:$B$777,Q$190)+'СЕТ СН'!$F$12-'СЕТ СН'!$F$23</f>
        <v>-518.99561838</v>
      </c>
      <c r="R197" s="35">
        <f>SUMIFS(СВЦЭМ!$F$34:$F$777,СВЦЭМ!$A$34:$A$777,$A197,СВЦЭМ!$B$34:$B$777,R$190)+'СЕТ СН'!$F$12-'СЕТ СН'!$F$23</f>
        <v>-519.19745842999998</v>
      </c>
      <c r="S197" s="35">
        <f>SUMIFS(СВЦЭМ!$F$34:$F$777,СВЦЭМ!$A$34:$A$777,$A197,СВЦЭМ!$B$34:$B$777,S$190)+'СЕТ СН'!$F$12-'СЕТ СН'!$F$23</f>
        <v>-519.11617420000005</v>
      </c>
      <c r="T197" s="35">
        <f>SUMIFS(СВЦЭМ!$F$34:$F$777,СВЦЭМ!$A$34:$A$777,$A197,СВЦЭМ!$B$34:$B$777,T$190)+'СЕТ СН'!$F$12-'СЕТ СН'!$F$23</f>
        <v>-519.14743570999997</v>
      </c>
      <c r="U197" s="35">
        <f>SUMIFS(СВЦЭМ!$F$34:$F$777,СВЦЭМ!$A$34:$A$777,$A197,СВЦЭМ!$B$34:$B$777,U$190)+'СЕТ СН'!$F$12-'СЕТ СН'!$F$23</f>
        <v>-519.24684566999997</v>
      </c>
      <c r="V197" s="35">
        <f>SUMIFS(СВЦЭМ!$F$34:$F$777,СВЦЭМ!$A$34:$A$777,$A197,СВЦЭМ!$B$34:$B$777,V$190)+'СЕТ СН'!$F$12-'СЕТ СН'!$F$23</f>
        <v>-516.97254223000004</v>
      </c>
      <c r="W197" s="35">
        <f>SUMIFS(СВЦЭМ!$F$34:$F$777,СВЦЭМ!$A$34:$A$777,$A197,СВЦЭМ!$B$34:$B$777,W$190)+'СЕТ СН'!$F$12-'СЕТ СН'!$F$23</f>
        <v>-511.51599236999999</v>
      </c>
      <c r="X197" s="35">
        <f>SUMIFS(СВЦЭМ!$F$34:$F$777,СВЦЭМ!$A$34:$A$777,$A197,СВЦЭМ!$B$34:$B$777,X$190)+'СЕТ СН'!$F$12-'СЕТ СН'!$F$23</f>
        <v>-503.33791477</v>
      </c>
      <c r="Y197" s="35">
        <f>SUMIFS(СВЦЭМ!$F$34:$F$777,СВЦЭМ!$A$34:$A$777,$A197,СВЦЭМ!$B$34:$B$777,Y$190)+'СЕТ СН'!$F$12-'СЕТ СН'!$F$23</f>
        <v>-491.92479907000001</v>
      </c>
    </row>
    <row r="198" spans="1:25" ht="15.75" x14ac:dyDescent="0.2">
      <c r="A198" s="34">
        <f t="shared" si="5"/>
        <v>42894</v>
      </c>
      <c r="B198" s="35">
        <f>SUMIFS(СВЦЭМ!$F$34:$F$777,СВЦЭМ!$A$34:$A$777,$A198,СВЦЭМ!$B$34:$B$777,B$190)+'СЕТ СН'!$F$12-'СЕТ СН'!$F$23</f>
        <v>-485.81509318999997</v>
      </c>
      <c r="C198" s="35">
        <f>SUMIFS(СВЦЭМ!$F$34:$F$777,СВЦЭМ!$A$34:$A$777,$A198,СВЦЭМ!$B$34:$B$777,C$190)+'СЕТ СН'!$F$12-'СЕТ СН'!$F$23</f>
        <v>-479.48313770999999</v>
      </c>
      <c r="D198" s="35">
        <f>SUMIFS(СВЦЭМ!$F$34:$F$777,СВЦЭМ!$A$34:$A$777,$A198,СВЦЭМ!$B$34:$B$777,D$190)+'СЕТ СН'!$F$12-'СЕТ СН'!$F$23</f>
        <v>-471.94370705</v>
      </c>
      <c r="E198" s="35">
        <f>SUMIFS(СВЦЭМ!$F$34:$F$777,СВЦЭМ!$A$34:$A$777,$A198,СВЦЭМ!$B$34:$B$777,E$190)+'СЕТ СН'!$F$12-'СЕТ СН'!$F$23</f>
        <v>-471.34829049000001</v>
      </c>
      <c r="F198" s="35">
        <f>SUMIFS(СВЦЭМ!$F$34:$F$777,СВЦЭМ!$A$34:$A$777,$A198,СВЦЭМ!$B$34:$B$777,F$190)+'СЕТ СН'!$F$12-'СЕТ СН'!$F$23</f>
        <v>-471.45101884000002</v>
      </c>
      <c r="G198" s="35">
        <f>SUMIFS(СВЦЭМ!$F$34:$F$777,СВЦЭМ!$A$34:$A$777,$A198,СВЦЭМ!$B$34:$B$777,G$190)+'СЕТ СН'!$F$12-'СЕТ СН'!$F$23</f>
        <v>-472.48594242000001</v>
      </c>
      <c r="H198" s="35">
        <f>SUMIFS(СВЦЭМ!$F$34:$F$777,СВЦЭМ!$A$34:$A$777,$A198,СВЦЭМ!$B$34:$B$777,H$190)+'СЕТ СН'!$F$12-'СЕТ СН'!$F$23</f>
        <v>-471.19068301999999</v>
      </c>
      <c r="I198" s="35">
        <f>SUMIFS(СВЦЭМ!$F$34:$F$777,СВЦЭМ!$A$34:$A$777,$A198,СВЦЭМ!$B$34:$B$777,I$190)+'СЕТ СН'!$F$12-'СЕТ СН'!$F$23</f>
        <v>-484.29735918</v>
      </c>
      <c r="J198" s="35">
        <f>SUMIFS(СВЦЭМ!$F$34:$F$777,СВЦЭМ!$A$34:$A$777,$A198,СВЦЭМ!$B$34:$B$777,J$190)+'СЕТ СН'!$F$12-'СЕТ СН'!$F$23</f>
        <v>-496.49196060999998</v>
      </c>
      <c r="K198" s="35">
        <f>SUMIFS(СВЦЭМ!$F$34:$F$777,СВЦЭМ!$A$34:$A$777,$A198,СВЦЭМ!$B$34:$B$777,K$190)+'СЕТ СН'!$F$12-'СЕТ СН'!$F$23</f>
        <v>-508.78734693000001</v>
      </c>
      <c r="L198" s="35">
        <f>SUMIFS(СВЦЭМ!$F$34:$F$777,СВЦЭМ!$A$34:$A$777,$A198,СВЦЭМ!$B$34:$B$777,L$190)+'СЕТ СН'!$F$12-'СЕТ СН'!$F$23</f>
        <v>-515.83558654000001</v>
      </c>
      <c r="M198" s="35">
        <f>SUMIFS(СВЦЭМ!$F$34:$F$777,СВЦЭМ!$A$34:$A$777,$A198,СВЦЭМ!$B$34:$B$777,M$190)+'СЕТ СН'!$F$12-'СЕТ СН'!$F$23</f>
        <v>-515.69194422999999</v>
      </c>
      <c r="N198" s="35">
        <f>SUMIFS(СВЦЭМ!$F$34:$F$777,СВЦЭМ!$A$34:$A$777,$A198,СВЦЭМ!$B$34:$B$777,N$190)+'СЕТ СН'!$F$12-'СЕТ СН'!$F$23</f>
        <v>-515.26291541000001</v>
      </c>
      <c r="O198" s="35">
        <f>SUMIFS(СВЦЭМ!$F$34:$F$777,СВЦЭМ!$A$34:$A$777,$A198,СВЦЭМ!$B$34:$B$777,O$190)+'СЕТ СН'!$F$12-'СЕТ СН'!$F$23</f>
        <v>-514.94881255999996</v>
      </c>
      <c r="P198" s="35">
        <f>SUMIFS(СВЦЭМ!$F$34:$F$777,СВЦЭМ!$A$34:$A$777,$A198,СВЦЭМ!$B$34:$B$777,P$190)+'СЕТ СН'!$F$12-'СЕТ СН'!$F$23</f>
        <v>-514.85683661999997</v>
      </c>
      <c r="Q198" s="35">
        <f>SUMIFS(СВЦЭМ!$F$34:$F$777,СВЦЭМ!$A$34:$A$777,$A198,СВЦЭМ!$B$34:$B$777,Q$190)+'СЕТ СН'!$F$12-'СЕТ СН'!$F$23</f>
        <v>-515.05111851000004</v>
      </c>
      <c r="R198" s="35">
        <f>SUMIFS(СВЦЭМ!$F$34:$F$777,СВЦЭМ!$A$34:$A$777,$A198,СВЦЭМ!$B$34:$B$777,R$190)+'СЕТ СН'!$F$12-'СЕТ СН'!$F$23</f>
        <v>-515.12892574</v>
      </c>
      <c r="S198" s="35">
        <f>SUMIFS(СВЦЭМ!$F$34:$F$777,СВЦЭМ!$A$34:$A$777,$A198,СВЦЭМ!$B$34:$B$777,S$190)+'СЕТ СН'!$F$12-'СЕТ СН'!$F$23</f>
        <v>-515.19270256000004</v>
      </c>
      <c r="T198" s="35">
        <f>SUMIFS(СВЦЭМ!$F$34:$F$777,СВЦЭМ!$A$34:$A$777,$A198,СВЦЭМ!$B$34:$B$777,T$190)+'СЕТ СН'!$F$12-'СЕТ СН'!$F$23</f>
        <v>-514.45047360000001</v>
      </c>
      <c r="U198" s="35">
        <f>SUMIFS(СВЦЭМ!$F$34:$F$777,СВЦЭМ!$A$34:$A$777,$A198,СВЦЭМ!$B$34:$B$777,U$190)+'СЕТ СН'!$F$12-'СЕТ СН'!$F$23</f>
        <v>-514.93383319999998</v>
      </c>
      <c r="V198" s="35">
        <f>SUMIFS(СВЦЭМ!$F$34:$F$777,СВЦЭМ!$A$34:$A$777,$A198,СВЦЭМ!$B$34:$B$777,V$190)+'СЕТ СН'!$F$12-'СЕТ СН'!$F$23</f>
        <v>-514.53966871</v>
      </c>
      <c r="W198" s="35">
        <f>SUMIFS(СВЦЭМ!$F$34:$F$777,СВЦЭМ!$A$34:$A$777,$A198,СВЦЭМ!$B$34:$B$777,W$190)+'СЕТ СН'!$F$12-'СЕТ СН'!$F$23</f>
        <v>-511.19448219999998</v>
      </c>
      <c r="X198" s="35">
        <f>SUMIFS(СВЦЭМ!$F$34:$F$777,СВЦЭМ!$A$34:$A$777,$A198,СВЦЭМ!$B$34:$B$777,X$190)+'СЕТ СН'!$F$12-'СЕТ СН'!$F$23</f>
        <v>-500.15596848000001</v>
      </c>
      <c r="Y198" s="35">
        <f>SUMIFS(СВЦЭМ!$F$34:$F$777,СВЦЭМ!$A$34:$A$777,$A198,СВЦЭМ!$B$34:$B$777,Y$190)+'СЕТ СН'!$F$12-'СЕТ СН'!$F$23</f>
        <v>-495.27973354</v>
      </c>
    </row>
    <row r="199" spans="1:25" ht="15.75" x14ac:dyDescent="0.2">
      <c r="A199" s="34">
        <f t="shared" si="5"/>
        <v>42895</v>
      </c>
      <c r="B199" s="35">
        <f>SUMIFS(СВЦЭМ!$F$34:$F$777,СВЦЭМ!$A$34:$A$777,$A199,СВЦЭМ!$B$34:$B$777,B$190)+'СЕТ СН'!$F$12-'СЕТ СН'!$F$23</f>
        <v>-487.14024383999998</v>
      </c>
      <c r="C199" s="35">
        <f>SUMIFS(СВЦЭМ!$F$34:$F$777,СВЦЭМ!$A$34:$A$777,$A199,СВЦЭМ!$B$34:$B$777,C$190)+'СЕТ СН'!$F$12-'СЕТ СН'!$F$23</f>
        <v>-480.39144049999999</v>
      </c>
      <c r="D199" s="35">
        <f>SUMIFS(СВЦЭМ!$F$34:$F$777,СВЦЭМ!$A$34:$A$777,$A199,СВЦЭМ!$B$34:$B$777,D$190)+'СЕТ СН'!$F$12-'СЕТ СН'!$F$23</f>
        <v>-472.59395712000003</v>
      </c>
      <c r="E199" s="35">
        <f>SUMIFS(СВЦЭМ!$F$34:$F$777,СВЦЭМ!$A$34:$A$777,$A199,СВЦЭМ!$B$34:$B$777,E$190)+'СЕТ СН'!$F$12-'СЕТ СН'!$F$23</f>
        <v>-471.85910021000001</v>
      </c>
      <c r="F199" s="35">
        <f>SUMIFS(СВЦЭМ!$F$34:$F$777,СВЦЭМ!$A$34:$A$777,$A199,СВЦЭМ!$B$34:$B$777,F$190)+'СЕТ СН'!$F$12-'СЕТ СН'!$F$23</f>
        <v>-472.08029221999999</v>
      </c>
      <c r="G199" s="35">
        <f>SUMIFS(СВЦЭМ!$F$34:$F$777,СВЦЭМ!$A$34:$A$777,$A199,СВЦЭМ!$B$34:$B$777,G$190)+'СЕТ СН'!$F$12-'СЕТ СН'!$F$23</f>
        <v>-472.75500755000002</v>
      </c>
      <c r="H199" s="35">
        <f>SUMIFS(СВЦЭМ!$F$34:$F$777,СВЦЭМ!$A$34:$A$777,$A199,СВЦЭМ!$B$34:$B$777,H$190)+'СЕТ СН'!$F$12-'СЕТ СН'!$F$23</f>
        <v>-475.35936222999999</v>
      </c>
      <c r="I199" s="35">
        <f>SUMIFS(СВЦЭМ!$F$34:$F$777,СВЦЭМ!$A$34:$A$777,$A199,СВЦЭМ!$B$34:$B$777,I$190)+'СЕТ СН'!$F$12-'СЕТ СН'!$F$23</f>
        <v>-486.47225098000001</v>
      </c>
      <c r="J199" s="35">
        <f>SUMIFS(СВЦЭМ!$F$34:$F$777,СВЦЭМ!$A$34:$A$777,$A199,СВЦЭМ!$B$34:$B$777,J$190)+'СЕТ СН'!$F$12-'СЕТ СН'!$F$23</f>
        <v>-494.85563127</v>
      </c>
      <c r="K199" s="35">
        <f>SUMIFS(СВЦЭМ!$F$34:$F$777,СВЦЭМ!$A$34:$A$777,$A199,СВЦЭМ!$B$34:$B$777,K$190)+'СЕТ СН'!$F$12-'СЕТ СН'!$F$23</f>
        <v>-507.44158555000001</v>
      </c>
      <c r="L199" s="35">
        <f>SUMIFS(СВЦЭМ!$F$34:$F$777,СВЦЭМ!$A$34:$A$777,$A199,СВЦЭМ!$B$34:$B$777,L$190)+'СЕТ СН'!$F$12-'СЕТ СН'!$F$23</f>
        <v>-514.80529147000004</v>
      </c>
      <c r="M199" s="35">
        <f>SUMIFS(СВЦЭМ!$F$34:$F$777,СВЦЭМ!$A$34:$A$777,$A199,СВЦЭМ!$B$34:$B$777,M$190)+'СЕТ СН'!$F$12-'СЕТ СН'!$F$23</f>
        <v>-516.02350416000002</v>
      </c>
      <c r="N199" s="35">
        <f>SUMIFS(СВЦЭМ!$F$34:$F$777,СВЦЭМ!$A$34:$A$777,$A199,СВЦЭМ!$B$34:$B$777,N$190)+'СЕТ СН'!$F$12-'СЕТ СН'!$F$23</f>
        <v>-515.28986813999995</v>
      </c>
      <c r="O199" s="35">
        <f>SUMIFS(СВЦЭМ!$F$34:$F$777,СВЦЭМ!$A$34:$A$777,$A199,СВЦЭМ!$B$34:$B$777,O$190)+'СЕТ СН'!$F$12-'СЕТ СН'!$F$23</f>
        <v>-515.45288201999995</v>
      </c>
      <c r="P199" s="35">
        <f>SUMIFS(СВЦЭМ!$F$34:$F$777,СВЦЭМ!$A$34:$A$777,$A199,СВЦЭМ!$B$34:$B$777,P$190)+'СЕТ СН'!$F$12-'СЕТ СН'!$F$23</f>
        <v>-514.75777221999999</v>
      </c>
      <c r="Q199" s="35">
        <f>SUMIFS(СВЦЭМ!$F$34:$F$777,СВЦЭМ!$A$34:$A$777,$A199,СВЦЭМ!$B$34:$B$777,Q$190)+'СЕТ СН'!$F$12-'СЕТ СН'!$F$23</f>
        <v>-513.54922841999996</v>
      </c>
      <c r="R199" s="35">
        <f>SUMIFS(СВЦЭМ!$F$34:$F$777,СВЦЭМ!$A$34:$A$777,$A199,СВЦЭМ!$B$34:$B$777,R$190)+'СЕТ СН'!$F$12-'СЕТ СН'!$F$23</f>
        <v>-512.81884317000004</v>
      </c>
      <c r="S199" s="35">
        <f>SUMIFS(СВЦЭМ!$F$34:$F$777,СВЦЭМ!$A$34:$A$777,$A199,СВЦЭМ!$B$34:$B$777,S$190)+'СЕТ СН'!$F$12-'СЕТ СН'!$F$23</f>
        <v>-510.68565398999999</v>
      </c>
      <c r="T199" s="35">
        <f>SUMIFS(СВЦЭМ!$F$34:$F$777,СВЦЭМ!$A$34:$A$777,$A199,СВЦЭМ!$B$34:$B$777,T$190)+'СЕТ СН'!$F$12-'СЕТ СН'!$F$23</f>
        <v>-508.33972489000001</v>
      </c>
      <c r="U199" s="35">
        <f>SUMIFS(СВЦЭМ!$F$34:$F$777,СВЦЭМ!$A$34:$A$777,$A199,СВЦЭМ!$B$34:$B$777,U$190)+'СЕТ СН'!$F$12-'СЕТ СН'!$F$23</f>
        <v>-509.58159233000003</v>
      </c>
      <c r="V199" s="35">
        <f>SUMIFS(СВЦЭМ!$F$34:$F$777,СВЦЭМ!$A$34:$A$777,$A199,СВЦЭМ!$B$34:$B$777,V$190)+'СЕТ СН'!$F$12-'СЕТ СН'!$F$23</f>
        <v>-510.86966686</v>
      </c>
      <c r="W199" s="35">
        <f>SUMIFS(СВЦЭМ!$F$34:$F$777,СВЦЭМ!$A$34:$A$777,$A199,СВЦЭМ!$B$34:$B$777,W$190)+'СЕТ СН'!$F$12-'СЕТ СН'!$F$23</f>
        <v>-506.10345165000001</v>
      </c>
      <c r="X199" s="35">
        <f>SUMIFS(СВЦЭМ!$F$34:$F$777,СВЦЭМ!$A$34:$A$777,$A199,СВЦЭМ!$B$34:$B$777,X$190)+'СЕТ СН'!$F$12-'СЕТ СН'!$F$23</f>
        <v>-498.24563764999999</v>
      </c>
      <c r="Y199" s="35">
        <f>SUMIFS(СВЦЭМ!$F$34:$F$777,СВЦЭМ!$A$34:$A$777,$A199,СВЦЭМ!$B$34:$B$777,Y$190)+'СЕТ СН'!$F$12-'СЕТ СН'!$F$23</f>
        <v>-492.62365564999999</v>
      </c>
    </row>
    <row r="200" spans="1:25" ht="15.75" x14ac:dyDescent="0.2">
      <c r="A200" s="34">
        <f t="shared" si="5"/>
        <v>42896</v>
      </c>
      <c r="B200" s="35">
        <f>SUMIFS(СВЦЭМ!$F$34:$F$777,СВЦЭМ!$A$34:$A$777,$A200,СВЦЭМ!$B$34:$B$777,B$190)+'СЕТ СН'!$F$12-'СЕТ СН'!$F$23</f>
        <v>-489.45962094999999</v>
      </c>
      <c r="C200" s="35">
        <f>SUMIFS(СВЦЭМ!$F$34:$F$777,СВЦЭМ!$A$34:$A$777,$A200,СВЦЭМ!$B$34:$B$777,C$190)+'СЕТ СН'!$F$12-'СЕТ СН'!$F$23</f>
        <v>-482.96718013999998</v>
      </c>
      <c r="D200" s="35">
        <f>SUMIFS(СВЦЭМ!$F$34:$F$777,СВЦЭМ!$A$34:$A$777,$A200,СВЦЭМ!$B$34:$B$777,D$190)+'СЕТ СН'!$F$12-'СЕТ СН'!$F$23</f>
        <v>-472.08258652000001</v>
      </c>
      <c r="E200" s="35">
        <f>SUMIFS(СВЦЭМ!$F$34:$F$777,СВЦЭМ!$A$34:$A$777,$A200,СВЦЭМ!$B$34:$B$777,E$190)+'СЕТ СН'!$F$12-'СЕТ СН'!$F$23</f>
        <v>-471.15302495000003</v>
      </c>
      <c r="F200" s="35">
        <f>SUMIFS(СВЦЭМ!$F$34:$F$777,СВЦЭМ!$A$34:$A$777,$A200,СВЦЭМ!$B$34:$B$777,F$190)+'СЕТ СН'!$F$12-'СЕТ СН'!$F$23</f>
        <v>-471.03709388999999</v>
      </c>
      <c r="G200" s="35">
        <f>SUMIFS(СВЦЭМ!$F$34:$F$777,СВЦЭМ!$A$34:$A$777,$A200,СВЦЭМ!$B$34:$B$777,G$190)+'СЕТ СН'!$F$12-'СЕТ СН'!$F$23</f>
        <v>-472.10680289999999</v>
      </c>
      <c r="H200" s="35">
        <f>SUMIFS(СВЦЭМ!$F$34:$F$777,СВЦЭМ!$A$34:$A$777,$A200,СВЦЭМ!$B$34:$B$777,H$190)+'СЕТ СН'!$F$12-'СЕТ СН'!$F$23</f>
        <v>-471.54909429999998</v>
      </c>
      <c r="I200" s="35">
        <f>SUMIFS(СВЦЭМ!$F$34:$F$777,СВЦЭМ!$A$34:$A$777,$A200,СВЦЭМ!$B$34:$B$777,I$190)+'СЕТ СН'!$F$12-'СЕТ СН'!$F$23</f>
        <v>-486.02788153</v>
      </c>
      <c r="J200" s="35">
        <f>SUMIFS(СВЦЭМ!$F$34:$F$777,СВЦЭМ!$A$34:$A$777,$A200,СВЦЭМ!$B$34:$B$777,J$190)+'СЕТ СН'!$F$12-'СЕТ СН'!$F$23</f>
        <v>-498.65820797999999</v>
      </c>
      <c r="K200" s="35">
        <f>SUMIFS(СВЦЭМ!$F$34:$F$777,СВЦЭМ!$A$34:$A$777,$A200,СВЦЭМ!$B$34:$B$777,K$190)+'СЕТ СН'!$F$12-'СЕТ СН'!$F$23</f>
        <v>-506.22433388000002</v>
      </c>
      <c r="L200" s="35">
        <f>SUMIFS(СВЦЭМ!$F$34:$F$777,СВЦЭМ!$A$34:$A$777,$A200,СВЦЭМ!$B$34:$B$777,L$190)+'СЕТ СН'!$F$12-'СЕТ СН'!$F$23</f>
        <v>-512.95092895000005</v>
      </c>
      <c r="M200" s="35">
        <f>SUMIFS(СВЦЭМ!$F$34:$F$777,СВЦЭМ!$A$34:$A$777,$A200,СВЦЭМ!$B$34:$B$777,M$190)+'СЕТ СН'!$F$12-'СЕТ СН'!$F$23</f>
        <v>-516.24252065999997</v>
      </c>
      <c r="N200" s="35">
        <f>SUMIFS(СВЦЭМ!$F$34:$F$777,СВЦЭМ!$A$34:$A$777,$A200,СВЦЭМ!$B$34:$B$777,N$190)+'СЕТ СН'!$F$12-'СЕТ СН'!$F$23</f>
        <v>-516.36198103000004</v>
      </c>
      <c r="O200" s="35">
        <f>SUMIFS(СВЦЭМ!$F$34:$F$777,СВЦЭМ!$A$34:$A$777,$A200,СВЦЭМ!$B$34:$B$777,O$190)+'СЕТ СН'!$F$12-'СЕТ СН'!$F$23</f>
        <v>-515.51460562</v>
      </c>
      <c r="P200" s="35">
        <f>SUMIFS(СВЦЭМ!$F$34:$F$777,СВЦЭМ!$A$34:$A$777,$A200,СВЦЭМ!$B$34:$B$777,P$190)+'СЕТ СН'!$F$12-'СЕТ СН'!$F$23</f>
        <v>-514.60597271999995</v>
      </c>
      <c r="Q200" s="35">
        <f>SUMIFS(СВЦЭМ!$F$34:$F$777,СВЦЭМ!$A$34:$A$777,$A200,СВЦЭМ!$B$34:$B$777,Q$190)+'СЕТ СН'!$F$12-'СЕТ СН'!$F$23</f>
        <v>-514.09297781999999</v>
      </c>
      <c r="R200" s="35">
        <f>SUMIFS(СВЦЭМ!$F$34:$F$777,СВЦЭМ!$A$34:$A$777,$A200,СВЦЭМ!$B$34:$B$777,R$190)+'СЕТ СН'!$F$12-'СЕТ СН'!$F$23</f>
        <v>-514.51579332999995</v>
      </c>
      <c r="S200" s="35">
        <f>SUMIFS(СВЦЭМ!$F$34:$F$777,СВЦЭМ!$A$34:$A$777,$A200,СВЦЭМ!$B$34:$B$777,S$190)+'СЕТ СН'!$F$12-'СЕТ СН'!$F$23</f>
        <v>-515.47399705999999</v>
      </c>
      <c r="T200" s="35">
        <f>SUMIFS(СВЦЭМ!$F$34:$F$777,СВЦЭМ!$A$34:$A$777,$A200,СВЦЭМ!$B$34:$B$777,T$190)+'СЕТ СН'!$F$12-'СЕТ СН'!$F$23</f>
        <v>-515.45906930000001</v>
      </c>
      <c r="U200" s="35">
        <f>SUMIFS(СВЦЭМ!$F$34:$F$777,СВЦЭМ!$A$34:$A$777,$A200,СВЦЭМ!$B$34:$B$777,U$190)+'СЕТ СН'!$F$12-'СЕТ СН'!$F$23</f>
        <v>-515.36413417999995</v>
      </c>
      <c r="V200" s="35">
        <f>SUMIFS(СВЦЭМ!$F$34:$F$777,СВЦЭМ!$A$34:$A$777,$A200,СВЦЭМ!$B$34:$B$777,V$190)+'СЕТ СН'!$F$12-'СЕТ СН'!$F$23</f>
        <v>-513.48107425000001</v>
      </c>
      <c r="W200" s="35">
        <f>SUMIFS(СВЦЭМ!$F$34:$F$777,СВЦЭМ!$A$34:$A$777,$A200,СВЦЭМ!$B$34:$B$777,W$190)+'СЕТ СН'!$F$12-'СЕТ СН'!$F$23</f>
        <v>-510.37121708000001</v>
      </c>
      <c r="X200" s="35">
        <f>SUMIFS(СВЦЭМ!$F$34:$F$777,СВЦЭМ!$A$34:$A$777,$A200,СВЦЭМ!$B$34:$B$777,X$190)+'СЕТ СН'!$F$12-'СЕТ СН'!$F$23</f>
        <v>-503.80519071999998</v>
      </c>
      <c r="Y200" s="35">
        <f>SUMIFS(СВЦЭМ!$F$34:$F$777,СВЦЭМ!$A$34:$A$777,$A200,СВЦЭМ!$B$34:$B$777,Y$190)+'СЕТ СН'!$F$12-'СЕТ СН'!$F$23</f>
        <v>-492.61356769999998</v>
      </c>
    </row>
    <row r="201" spans="1:25" ht="15.75" x14ac:dyDescent="0.2">
      <c r="A201" s="34">
        <f t="shared" si="5"/>
        <v>42897</v>
      </c>
      <c r="B201" s="35">
        <f>SUMIFS(СВЦЭМ!$F$34:$F$777,СВЦЭМ!$A$34:$A$777,$A201,СВЦЭМ!$B$34:$B$777,B$190)+'СЕТ СН'!$F$12-'СЕТ СН'!$F$23</f>
        <v>-483.21801218999997</v>
      </c>
      <c r="C201" s="35">
        <f>SUMIFS(СВЦЭМ!$F$34:$F$777,СВЦЭМ!$A$34:$A$777,$A201,СВЦЭМ!$B$34:$B$777,C$190)+'СЕТ СН'!$F$12-'СЕТ СН'!$F$23</f>
        <v>-477.03526791000002</v>
      </c>
      <c r="D201" s="35">
        <f>SUMIFS(СВЦЭМ!$F$34:$F$777,СВЦЭМ!$A$34:$A$777,$A201,СВЦЭМ!$B$34:$B$777,D$190)+'СЕТ СН'!$F$12-'СЕТ СН'!$F$23</f>
        <v>-469.88779149999999</v>
      </c>
      <c r="E201" s="35">
        <f>SUMIFS(СВЦЭМ!$F$34:$F$777,СВЦЭМ!$A$34:$A$777,$A201,СВЦЭМ!$B$34:$B$777,E$190)+'СЕТ СН'!$F$12-'СЕТ СН'!$F$23</f>
        <v>-470.58078978999998</v>
      </c>
      <c r="F201" s="35">
        <f>SUMIFS(СВЦЭМ!$F$34:$F$777,СВЦЭМ!$A$34:$A$777,$A201,СВЦЭМ!$B$34:$B$777,F$190)+'СЕТ СН'!$F$12-'СЕТ СН'!$F$23</f>
        <v>-470.65065171000003</v>
      </c>
      <c r="G201" s="35">
        <f>SUMIFS(СВЦЭМ!$F$34:$F$777,СВЦЭМ!$A$34:$A$777,$A201,СВЦЭМ!$B$34:$B$777,G$190)+'СЕТ СН'!$F$12-'СЕТ СН'!$F$23</f>
        <v>-470.71046111999999</v>
      </c>
      <c r="H201" s="35">
        <f>SUMIFS(СВЦЭМ!$F$34:$F$777,СВЦЭМ!$A$34:$A$777,$A201,СВЦЭМ!$B$34:$B$777,H$190)+'СЕТ СН'!$F$12-'СЕТ СН'!$F$23</f>
        <v>-470.44055671000001</v>
      </c>
      <c r="I201" s="35">
        <f>SUMIFS(СВЦЭМ!$F$34:$F$777,СВЦЭМ!$A$34:$A$777,$A201,СВЦЭМ!$B$34:$B$777,I$190)+'СЕТ СН'!$F$12-'СЕТ СН'!$F$23</f>
        <v>-481.48288413</v>
      </c>
      <c r="J201" s="35">
        <f>SUMIFS(СВЦЭМ!$F$34:$F$777,СВЦЭМ!$A$34:$A$777,$A201,СВЦЭМ!$B$34:$B$777,J$190)+'СЕТ СН'!$F$12-'СЕТ СН'!$F$23</f>
        <v>-495.84728540000003</v>
      </c>
      <c r="K201" s="35">
        <f>SUMIFS(СВЦЭМ!$F$34:$F$777,СВЦЭМ!$A$34:$A$777,$A201,СВЦЭМ!$B$34:$B$777,K$190)+'СЕТ СН'!$F$12-'СЕТ СН'!$F$23</f>
        <v>-510.59960308000001</v>
      </c>
      <c r="L201" s="35">
        <f>SUMIFS(СВЦЭМ!$F$34:$F$777,СВЦЭМ!$A$34:$A$777,$A201,СВЦЭМ!$B$34:$B$777,L$190)+'СЕТ СН'!$F$12-'СЕТ СН'!$F$23</f>
        <v>-513.30803591999995</v>
      </c>
      <c r="M201" s="35">
        <f>SUMIFS(СВЦЭМ!$F$34:$F$777,СВЦЭМ!$A$34:$A$777,$A201,СВЦЭМ!$B$34:$B$777,M$190)+'СЕТ СН'!$F$12-'СЕТ СН'!$F$23</f>
        <v>-516.96019437999996</v>
      </c>
      <c r="N201" s="35">
        <f>SUMIFS(СВЦЭМ!$F$34:$F$777,СВЦЭМ!$A$34:$A$777,$A201,СВЦЭМ!$B$34:$B$777,N$190)+'СЕТ СН'!$F$12-'СЕТ СН'!$F$23</f>
        <v>-516.46703368999999</v>
      </c>
      <c r="O201" s="35">
        <f>SUMIFS(СВЦЭМ!$F$34:$F$777,СВЦЭМ!$A$34:$A$777,$A201,СВЦЭМ!$B$34:$B$777,O$190)+'СЕТ СН'!$F$12-'СЕТ СН'!$F$23</f>
        <v>-516.84254018000001</v>
      </c>
      <c r="P201" s="35">
        <f>SUMIFS(СВЦЭМ!$F$34:$F$777,СВЦЭМ!$A$34:$A$777,$A201,СВЦЭМ!$B$34:$B$777,P$190)+'СЕТ СН'!$F$12-'СЕТ СН'!$F$23</f>
        <v>-517.22620242000005</v>
      </c>
      <c r="Q201" s="35">
        <f>SUMIFS(СВЦЭМ!$F$34:$F$777,СВЦЭМ!$A$34:$A$777,$A201,СВЦЭМ!$B$34:$B$777,Q$190)+'СЕТ СН'!$F$12-'СЕТ СН'!$F$23</f>
        <v>-517.59820739999998</v>
      </c>
      <c r="R201" s="35">
        <f>SUMIFS(СВЦЭМ!$F$34:$F$777,СВЦЭМ!$A$34:$A$777,$A201,СВЦЭМ!$B$34:$B$777,R$190)+'СЕТ СН'!$F$12-'СЕТ СН'!$F$23</f>
        <v>-517.72209639000005</v>
      </c>
      <c r="S201" s="35">
        <f>SUMIFS(СВЦЭМ!$F$34:$F$777,СВЦЭМ!$A$34:$A$777,$A201,СВЦЭМ!$B$34:$B$777,S$190)+'СЕТ СН'!$F$12-'СЕТ СН'!$F$23</f>
        <v>-518.42143915999998</v>
      </c>
      <c r="T201" s="35">
        <f>SUMIFS(СВЦЭМ!$F$34:$F$777,СВЦЭМ!$A$34:$A$777,$A201,СВЦЭМ!$B$34:$B$777,T$190)+'СЕТ СН'!$F$12-'СЕТ СН'!$F$23</f>
        <v>-518.60010334000003</v>
      </c>
      <c r="U201" s="35">
        <f>SUMIFS(СВЦЭМ!$F$34:$F$777,СВЦЭМ!$A$34:$A$777,$A201,СВЦЭМ!$B$34:$B$777,U$190)+'СЕТ СН'!$F$12-'СЕТ СН'!$F$23</f>
        <v>-518.03568065000002</v>
      </c>
      <c r="V201" s="35">
        <f>SUMIFS(СВЦЭМ!$F$34:$F$777,СВЦЭМ!$A$34:$A$777,$A201,СВЦЭМ!$B$34:$B$777,V$190)+'СЕТ СН'!$F$12-'СЕТ СН'!$F$23</f>
        <v>-513.69004529999995</v>
      </c>
      <c r="W201" s="35">
        <f>SUMIFS(СВЦЭМ!$F$34:$F$777,СВЦЭМ!$A$34:$A$777,$A201,СВЦЭМ!$B$34:$B$777,W$190)+'СЕТ СН'!$F$12-'СЕТ СН'!$F$23</f>
        <v>-512.39307397000005</v>
      </c>
      <c r="X201" s="35">
        <f>SUMIFS(СВЦЭМ!$F$34:$F$777,СВЦЭМ!$A$34:$A$777,$A201,СВЦЭМ!$B$34:$B$777,X$190)+'СЕТ СН'!$F$12-'СЕТ СН'!$F$23</f>
        <v>-505.25486146999998</v>
      </c>
      <c r="Y201" s="35">
        <f>SUMIFS(СВЦЭМ!$F$34:$F$777,СВЦЭМ!$A$34:$A$777,$A201,СВЦЭМ!$B$34:$B$777,Y$190)+'СЕТ СН'!$F$12-'СЕТ СН'!$F$23</f>
        <v>-490.95660038</v>
      </c>
    </row>
    <row r="202" spans="1:25" ht="15.75" x14ac:dyDescent="0.2">
      <c r="A202" s="34">
        <f t="shared" si="5"/>
        <v>42898</v>
      </c>
      <c r="B202" s="35">
        <f>SUMIFS(СВЦЭМ!$F$34:$F$777,СВЦЭМ!$A$34:$A$777,$A202,СВЦЭМ!$B$34:$B$777,B$190)+'СЕТ СН'!$F$12-'СЕТ СН'!$F$23</f>
        <v>-485.42894619999998</v>
      </c>
      <c r="C202" s="35">
        <f>SUMIFS(СВЦЭМ!$F$34:$F$777,СВЦЭМ!$A$34:$A$777,$A202,СВЦЭМ!$B$34:$B$777,C$190)+'СЕТ СН'!$F$12-'СЕТ СН'!$F$23</f>
        <v>-477.91562823999999</v>
      </c>
      <c r="D202" s="35">
        <f>SUMIFS(СВЦЭМ!$F$34:$F$777,СВЦЭМ!$A$34:$A$777,$A202,СВЦЭМ!$B$34:$B$777,D$190)+'СЕТ СН'!$F$12-'СЕТ СН'!$F$23</f>
        <v>-472.33080921999999</v>
      </c>
      <c r="E202" s="35">
        <f>SUMIFS(СВЦЭМ!$F$34:$F$777,СВЦЭМ!$A$34:$A$777,$A202,СВЦЭМ!$B$34:$B$777,E$190)+'СЕТ СН'!$F$12-'СЕТ СН'!$F$23</f>
        <v>-472.14632847999997</v>
      </c>
      <c r="F202" s="35">
        <f>SUMIFS(СВЦЭМ!$F$34:$F$777,СВЦЭМ!$A$34:$A$777,$A202,СВЦЭМ!$B$34:$B$777,F$190)+'СЕТ СН'!$F$12-'СЕТ СН'!$F$23</f>
        <v>-472.50892563000002</v>
      </c>
      <c r="G202" s="35">
        <f>SUMIFS(СВЦЭМ!$F$34:$F$777,СВЦЭМ!$A$34:$A$777,$A202,СВЦЭМ!$B$34:$B$777,G$190)+'СЕТ СН'!$F$12-'СЕТ СН'!$F$23</f>
        <v>-471.83303967000001</v>
      </c>
      <c r="H202" s="35">
        <f>SUMIFS(СВЦЭМ!$F$34:$F$777,СВЦЭМ!$A$34:$A$777,$A202,СВЦЭМ!$B$34:$B$777,H$190)+'СЕТ СН'!$F$12-'СЕТ СН'!$F$23</f>
        <v>-473.65930954999999</v>
      </c>
      <c r="I202" s="35">
        <f>SUMIFS(СВЦЭМ!$F$34:$F$777,СВЦЭМ!$A$34:$A$777,$A202,СВЦЭМ!$B$34:$B$777,I$190)+'СЕТ СН'!$F$12-'СЕТ СН'!$F$23</f>
        <v>-486.44064665999997</v>
      </c>
      <c r="J202" s="35">
        <f>SUMIFS(СВЦЭМ!$F$34:$F$777,СВЦЭМ!$A$34:$A$777,$A202,СВЦЭМ!$B$34:$B$777,J$190)+'СЕТ СН'!$F$12-'СЕТ СН'!$F$23</f>
        <v>-497.4934652</v>
      </c>
      <c r="K202" s="35">
        <f>SUMIFS(СВЦЭМ!$F$34:$F$777,СВЦЭМ!$A$34:$A$777,$A202,СВЦЭМ!$B$34:$B$777,K$190)+'СЕТ СН'!$F$12-'СЕТ СН'!$F$23</f>
        <v>-510.51719980999997</v>
      </c>
      <c r="L202" s="35">
        <f>SUMIFS(СВЦЭМ!$F$34:$F$777,СВЦЭМ!$A$34:$A$777,$A202,СВЦЭМ!$B$34:$B$777,L$190)+'СЕТ СН'!$F$12-'СЕТ СН'!$F$23</f>
        <v>-515.75316884999995</v>
      </c>
      <c r="M202" s="35">
        <f>SUMIFS(СВЦЭМ!$F$34:$F$777,СВЦЭМ!$A$34:$A$777,$A202,СВЦЭМ!$B$34:$B$777,M$190)+'СЕТ СН'!$F$12-'СЕТ СН'!$F$23</f>
        <v>-517.55100707999998</v>
      </c>
      <c r="N202" s="35">
        <f>SUMIFS(СВЦЭМ!$F$34:$F$777,СВЦЭМ!$A$34:$A$777,$A202,СВЦЭМ!$B$34:$B$777,N$190)+'СЕТ СН'!$F$12-'СЕТ СН'!$F$23</f>
        <v>-517.44673324999997</v>
      </c>
      <c r="O202" s="35">
        <f>SUMIFS(СВЦЭМ!$F$34:$F$777,СВЦЭМ!$A$34:$A$777,$A202,СВЦЭМ!$B$34:$B$777,O$190)+'СЕТ СН'!$F$12-'СЕТ СН'!$F$23</f>
        <v>-518.20041016000005</v>
      </c>
      <c r="P202" s="35">
        <f>SUMIFS(СВЦЭМ!$F$34:$F$777,СВЦЭМ!$A$34:$A$777,$A202,СВЦЭМ!$B$34:$B$777,P$190)+'СЕТ СН'!$F$12-'СЕТ СН'!$F$23</f>
        <v>-519.09264285999996</v>
      </c>
      <c r="Q202" s="35">
        <f>SUMIFS(СВЦЭМ!$F$34:$F$777,СВЦЭМ!$A$34:$A$777,$A202,СВЦЭМ!$B$34:$B$777,Q$190)+'СЕТ СН'!$F$12-'СЕТ СН'!$F$23</f>
        <v>-519.47274775000005</v>
      </c>
      <c r="R202" s="35">
        <f>SUMIFS(СВЦЭМ!$F$34:$F$777,СВЦЭМ!$A$34:$A$777,$A202,СВЦЭМ!$B$34:$B$777,R$190)+'СЕТ СН'!$F$12-'СЕТ СН'!$F$23</f>
        <v>-519.67995287999997</v>
      </c>
      <c r="S202" s="35">
        <f>SUMIFS(СВЦЭМ!$F$34:$F$777,СВЦЭМ!$A$34:$A$777,$A202,СВЦЭМ!$B$34:$B$777,S$190)+'СЕТ СН'!$F$12-'СЕТ СН'!$F$23</f>
        <v>-519.52901068000006</v>
      </c>
      <c r="T202" s="35">
        <f>SUMIFS(СВЦЭМ!$F$34:$F$777,СВЦЭМ!$A$34:$A$777,$A202,СВЦЭМ!$B$34:$B$777,T$190)+'СЕТ СН'!$F$12-'СЕТ СН'!$F$23</f>
        <v>-520.03558038000006</v>
      </c>
      <c r="U202" s="35">
        <f>SUMIFS(СВЦЭМ!$F$34:$F$777,СВЦЭМ!$A$34:$A$777,$A202,СВЦЭМ!$B$34:$B$777,U$190)+'СЕТ СН'!$F$12-'СЕТ СН'!$F$23</f>
        <v>-520.23150968000004</v>
      </c>
      <c r="V202" s="35">
        <f>SUMIFS(СВЦЭМ!$F$34:$F$777,СВЦЭМ!$A$34:$A$777,$A202,СВЦЭМ!$B$34:$B$777,V$190)+'СЕТ СН'!$F$12-'СЕТ СН'!$F$23</f>
        <v>-516.13440160999994</v>
      </c>
      <c r="W202" s="35">
        <f>SUMIFS(СВЦЭМ!$F$34:$F$777,СВЦЭМ!$A$34:$A$777,$A202,СВЦЭМ!$B$34:$B$777,W$190)+'СЕТ СН'!$F$12-'СЕТ СН'!$F$23</f>
        <v>-510.16212165000002</v>
      </c>
      <c r="X202" s="35">
        <f>SUMIFS(СВЦЭМ!$F$34:$F$777,СВЦЭМ!$A$34:$A$777,$A202,СВЦЭМ!$B$34:$B$777,X$190)+'СЕТ СН'!$F$12-'СЕТ СН'!$F$23</f>
        <v>-503.43781815</v>
      </c>
      <c r="Y202" s="35">
        <f>SUMIFS(СВЦЭМ!$F$34:$F$777,СВЦЭМ!$A$34:$A$777,$A202,СВЦЭМ!$B$34:$B$777,Y$190)+'СЕТ СН'!$F$12-'СЕТ СН'!$F$23</f>
        <v>-493.90699488000001</v>
      </c>
    </row>
    <row r="203" spans="1:25" ht="15.75" x14ac:dyDescent="0.2">
      <c r="A203" s="34">
        <f t="shared" si="5"/>
        <v>42899</v>
      </c>
      <c r="B203" s="35">
        <f>SUMIFS(СВЦЭМ!$F$34:$F$777,СВЦЭМ!$A$34:$A$777,$A203,СВЦЭМ!$B$34:$B$777,B$190)+'СЕТ СН'!$F$12-'СЕТ СН'!$F$23</f>
        <v>-495.56084472999999</v>
      </c>
      <c r="C203" s="35">
        <f>SUMIFS(СВЦЭМ!$F$34:$F$777,СВЦЭМ!$A$34:$A$777,$A203,СВЦЭМ!$B$34:$B$777,C$190)+'СЕТ СН'!$F$12-'СЕТ СН'!$F$23</f>
        <v>-489.72032375999999</v>
      </c>
      <c r="D203" s="35">
        <f>SUMIFS(СВЦЭМ!$F$34:$F$777,СВЦЭМ!$A$34:$A$777,$A203,СВЦЭМ!$B$34:$B$777,D$190)+'СЕТ СН'!$F$12-'СЕТ СН'!$F$23</f>
        <v>-477.42944650999999</v>
      </c>
      <c r="E203" s="35">
        <f>SUMIFS(СВЦЭМ!$F$34:$F$777,СВЦЭМ!$A$34:$A$777,$A203,СВЦЭМ!$B$34:$B$777,E$190)+'СЕТ СН'!$F$12-'СЕТ СН'!$F$23</f>
        <v>-475.82358277999998</v>
      </c>
      <c r="F203" s="35">
        <f>SUMIFS(СВЦЭМ!$F$34:$F$777,СВЦЭМ!$A$34:$A$777,$A203,СВЦЭМ!$B$34:$B$777,F$190)+'СЕТ СН'!$F$12-'СЕТ СН'!$F$23</f>
        <v>-474.85882143999999</v>
      </c>
      <c r="G203" s="35">
        <f>SUMIFS(СВЦЭМ!$F$34:$F$777,СВЦЭМ!$A$34:$A$777,$A203,СВЦЭМ!$B$34:$B$777,G$190)+'СЕТ СН'!$F$12-'СЕТ СН'!$F$23</f>
        <v>-475.42799904000003</v>
      </c>
      <c r="H203" s="35">
        <f>SUMIFS(СВЦЭМ!$F$34:$F$777,СВЦЭМ!$A$34:$A$777,$A203,СВЦЭМ!$B$34:$B$777,H$190)+'СЕТ СН'!$F$12-'СЕТ СН'!$F$23</f>
        <v>-482.70466133000002</v>
      </c>
      <c r="I203" s="35">
        <f>SUMIFS(СВЦЭМ!$F$34:$F$777,СВЦЭМ!$A$34:$A$777,$A203,СВЦЭМ!$B$34:$B$777,I$190)+'СЕТ СН'!$F$12-'СЕТ СН'!$F$23</f>
        <v>-498.50771292000002</v>
      </c>
      <c r="J203" s="35">
        <f>SUMIFS(СВЦЭМ!$F$34:$F$777,СВЦЭМ!$A$34:$A$777,$A203,СВЦЭМ!$B$34:$B$777,J$190)+'СЕТ СН'!$F$12-'СЕТ СН'!$F$23</f>
        <v>-509.78838344000002</v>
      </c>
      <c r="K203" s="35">
        <f>SUMIFS(СВЦЭМ!$F$34:$F$777,СВЦЭМ!$A$34:$A$777,$A203,СВЦЭМ!$B$34:$B$777,K$190)+'СЕТ СН'!$F$12-'СЕТ СН'!$F$23</f>
        <v>-519.15894097</v>
      </c>
      <c r="L203" s="35">
        <f>SUMIFS(СВЦЭМ!$F$34:$F$777,СВЦЭМ!$A$34:$A$777,$A203,СВЦЭМ!$B$34:$B$777,L$190)+'СЕТ СН'!$F$12-'СЕТ СН'!$F$23</f>
        <v>-518.19660968000005</v>
      </c>
      <c r="M203" s="35">
        <f>SUMIFS(СВЦЭМ!$F$34:$F$777,СВЦЭМ!$A$34:$A$777,$A203,СВЦЭМ!$B$34:$B$777,M$190)+'СЕТ СН'!$F$12-'СЕТ СН'!$F$23</f>
        <v>-515.3452145</v>
      </c>
      <c r="N203" s="35">
        <f>SUMIFS(СВЦЭМ!$F$34:$F$777,СВЦЭМ!$A$34:$A$777,$A203,СВЦЭМ!$B$34:$B$777,N$190)+'СЕТ СН'!$F$12-'СЕТ СН'!$F$23</f>
        <v>-515.35311751999996</v>
      </c>
      <c r="O203" s="35">
        <f>SUMIFS(СВЦЭМ!$F$34:$F$777,СВЦЭМ!$A$34:$A$777,$A203,СВЦЭМ!$B$34:$B$777,O$190)+'СЕТ СН'!$F$12-'СЕТ СН'!$F$23</f>
        <v>-515.49669605999998</v>
      </c>
      <c r="P203" s="35">
        <f>SUMIFS(СВЦЭМ!$F$34:$F$777,СВЦЭМ!$A$34:$A$777,$A203,СВЦЭМ!$B$34:$B$777,P$190)+'СЕТ СН'!$F$12-'СЕТ СН'!$F$23</f>
        <v>-515.38580464999995</v>
      </c>
      <c r="Q203" s="35">
        <f>SUMIFS(СВЦЭМ!$F$34:$F$777,СВЦЭМ!$A$34:$A$777,$A203,СВЦЭМ!$B$34:$B$777,Q$190)+'СЕТ СН'!$F$12-'СЕТ СН'!$F$23</f>
        <v>-514.7487218</v>
      </c>
      <c r="R203" s="35">
        <f>SUMIFS(СВЦЭМ!$F$34:$F$777,СВЦЭМ!$A$34:$A$777,$A203,СВЦЭМ!$B$34:$B$777,R$190)+'СЕТ СН'!$F$12-'СЕТ СН'!$F$23</f>
        <v>-514.83950167</v>
      </c>
      <c r="S203" s="35">
        <f>SUMIFS(СВЦЭМ!$F$34:$F$777,СВЦЭМ!$A$34:$A$777,$A203,СВЦЭМ!$B$34:$B$777,S$190)+'СЕТ СН'!$F$12-'СЕТ СН'!$F$23</f>
        <v>-514.76623890999997</v>
      </c>
      <c r="T203" s="35">
        <f>SUMIFS(СВЦЭМ!$F$34:$F$777,СВЦЭМ!$A$34:$A$777,$A203,СВЦЭМ!$B$34:$B$777,T$190)+'СЕТ СН'!$F$12-'СЕТ СН'!$F$23</f>
        <v>-515.62898159999997</v>
      </c>
      <c r="U203" s="35">
        <f>SUMIFS(СВЦЭМ!$F$34:$F$777,СВЦЭМ!$A$34:$A$777,$A203,СВЦЭМ!$B$34:$B$777,U$190)+'СЕТ СН'!$F$12-'СЕТ СН'!$F$23</f>
        <v>-515.51995093000005</v>
      </c>
      <c r="V203" s="35">
        <f>SUMIFS(СВЦЭМ!$F$34:$F$777,СВЦЭМ!$A$34:$A$777,$A203,СВЦЭМ!$B$34:$B$777,V$190)+'СЕТ СН'!$F$12-'СЕТ СН'!$F$23</f>
        <v>-518.41389884</v>
      </c>
      <c r="W203" s="35">
        <f>SUMIFS(СВЦЭМ!$F$34:$F$777,СВЦЭМ!$A$34:$A$777,$A203,СВЦЭМ!$B$34:$B$777,W$190)+'СЕТ СН'!$F$12-'СЕТ СН'!$F$23</f>
        <v>-519.22326670999996</v>
      </c>
      <c r="X203" s="35">
        <f>SUMIFS(СВЦЭМ!$F$34:$F$777,СВЦЭМ!$A$34:$A$777,$A203,СВЦЭМ!$B$34:$B$777,X$190)+'СЕТ СН'!$F$12-'СЕТ СН'!$F$23</f>
        <v>-514.53205099000002</v>
      </c>
      <c r="Y203" s="35">
        <f>SUMIFS(СВЦЭМ!$F$34:$F$777,СВЦЭМ!$A$34:$A$777,$A203,СВЦЭМ!$B$34:$B$777,Y$190)+'СЕТ СН'!$F$12-'СЕТ СН'!$F$23</f>
        <v>-503.21033721000003</v>
      </c>
    </row>
    <row r="204" spans="1:25" ht="15.75" x14ac:dyDescent="0.2">
      <c r="A204" s="34">
        <f t="shared" si="5"/>
        <v>42900</v>
      </c>
      <c r="B204" s="35">
        <f>SUMIFS(СВЦЭМ!$F$34:$F$777,СВЦЭМ!$A$34:$A$777,$A204,СВЦЭМ!$B$34:$B$777,B$190)+'СЕТ СН'!$F$12-'СЕТ СН'!$F$23</f>
        <v>-482.37923215000001</v>
      </c>
      <c r="C204" s="35">
        <f>SUMIFS(СВЦЭМ!$F$34:$F$777,СВЦЭМ!$A$34:$A$777,$A204,СВЦЭМ!$B$34:$B$777,C$190)+'СЕТ СН'!$F$12-'СЕТ СН'!$F$23</f>
        <v>-479.06307384000002</v>
      </c>
      <c r="D204" s="35">
        <f>SUMIFS(СВЦЭМ!$F$34:$F$777,СВЦЭМ!$A$34:$A$777,$A204,СВЦЭМ!$B$34:$B$777,D$190)+'СЕТ СН'!$F$12-'СЕТ СН'!$F$23</f>
        <v>-476.75541679000003</v>
      </c>
      <c r="E204" s="35">
        <f>SUMIFS(СВЦЭМ!$F$34:$F$777,СВЦЭМ!$A$34:$A$777,$A204,СВЦЭМ!$B$34:$B$777,E$190)+'СЕТ СН'!$F$12-'СЕТ СН'!$F$23</f>
        <v>-476.1313667</v>
      </c>
      <c r="F204" s="35">
        <f>SUMIFS(СВЦЭМ!$F$34:$F$777,СВЦЭМ!$A$34:$A$777,$A204,СВЦЭМ!$B$34:$B$777,F$190)+'СЕТ СН'!$F$12-'СЕТ СН'!$F$23</f>
        <v>-475.74554009999997</v>
      </c>
      <c r="G204" s="35">
        <f>SUMIFS(СВЦЭМ!$F$34:$F$777,СВЦЭМ!$A$34:$A$777,$A204,СВЦЭМ!$B$34:$B$777,G$190)+'СЕТ СН'!$F$12-'СЕТ СН'!$F$23</f>
        <v>-478.06652790999999</v>
      </c>
      <c r="H204" s="35">
        <f>SUMIFS(СВЦЭМ!$F$34:$F$777,СВЦЭМ!$A$34:$A$777,$A204,СВЦЭМ!$B$34:$B$777,H$190)+'СЕТ СН'!$F$12-'СЕТ СН'!$F$23</f>
        <v>-486.04349378000001</v>
      </c>
      <c r="I204" s="35">
        <f>SUMIFS(СВЦЭМ!$F$34:$F$777,СВЦЭМ!$A$34:$A$777,$A204,СВЦЭМ!$B$34:$B$777,I$190)+'СЕТ СН'!$F$12-'СЕТ СН'!$F$23</f>
        <v>-498.57800072999999</v>
      </c>
      <c r="J204" s="35">
        <f>SUMIFS(СВЦЭМ!$F$34:$F$777,СВЦЭМ!$A$34:$A$777,$A204,СВЦЭМ!$B$34:$B$777,J$190)+'СЕТ СН'!$F$12-'СЕТ СН'!$F$23</f>
        <v>-501.9684484</v>
      </c>
      <c r="K204" s="35">
        <f>SUMIFS(СВЦЭМ!$F$34:$F$777,СВЦЭМ!$A$34:$A$777,$A204,СВЦЭМ!$B$34:$B$777,K$190)+'СЕТ СН'!$F$12-'СЕТ СН'!$F$23</f>
        <v>-512.64826796</v>
      </c>
      <c r="L204" s="35">
        <f>SUMIFS(СВЦЭМ!$F$34:$F$777,СВЦЭМ!$A$34:$A$777,$A204,СВЦЭМ!$B$34:$B$777,L$190)+'СЕТ СН'!$F$12-'СЕТ СН'!$F$23</f>
        <v>-519.40163282000003</v>
      </c>
      <c r="M204" s="35">
        <f>SUMIFS(СВЦЭМ!$F$34:$F$777,СВЦЭМ!$A$34:$A$777,$A204,СВЦЭМ!$B$34:$B$777,M$190)+'СЕТ СН'!$F$12-'СЕТ СН'!$F$23</f>
        <v>-520.37873342</v>
      </c>
      <c r="N204" s="35">
        <f>SUMIFS(СВЦЭМ!$F$34:$F$777,СВЦЭМ!$A$34:$A$777,$A204,СВЦЭМ!$B$34:$B$777,N$190)+'СЕТ СН'!$F$12-'СЕТ СН'!$F$23</f>
        <v>-519.43318008999995</v>
      </c>
      <c r="O204" s="35">
        <f>SUMIFS(СВЦЭМ!$F$34:$F$777,СВЦЭМ!$A$34:$A$777,$A204,СВЦЭМ!$B$34:$B$777,O$190)+'СЕТ СН'!$F$12-'СЕТ СН'!$F$23</f>
        <v>-520.33242948999998</v>
      </c>
      <c r="P204" s="35">
        <f>SUMIFS(СВЦЭМ!$F$34:$F$777,СВЦЭМ!$A$34:$A$777,$A204,СВЦЭМ!$B$34:$B$777,P$190)+'СЕТ СН'!$F$12-'СЕТ СН'!$F$23</f>
        <v>-518.97969507000005</v>
      </c>
      <c r="Q204" s="35">
        <f>SUMIFS(СВЦЭМ!$F$34:$F$777,СВЦЭМ!$A$34:$A$777,$A204,СВЦЭМ!$B$34:$B$777,Q$190)+'СЕТ СН'!$F$12-'СЕТ СН'!$F$23</f>
        <v>-518.94959467000001</v>
      </c>
      <c r="R204" s="35">
        <f>SUMIFS(СВЦЭМ!$F$34:$F$777,СВЦЭМ!$A$34:$A$777,$A204,СВЦЭМ!$B$34:$B$777,R$190)+'СЕТ СН'!$F$12-'СЕТ СН'!$F$23</f>
        <v>-518.40164619999996</v>
      </c>
      <c r="S204" s="35">
        <f>SUMIFS(СВЦЭМ!$F$34:$F$777,СВЦЭМ!$A$34:$A$777,$A204,СВЦЭМ!$B$34:$B$777,S$190)+'СЕТ СН'!$F$12-'СЕТ СН'!$F$23</f>
        <v>-518.46991621999996</v>
      </c>
      <c r="T204" s="35">
        <f>SUMIFS(СВЦЭМ!$F$34:$F$777,СВЦЭМ!$A$34:$A$777,$A204,СВЦЭМ!$B$34:$B$777,T$190)+'СЕТ СН'!$F$12-'СЕТ СН'!$F$23</f>
        <v>-518.76744929000006</v>
      </c>
      <c r="U204" s="35">
        <f>SUMIFS(СВЦЭМ!$F$34:$F$777,СВЦЭМ!$A$34:$A$777,$A204,СВЦЭМ!$B$34:$B$777,U$190)+'СЕТ СН'!$F$12-'СЕТ СН'!$F$23</f>
        <v>-520.57776684999999</v>
      </c>
      <c r="V204" s="35">
        <f>SUMIFS(СВЦЭМ!$F$34:$F$777,СВЦЭМ!$A$34:$A$777,$A204,СВЦЭМ!$B$34:$B$777,V$190)+'СЕТ СН'!$F$12-'СЕТ СН'!$F$23</f>
        <v>-519.19965825999998</v>
      </c>
      <c r="W204" s="35">
        <f>SUMIFS(СВЦЭМ!$F$34:$F$777,СВЦЭМ!$A$34:$A$777,$A204,СВЦЭМ!$B$34:$B$777,W$190)+'СЕТ СН'!$F$12-'СЕТ СН'!$F$23</f>
        <v>-514.60669640000003</v>
      </c>
      <c r="X204" s="35">
        <f>SUMIFS(СВЦЭМ!$F$34:$F$777,СВЦЭМ!$A$34:$A$777,$A204,СВЦЭМ!$B$34:$B$777,X$190)+'СЕТ СН'!$F$12-'СЕТ СН'!$F$23</f>
        <v>-505.42131469999998</v>
      </c>
      <c r="Y204" s="35">
        <f>SUMIFS(СВЦЭМ!$F$34:$F$777,СВЦЭМ!$A$34:$A$777,$A204,СВЦЭМ!$B$34:$B$777,Y$190)+'СЕТ СН'!$F$12-'СЕТ СН'!$F$23</f>
        <v>-496.30724997999999</v>
      </c>
    </row>
    <row r="205" spans="1:25" ht="15.75" x14ac:dyDescent="0.2">
      <c r="A205" s="34">
        <f t="shared" si="5"/>
        <v>42901</v>
      </c>
      <c r="B205" s="35">
        <f>SUMIFS(СВЦЭМ!$F$34:$F$777,СВЦЭМ!$A$34:$A$777,$A205,СВЦЭМ!$B$34:$B$777,B$190)+'СЕТ СН'!$F$12-'СЕТ СН'!$F$23</f>
        <v>-485.92415484000003</v>
      </c>
      <c r="C205" s="35">
        <f>SUMIFS(СВЦЭМ!$F$34:$F$777,СВЦЭМ!$A$34:$A$777,$A205,СВЦЭМ!$B$34:$B$777,C$190)+'СЕТ СН'!$F$12-'СЕТ СН'!$F$23</f>
        <v>-478.02591044999997</v>
      </c>
      <c r="D205" s="35">
        <f>SUMIFS(СВЦЭМ!$F$34:$F$777,СВЦЭМ!$A$34:$A$777,$A205,СВЦЭМ!$B$34:$B$777,D$190)+'СЕТ СН'!$F$12-'СЕТ СН'!$F$23</f>
        <v>-474.68638292000003</v>
      </c>
      <c r="E205" s="35">
        <f>SUMIFS(СВЦЭМ!$F$34:$F$777,СВЦЭМ!$A$34:$A$777,$A205,СВЦЭМ!$B$34:$B$777,E$190)+'СЕТ СН'!$F$12-'СЕТ СН'!$F$23</f>
        <v>-475.29279531999998</v>
      </c>
      <c r="F205" s="35">
        <f>SUMIFS(СВЦЭМ!$F$34:$F$777,СВЦЭМ!$A$34:$A$777,$A205,СВЦЭМ!$B$34:$B$777,F$190)+'СЕТ СН'!$F$12-'СЕТ СН'!$F$23</f>
        <v>-475.73717679000003</v>
      </c>
      <c r="G205" s="35">
        <f>SUMIFS(СВЦЭМ!$F$34:$F$777,СВЦЭМ!$A$34:$A$777,$A205,СВЦЭМ!$B$34:$B$777,G$190)+'СЕТ СН'!$F$12-'СЕТ СН'!$F$23</f>
        <v>-475.22660599</v>
      </c>
      <c r="H205" s="35">
        <f>SUMIFS(СВЦЭМ!$F$34:$F$777,СВЦЭМ!$A$34:$A$777,$A205,СВЦЭМ!$B$34:$B$777,H$190)+'СЕТ СН'!$F$12-'СЕТ СН'!$F$23</f>
        <v>-474.05899992000002</v>
      </c>
      <c r="I205" s="35">
        <f>SUMIFS(СВЦЭМ!$F$34:$F$777,СВЦЭМ!$A$34:$A$777,$A205,СВЦЭМ!$B$34:$B$777,I$190)+'СЕТ СН'!$F$12-'СЕТ СН'!$F$23</f>
        <v>-487.54604619999998</v>
      </c>
      <c r="J205" s="35">
        <f>SUMIFS(СВЦЭМ!$F$34:$F$777,СВЦЭМ!$A$34:$A$777,$A205,СВЦЭМ!$B$34:$B$777,J$190)+'СЕТ СН'!$F$12-'СЕТ СН'!$F$23</f>
        <v>-499.61724678999997</v>
      </c>
      <c r="K205" s="35">
        <f>SUMIFS(СВЦЭМ!$F$34:$F$777,СВЦЭМ!$A$34:$A$777,$A205,СВЦЭМ!$B$34:$B$777,K$190)+'СЕТ СН'!$F$12-'СЕТ СН'!$F$23</f>
        <v>-509.10972908999997</v>
      </c>
      <c r="L205" s="35">
        <f>SUMIFS(СВЦЭМ!$F$34:$F$777,СВЦЭМ!$A$34:$A$777,$A205,СВЦЭМ!$B$34:$B$777,L$190)+'СЕТ СН'!$F$12-'СЕТ СН'!$F$23</f>
        <v>-517.49620292999998</v>
      </c>
      <c r="M205" s="35">
        <f>SUMIFS(СВЦЭМ!$F$34:$F$777,СВЦЭМ!$A$34:$A$777,$A205,СВЦЭМ!$B$34:$B$777,M$190)+'СЕТ СН'!$F$12-'СЕТ СН'!$F$23</f>
        <v>-519.62405263999995</v>
      </c>
      <c r="N205" s="35">
        <f>SUMIFS(СВЦЭМ!$F$34:$F$777,СВЦЭМ!$A$34:$A$777,$A205,СВЦЭМ!$B$34:$B$777,N$190)+'СЕТ СН'!$F$12-'СЕТ СН'!$F$23</f>
        <v>-520.62636911000004</v>
      </c>
      <c r="O205" s="35">
        <f>SUMIFS(СВЦЭМ!$F$34:$F$777,СВЦЭМ!$A$34:$A$777,$A205,СВЦЭМ!$B$34:$B$777,O$190)+'СЕТ СН'!$F$12-'СЕТ СН'!$F$23</f>
        <v>-520.68013934999999</v>
      </c>
      <c r="P205" s="35">
        <f>SUMIFS(СВЦЭМ!$F$34:$F$777,СВЦЭМ!$A$34:$A$777,$A205,СВЦЭМ!$B$34:$B$777,P$190)+'СЕТ СН'!$F$12-'СЕТ СН'!$F$23</f>
        <v>-520.43511976000002</v>
      </c>
      <c r="Q205" s="35">
        <f>SUMIFS(СВЦЭМ!$F$34:$F$777,СВЦЭМ!$A$34:$A$777,$A205,СВЦЭМ!$B$34:$B$777,Q$190)+'СЕТ СН'!$F$12-'СЕТ СН'!$F$23</f>
        <v>-520.31234267000002</v>
      </c>
      <c r="R205" s="35">
        <f>SUMIFS(СВЦЭМ!$F$34:$F$777,СВЦЭМ!$A$34:$A$777,$A205,СВЦЭМ!$B$34:$B$777,R$190)+'СЕТ СН'!$F$12-'СЕТ СН'!$F$23</f>
        <v>-519.88451368999995</v>
      </c>
      <c r="S205" s="35">
        <f>SUMIFS(СВЦЭМ!$F$34:$F$777,СВЦЭМ!$A$34:$A$777,$A205,СВЦЭМ!$B$34:$B$777,S$190)+'СЕТ СН'!$F$12-'СЕТ СН'!$F$23</f>
        <v>-519.50528994000001</v>
      </c>
      <c r="T205" s="35">
        <f>SUMIFS(СВЦЭМ!$F$34:$F$777,СВЦЭМ!$A$34:$A$777,$A205,СВЦЭМ!$B$34:$B$777,T$190)+'СЕТ СН'!$F$12-'СЕТ СН'!$F$23</f>
        <v>-518.94137852999995</v>
      </c>
      <c r="U205" s="35">
        <f>SUMIFS(СВЦЭМ!$F$34:$F$777,СВЦЭМ!$A$34:$A$777,$A205,СВЦЭМ!$B$34:$B$777,U$190)+'СЕТ СН'!$F$12-'СЕТ СН'!$F$23</f>
        <v>-518.43575108000005</v>
      </c>
      <c r="V205" s="35">
        <f>SUMIFS(СВЦЭМ!$F$34:$F$777,СВЦЭМ!$A$34:$A$777,$A205,СВЦЭМ!$B$34:$B$777,V$190)+'СЕТ СН'!$F$12-'СЕТ СН'!$F$23</f>
        <v>-518.60422303999997</v>
      </c>
      <c r="W205" s="35">
        <f>SUMIFS(СВЦЭМ!$F$34:$F$777,СВЦЭМ!$A$34:$A$777,$A205,СВЦЭМ!$B$34:$B$777,W$190)+'СЕТ СН'!$F$12-'СЕТ СН'!$F$23</f>
        <v>-513.18958304</v>
      </c>
      <c r="X205" s="35">
        <f>SUMIFS(СВЦЭМ!$F$34:$F$777,СВЦЭМ!$A$34:$A$777,$A205,СВЦЭМ!$B$34:$B$777,X$190)+'СЕТ СН'!$F$12-'СЕТ СН'!$F$23</f>
        <v>-504.38847104000001</v>
      </c>
      <c r="Y205" s="35">
        <f>SUMIFS(СВЦЭМ!$F$34:$F$777,СВЦЭМ!$A$34:$A$777,$A205,СВЦЭМ!$B$34:$B$777,Y$190)+'СЕТ СН'!$F$12-'СЕТ СН'!$F$23</f>
        <v>-493.89196400999998</v>
      </c>
    </row>
    <row r="206" spans="1:25" ht="15.75" x14ac:dyDescent="0.2">
      <c r="A206" s="34">
        <f t="shared" si="5"/>
        <v>42902</v>
      </c>
      <c r="B206" s="35">
        <f>SUMIFS(СВЦЭМ!$F$34:$F$777,СВЦЭМ!$A$34:$A$777,$A206,СВЦЭМ!$B$34:$B$777,B$190)+'СЕТ СН'!$F$12-'СЕТ СН'!$F$23</f>
        <v>-486.81780893000001</v>
      </c>
      <c r="C206" s="35">
        <f>SUMIFS(СВЦЭМ!$F$34:$F$777,СВЦЭМ!$A$34:$A$777,$A206,СВЦЭМ!$B$34:$B$777,C$190)+'СЕТ СН'!$F$12-'СЕТ СН'!$F$23</f>
        <v>-479.72333524999999</v>
      </c>
      <c r="D206" s="35">
        <f>SUMIFS(СВЦЭМ!$F$34:$F$777,СВЦЭМ!$A$34:$A$777,$A206,СВЦЭМ!$B$34:$B$777,D$190)+'СЕТ СН'!$F$12-'СЕТ СН'!$F$23</f>
        <v>-476.08312224999997</v>
      </c>
      <c r="E206" s="35">
        <f>SUMIFS(СВЦЭМ!$F$34:$F$777,СВЦЭМ!$A$34:$A$777,$A206,СВЦЭМ!$B$34:$B$777,E$190)+'СЕТ СН'!$F$12-'СЕТ СН'!$F$23</f>
        <v>-472.93494841</v>
      </c>
      <c r="F206" s="35">
        <f>SUMIFS(СВЦЭМ!$F$34:$F$777,СВЦЭМ!$A$34:$A$777,$A206,СВЦЭМ!$B$34:$B$777,F$190)+'СЕТ СН'!$F$12-'СЕТ СН'!$F$23</f>
        <v>-473.11542744000002</v>
      </c>
      <c r="G206" s="35">
        <f>SUMIFS(СВЦЭМ!$F$34:$F$777,СВЦЭМ!$A$34:$A$777,$A206,СВЦЭМ!$B$34:$B$777,G$190)+'СЕТ СН'!$F$12-'СЕТ СН'!$F$23</f>
        <v>-472.77094959999999</v>
      </c>
      <c r="H206" s="35">
        <f>SUMIFS(СВЦЭМ!$F$34:$F$777,СВЦЭМ!$A$34:$A$777,$A206,СВЦЭМ!$B$34:$B$777,H$190)+'СЕТ СН'!$F$12-'СЕТ СН'!$F$23</f>
        <v>-472.23715228000003</v>
      </c>
      <c r="I206" s="35">
        <f>SUMIFS(СВЦЭМ!$F$34:$F$777,СВЦЭМ!$A$34:$A$777,$A206,СВЦЭМ!$B$34:$B$777,I$190)+'СЕТ СН'!$F$12-'СЕТ СН'!$F$23</f>
        <v>-485.58248659999998</v>
      </c>
      <c r="J206" s="35">
        <f>SUMIFS(СВЦЭМ!$F$34:$F$777,СВЦЭМ!$A$34:$A$777,$A206,СВЦЭМ!$B$34:$B$777,J$190)+'СЕТ СН'!$F$12-'СЕТ СН'!$F$23</f>
        <v>-497.31753731999999</v>
      </c>
      <c r="K206" s="35">
        <f>SUMIFS(СВЦЭМ!$F$34:$F$777,СВЦЭМ!$A$34:$A$777,$A206,СВЦЭМ!$B$34:$B$777,K$190)+'СЕТ СН'!$F$12-'СЕТ СН'!$F$23</f>
        <v>-510.53729723999999</v>
      </c>
      <c r="L206" s="35">
        <f>SUMIFS(СВЦЭМ!$F$34:$F$777,СВЦЭМ!$A$34:$A$777,$A206,СВЦЭМ!$B$34:$B$777,L$190)+'СЕТ СН'!$F$12-'СЕТ СН'!$F$23</f>
        <v>-515.88823319000005</v>
      </c>
      <c r="M206" s="35">
        <f>SUMIFS(СВЦЭМ!$F$34:$F$777,СВЦЭМ!$A$34:$A$777,$A206,СВЦЭМ!$B$34:$B$777,M$190)+'СЕТ СН'!$F$12-'СЕТ СН'!$F$23</f>
        <v>-518.08602098000006</v>
      </c>
      <c r="N206" s="35">
        <f>SUMIFS(СВЦЭМ!$F$34:$F$777,СВЦЭМ!$A$34:$A$777,$A206,СВЦЭМ!$B$34:$B$777,N$190)+'СЕТ СН'!$F$12-'СЕТ СН'!$F$23</f>
        <v>-517.33476294000002</v>
      </c>
      <c r="O206" s="35">
        <f>SUMIFS(СВЦЭМ!$F$34:$F$777,СВЦЭМ!$A$34:$A$777,$A206,СВЦЭМ!$B$34:$B$777,O$190)+'СЕТ СН'!$F$12-'СЕТ СН'!$F$23</f>
        <v>-518.13968597999997</v>
      </c>
      <c r="P206" s="35">
        <f>SUMIFS(СВЦЭМ!$F$34:$F$777,СВЦЭМ!$A$34:$A$777,$A206,СВЦЭМ!$B$34:$B$777,P$190)+'СЕТ СН'!$F$12-'СЕТ СН'!$F$23</f>
        <v>-520.27438501999995</v>
      </c>
      <c r="Q206" s="35">
        <f>SUMIFS(СВЦЭМ!$F$34:$F$777,СВЦЭМ!$A$34:$A$777,$A206,СВЦЭМ!$B$34:$B$777,Q$190)+'СЕТ СН'!$F$12-'СЕТ СН'!$F$23</f>
        <v>-518.67860341000005</v>
      </c>
      <c r="R206" s="35">
        <f>SUMIFS(СВЦЭМ!$F$34:$F$777,СВЦЭМ!$A$34:$A$777,$A206,СВЦЭМ!$B$34:$B$777,R$190)+'СЕТ СН'!$F$12-'СЕТ СН'!$F$23</f>
        <v>-518.15329352000003</v>
      </c>
      <c r="S206" s="35">
        <f>SUMIFS(СВЦЭМ!$F$34:$F$777,СВЦЭМ!$A$34:$A$777,$A206,СВЦЭМ!$B$34:$B$777,S$190)+'СЕТ СН'!$F$12-'СЕТ СН'!$F$23</f>
        <v>-516.70511470999998</v>
      </c>
      <c r="T206" s="35">
        <f>SUMIFS(СВЦЭМ!$F$34:$F$777,СВЦЭМ!$A$34:$A$777,$A206,СВЦЭМ!$B$34:$B$777,T$190)+'СЕТ СН'!$F$12-'СЕТ СН'!$F$23</f>
        <v>-517.08547998999995</v>
      </c>
      <c r="U206" s="35">
        <f>SUMIFS(СВЦЭМ!$F$34:$F$777,СВЦЭМ!$A$34:$A$777,$A206,СВЦЭМ!$B$34:$B$777,U$190)+'СЕТ СН'!$F$12-'СЕТ СН'!$F$23</f>
        <v>-518.06568697</v>
      </c>
      <c r="V206" s="35">
        <f>SUMIFS(СВЦЭМ!$F$34:$F$777,СВЦЭМ!$A$34:$A$777,$A206,СВЦЭМ!$B$34:$B$777,V$190)+'СЕТ СН'!$F$12-'СЕТ СН'!$F$23</f>
        <v>-516.49736481000002</v>
      </c>
      <c r="W206" s="35">
        <f>SUMIFS(СВЦЭМ!$F$34:$F$777,СВЦЭМ!$A$34:$A$777,$A206,СВЦЭМ!$B$34:$B$777,W$190)+'СЕТ СН'!$F$12-'СЕТ СН'!$F$23</f>
        <v>-509.31002278</v>
      </c>
      <c r="X206" s="35">
        <f>SUMIFS(СВЦЭМ!$F$34:$F$777,СВЦЭМ!$A$34:$A$777,$A206,СВЦЭМ!$B$34:$B$777,X$190)+'СЕТ СН'!$F$12-'СЕТ СН'!$F$23</f>
        <v>-511.02575952000001</v>
      </c>
      <c r="Y206" s="35">
        <f>SUMIFS(СВЦЭМ!$F$34:$F$777,СВЦЭМ!$A$34:$A$777,$A206,СВЦЭМ!$B$34:$B$777,Y$190)+'СЕТ СН'!$F$12-'СЕТ СН'!$F$23</f>
        <v>-509.00153667000001</v>
      </c>
    </row>
    <row r="207" spans="1:25" ht="15.75" x14ac:dyDescent="0.2">
      <c r="A207" s="34">
        <f t="shared" si="5"/>
        <v>42903</v>
      </c>
      <c r="B207" s="35">
        <f>SUMIFS(СВЦЭМ!$F$34:$F$777,СВЦЭМ!$A$34:$A$777,$A207,СВЦЭМ!$B$34:$B$777,B$190)+'СЕТ СН'!$F$12-'СЕТ СН'!$F$23</f>
        <v>-496.30991770999998</v>
      </c>
      <c r="C207" s="35">
        <f>SUMIFS(СВЦЭМ!$F$34:$F$777,СВЦЭМ!$A$34:$A$777,$A207,СВЦЭМ!$B$34:$B$777,C$190)+'СЕТ СН'!$F$12-'СЕТ СН'!$F$23</f>
        <v>-490.97559590000003</v>
      </c>
      <c r="D207" s="35">
        <f>SUMIFS(СВЦЭМ!$F$34:$F$777,СВЦЭМ!$A$34:$A$777,$A207,СВЦЭМ!$B$34:$B$777,D$190)+'СЕТ СН'!$F$12-'СЕТ СН'!$F$23</f>
        <v>-477.13530526</v>
      </c>
      <c r="E207" s="35">
        <f>SUMIFS(СВЦЭМ!$F$34:$F$777,СВЦЭМ!$A$34:$A$777,$A207,СВЦЭМ!$B$34:$B$777,E$190)+'СЕТ СН'!$F$12-'СЕТ СН'!$F$23</f>
        <v>-475.72530583000002</v>
      </c>
      <c r="F207" s="35">
        <f>SUMIFS(СВЦЭМ!$F$34:$F$777,СВЦЭМ!$A$34:$A$777,$A207,СВЦЭМ!$B$34:$B$777,F$190)+'СЕТ СН'!$F$12-'СЕТ СН'!$F$23</f>
        <v>-473.51562609000001</v>
      </c>
      <c r="G207" s="35">
        <f>SUMIFS(СВЦЭМ!$F$34:$F$777,СВЦЭМ!$A$34:$A$777,$A207,СВЦЭМ!$B$34:$B$777,G$190)+'СЕТ СН'!$F$12-'СЕТ СН'!$F$23</f>
        <v>-473.88870971</v>
      </c>
      <c r="H207" s="35">
        <f>SUMIFS(СВЦЭМ!$F$34:$F$777,СВЦЭМ!$A$34:$A$777,$A207,СВЦЭМ!$B$34:$B$777,H$190)+'СЕТ СН'!$F$12-'СЕТ СН'!$F$23</f>
        <v>-476.96935973000001</v>
      </c>
      <c r="I207" s="35">
        <f>SUMIFS(СВЦЭМ!$F$34:$F$777,СВЦЭМ!$A$34:$A$777,$A207,СВЦЭМ!$B$34:$B$777,I$190)+'СЕТ СН'!$F$12-'СЕТ СН'!$F$23</f>
        <v>-491.13904307000001</v>
      </c>
      <c r="J207" s="35">
        <f>SUMIFS(СВЦЭМ!$F$34:$F$777,СВЦЭМ!$A$34:$A$777,$A207,СВЦЭМ!$B$34:$B$777,J$190)+'СЕТ СН'!$F$12-'СЕТ СН'!$F$23</f>
        <v>-502.50094338999997</v>
      </c>
      <c r="K207" s="35">
        <f>SUMIFS(СВЦЭМ!$F$34:$F$777,СВЦЭМ!$A$34:$A$777,$A207,СВЦЭМ!$B$34:$B$777,K$190)+'СЕТ СН'!$F$12-'СЕТ СН'!$F$23</f>
        <v>-511.34099415000003</v>
      </c>
      <c r="L207" s="35">
        <f>SUMIFS(СВЦЭМ!$F$34:$F$777,СВЦЭМ!$A$34:$A$777,$A207,СВЦЭМ!$B$34:$B$777,L$190)+'СЕТ СН'!$F$12-'СЕТ СН'!$F$23</f>
        <v>-516.66642020999996</v>
      </c>
      <c r="M207" s="35">
        <f>SUMIFS(СВЦЭМ!$F$34:$F$777,СВЦЭМ!$A$34:$A$777,$A207,СВЦЭМ!$B$34:$B$777,M$190)+'СЕТ СН'!$F$12-'СЕТ СН'!$F$23</f>
        <v>-516.63622100999999</v>
      </c>
      <c r="N207" s="35">
        <f>SUMIFS(СВЦЭМ!$F$34:$F$777,СВЦЭМ!$A$34:$A$777,$A207,СВЦЭМ!$B$34:$B$777,N$190)+'СЕТ СН'!$F$12-'СЕТ СН'!$F$23</f>
        <v>-516.70141854999997</v>
      </c>
      <c r="O207" s="35">
        <f>SUMIFS(СВЦЭМ!$F$34:$F$777,СВЦЭМ!$A$34:$A$777,$A207,СВЦЭМ!$B$34:$B$777,O$190)+'СЕТ СН'!$F$12-'СЕТ СН'!$F$23</f>
        <v>-517.05813286</v>
      </c>
      <c r="P207" s="35">
        <f>SUMIFS(СВЦЭМ!$F$34:$F$777,СВЦЭМ!$A$34:$A$777,$A207,СВЦЭМ!$B$34:$B$777,P$190)+'СЕТ СН'!$F$12-'СЕТ СН'!$F$23</f>
        <v>-517.10645915999999</v>
      </c>
      <c r="Q207" s="35">
        <f>SUMIFS(СВЦЭМ!$F$34:$F$777,СВЦЭМ!$A$34:$A$777,$A207,СВЦЭМ!$B$34:$B$777,Q$190)+'СЕТ СН'!$F$12-'СЕТ СН'!$F$23</f>
        <v>-516.40113400999996</v>
      </c>
      <c r="R207" s="35">
        <f>SUMIFS(СВЦЭМ!$F$34:$F$777,СВЦЭМ!$A$34:$A$777,$A207,СВЦЭМ!$B$34:$B$777,R$190)+'СЕТ СН'!$F$12-'СЕТ СН'!$F$23</f>
        <v>-515.95579025999996</v>
      </c>
      <c r="S207" s="35">
        <f>SUMIFS(СВЦЭМ!$F$34:$F$777,СВЦЭМ!$A$34:$A$777,$A207,СВЦЭМ!$B$34:$B$777,S$190)+'СЕТ СН'!$F$12-'СЕТ СН'!$F$23</f>
        <v>-516.11947579000002</v>
      </c>
      <c r="T207" s="35">
        <f>SUMIFS(СВЦЭМ!$F$34:$F$777,СВЦЭМ!$A$34:$A$777,$A207,СВЦЭМ!$B$34:$B$777,T$190)+'СЕТ СН'!$F$12-'СЕТ СН'!$F$23</f>
        <v>-516.54871993999996</v>
      </c>
      <c r="U207" s="35">
        <f>SUMIFS(СВЦЭМ!$F$34:$F$777,СВЦЭМ!$A$34:$A$777,$A207,СВЦЭМ!$B$34:$B$777,U$190)+'СЕТ СН'!$F$12-'СЕТ СН'!$F$23</f>
        <v>-517.17128967999997</v>
      </c>
      <c r="V207" s="35">
        <f>SUMIFS(СВЦЭМ!$F$34:$F$777,СВЦЭМ!$A$34:$A$777,$A207,СВЦЭМ!$B$34:$B$777,V$190)+'СЕТ СН'!$F$12-'СЕТ СН'!$F$23</f>
        <v>-515.60945075999996</v>
      </c>
      <c r="W207" s="35">
        <f>SUMIFS(СВЦЭМ!$F$34:$F$777,СВЦЭМ!$A$34:$A$777,$A207,СВЦЭМ!$B$34:$B$777,W$190)+'СЕТ СН'!$F$12-'СЕТ СН'!$F$23</f>
        <v>-512.90508229</v>
      </c>
      <c r="X207" s="35">
        <f>SUMIFS(СВЦЭМ!$F$34:$F$777,СВЦЭМ!$A$34:$A$777,$A207,СВЦЭМ!$B$34:$B$777,X$190)+'СЕТ СН'!$F$12-'СЕТ СН'!$F$23</f>
        <v>-510.05982976999996</v>
      </c>
      <c r="Y207" s="35">
        <f>SUMIFS(СВЦЭМ!$F$34:$F$777,СВЦЭМ!$A$34:$A$777,$A207,СВЦЭМ!$B$34:$B$777,Y$190)+'СЕТ СН'!$F$12-'СЕТ СН'!$F$23</f>
        <v>-497.13941686999999</v>
      </c>
    </row>
    <row r="208" spans="1:25" ht="15.75" x14ac:dyDescent="0.2">
      <c r="A208" s="34">
        <f t="shared" si="5"/>
        <v>42904</v>
      </c>
      <c r="B208" s="35">
        <f>SUMIFS(СВЦЭМ!$F$34:$F$777,СВЦЭМ!$A$34:$A$777,$A208,СВЦЭМ!$B$34:$B$777,B$190)+'СЕТ СН'!$F$12-'СЕТ СН'!$F$23</f>
        <v>-487.03458352000001</v>
      </c>
      <c r="C208" s="35">
        <f>SUMIFS(СВЦЭМ!$F$34:$F$777,СВЦЭМ!$A$34:$A$777,$A208,СВЦЭМ!$B$34:$B$777,C$190)+'СЕТ СН'!$F$12-'СЕТ СН'!$F$23</f>
        <v>-482.02452786000003</v>
      </c>
      <c r="D208" s="35">
        <f>SUMIFS(СВЦЭМ!$F$34:$F$777,СВЦЭМ!$A$34:$A$777,$A208,СВЦЭМ!$B$34:$B$777,D$190)+'СЕТ СН'!$F$12-'СЕТ СН'!$F$23</f>
        <v>-475.18611877000001</v>
      </c>
      <c r="E208" s="35">
        <f>SUMIFS(СВЦЭМ!$F$34:$F$777,СВЦЭМ!$A$34:$A$777,$A208,СВЦЭМ!$B$34:$B$777,E$190)+'СЕТ СН'!$F$12-'СЕТ СН'!$F$23</f>
        <v>-473.9116143</v>
      </c>
      <c r="F208" s="35">
        <f>SUMIFS(СВЦЭМ!$F$34:$F$777,СВЦЭМ!$A$34:$A$777,$A208,СВЦЭМ!$B$34:$B$777,F$190)+'СЕТ СН'!$F$12-'СЕТ СН'!$F$23</f>
        <v>-472.64642921000001</v>
      </c>
      <c r="G208" s="35">
        <f>SUMIFS(СВЦЭМ!$F$34:$F$777,СВЦЭМ!$A$34:$A$777,$A208,СВЦЭМ!$B$34:$B$777,G$190)+'СЕТ СН'!$F$12-'СЕТ СН'!$F$23</f>
        <v>-473.00210870000001</v>
      </c>
      <c r="H208" s="35">
        <f>SUMIFS(СВЦЭМ!$F$34:$F$777,СВЦЭМ!$A$34:$A$777,$A208,СВЦЭМ!$B$34:$B$777,H$190)+'СЕТ СН'!$F$12-'СЕТ СН'!$F$23</f>
        <v>-475.29309121</v>
      </c>
      <c r="I208" s="35">
        <f>SUMIFS(СВЦЭМ!$F$34:$F$777,СВЦЭМ!$A$34:$A$777,$A208,СВЦЭМ!$B$34:$B$777,I$190)+'СЕТ СН'!$F$12-'СЕТ СН'!$F$23</f>
        <v>-489.90295659000003</v>
      </c>
      <c r="J208" s="35">
        <f>SUMIFS(СВЦЭМ!$F$34:$F$777,СВЦЭМ!$A$34:$A$777,$A208,СВЦЭМ!$B$34:$B$777,J$190)+'СЕТ СН'!$F$12-'СЕТ СН'!$F$23</f>
        <v>-504.06842336</v>
      </c>
      <c r="K208" s="35">
        <f>SUMIFS(СВЦЭМ!$F$34:$F$777,СВЦЭМ!$A$34:$A$777,$A208,СВЦЭМ!$B$34:$B$777,K$190)+'СЕТ СН'!$F$12-'СЕТ СН'!$F$23</f>
        <v>-515.51475817000005</v>
      </c>
      <c r="L208" s="35">
        <f>SUMIFS(СВЦЭМ!$F$34:$F$777,СВЦЭМ!$A$34:$A$777,$A208,СВЦЭМ!$B$34:$B$777,L$190)+'СЕТ СН'!$F$12-'СЕТ СН'!$F$23</f>
        <v>-519.15552701000001</v>
      </c>
      <c r="M208" s="35">
        <f>SUMIFS(СВЦЭМ!$F$34:$F$777,СВЦЭМ!$A$34:$A$777,$A208,СВЦЭМ!$B$34:$B$777,M$190)+'СЕТ СН'!$F$12-'СЕТ СН'!$F$23</f>
        <v>-516.98921976999998</v>
      </c>
      <c r="N208" s="35">
        <f>SUMIFS(СВЦЭМ!$F$34:$F$777,СВЦЭМ!$A$34:$A$777,$A208,СВЦЭМ!$B$34:$B$777,N$190)+'СЕТ СН'!$F$12-'СЕТ СН'!$F$23</f>
        <v>-516.82250076000003</v>
      </c>
      <c r="O208" s="35">
        <f>SUMIFS(СВЦЭМ!$F$34:$F$777,СВЦЭМ!$A$34:$A$777,$A208,СВЦЭМ!$B$34:$B$777,O$190)+'СЕТ СН'!$F$12-'СЕТ СН'!$F$23</f>
        <v>-516.90131001999998</v>
      </c>
      <c r="P208" s="35">
        <f>SUMIFS(СВЦЭМ!$F$34:$F$777,СВЦЭМ!$A$34:$A$777,$A208,СВЦЭМ!$B$34:$B$777,P$190)+'СЕТ СН'!$F$12-'СЕТ СН'!$F$23</f>
        <v>-517.09292975999995</v>
      </c>
      <c r="Q208" s="35">
        <f>SUMIFS(СВЦЭМ!$F$34:$F$777,СВЦЭМ!$A$34:$A$777,$A208,СВЦЭМ!$B$34:$B$777,Q$190)+'СЕТ СН'!$F$12-'СЕТ СН'!$F$23</f>
        <v>-516.31606671999998</v>
      </c>
      <c r="R208" s="35">
        <f>SUMIFS(СВЦЭМ!$F$34:$F$777,СВЦЭМ!$A$34:$A$777,$A208,СВЦЭМ!$B$34:$B$777,R$190)+'СЕТ СН'!$F$12-'СЕТ СН'!$F$23</f>
        <v>-515.56344867999996</v>
      </c>
      <c r="S208" s="35">
        <f>SUMIFS(СВЦЭМ!$F$34:$F$777,СВЦЭМ!$A$34:$A$777,$A208,СВЦЭМ!$B$34:$B$777,S$190)+'СЕТ СН'!$F$12-'СЕТ СН'!$F$23</f>
        <v>-515.60532918000001</v>
      </c>
      <c r="T208" s="35">
        <f>SUMIFS(СВЦЭМ!$F$34:$F$777,СВЦЭМ!$A$34:$A$777,$A208,СВЦЭМ!$B$34:$B$777,T$190)+'СЕТ СН'!$F$12-'СЕТ СН'!$F$23</f>
        <v>-516.48465464000003</v>
      </c>
      <c r="U208" s="35">
        <f>SUMIFS(СВЦЭМ!$F$34:$F$777,СВЦЭМ!$A$34:$A$777,$A208,СВЦЭМ!$B$34:$B$777,U$190)+'СЕТ СН'!$F$12-'СЕТ СН'!$F$23</f>
        <v>-516.89811279000003</v>
      </c>
      <c r="V208" s="35">
        <f>SUMIFS(СВЦЭМ!$F$34:$F$777,СВЦЭМ!$A$34:$A$777,$A208,СВЦЭМ!$B$34:$B$777,V$190)+'СЕТ СН'!$F$12-'СЕТ СН'!$F$23</f>
        <v>-517.78680770000005</v>
      </c>
      <c r="W208" s="35">
        <f>SUMIFS(СВЦЭМ!$F$34:$F$777,СВЦЭМ!$A$34:$A$777,$A208,СВЦЭМ!$B$34:$B$777,W$190)+'СЕТ СН'!$F$12-'СЕТ СН'!$F$23</f>
        <v>-515.80980261000002</v>
      </c>
      <c r="X208" s="35">
        <f>SUMIFS(СВЦЭМ!$F$34:$F$777,СВЦЭМ!$A$34:$A$777,$A208,СВЦЭМ!$B$34:$B$777,X$190)+'СЕТ СН'!$F$12-'СЕТ СН'!$F$23</f>
        <v>-510.32315281000001</v>
      </c>
      <c r="Y208" s="35">
        <f>SUMIFS(СВЦЭМ!$F$34:$F$777,СВЦЭМ!$A$34:$A$777,$A208,СВЦЭМ!$B$34:$B$777,Y$190)+'СЕТ СН'!$F$12-'СЕТ СН'!$F$23</f>
        <v>-503.76155777999998</v>
      </c>
    </row>
    <row r="209" spans="1:25" ht="15.75" x14ac:dyDescent="0.2">
      <c r="A209" s="34">
        <f t="shared" si="5"/>
        <v>42905</v>
      </c>
      <c r="B209" s="35">
        <f>SUMIFS(СВЦЭМ!$F$34:$F$777,СВЦЭМ!$A$34:$A$777,$A209,СВЦЭМ!$B$34:$B$777,B$190)+'СЕТ СН'!$F$12-'СЕТ СН'!$F$23</f>
        <v>-498.61671953000001</v>
      </c>
      <c r="C209" s="35">
        <f>SUMIFS(СВЦЭМ!$F$34:$F$777,СВЦЭМ!$A$34:$A$777,$A209,СВЦЭМ!$B$34:$B$777,C$190)+'СЕТ СН'!$F$12-'СЕТ СН'!$F$23</f>
        <v>-493.86205424000002</v>
      </c>
      <c r="D209" s="35">
        <f>SUMIFS(СВЦЭМ!$F$34:$F$777,СВЦЭМ!$A$34:$A$777,$A209,СВЦЭМ!$B$34:$B$777,D$190)+'СЕТ СН'!$F$12-'СЕТ СН'!$F$23</f>
        <v>-480.73906893999998</v>
      </c>
      <c r="E209" s="35">
        <f>SUMIFS(СВЦЭМ!$F$34:$F$777,СВЦЭМ!$A$34:$A$777,$A209,СВЦЭМ!$B$34:$B$777,E$190)+'СЕТ СН'!$F$12-'СЕТ СН'!$F$23</f>
        <v>-479.88371895</v>
      </c>
      <c r="F209" s="35">
        <f>SUMIFS(СВЦЭМ!$F$34:$F$777,СВЦЭМ!$A$34:$A$777,$A209,СВЦЭМ!$B$34:$B$777,F$190)+'СЕТ СН'!$F$12-'СЕТ СН'!$F$23</f>
        <v>-479.52963459</v>
      </c>
      <c r="G209" s="35">
        <f>SUMIFS(СВЦЭМ!$F$34:$F$777,СВЦЭМ!$A$34:$A$777,$A209,СВЦЭМ!$B$34:$B$777,G$190)+'СЕТ СН'!$F$12-'СЕТ СН'!$F$23</f>
        <v>-479.07300865000002</v>
      </c>
      <c r="H209" s="35">
        <f>SUMIFS(СВЦЭМ!$F$34:$F$777,СВЦЭМ!$A$34:$A$777,$A209,СВЦЭМ!$B$34:$B$777,H$190)+'СЕТ СН'!$F$12-'СЕТ СН'!$F$23</f>
        <v>-491.04273319000004</v>
      </c>
      <c r="I209" s="35">
        <f>SUMIFS(СВЦЭМ!$F$34:$F$777,СВЦЭМ!$A$34:$A$777,$A209,СВЦЭМ!$B$34:$B$777,I$190)+'СЕТ СН'!$F$12-'СЕТ СН'!$F$23</f>
        <v>-503.26541457000002</v>
      </c>
      <c r="J209" s="35">
        <f>SUMIFS(СВЦЭМ!$F$34:$F$777,СВЦЭМ!$A$34:$A$777,$A209,СВЦЭМ!$B$34:$B$777,J$190)+'СЕТ СН'!$F$12-'СЕТ СН'!$F$23</f>
        <v>-514.70198500000004</v>
      </c>
      <c r="K209" s="35">
        <f>SUMIFS(СВЦЭМ!$F$34:$F$777,СВЦЭМ!$A$34:$A$777,$A209,СВЦЭМ!$B$34:$B$777,K$190)+'СЕТ СН'!$F$12-'СЕТ СН'!$F$23</f>
        <v>-511.29324503999999</v>
      </c>
      <c r="L209" s="35">
        <f>SUMIFS(СВЦЭМ!$F$34:$F$777,СВЦЭМ!$A$34:$A$777,$A209,СВЦЭМ!$B$34:$B$777,L$190)+'СЕТ СН'!$F$12-'СЕТ СН'!$F$23</f>
        <v>-513.37443101999997</v>
      </c>
      <c r="M209" s="35">
        <f>SUMIFS(СВЦЭМ!$F$34:$F$777,СВЦЭМ!$A$34:$A$777,$A209,СВЦЭМ!$B$34:$B$777,M$190)+'СЕТ СН'!$F$12-'СЕТ СН'!$F$23</f>
        <v>-512.74026593999997</v>
      </c>
      <c r="N209" s="35">
        <f>SUMIFS(СВЦЭМ!$F$34:$F$777,СВЦЭМ!$A$34:$A$777,$A209,СВЦЭМ!$B$34:$B$777,N$190)+'СЕТ СН'!$F$12-'СЕТ СН'!$F$23</f>
        <v>-513.01956989999996</v>
      </c>
      <c r="O209" s="35">
        <f>SUMIFS(СВЦЭМ!$F$34:$F$777,СВЦЭМ!$A$34:$A$777,$A209,СВЦЭМ!$B$34:$B$777,O$190)+'СЕТ СН'!$F$12-'СЕТ СН'!$F$23</f>
        <v>-513.97741987999996</v>
      </c>
      <c r="P209" s="35">
        <f>SUMIFS(СВЦЭМ!$F$34:$F$777,СВЦЭМ!$A$34:$A$777,$A209,СВЦЭМ!$B$34:$B$777,P$190)+'СЕТ СН'!$F$12-'СЕТ СН'!$F$23</f>
        <v>-515.55466329000001</v>
      </c>
      <c r="Q209" s="35">
        <f>SUMIFS(СВЦЭМ!$F$34:$F$777,СВЦЭМ!$A$34:$A$777,$A209,СВЦЭМ!$B$34:$B$777,Q$190)+'СЕТ СН'!$F$12-'СЕТ СН'!$F$23</f>
        <v>-513.10188296000001</v>
      </c>
      <c r="R209" s="35">
        <f>SUMIFS(СВЦЭМ!$F$34:$F$777,СВЦЭМ!$A$34:$A$777,$A209,СВЦЭМ!$B$34:$B$777,R$190)+'СЕТ СН'!$F$12-'СЕТ СН'!$F$23</f>
        <v>-513.68064656000001</v>
      </c>
      <c r="S209" s="35">
        <f>SUMIFS(СВЦЭМ!$F$34:$F$777,СВЦЭМ!$A$34:$A$777,$A209,СВЦЭМ!$B$34:$B$777,S$190)+'СЕТ СН'!$F$12-'СЕТ СН'!$F$23</f>
        <v>-513.91534993999994</v>
      </c>
      <c r="T209" s="35">
        <f>SUMIFS(СВЦЭМ!$F$34:$F$777,СВЦЭМ!$A$34:$A$777,$A209,СВЦЭМ!$B$34:$B$777,T$190)+'СЕТ СН'!$F$12-'СЕТ СН'!$F$23</f>
        <v>-509.96167585000001</v>
      </c>
      <c r="U209" s="35">
        <f>SUMIFS(СВЦЭМ!$F$34:$F$777,СВЦЭМ!$A$34:$A$777,$A209,СВЦЭМ!$B$34:$B$777,U$190)+'СЕТ СН'!$F$12-'СЕТ СН'!$F$23</f>
        <v>-506.19965159000003</v>
      </c>
      <c r="V209" s="35">
        <f>SUMIFS(СВЦЭМ!$F$34:$F$777,СВЦЭМ!$A$34:$A$777,$A209,СВЦЭМ!$B$34:$B$777,V$190)+'СЕТ СН'!$F$12-'СЕТ СН'!$F$23</f>
        <v>-505.76375553000003</v>
      </c>
      <c r="W209" s="35">
        <f>SUMIFS(СВЦЭМ!$F$34:$F$777,СВЦЭМ!$A$34:$A$777,$A209,СВЦЭМ!$B$34:$B$777,W$190)+'СЕТ СН'!$F$12-'СЕТ СН'!$F$23</f>
        <v>-505.18438731999998</v>
      </c>
      <c r="X209" s="35">
        <f>SUMIFS(СВЦЭМ!$F$34:$F$777,СВЦЭМ!$A$34:$A$777,$A209,СВЦЭМ!$B$34:$B$777,X$190)+'СЕТ СН'!$F$12-'СЕТ СН'!$F$23</f>
        <v>-510.86951928999997</v>
      </c>
      <c r="Y209" s="35">
        <f>SUMIFS(СВЦЭМ!$F$34:$F$777,СВЦЭМ!$A$34:$A$777,$A209,СВЦЭМ!$B$34:$B$777,Y$190)+'СЕТ СН'!$F$12-'СЕТ СН'!$F$23</f>
        <v>-506.04447720999997</v>
      </c>
    </row>
    <row r="210" spans="1:25" ht="15.75" x14ac:dyDescent="0.2">
      <c r="A210" s="34">
        <f t="shared" si="5"/>
        <v>42906</v>
      </c>
      <c r="B210" s="35">
        <f>SUMIFS(СВЦЭМ!$F$34:$F$777,СВЦЭМ!$A$34:$A$777,$A210,СВЦЭМ!$B$34:$B$777,B$190)+'СЕТ СН'!$F$12-'СЕТ СН'!$F$23</f>
        <v>-479.96940171</v>
      </c>
      <c r="C210" s="35">
        <f>SUMIFS(СВЦЭМ!$F$34:$F$777,СВЦЭМ!$A$34:$A$777,$A210,СВЦЭМ!$B$34:$B$777,C$190)+'СЕТ СН'!$F$12-'СЕТ СН'!$F$23</f>
        <v>-487.28197829999999</v>
      </c>
      <c r="D210" s="35">
        <f>SUMIFS(СВЦЭМ!$F$34:$F$777,СВЦЭМ!$A$34:$A$777,$A210,СВЦЭМ!$B$34:$B$777,D$190)+'СЕТ СН'!$F$12-'СЕТ СН'!$F$23</f>
        <v>-469.94085153000003</v>
      </c>
      <c r="E210" s="35">
        <f>SUMIFS(СВЦЭМ!$F$34:$F$777,СВЦЭМ!$A$34:$A$777,$A210,СВЦЭМ!$B$34:$B$777,E$190)+'СЕТ СН'!$F$12-'СЕТ СН'!$F$23</f>
        <v>-470.54244607999999</v>
      </c>
      <c r="F210" s="35">
        <f>SUMIFS(СВЦЭМ!$F$34:$F$777,СВЦЭМ!$A$34:$A$777,$A210,СВЦЭМ!$B$34:$B$777,F$190)+'СЕТ СН'!$F$12-'СЕТ СН'!$F$23</f>
        <v>-470.96274519000002</v>
      </c>
      <c r="G210" s="35">
        <f>SUMIFS(СВЦЭМ!$F$34:$F$777,СВЦЭМ!$A$34:$A$777,$A210,СВЦЭМ!$B$34:$B$777,G$190)+'СЕТ СН'!$F$12-'СЕТ СН'!$F$23</f>
        <v>-470.57496053</v>
      </c>
      <c r="H210" s="35">
        <f>SUMIFS(СВЦЭМ!$F$34:$F$777,СВЦЭМ!$A$34:$A$777,$A210,СВЦЭМ!$B$34:$B$777,H$190)+'СЕТ СН'!$F$12-'СЕТ СН'!$F$23</f>
        <v>-470.41486079999999</v>
      </c>
      <c r="I210" s="35">
        <f>SUMIFS(СВЦЭМ!$F$34:$F$777,СВЦЭМ!$A$34:$A$777,$A210,СВЦЭМ!$B$34:$B$777,I$190)+'СЕТ СН'!$F$12-'СЕТ СН'!$F$23</f>
        <v>-489.12851775000001</v>
      </c>
      <c r="J210" s="35">
        <f>SUMIFS(СВЦЭМ!$F$34:$F$777,СВЦЭМ!$A$34:$A$777,$A210,СВЦЭМ!$B$34:$B$777,J$190)+'СЕТ СН'!$F$12-'СЕТ СН'!$F$23</f>
        <v>-500.77826169000002</v>
      </c>
      <c r="K210" s="35">
        <f>SUMIFS(СВЦЭМ!$F$34:$F$777,СВЦЭМ!$A$34:$A$777,$A210,СВЦЭМ!$B$34:$B$777,K$190)+'СЕТ СН'!$F$12-'СЕТ СН'!$F$23</f>
        <v>-508.29527254999999</v>
      </c>
      <c r="L210" s="35">
        <f>SUMIFS(СВЦЭМ!$F$34:$F$777,СВЦЭМ!$A$34:$A$777,$A210,СВЦЭМ!$B$34:$B$777,L$190)+'СЕТ СН'!$F$12-'СЕТ СН'!$F$23</f>
        <v>-512.94189999000002</v>
      </c>
      <c r="M210" s="35">
        <f>SUMIFS(СВЦЭМ!$F$34:$F$777,СВЦЭМ!$A$34:$A$777,$A210,СВЦЭМ!$B$34:$B$777,M$190)+'СЕТ СН'!$F$12-'СЕТ СН'!$F$23</f>
        <v>-515.19362726999998</v>
      </c>
      <c r="N210" s="35">
        <f>SUMIFS(СВЦЭМ!$F$34:$F$777,СВЦЭМ!$A$34:$A$777,$A210,СВЦЭМ!$B$34:$B$777,N$190)+'СЕТ СН'!$F$12-'СЕТ СН'!$F$23</f>
        <v>-514.62147264999999</v>
      </c>
      <c r="O210" s="35">
        <f>SUMIFS(СВЦЭМ!$F$34:$F$777,СВЦЭМ!$A$34:$A$777,$A210,СВЦЭМ!$B$34:$B$777,O$190)+'СЕТ СН'!$F$12-'СЕТ СН'!$F$23</f>
        <v>-514.35870065999995</v>
      </c>
      <c r="P210" s="35">
        <f>SUMIFS(СВЦЭМ!$F$34:$F$777,СВЦЭМ!$A$34:$A$777,$A210,СВЦЭМ!$B$34:$B$777,P$190)+'СЕТ СН'!$F$12-'СЕТ СН'!$F$23</f>
        <v>-513.74705199999994</v>
      </c>
      <c r="Q210" s="35">
        <f>SUMIFS(СВЦЭМ!$F$34:$F$777,СВЦЭМ!$A$34:$A$777,$A210,СВЦЭМ!$B$34:$B$777,Q$190)+'СЕТ СН'!$F$12-'СЕТ СН'!$F$23</f>
        <v>-514.27637200000004</v>
      </c>
      <c r="R210" s="35">
        <f>SUMIFS(СВЦЭМ!$F$34:$F$777,СВЦЭМ!$A$34:$A$777,$A210,СВЦЭМ!$B$34:$B$777,R$190)+'СЕТ СН'!$F$12-'СЕТ СН'!$F$23</f>
        <v>-515.12061159999996</v>
      </c>
      <c r="S210" s="35">
        <f>SUMIFS(СВЦЭМ!$F$34:$F$777,СВЦЭМ!$A$34:$A$777,$A210,СВЦЭМ!$B$34:$B$777,S$190)+'СЕТ СН'!$F$12-'СЕТ СН'!$F$23</f>
        <v>-514.94203068000002</v>
      </c>
      <c r="T210" s="35">
        <f>SUMIFS(СВЦЭМ!$F$34:$F$777,СВЦЭМ!$A$34:$A$777,$A210,СВЦЭМ!$B$34:$B$777,T$190)+'СЕТ СН'!$F$12-'СЕТ СН'!$F$23</f>
        <v>-514.85951885999998</v>
      </c>
      <c r="U210" s="35">
        <f>SUMIFS(СВЦЭМ!$F$34:$F$777,СВЦЭМ!$A$34:$A$777,$A210,СВЦЭМ!$B$34:$B$777,U$190)+'СЕТ СН'!$F$12-'СЕТ СН'!$F$23</f>
        <v>-514.81985981000003</v>
      </c>
      <c r="V210" s="35">
        <f>SUMIFS(СВЦЭМ!$F$34:$F$777,СВЦЭМ!$A$34:$A$777,$A210,СВЦЭМ!$B$34:$B$777,V$190)+'СЕТ СН'!$F$12-'СЕТ СН'!$F$23</f>
        <v>-512.76821590999998</v>
      </c>
      <c r="W210" s="35">
        <f>SUMIFS(СВЦЭМ!$F$34:$F$777,СВЦЭМ!$A$34:$A$777,$A210,СВЦЭМ!$B$34:$B$777,W$190)+'СЕТ СН'!$F$12-'СЕТ СН'!$F$23</f>
        <v>-511.0569319</v>
      </c>
      <c r="X210" s="35">
        <f>SUMIFS(СВЦЭМ!$F$34:$F$777,СВЦЭМ!$A$34:$A$777,$A210,СВЦЭМ!$B$34:$B$777,X$190)+'СЕТ СН'!$F$12-'СЕТ СН'!$F$23</f>
        <v>-503.92507597999997</v>
      </c>
      <c r="Y210" s="35">
        <f>SUMIFS(СВЦЭМ!$F$34:$F$777,СВЦЭМ!$A$34:$A$777,$A210,СВЦЭМ!$B$34:$B$777,Y$190)+'СЕТ СН'!$F$12-'СЕТ СН'!$F$23</f>
        <v>-495.92920127000002</v>
      </c>
    </row>
    <row r="211" spans="1:25" ht="15.75" x14ac:dyDescent="0.2">
      <c r="A211" s="34">
        <f t="shared" si="5"/>
        <v>42907</v>
      </c>
      <c r="B211" s="35">
        <f>SUMIFS(СВЦЭМ!$F$34:$F$777,СВЦЭМ!$A$34:$A$777,$A211,СВЦЭМ!$B$34:$B$777,B$190)+'СЕТ СН'!$F$12-'СЕТ СН'!$F$23</f>
        <v>-477.69305436000002</v>
      </c>
      <c r="C211" s="35">
        <f>SUMIFS(СВЦЭМ!$F$34:$F$777,СВЦЭМ!$A$34:$A$777,$A211,СВЦЭМ!$B$34:$B$777,C$190)+'СЕТ СН'!$F$12-'СЕТ СН'!$F$23</f>
        <v>-477.83324570000002</v>
      </c>
      <c r="D211" s="35">
        <f>SUMIFS(СВЦЭМ!$F$34:$F$777,СВЦЭМ!$A$34:$A$777,$A211,СВЦЭМ!$B$34:$B$777,D$190)+'СЕТ СН'!$F$12-'СЕТ СН'!$F$23</f>
        <v>-471.83385374</v>
      </c>
      <c r="E211" s="35">
        <f>SUMIFS(СВЦЭМ!$F$34:$F$777,СВЦЭМ!$A$34:$A$777,$A211,СВЦЭМ!$B$34:$B$777,E$190)+'СЕТ СН'!$F$12-'СЕТ СН'!$F$23</f>
        <v>-472.77693109000001</v>
      </c>
      <c r="F211" s="35">
        <f>SUMIFS(СВЦЭМ!$F$34:$F$777,СВЦЭМ!$A$34:$A$777,$A211,СВЦЭМ!$B$34:$B$777,F$190)+'СЕТ СН'!$F$12-'СЕТ СН'!$F$23</f>
        <v>-473.11953800999999</v>
      </c>
      <c r="G211" s="35">
        <f>SUMIFS(СВЦЭМ!$F$34:$F$777,СВЦЭМ!$A$34:$A$777,$A211,СВЦЭМ!$B$34:$B$777,G$190)+'СЕТ СН'!$F$12-'СЕТ СН'!$F$23</f>
        <v>-472.52165461999999</v>
      </c>
      <c r="H211" s="35">
        <f>SUMIFS(СВЦЭМ!$F$34:$F$777,СВЦЭМ!$A$34:$A$777,$A211,СВЦЭМ!$B$34:$B$777,H$190)+'СЕТ СН'!$F$12-'СЕТ СН'!$F$23</f>
        <v>-471.02054355000001</v>
      </c>
      <c r="I211" s="35">
        <f>SUMIFS(СВЦЭМ!$F$34:$F$777,СВЦЭМ!$A$34:$A$777,$A211,СВЦЭМ!$B$34:$B$777,I$190)+'СЕТ СН'!$F$12-'СЕТ СН'!$F$23</f>
        <v>-487.50178932</v>
      </c>
      <c r="J211" s="35">
        <f>SUMIFS(СВЦЭМ!$F$34:$F$777,СВЦЭМ!$A$34:$A$777,$A211,СВЦЭМ!$B$34:$B$777,J$190)+'СЕТ СН'!$F$12-'СЕТ СН'!$F$23</f>
        <v>-502.97083535000002</v>
      </c>
      <c r="K211" s="35">
        <f>SUMIFS(СВЦЭМ!$F$34:$F$777,СВЦЭМ!$A$34:$A$777,$A211,СВЦЭМ!$B$34:$B$777,K$190)+'СЕТ СН'!$F$12-'СЕТ СН'!$F$23</f>
        <v>-510.07474026</v>
      </c>
      <c r="L211" s="35">
        <f>SUMIFS(СВЦЭМ!$F$34:$F$777,СВЦЭМ!$A$34:$A$777,$A211,СВЦЭМ!$B$34:$B$777,L$190)+'СЕТ СН'!$F$12-'СЕТ СН'!$F$23</f>
        <v>-515.62105478000001</v>
      </c>
      <c r="M211" s="35">
        <f>SUMIFS(СВЦЭМ!$F$34:$F$777,СВЦЭМ!$A$34:$A$777,$A211,СВЦЭМ!$B$34:$B$777,M$190)+'СЕТ СН'!$F$12-'СЕТ СН'!$F$23</f>
        <v>-518.03288124000005</v>
      </c>
      <c r="N211" s="35">
        <f>SUMIFS(СВЦЭМ!$F$34:$F$777,СВЦЭМ!$A$34:$A$777,$A211,СВЦЭМ!$B$34:$B$777,N$190)+'СЕТ СН'!$F$12-'СЕТ СН'!$F$23</f>
        <v>-517.50837973</v>
      </c>
      <c r="O211" s="35">
        <f>SUMIFS(СВЦЭМ!$F$34:$F$777,СВЦЭМ!$A$34:$A$777,$A211,СВЦЭМ!$B$34:$B$777,O$190)+'СЕТ СН'!$F$12-'СЕТ СН'!$F$23</f>
        <v>-517.44500757000003</v>
      </c>
      <c r="P211" s="35">
        <f>SUMIFS(СВЦЭМ!$F$34:$F$777,СВЦЭМ!$A$34:$A$777,$A211,СВЦЭМ!$B$34:$B$777,P$190)+'СЕТ СН'!$F$12-'СЕТ СН'!$F$23</f>
        <v>-516.77024190999998</v>
      </c>
      <c r="Q211" s="35">
        <f>SUMIFS(СВЦЭМ!$F$34:$F$777,СВЦЭМ!$A$34:$A$777,$A211,СВЦЭМ!$B$34:$B$777,Q$190)+'СЕТ СН'!$F$12-'СЕТ СН'!$F$23</f>
        <v>-517.33145252999998</v>
      </c>
      <c r="R211" s="35">
        <f>SUMIFS(СВЦЭМ!$F$34:$F$777,СВЦЭМ!$A$34:$A$777,$A211,СВЦЭМ!$B$34:$B$777,R$190)+'СЕТ СН'!$F$12-'СЕТ СН'!$F$23</f>
        <v>-517.77236533999996</v>
      </c>
      <c r="S211" s="35">
        <f>SUMIFS(СВЦЭМ!$F$34:$F$777,СВЦЭМ!$A$34:$A$777,$A211,СВЦЭМ!$B$34:$B$777,S$190)+'СЕТ СН'!$F$12-'СЕТ СН'!$F$23</f>
        <v>-517.98078734000001</v>
      </c>
      <c r="T211" s="35">
        <f>SUMIFS(СВЦЭМ!$F$34:$F$777,СВЦЭМ!$A$34:$A$777,$A211,СВЦЭМ!$B$34:$B$777,T$190)+'СЕТ СН'!$F$12-'СЕТ СН'!$F$23</f>
        <v>-517.47668157999999</v>
      </c>
      <c r="U211" s="35">
        <f>SUMIFS(СВЦЭМ!$F$34:$F$777,СВЦЭМ!$A$34:$A$777,$A211,СВЦЭМ!$B$34:$B$777,U$190)+'СЕТ СН'!$F$12-'СЕТ СН'!$F$23</f>
        <v>-517.71325998999998</v>
      </c>
      <c r="V211" s="35">
        <f>SUMIFS(СВЦЭМ!$F$34:$F$777,СВЦЭМ!$A$34:$A$777,$A211,СВЦЭМ!$B$34:$B$777,V$190)+'СЕТ СН'!$F$12-'СЕТ СН'!$F$23</f>
        <v>-515.34771674000001</v>
      </c>
      <c r="W211" s="35">
        <f>SUMIFS(СВЦЭМ!$F$34:$F$777,СВЦЭМ!$A$34:$A$777,$A211,СВЦЭМ!$B$34:$B$777,W$190)+'СЕТ СН'!$F$12-'СЕТ СН'!$F$23</f>
        <v>-510.33415027000001</v>
      </c>
      <c r="X211" s="35">
        <f>SUMIFS(СВЦЭМ!$F$34:$F$777,СВЦЭМ!$A$34:$A$777,$A211,СВЦЭМ!$B$34:$B$777,X$190)+'СЕТ СН'!$F$12-'СЕТ СН'!$F$23</f>
        <v>-503.36231071999998</v>
      </c>
      <c r="Y211" s="35">
        <f>SUMIFS(СВЦЭМ!$F$34:$F$777,СВЦЭМ!$A$34:$A$777,$A211,СВЦЭМ!$B$34:$B$777,Y$190)+'СЕТ СН'!$F$12-'СЕТ СН'!$F$23</f>
        <v>-498.81118572000003</v>
      </c>
    </row>
    <row r="212" spans="1:25" ht="15.75" x14ac:dyDescent="0.2">
      <c r="A212" s="34">
        <f t="shared" si="5"/>
        <v>42908</v>
      </c>
      <c r="B212" s="35">
        <f>SUMIFS(СВЦЭМ!$F$34:$F$777,СВЦЭМ!$A$34:$A$777,$A212,СВЦЭМ!$B$34:$B$777,B$190)+'СЕТ СН'!$F$12-'СЕТ СН'!$F$23</f>
        <v>-493.69491063999999</v>
      </c>
      <c r="C212" s="35">
        <f>SUMIFS(СВЦЭМ!$F$34:$F$777,СВЦЭМ!$A$34:$A$777,$A212,СВЦЭМ!$B$34:$B$777,C$190)+'СЕТ СН'!$F$12-'СЕТ СН'!$F$23</f>
        <v>-483.93982516</v>
      </c>
      <c r="D212" s="35">
        <f>SUMIFS(СВЦЭМ!$F$34:$F$777,СВЦЭМ!$A$34:$A$777,$A212,СВЦЭМ!$B$34:$B$777,D$190)+'СЕТ СН'!$F$12-'СЕТ СН'!$F$23</f>
        <v>-477.20786707000002</v>
      </c>
      <c r="E212" s="35">
        <f>SUMIFS(СВЦЭМ!$F$34:$F$777,СВЦЭМ!$A$34:$A$777,$A212,СВЦЭМ!$B$34:$B$777,E$190)+'СЕТ СН'!$F$12-'СЕТ СН'!$F$23</f>
        <v>-476.69344940999997</v>
      </c>
      <c r="F212" s="35">
        <f>SUMIFS(СВЦЭМ!$F$34:$F$777,СВЦЭМ!$A$34:$A$777,$A212,СВЦЭМ!$B$34:$B$777,F$190)+'СЕТ СН'!$F$12-'СЕТ СН'!$F$23</f>
        <v>-476.89123383000003</v>
      </c>
      <c r="G212" s="35">
        <f>SUMIFS(СВЦЭМ!$F$34:$F$777,СВЦЭМ!$A$34:$A$777,$A212,СВЦЭМ!$B$34:$B$777,G$190)+'СЕТ СН'!$F$12-'СЕТ СН'!$F$23</f>
        <v>-477.28540898</v>
      </c>
      <c r="H212" s="35">
        <f>SUMIFS(СВЦЭМ!$F$34:$F$777,СВЦЭМ!$A$34:$A$777,$A212,СВЦЭМ!$B$34:$B$777,H$190)+'СЕТ СН'!$F$12-'СЕТ СН'!$F$23</f>
        <v>-480.17595341999998</v>
      </c>
      <c r="I212" s="35">
        <f>SUMIFS(СВЦЭМ!$F$34:$F$777,СВЦЭМ!$A$34:$A$777,$A212,СВЦЭМ!$B$34:$B$777,I$190)+'СЕТ СН'!$F$12-'СЕТ СН'!$F$23</f>
        <v>-496.10455129000002</v>
      </c>
      <c r="J212" s="35">
        <f>SUMIFS(СВЦЭМ!$F$34:$F$777,СВЦЭМ!$A$34:$A$777,$A212,СВЦЭМ!$B$34:$B$777,J$190)+'СЕТ СН'!$F$12-'СЕТ СН'!$F$23</f>
        <v>-505.82291394000003</v>
      </c>
      <c r="K212" s="35">
        <f>SUMIFS(СВЦЭМ!$F$34:$F$777,СВЦЭМ!$A$34:$A$777,$A212,СВЦЭМ!$B$34:$B$777,K$190)+'СЕТ СН'!$F$12-'СЕТ СН'!$F$23</f>
        <v>-510.79840925999997</v>
      </c>
      <c r="L212" s="35">
        <f>SUMIFS(СВЦЭМ!$F$34:$F$777,СВЦЭМ!$A$34:$A$777,$A212,СВЦЭМ!$B$34:$B$777,L$190)+'СЕТ СН'!$F$12-'СЕТ СН'!$F$23</f>
        <v>-515.34471164000001</v>
      </c>
      <c r="M212" s="35">
        <f>SUMIFS(СВЦЭМ!$F$34:$F$777,СВЦЭМ!$A$34:$A$777,$A212,СВЦЭМ!$B$34:$B$777,M$190)+'СЕТ СН'!$F$12-'СЕТ СН'!$F$23</f>
        <v>-517.36076696999999</v>
      </c>
      <c r="N212" s="35">
        <f>SUMIFS(СВЦЭМ!$F$34:$F$777,СВЦЭМ!$A$34:$A$777,$A212,СВЦЭМ!$B$34:$B$777,N$190)+'СЕТ СН'!$F$12-'СЕТ СН'!$F$23</f>
        <v>-516.46267210999997</v>
      </c>
      <c r="O212" s="35">
        <f>SUMIFS(СВЦЭМ!$F$34:$F$777,СВЦЭМ!$A$34:$A$777,$A212,СВЦЭМ!$B$34:$B$777,O$190)+'СЕТ СН'!$F$12-'СЕТ СН'!$F$23</f>
        <v>-516.27239450000002</v>
      </c>
      <c r="P212" s="35">
        <f>SUMIFS(СВЦЭМ!$F$34:$F$777,СВЦЭМ!$A$34:$A$777,$A212,СВЦЭМ!$B$34:$B$777,P$190)+'СЕТ СН'!$F$12-'СЕТ СН'!$F$23</f>
        <v>-515.15872564999995</v>
      </c>
      <c r="Q212" s="35">
        <f>SUMIFS(СВЦЭМ!$F$34:$F$777,СВЦЭМ!$A$34:$A$777,$A212,СВЦЭМ!$B$34:$B$777,Q$190)+'СЕТ СН'!$F$12-'СЕТ СН'!$F$23</f>
        <v>-515.65684796999994</v>
      </c>
      <c r="R212" s="35">
        <f>SUMIFS(СВЦЭМ!$F$34:$F$777,СВЦЭМ!$A$34:$A$777,$A212,СВЦЭМ!$B$34:$B$777,R$190)+'СЕТ СН'!$F$12-'СЕТ СН'!$F$23</f>
        <v>-515.24134331000005</v>
      </c>
      <c r="S212" s="35">
        <f>SUMIFS(СВЦЭМ!$F$34:$F$777,СВЦЭМ!$A$34:$A$777,$A212,СВЦЭМ!$B$34:$B$777,S$190)+'СЕТ СН'!$F$12-'СЕТ СН'!$F$23</f>
        <v>-516.80099290999999</v>
      </c>
      <c r="T212" s="35">
        <f>SUMIFS(СВЦЭМ!$F$34:$F$777,СВЦЭМ!$A$34:$A$777,$A212,СВЦЭМ!$B$34:$B$777,T$190)+'СЕТ СН'!$F$12-'СЕТ СН'!$F$23</f>
        <v>-514.98048928000003</v>
      </c>
      <c r="U212" s="35">
        <f>SUMIFS(СВЦЭМ!$F$34:$F$777,СВЦЭМ!$A$34:$A$777,$A212,СВЦЭМ!$B$34:$B$777,U$190)+'СЕТ СН'!$F$12-'СЕТ СН'!$F$23</f>
        <v>-514.62133758000004</v>
      </c>
      <c r="V212" s="35">
        <f>SUMIFS(СВЦЭМ!$F$34:$F$777,СВЦЭМ!$A$34:$A$777,$A212,СВЦЭМ!$B$34:$B$777,V$190)+'СЕТ СН'!$F$12-'СЕТ СН'!$F$23</f>
        <v>-512.2574472</v>
      </c>
      <c r="W212" s="35">
        <f>SUMIFS(СВЦЭМ!$F$34:$F$777,СВЦЭМ!$A$34:$A$777,$A212,СВЦЭМ!$B$34:$B$777,W$190)+'СЕТ СН'!$F$12-'СЕТ СН'!$F$23</f>
        <v>-512.27613182000005</v>
      </c>
      <c r="X212" s="35">
        <f>SUMIFS(СВЦЭМ!$F$34:$F$777,СВЦЭМ!$A$34:$A$777,$A212,СВЦЭМ!$B$34:$B$777,X$190)+'СЕТ СН'!$F$12-'СЕТ СН'!$F$23</f>
        <v>-512.29137149999997</v>
      </c>
      <c r="Y212" s="35">
        <f>SUMIFS(СВЦЭМ!$F$34:$F$777,СВЦЭМ!$A$34:$A$777,$A212,СВЦЭМ!$B$34:$B$777,Y$190)+'СЕТ СН'!$F$12-'СЕТ СН'!$F$23</f>
        <v>-504.8089018</v>
      </c>
    </row>
    <row r="213" spans="1:25" ht="15.75" x14ac:dyDescent="0.2">
      <c r="A213" s="34">
        <f t="shared" si="5"/>
        <v>42909</v>
      </c>
      <c r="B213" s="35">
        <f>SUMIFS(СВЦЭМ!$F$34:$F$777,СВЦЭМ!$A$34:$A$777,$A213,СВЦЭМ!$B$34:$B$777,B$190)+'СЕТ СН'!$F$12-'СЕТ СН'!$F$23</f>
        <v>-480.62045889000001</v>
      </c>
      <c r="C213" s="35">
        <f>SUMIFS(СВЦЭМ!$F$34:$F$777,СВЦЭМ!$A$34:$A$777,$A213,СВЦЭМ!$B$34:$B$777,C$190)+'СЕТ СН'!$F$12-'СЕТ СН'!$F$23</f>
        <v>-478.04494281000001</v>
      </c>
      <c r="D213" s="35">
        <f>SUMIFS(СВЦЭМ!$F$34:$F$777,СВЦЭМ!$A$34:$A$777,$A213,СВЦЭМ!$B$34:$B$777,D$190)+'СЕТ СН'!$F$12-'СЕТ СН'!$F$23</f>
        <v>-471.33407017000002</v>
      </c>
      <c r="E213" s="35">
        <f>SUMIFS(СВЦЭМ!$F$34:$F$777,СВЦЭМ!$A$34:$A$777,$A213,СВЦЭМ!$B$34:$B$777,E$190)+'СЕТ СН'!$F$12-'СЕТ СН'!$F$23</f>
        <v>-472.24977624000002</v>
      </c>
      <c r="F213" s="35">
        <f>SUMIFS(СВЦЭМ!$F$34:$F$777,СВЦЭМ!$A$34:$A$777,$A213,СВЦЭМ!$B$34:$B$777,F$190)+'СЕТ СН'!$F$12-'СЕТ СН'!$F$23</f>
        <v>-472.60888449999999</v>
      </c>
      <c r="G213" s="35">
        <f>SUMIFS(СВЦЭМ!$F$34:$F$777,СВЦЭМ!$A$34:$A$777,$A213,СВЦЭМ!$B$34:$B$777,G$190)+'СЕТ СН'!$F$12-'СЕТ СН'!$F$23</f>
        <v>-471.98271728999998</v>
      </c>
      <c r="H213" s="35">
        <f>SUMIFS(СВЦЭМ!$F$34:$F$777,СВЦЭМ!$A$34:$A$777,$A213,СВЦЭМ!$B$34:$B$777,H$190)+'СЕТ СН'!$F$12-'СЕТ СН'!$F$23</f>
        <v>-475.79683725000001</v>
      </c>
      <c r="I213" s="35">
        <f>SUMIFS(СВЦЭМ!$F$34:$F$777,СВЦЭМ!$A$34:$A$777,$A213,СВЦЭМ!$B$34:$B$777,I$190)+'СЕТ СН'!$F$12-'СЕТ СН'!$F$23</f>
        <v>-491.89030276</v>
      </c>
      <c r="J213" s="35">
        <f>SUMIFS(СВЦЭМ!$F$34:$F$777,СВЦЭМ!$A$34:$A$777,$A213,СВЦЭМ!$B$34:$B$777,J$190)+'СЕТ СН'!$F$12-'СЕТ СН'!$F$23</f>
        <v>-509.53985570999998</v>
      </c>
      <c r="K213" s="35">
        <f>SUMIFS(СВЦЭМ!$F$34:$F$777,СВЦЭМ!$A$34:$A$777,$A213,СВЦЭМ!$B$34:$B$777,K$190)+'СЕТ СН'!$F$12-'СЕТ СН'!$F$23</f>
        <v>-514.10204986999997</v>
      </c>
      <c r="L213" s="35">
        <f>SUMIFS(СВЦЭМ!$F$34:$F$777,СВЦЭМ!$A$34:$A$777,$A213,СВЦЭМ!$B$34:$B$777,L$190)+'СЕТ СН'!$F$12-'СЕТ СН'!$F$23</f>
        <v>-519.60695565000003</v>
      </c>
      <c r="M213" s="35">
        <f>SUMIFS(СВЦЭМ!$F$34:$F$777,СВЦЭМ!$A$34:$A$777,$A213,СВЦЭМ!$B$34:$B$777,M$190)+'СЕТ СН'!$F$12-'СЕТ СН'!$F$23</f>
        <v>-520.02549136000005</v>
      </c>
      <c r="N213" s="35">
        <f>SUMIFS(СВЦЭМ!$F$34:$F$777,СВЦЭМ!$A$34:$A$777,$A213,СВЦЭМ!$B$34:$B$777,N$190)+'СЕТ СН'!$F$12-'СЕТ СН'!$F$23</f>
        <v>-519.93539239999996</v>
      </c>
      <c r="O213" s="35">
        <f>SUMIFS(СВЦЭМ!$F$34:$F$777,СВЦЭМ!$A$34:$A$777,$A213,СВЦЭМ!$B$34:$B$777,O$190)+'СЕТ СН'!$F$12-'СЕТ СН'!$F$23</f>
        <v>-520.23911386999998</v>
      </c>
      <c r="P213" s="35">
        <f>SUMIFS(СВЦЭМ!$F$34:$F$777,СВЦЭМ!$A$34:$A$777,$A213,СВЦЭМ!$B$34:$B$777,P$190)+'СЕТ СН'!$F$12-'СЕТ СН'!$F$23</f>
        <v>-521.21617494999998</v>
      </c>
      <c r="Q213" s="35">
        <f>SUMIFS(СВЦЭМ!$F$34:$F$777,СВЦЭМ!$A$34:$A$777,$A213,СВЦЭМ!$B$34:$B$777,Q$190)+'СЕТ СН'!$F$12-'СЕТ СН'!$F$23</f>
        <v>-519.44320637999999</v>
      </c>
      <c r="R213" s="35">
        <f>SUMIFS(СВЦЭМ!$F$34:$F$777,СВЦЭМ!$A$34:$A$777,$A213,СВЦЭМ!$B$34:$B$777,R$190)+'СЕТ СН'!$F$12-'СЕТ СН'!$F$23</f>
        <v>-517.63602145000004</v>
      </c>
      <c r="S213" s="35">
        <f>SUMIFS(СВЦЭМ!$F$34:$F$777,СВЦЭМ!$A$34:$A$777,$A213,СВЦЭМ!$B$34:$B$777,S$190)+'СЕТ СН'!$F$12-'СЕТ СН'!$F$23</f>
        <v>-516.51291519000006</v>
      </c>
      <c r="T213" s="35">
        <f>SUMIFS(СВЦЭМ!$F$34:$F$777,СВЦЭМ!$A$34:$A$777,$A213,СВЦЭМ!$B$34:$B$777,T$190)+'СЕТ СН'!$F$12-'СЕТ СН'!$F$23</f>
        <v>-516.74936603000003</v>
      </c>
      <c r="U213" s="35">
        <f>SUMIFS(СВЦЭМ!$F$34:$F$777,СВЦЭМ!$A$34:$A$777,$A213,СВЦЭМ!$B$34:$B$777,U$190)+'СЕТ СН'!$F$12-'СЕТ СН'!$F$23</f>
        <v>-517.63944519000006</v>
      </c>
      <c r="V213" s="35">
        <f>SUMIFS(СВЦЭМ!$F$34:$F$777,СВЦЭМ!$A$34:$A$777,$A213,СВЦЭМ!$B$34:$B$777,V$190)+'СЕТ СН'!$F$12-'СЕТ СН'!$F$23</f>
        <v>-517.1693444</v>
      </c>
      <c r="W213" s="35">
        <f>SUMIFS(СВЦЭМ!$F$34:$F$777,СВЦЭМ!$A$34:$A$777,$A213,СВЦЭМ!$B$34:$B$777,W$190)+'СЕТ СН'!$F$12-'СЕТ СН'!$F$23</f>
        <v>-511.392629</v>
      </c>
      <c r="X213" s="35">
        <f>SUMIFS(СВЦЭМ!$F$34:$F$777,СВЦЭМ!$A$34:$A$777,$A213,СВЦЭМ!$B$34:$B$777,X$190)+'СЕТ СН'!$F$12-'СЕТ СН'!$F$23</f>
        <v>-507.70699467999998</v>
      </c>
      <c r="Y213" s="35">
        <f>SUMIFS(СВЦЭМ!$F$34:$F$777,СВЦЭМ!$A$34:$A$777,$A213,СВЦЭМ!$B$34:$B$777,Y$190)+'СЕТ СН'!$F$12-'СЕТ СН'!$F$23</f>
        <v>-491.59546388000001</v>
      </c>
    </row>
    <row r="214" spans="1:25" ht="15.75" x14ac:dyDescent="0.2">
      <c r="A214" s="34">
        <f t="shared" si="5"/>
        <v>42910</v>
      </c>
      <c r="B214" s="35">
        <f>SUMIFS(СВЦЭМ!$F$34:$F$777,СВЦЭМ!$A$34:$A$777,$A214,СВЦЭМ!$B$34:$B$777,B$190)+'СЕТ СН'!$F$12-'СЕТ СН'!$F$23</f>
        <v>-488.39114827999998</v>
      </c>
      <c r="C214" s="35">
        <f>SUMIFS(СВЦЭМ!$F$34:$F$777,СВЦЭМ!$A$34:$A$777,$A214,СВЦЭМ!$B$34:$B$777,C$190)+'СЕТ СН'!$F$12-'СЕТ СН'!$F$23</f>
        <v>-481.27897392</v>
      </c>
      <c r="D214" s="35">
        <f>SUMIFS(СВЦЭМ!$F$34:$F$777,СВЦЭМ!$A$34:$A$777,$A214,СВЦЭМ!$B$34:$B$777,D$190)+'СЕТ СН'!$F$12-'СЕТ СН'!$F$23</f>
        <v>-473.77306881999999</v>
      </c>
      <c r="E214" s="35">
        <f>SUMIFS(СВЦЭМ!$F$34:$F$777,СВЦЭМ!$A$34:$A$777,$A214,СВЦЭМ!$B$34:$B$777,E$190)+'СЕТ СН'!$F$12-'СЕТ СН'!$F$23</f>
        <v>-474.45030417999999</v>
      </c>
      <c r="F214" s="35">
        <f>SUMIFS(СВЦЭМ!$F$34:$F$777,СВЦЭМ!$A$34:$A$777,$A214,СВЦЭМ!$B$34:$B$777,F$190)+'СЕТ СН'!$F$12-'СЕТ СН'!$F$23</f>
        <v>-475.15244123000002</v>
      </c>
      <c r="G214" s="35">
        <f>SUMIFS(СВЦЭМ!$F$34:$F$777,СВЦЭМ!$A$34:$A$777,$A214,СВЦЭМ!$B$34:$B$777,G$190)+'СЕТ СН'!$F$12-'СЕТ СН'!$F$23</f>
        <v>-475.60176797999998</v>
      </c>
      <c r="H214" s="35">
        <f>SUMIFS(СВЦЭМ!$F$34:$F$777,СВЦЭМ!$A$34:$A$777,$A214,СВЦЭМ!$B$34:$B$777,H$190)+'СЕТ СН'!$F$12-'СЕТ СН'!$F$23</f>
        <v>-473.73366296</v>
      </c>
      <c r="I214" s="35">
        <f>SUMIFS(СВЦЭМ!$F$34:$F$777,СВЦЭМ!$A$34:$A$777,$A214,СВЦЭМ!$B$34:$B$777,I$190)+'СЕТ СН'!$F$12-'СЕТ СН'!$F$23</f>
        <v>-489.69483732999998</v>
      </c>
      <c r="J214" s="35">
        <f>SUMIFS(СВЦЭМ!$F$34:$F$777,СВЦЭМ!$A$34:$A$777,$A214,СВЦЭМ!$B$34:$B$777,J$190)+'СЕТ СН'!$F$12-'СЕТ СН'!$F$23</f>
        <v>-502.61798651999999</v>
      </c>
      <c r="K214" s="35">
        <f>SUMIFS(СВЦЭМ!$F$34:$F$777,СВЦЭМ!$A$34:$A$777,$A214,СВЦЭМ!$B$34:$B$777,K$190)+'СЕТ СН'!$F$12-'СЕТ СН'!$F$23</f>
        <v>-515.47369127000002</v>
      </c>
      <c r="L214" s="35">
        <f>SUMIFS(СВЦЭМ!$F$34:$F$777,СВЦЭМ!$A$34:$A$777,$A214,СВЦЭМ!$B$34:$B$777,L$190)+'СЕТ СН'!$F$12-'СЕТ СН'!$F$23</f>
        <v>-521.95485668000003</v>
      </c>
      <c r="M214" s="35">
        <f>SUMIFS(СВЦЭМ!$F$34:$F$777,СВЦЭМ!$A$34:$A$777,$A214,СВЦЭМ!$B$34:$B$777,M$190)+'СЕТ СН'!$F$12-'СЕТ СН'!$F$23</f>
        <v>-521.83744396999998</v>
      </c>
      <c r="N214" s="35">
        <f>SUMIFS(СВЦЭМ!$F$34:$F$777,СВЦЭМ!$A$34:$A$777,$A214,СВЦЭМ!$B$34:$B$777,N$190)+'СЕТ СН'!$F$12-'СЕТ СН'!$F$23</f>
        <v>-522.22719959000005</v>
      </c>
      <c r="O214" s="35">
        <f>SUMIFS(СВЦЭМ!$F$34:$F$777,СВЦЭМ!$A$34:$A$777,$A214,СВЦЭМ!$B$34:$B$777,O$190)+'СЕТ СН'!$F$12-'СЕТ СН'!$F$23</f>
        <v>-521.10960097999998</v>
      </c>
      <c r="P214" s="35">
        <f>SUMIFS(СВЦЭМ!$F$34:$F$777,СВЦЭМ!$A$34:$A$777,$A214,СВЦЭМ!$B$34:$B$777,P$190)+'СЕТ СН'!$F$12-'СЕТ СН'!$F$23</f>
        <v>-521.45324593999999</v>
      </c>
      <c r="Q214" s="35">
        <f>SUMIFS(СВЦЭМ!$F$34:$F$777,СВЦЭМ!$A$34:$A$777,$A214,СВЦЭМ!$B$34:$B$777,Q$190)+'СЕТ СН'!$F$12-'СЕТ СН'!$F$23</f>
        <v>-519.90345967999997</v>
      </c>
      <c r="R214" s="35">
        <f>SUMIFS(СВЦЭМ!$F$34:$F$777,СВЦЭМ!$A$34:$A$777,$A214,СВЦЭМ!$B$34:$B$777,R$190)+'СЕТ СН'!$F$12-'СЕТ СН'!$F$23</f>
        <v>-519.50367023000001</v>
      </c>
      <c r="S214" s="35">
        <f>SUMIFS(СВЦЭМ!$F$34:$F$777,СВЦЭМ!$A$34:$A$777,$A214,СВЦЭМ!$B$34:$B$777,S$190)+'СЕТ СН'!$F$12-'СЕТ СН'!$F$23</f>
        <v>-519.69757550999998</v>
      </c>
      <c r="T214" s="35">
        <f>SUMIFS(СВЦЭМ!$F$34:$F$777,СВЦЭМ!$A$34:$A$777,$A214,СВЦЭМ!$B$34:$B$777,T$190)+'СЕТ СН'!$F$12-'СЕТ СН'!$F$23</f>
        <v>-521.46229473999995</v>
      </c>
      <c r="U214" s="35">
        <f>SUMIFS(СВЦЭМ!$F$34:$F$777,СВЦЭМ!$A$34:$A$777,$A214,СВЦЭМ!$B$34:$B$777,U$190)+'СЕТ СН'!$F$12-'СЕТ СН'!$F$23</f>
        <v>-520.80145031999996</v>
      </c>
      <c r="V214" s="35">
        <f>SUMIFS(СВЦЭМ!$F$34:$F$777,СВЦЭМ!$A$34:$A$777,$A214,СВЦЭМ!$B$34:$B$777,V$190)+'СЕТ СН'!$F$12-'СЕТ СН'!$F$23</f>
        <v>-521.37226176000001</v>
      </c>
      <c r="W214" s="35">
        <f>SUMIFS(СВЦЭМ!$F$34:$F$777,СВЦЭМ!$A$34:$A$777,$A214,СВЦЭМ!$B$34:$B$777,W$190)+'СЕТ СН'!$F$12-'СЕТ СН'!$F$23</f>
        <v>-517.90765456999998</v>
      </c>
      <c r="X214" s="35">
        <f>SUMIFS(СВЦЭМ!$F$34:$F$777,СВЦЭМ!$A$34:$A$777,$A214,СВЦЭМ!$B$34:$B$777,X$190)+'СЕТ СН'!$F$12-'СЕТ СН'!$F$23</f>
        <v>-513.73920743999997</v>
      </c>
      <c r="Y214" s="35">
        <f>SUMIFS(СВЦЭМ!$F$34:$F$777,СВЦЭМ!$A$34:$A$777,$A214,СВЦЭМ!$B$34:$B$777,Y$190)+'СЕТ СН'!$F$12-'СЕТ СН'!$F$23</f>
        <v>-509.33234329999999</v>
      </c>
    </row>
    <row r="215" spans="1:25" ht="15.75" x14ac:dyDescent="0.2">
      <c r="A215" s="34">
        <f t="shared" si="5"/>
        <v>42911</v>
      </c>
      <c r="B215" s="35">
        <f>SUMIFS(СВЦЭМ!$F$34:$F$777,СВЦЭМ!$A$34:$A$777,$A215,СВЦЭМ!$B$34:$B$777,B$190)+'СЕТ СН'!$F$12-'СЕТ СН'!$F$23</f>
        <v>-507.14667137000004</v>
      </c>
      <c r="C215" s="35">
        <f>SUMIFS(СВЦЭМ!$F$34:$F$777,СВЦЭМ!$A$34:$A$777,$A215,СВЦЭМ!$B$34:$B$777,C$190)+'СЕТ СН'!$F$12-'СЕТ СН'!$F$23</f>
        <v>-500.06640640000001</v>
      </c>
      <c r="D215" s="35">
        <f>SUMIFS(СВЦЭМ!$F$34:$F$777,СВЦЭМ!$A$34:$A$777,$A215,СВЦЭМ!$B$34:$B$777,D$190)+'СЕТ СН'!$F$12-'СЕТ СН'!$F$23</f>
        <v>-498.02240739000001</v>
      </c>
      <c r="E215" s="35">
        <f>SUMIFS(СВЦЭМ!$F$34:$F$777,СВЦЭМ!$A$34:$A$777,$A215,СВЦЭМ!$B$34:$B$777,E$190)+'СЕТ СН'!$F$12-'СЕТ СН'!$F$23</f>
        <v>-496.84876618999999</v>
      </c>
      <c r="F215" s="35">
        <f>SUMIFS(СВЦЭМ!$F$34:$F$777,СВЦЭМ!$A$34:$A$777,$A215,СВЦЭМ!$B$34:$B$777,F$190)+'СЕТ СН'!$F$12-'СЕТ СН'!$F$23</f>
        <v>-495.95580040999999</v>
      </c>
      <c r="G215" s="35">
        <f>SUMIFS(СВЦЭМ!$F$34:$F$777,СВЦЭМ!$A$34:$A$777,$A215,СВЦЭМ!$B$34:$B$777,G$190)+'СЕТ СН'!$F$12-'СЕТ СН'!$F$23</f>
        <v>-495.29008297000001</v>
      </c>
      <c r="H215" s="35">
        <f>SUMIFS(СВЦЭМ!$F$34:$F$777,СВЦЭМ!$A$34:$A$777,$A215,СВЦЭМ!$B$34:$B$777,H$190)+'СЕТ СН'!$F$12-'СЕТ СН'!$F$23</f>
        <v>-498.14265318000002</v>
      </c>
      <c r="I215" s="35">
        <f>SUMIFS(СВЦЭМ!$F$34:$F$777,СВЦЭМ!$A$34:$A$777,$A215,СВЦЭМ!$B$34:$B$777,I$190)+'СЕТ СН'!$F$12-'СЕТ СН'!$F$23</f>
        <v>-499.31861007999998</v>
      </c>
      <c r="J215" s="35">
        <f>SUMIFS(СВЦЭМ!$F$34:$F$777,СВЦЭМ!$A$34:$A$777,$A215,СВЦЭМ!$B$34:$B$777,J$190)+'СЕТ СН'!$F$12-'СЕТ СН'!$F$23</f>
        <v>-503.93140396000001</v>
      </c>
      <c r="K215" s="35">
        <f>SUMIFS(СВЦЭМ!$F$34:$F$777,СВЦЭМ!$A$34:$A$777,$A215,СВЦЭМ!$B$34:$B$777,K$190)+'СЕТ СН'!$F$12-'СЕТ СН'!$F$23</f>
        <v>-512.66036613000006</v>
      </c>
      <c r="L215" s="35">
        <f>SUMIFS(СВЦЭМ!$F$34:$F$777,СВЦЭМ!$A$34:$A$777,$A215,СВЦЭМ!$B$34:$B$777,L$190)+'СЕТ СН'!$F$12-'СЕТ СН'!$F$23</f>
        <v>-515.41723069</v>
      </c>
      <c r="M215" s="35">
        <f>SUMIFS(СВЦЭМ!$F$34:$F$777,СВЦЭМ!$A$34:$A$777,$A215,СВЦЭМ!$B$34:$B$777,M$190)+'СЕТ СН'!$F$12-'СЕТ СН'!$F$23</f>
        <v>-515.96805752</v>
      </c>
      <c r="N215" s="35">
        <f>SUMIFS(СВЦЭМ!$F$34:$F$777,СВЦЭМ!$A$34:$A$777,$A215,СВЦЭМ!$B$34:$B$777,N$190)+'СЕТ СН'!$F$12-'СЕТ СН'!$F$23</f>
        <v>-516.30410103999998</v>
      </c>
      <c r="O215" s="35">
        <f>SUMIFS(СВЦЭМ!$F$34:$F$777,СВЦЭМ!$A$34:$A$777,$A215,СВЦЭМ!$B$34:$B$777,O$190)+'СЕТ СН'!$F$12-'СЕТ СН'!$F$23</f>
        <v>-514.86605691</v>
      </c>
      <c r="P215" s="35">
        <f>SUMIFS(СВЦЭМ!$F$34:$F$777,СВЦЭМ!$A$34:$A$777,$A215,СВЦЭМ!$B$34:$B$777,P$190)+'СЕТ СН'!$F$12-'СЕТ СН'!$F$23</f>
        <v>-514.31948928999998</v>
      </c>
      <c r="Q215" s="35">
        <f>SUMIFS(СВЦЭМ!$F$34:$F$777,СВЦЭМ!$A$34:$A$777,$A215,СВЦЭМ!$B$34:$B$777,Q$190)+'СЕТ СН'!$F$12-'СЕТ СН'!$F$23</f>
        <v>-513.93210386999999</v>
      </c>
      <c r="R215" s="35">
        <f>SUMIFS(СВЦЭМ!$F$34:$F$777,СВЦЭМ!$A$34:$A$777,$A215,СВЦЭМ!$B$34:$B$777,R$190)+'СЕТ СН'!$F$12-'СЕТ СН'!$F$23</f>
        <v>-513.70045600000003</v>
      </c>
      <c r="S215" s="35">
        <f>SUMIFS(СВЦЭМ!$F$34:$F$777,СВЦЭМ!$A$34:$A$777,$A215,СВЦЭМ!$B$34:$B$777,S$190)+'СЕТ СН'!$F$12-'СЕТ СН'!$F$23</f>
        <v>-513.88263940000002</v>
      </c>
      <c r="T215" s="35">
        <f>SUMIFS(СВЦЭМ!$F$34:$F$777,СВЦЭМ!$A$34:$A$777,$A215,СВЦЭМ!$B$34:$B$777,T$190)+'СЕТ СН'!$F$12-'СЕТ СН'!$F$23</f>
        <v>-513.88885533999996</v>
      </c>
      <c r="U215" s="35">
        <f>SUMIFS(СВЦЭМ!$F$34:$F$777,СВЦЭМ!$A$34:$A$777,$A215,СВЦЭМ!$B$34:$B$777,U$190)+'СЕТ СН'!$F$12-'СЕТ СН'!$F$23</f>
        <v>-514.24903700999994</v>
      </c>
      <c r="V215" s="35">
        <f>SUMIFS(СВЦЭМ!$F$34:$F$777,СВЦЭМ!$A$34:$A$777,$A215,СВЦЭМ!$B$34:$B$777,V$190)+'СЕТ СН'!$F$12-'СЕТ СН'!$F$23</f>
        <v>-514.17106410999997</v>
      </c>
      <c r="W215" s="35">
        <f>SUMIFS(СВЦЭМ!$F$34:$F$777,СВЦЭМ!$A$34:$A$777,$A215,СВЦЭМ!$B$34:$B$777,W$190)+'СЕТ СН'!$F$12-'СЕТ СН'!$F$23</f>
        <v>-514.2497406</v>
      </c>
      <c r="X215" s="35">
        <f>SUMIFS(СВЦЭМ!$F$34:$F$777,СВЦЭМ!$A$34:$A$777,$A215,СВЦЭМ!$B$34:$B$777,X$190)+'СЕТ СН'!$F$12-'СЕТ СН'!$F$23</f>
        <v>-512.81816356000002</v>
      </c>
      <c r="Y215" s="35">
        <f>SUMIFS(СВЦЭМ!$F$34:$F$777,СВЦЭМ!$A$34:$A$777,$A215,СВЦЭМ!$B$34:$B$777,Y$190)+'СЕТ СН'!$F$12-'СЕТ СН'!$F$23</f>
        <v>-503.56432896000001</v>
      </c>
    </row>
    <row r="216" spans="1:25" ht="15.75" x14ac:dyDescent="0.2">
      <c r="A216" s="34">
        <f t="shared" si="5"/>
        <v>42912</v>
      </c>
      <c r="B216" s="35">
        <f>SUMIFS(СВЦЭМ!$F$34:$F$777,СВЦЭМ!$A$34:$A$777,$A216,СВЦЭМ!$B$34:$B$777,B$190)+'СЕТ СН'!$F$12-'СЕТ СН'!$F$23</f>
        <v>-503.31022582000003</v>
      </c>
      <c r="C216" s="35">
        <f>SUMIFS(СВЦЭМ!$F$34:$F$777,СВЦЭМ!$A$34:$A$777,$A216,СВЦЭМ!$B$34:$B$777,C$190)+'СЕТ СН'!$F$12-'СЕТ СН'!$F$23</f>
        <v>-497.09369594999998</v>
      </c>
      <c r="D216" s="35">
        <f>SUMIFS(СВЦЭМ!$F$34:$F$777,СВЦЭМ!$A$34:$A$777,$A216,СВЦЭМ!$B$34:$B$777,D$190)+'СЕТ СН'!$F$12-'СЕТ СН'!$F$23</f>
        <v>-496.84087155999998</v>
      </c>
      <c r="E216" s="35">
        <f>SUMIFS(СВЦЭМ!$F$34:$F$777,СВЦЭМ!$A$34:$A$777,$A216,СВЦЭМ!$B$34:$B$777,E$190)+'СЕТ СН'!$F$12-'СЕТ СН'!$F$23</f>
        <v>-495.49624442999999</v>
      </c>
      <c r="F216" s="35">
        <f>SUMIFS(СВЦЭМ!$F$34:$F$777,СВЦЭМ!$A$34:$A$777,$A216,СВЦЭМ!$B$34:$B$777,F$190)+'СЕТ СН'!$F$12-'СЕТ СН'!$F$23</f>
        <v>-496.09657343999999</v>
      </c>
      <c r="G216" s="35">
        <f>SUMIFS(СВЦЭМ!$F$34:$F$777,СВЦЭМ!$A$34:$A$777,$A216,СВЦЭМ!$B$34:$B$777,G$190)+'СЕТ СН'!$F$12-'СЕТ СН'!$F$23</f>
        <v>-495.42290005000001</v>
      </c>
      <c r="H216" s="35">
        <f>SUMIFS(СВЦЭМ!$F$34:$F$777,СВЦЭМ!$A$34:$A$777,$A216,СВЦЭМ!$B$34:$B$777,H$190)+'СЕТ СН'!$F$12-'СЕТ СН'!$F$23</f>
        <v>-492.85321240999997</v>
      </c>
      <c r="I216" s="35">
        <f>SUMIFS(СВЦЭМ!$F$34:$F$777,СВЦЭМ!$A$34:$A$777,$A216,СВЦЭМ!$B$34:$B$777,I$190)+'СЕТ СН'!$F$12-'СЕТ СН'!$F$23</f>
        <v>-497.65308577000002</v>
      </c>
      <c r="J216" s="35">
        <f>SUMIFS(СВЦЭМ!$F$34:$F$777,СВЦЭМ!$A$34:$A$777,$A216,СВЦЭМ!$B$34:$B$777,J$190)+'СЕТ СН'!$F$12-'СЕТ СН'!$F$23</f>
        <v>-503.25108367000001</v>
      </c>
      <c r="K216" s="35">
        <f>SUMIFS(СВЦЭМ!$F$34:$F$777,СВЦЭМ!$A$34:$A$777,$A216,СВЦЭМ!$B$34:$B$777,K$190)+'СЕТ СН'!$F$12-'СЕТ СН'!$F$23</f>
        <v>-511.42647751999999</v>
      </c>
      <c r="L216" s="35">
        <f>SUMIFS(СВЦЭМ!$F$34:$F$777,СВЦЭМ!$A$34:$A$777,$A216,СВЦЭМ!$B$34:$B$777,L$190)+'СЕТ СН'!$F$12-'СЕТ СН'!$F$23</f>
        <v>-511.56254514</v>
      </c>
      <c r="M216" s="35">
        <f>SUMIFS(СВЦЭМ!$F$34:$F$777,СВЦЭМ!$A$34:$A$777,$A216,СВЦЭМ!$B$34:$B$777,M$190)+'СЕТ СН'!$F$12-'СЕТ СН'!$F$23</f>
        <v>-511.93336373</v>
      </c>
      <c r="N216" s="35">
        <f>SUMIFS(СВЦЭМ!$F$34:$F$777,СВЦЭМ!$A$34:$A$777,$A216,СВЦЭМ!$B$34:$B$777,N$190)+'СЕТ СН'!$F$12-'СЕТ СН'!$F$23</f>
        <v>-512.39849741</v>
      </c>
      <c r="O216" s="35">
        <f>SUMIFS(СВЦЭМ!$F$34:$F$777,СВЦЭМ!$A$34:$A$777,$A216,СВЦЭМ!$B$34:$B$777,O$190)+'СЕТ СН'!$F$12-'СЕТ СН'!$F$23</f>
        <v>-512.76880013999994</v>
      </c>
      <c r="P216" s="35">
        <f>SUMIFS(СВЦЭМ!$F$34:$F$777,СВЦЭМ!$A$34:$A$777,$A216,СВЦЭМ!$B$34:$B$777,P$190)+'СЕТ СН'!$F$12-'СЕТ СН'!$F$23</f>
        <v>-512.64391739999996</v>
      </c>
      <c r="Q216" s="35">
        <f>SUMIFS(СВЦЭМ!$F$34:$F$777,СВЦЭМ!$A$34:$A$777,$A216,СВЦЭМ!$B$34:$B$777,Q$190)+'СЕТ СН'!$F$12-'СЕТ СН'!$F$23</f>
        <v>-510.52454740999997</v>
      </c>
      <c r="R216" s="35">
        <f>SUMIFS(СВЦЭМ!$F$34:$F$777,СВЦЭМ!$A$34:$A$777,$A216,СВЦЭМ!$B$34:$B$777,R$190)+'СЕТ СН'!$F$12-'СЕТ СН'!$F$23</f>
        <v>-510.92664890999998</v>
      </c>
      <c r="S216" s="35">
        <f>SUMIFS(СВЦЭМ!$F$34:$F$777,СВЦЭМ!$A$34:$A$777,$A216,СВЦЭМ!$B$34:$B$777,S$190)+'СЕТ СН'!$F$12-'СЕТ СН'!$F$23</f>
        <v>-512.55825617000005</v>
      </c>
      <c r="T216" s="35">
        <f>SUMIFS(СВЦЭМ!$F$34:$F$777,СВЦЭМ!$A$34:$A$777,$A216,СВЦЭМ!$B$34:$B$777,T$190)+'СЕТ СН'!$F$12-'СЕТ СН'!$F$23</f>
        <v>-512.94284248999998</v>
      </c>
      <c r="U216" s="35">
        <f>SUMIFS(СВЦЭМ!$F$34:$F$777,СВЦЭМ!$A$34:$A$777,$A216,СВЦЭМ!$B$34:$B$777,U$190)+'СЕТ СН'!$F$12-'СЕТ СН'!$F$23</f>
        <v>-512.77937293000002</v>
      </c>
      <c r="V216" s="35">
        <f>SUMIFS(СВЦЭМ!$F$34:$F$777,СВЦЭМ!$A$34:$A$777,$A216,СВЦЭМ!$B$34:$B$777,V$190)+'СЕТ СН'!$F$12-'СЕТ СН'!$F$23</f>
        <v>-512.17938111000001</v>
      </c>
      <c r="W216" s="35">
        <f>SUMIFS(СВЦЭМ!$F$34:$F$777,СВЦЭМ!$A$34:$A$777,$A216,СВЦЭМ!$B$34:$B$777,W$190)+'СЕТ СН'!$F$12-'СЕТ СН'!$F$23</f>
        <v>-513.42667228000005</v>
      </c>
      <c r="X216" s="35">
        <f>SUMIFS(СВЦЭМ!$F$34:$F$777,СВЦЭМ!$A$34:$A$777,$A216,СВЦЭМ!$B$34:$B$777,X$190)+'СЕТ СН'!$F$12-'СЕТ СН'!$F$23</f>
        <v>-512.84290855999996</v>
      </c>
      <c r="Y216" s="35">
        <f>SUMIFS(СВЦЭМ!$F$34:$F$777,СВЦЭМ!$A$34:$A$777,$A216,СВЦЭМ!$B$34:$B$777,Y$190)+'СЕТ СН'!$F$12-'СЕТ СН'!$F$23</f>
        <v>-502.92343077999999</v>
      </c>
    </row>
    <row r="217" spans="1:25" ht="15.75" x14ac:dyDescent="0.2">
      <c r="A217" s="34">
        <f t="shared" si="5"/>
        <v>42913</v>
      </c>
      <c r="B217" s="35">
        <f>SUMIFS(СВЦЭМ!$F$34:$F$777,СВЦЭМ!$A$34:$A$777,$A217,СВЦЭМ!$B$34:$B$777,B$190)+'СЕТ СН'!$F$12-'СЕТ СН'!$F$23</f>
        <v>-499.45642753999999</v>
      </c>
      <c r="C217" s="35">
        <f>SUMIFS(СВЦЭМ!$F$34:$F$777,СВЦЭМ!$A$34:$A$777,$A217,СВЦЭМ!$B$34:$B$777,C$190)+'СЕТ СН'!$F$12-'СЕТ СН'!$F$23</f>
        <v>-494.60614278000003</v>
      </c>
      <c r="D217" s="35">
        <f>SUMIFS(СВЦЭМ!$F$34:$F$777,СВЦЭМ!$A$34:$A$777,$A217,СВЦЭМ!$B$34:$B$777,D$190)+'СЕТ СН'!$F$12-'СЕТ СН'!$F$23</f>
        <v>-494.04917374000001</v>
      </c>
      <c r="E217" s="35">
        <f>SUMIFS(СВЦЭМ!$F$34:$F$777,СВЦЭМ!$A$34:$A$777,$A217,СВЦЭМ!$B$34:$B$777,E$190)+'СЕТ СН'!$F$12-'СЕТ СН'!$F$23</f>
        <v>-494.28721757</v>
      </c>
      <c r="F217" s="35">
        <f>SUMIFS(СВЦЭМ!$F$34:$F$777,СВЦЭМ!$A$34:$A$777,$A217,СВЦЭМ!$B$34:$B$777,F$190)+'СЕТ СН'!$F$12-'СЕТ СН'!$F$23</f>
        <v>-495.40553037000001</v>
      </c>
      <c r="G217" s="35">
        <f>SUMIFS(СВЦЭМ!$F$34:$F$777,СВЦЭМ!$A$34:$A$777,$A217,СВЦЭМ!$B$34:$B$777,G$190)+'СЕТ СН'!$F$12-'СЕТ СН'!$F$23</f>
        <v>-494.81891342</v>
      </c>
      <c r="H217" s="35">
        <f>SUMIFS(СВЦЭМ!$F$34:$F$777,СВЦЭМ!$A$34:$A$777,$A217,СВЦЭМ!$B$34:$B$777,H$190)+'СЕТ СН'!$F$12-'СЕТ СН'!$F$23</f>
        <v>-494.75068737999999</v>
      </c>
      <c r="I217" s="35">
        <f>SUMIFS(СВЦЭМ!$F$34:$F$777,СВЦЭМ!$A$34:$A$777,$A217,СВЦЭМ!$B$34:$B$777,I$190)+'СЕТ СН'!$F$12-'СЕТ СН'!$F$23</f>
        <v>-498.03056648</v>
      </c>
      <c r="J217" s="35">
        <f>SUMIFS(СВЦЭМ!$F$34:$F$777,СВЦЭМ!$A$34:$A$777,$A217,СВЦЭМ!$B$34:$B$777,J$190)+'СЕТ СН'!$F$12-'СЕТ СН'!$F$23</f>
        <v>-505.60598751999999</v>
      </c>
      <c r="K217" s="35">
        <f>SUMIFS(СВЦЭМ!$F$34:$F$777,СВЦЭМ!$A$34:$A$777,$A217,СВЦЭМ!$B$34:$B$777,K$190)+'СЕТ СН'!$F$12-'СЕТ СН'!$F$23</f>
        <v>-512.92550136</v>
      </c>
      <c r="L217" s="35">
        <f>SUMIFS(СВЦЭМ!$F$34:$F$777,СВЦЭМ!$A$34:$A$777,$A217,СВЦЭМ!$B$34:$B$777,L$190)+'СЕТ СН'!$F$12-'СЕТ СН'!$F$23</f>
        <v>-514.09488509000005</v>
      </c>
      <c r="M217" s="35">
        <f>SUMIFS(СВЦЭМ!$F$34:$F$777,СВЦЭМ!$A$34:$A$777,$A217,СВЦЭМ!$B$34:$B$777,M$190)+'СЕТ СН'!$F$12-'СЕТ СН'!$F$23</f>
        <v>-513.87419838000005</v>
      </c>
      <c r="N217" s="35">
        <f>SUMIFS(СВЦЭМ!$F$34:$F$777,СВЦЭМ!$A$34:$A$777,$A217,СВЦЭМ!$B$34:$B$777,N$190)+'СЕТ СН'!$F$12-'СЕТ СН'!$F$23</f>
        <v>-514.63014520000002</v>
      </c>
      <c r="O217" s="35">
        <f>SUMIFS(СВЦЭМ!$F$34:$F$777,СВЦЭМ!$A$34:$A$777,$A217,СВЦЭМ!$B$34:$B$777,O$190)+'СЕТ СН'!$F$12-'СЕТ СН'!$F$23</f>
        <v>-514.76576533000002</v>
      </c>
      <c r="P217" s="35">
        <f>SUMIFS(СВЦЭМ!$F$34:$F$777,СВЦЭМ!$A$34:$A$777,$A217,СВЦЭМ!$B$34:$B$777,P$190)+'СЕТ СН'!$F$12-'СЕТ СН'!$F$23</f>
        <v>-516.59173029999999</v>
      </c>
      <c r="Q217" s="35">
        <f>SUMIFS(СВЦЭМ!$F$34:$F$777,СВЦЭМ!$A$34:$A$777,$A217,СВЦЭМ!$B$34:$B$777,Q$190)+'СЕТ СН'!$F$12-'СЕТ СН'!$F$23</f>
        <v>-513.93948677000003</v>
      </c>
      <c r="R217" s="35">
        <f>SUMIFS(СВЦЭМ!$F$34:$F$777,СВЦЭМ!$A$34:$A$777,$A217,СВЦЭМ!$B$34:$B$777,R$190)+'СЕТ СН'!$F$12-'СЕТ СН'!$F$23</f>
        <v>-512.97981658000003</v>
      </c>
      <c r="S217" s="35">
        <f>SUMIFS(СВЦЭМ!$F$34:$F$777,СВЦЭМ!$A$34:$A$777,$A217,СВЦЭМ!$B$34:$B$777,S$190)+'СЕТ СН'!$F$12-'СЕТ СН'!$F$23</f>
        <v>-514.18623376999994</v>
      </c>
      <c r="T217" s="35">
        <f>SUMIFS(СВЦЭМ!$F$34:$F$777,СВЦЭМ!$A$34:$A$777,$A217,СВЦЭМ!$B$34:$B$777,T$190)+'СЕТ СН'!$F$12-'СЕТ СН'!$F$23</f>
        <v>-514.75930426000002</v>
      </c>
      <c r="U217" s="35">
        <f>SUMIFS(СВЦЭМ!$F$34:$F$777,СВЦЭМ!$A$34:$A$777,$A217,СВЦЭМ!$B$34:$B$777,U$190)+'СЕТ СН'!$F$12-'СЕТ СН'!$F$23</f>
        <v>-514.98367450000001</v>
      </c>
      <c r="V217" s="35">
        <f>SUMIFS(СВЦЭМ!$F$34:$F$777,СВЦЭМ!$A$34:$A$777,$A217,СВЦЭМ!$B$34:$B$777,V$190)+'СЕТ СН'!$F$12-'СЕТ СН'!$F$23</f>
        <v>-514.68444162000003</v>
      </c>
      <c r="W217" s="35">
        <f>SUMIFS(СВЦЭМ!$F$34:$F$777,СВЦЭМ!$A$34:$A$777,$A217,СВЦЭМ!$B$34:$B$777,W$190)+'СЕТ СН'!$F$12-'СЕТ СН'!$F$23</f>
        <v>-515.62709023000002</v>
      </c>
      <c r="X217" s="35">
        <f>SUMIFS(СВЦЭМ!$F$34:$F$777,СВЦЭМ!$A$34:$A$777,$A217,СВЦЭМ!$B$34:$B$777,X$190)+'СЕТ СН'!$F$12-'СЕТ СН'!$F$23</f>
        <v>-515.05065978000005</v>
      </c>
      <c r="Y217" s="35">
        <f>SUMIFS(СВЦЭМ!$F$34:$F$777,СВЦЭМ!$A$34:$A$777,$A217,СВЦЭМ!$B$34:$B$777,Y$190)+'СЕТ СН'!$F$12-'СЕТ СН'!$F$23</f>
        <v>-504.93996884000001</v>
      </c>
    </row>
    <row r="218" spans="1:25" ht="15.75" x14ac:dyDescent="0.2">
      <c r="A218" s="34">
        <f t="shared" si="5"/>
        <v>42914</v>
      </c>
      <c r="B218" s="35">
        <f>SUMIFS(СВЦЭМ!$F$34:$F$777,СВЦЭМ!$A$34:$A$777,$A218,СВЦЭМ!$B$34:$B$777,B$190)+'СЕТ СН'!$F$12-'СЕТ СН'!$F$23</f>
        <v>-495.85308465999998</v>
      </c>
      <c r="C218" s="35">
        <f>SUMIFS(СВЦЭМ!$F$34:$F$777,СВЦЭМ!$A$34:$A$777,$A218,СВЦЭМ!$B$34:$B$777,C$190)+'СЕТ СН'!$F$12-'СЕТ СН'!$F$23</f>
        <v>-492.74439612000003</v>
      </c>
      <c r="D218" s="35">
        <f>SUMIFS(СВЦЭМ!$F$34:$F$777,СВЦЭМ!$A$34:$A$777,$A218,СВЦЭМ!$B$34:$B$777,D$190)+'СЕТ СН'!$F$12-'СЕТ СН'!$F$23</f>
        <v>-489.73410538999997</v>
      </c>
      <c r="E218" s="35">
        <f>SUMIFS(СВЦЭМ!$F$34:$F$777,СВЦЭМ!$A$34:$A$777,$A218,СВЦЭМ!$B$34:$B$777,E$190)+'СЕТ СН'!$F$12-'СЕТ СН'!$F$23</f>
        <v>-486.51499618000003</v>
      </c>
      <c r="F218" s="35">
        <f>SUMIFS(СВЦЭМ!$F$34:$F$777,СВЦЭМ!$A$34:$A$777,$A218,СВЦЭМ!$B$34:$B$777,F$190)+'СЕТ СН'!$F$12-'СЕТ СН'!$F$23</f>
        <v>-485.29043390999999</v>
      </c>
      <c r="G218" s="35">
        <f>SUMIFS(СВЦЭМ!$F$34:$F$777,СВЦЭМ!$A$34:$A$777,$A218,СВЦЭМ!$B$34:$B$777,G$190)+'СЕТ СН'!$F$12-'СЕТ СН'!$F$23</f>
        <v>-485.16514877999998</v>
      </c>
      <c r="H218" s="35">
        <f>SUMIFS(СВЦЭМ!$F$34:$F$777,СВЦЭМ!$A$34:$A$777,$A218,СВЦЭМ!$B$34:$B$777,H$190)+'СЕТ СН'!$F$12-'СЕТ СН'!$F$23</f>
        <v>-491.35558801000002</v>
      </c>
      <c r="I218" s="35">
        <f>SUMIFS(СВЦЭМ!$F$34:$F$777,СВЦЭМ!$A$34:$A$777,$A218,СВЦЭМ!$B$34:$B$777,I$190)+'СЕТ СН'!$F$12-'СЕТ СН'!$F$23</f>
        <v>-497.48277697000003</v>
      </c>
      <c r="J218" s="35">
        <f>SUMIFS(СВЦЭМ!$F$34:$F$777,СВЦЭМ!$A$34:$A$777,$A218,СВЦЭМ!$B$34:$B$777,J$190)+'СЕТ СН'!$F$12-'СЕТ СН'!$F$23</f>
        <v>-505.15441350000003</v>
      </c>
      <c r="K218" s="35">
        <f>SUMIFS(СВЦЭМ!$F$34:$F$777,СВЦЭМ!$A$34:$A$777,$A218,СВЦЭМ!$B$34:$B$777,K$190)+'СЕТ СН'!$F$12-'СЕТ СН'!$F$23</f>
        <v>-514.65291356</v>
      </c>
      <c r="L218" s="35">
        <f>SUMIFS(СВЦЭМ!$F$34:$F$777,СВЦЭМ!$A$34:$A$777,$A218,СВЦЭМ!$B$34:$B$777,L$190)+'СЕТ СН'!$F$12-'СЕТ СН'!$F$23</f>
        <v>-515.47683131999997</v>
      </c>
      <c r="M218" s="35">
        <f>SUMIFS(СВЦЭМ!$F$34:$F$777,СВЦЭМ!$A$34:$A$777,$A218,СВЦЭМ!$B$34:$B$777,M$190)+'СЕТ СН'!$F$12-'СЕТ СН'!$F$23</f>
        <v>-515.46336221000001</v>
      </c>
      <c r="N218" s="35">
        <f>SUMIFS(СВЦЭМ!$F$34:$F$777,СВЦЭМ!$A$34:$A$777,$A218,СВЦЭМ!$B$34:$B$777,N$190)+'СЕТ СН'!$F$12-'СЕТ СН'!$F$23</f>
        <v>-519.50070005999999</v>
      </c>
      <c r="O218" s="35">
        <f>SUMIFS(СВЦЭМ!$F$34:$F$777,СВЦЭМ!$A$34:$A$777,$A218,СВЦЭМ!$B$34:$B$777,O$190)+'СЕТ СН'!$F$12-'СЕТ СН'!$F$23</f>
        <v>-520.17279301999997</v>
      </c>
      <c r="P218" s="35">
        <f>SUMIFS(СВЦЭМ!$F$34:$F$777,СВЦЭМ!$A$34:$A$777,$A218,СВЦЭМ!$B$34:$B$777,P$190)+'СЕТ СН'!$F$12-'СЕТ СН'!$F$23</f>
        <v>-520.12107863000006</v>
      </c>
      <c r="Q218" s="35">
        <f>SUMIFS(СВЦЭМ!$F$34:$F$777,СВЦЭМ!$A$34:$A$777,$A218,СВЦЭМ!$B$34:$B$777,Q$190)+'СЕТ СН'!$F$12-'СЕТ СН'!$F$23</f>
        <v>-517.85917718999997</v>
      </c>
      <c r="R218" s="35">
        <f>SUMIFS(СВЦЭМ!$F$34:$F$777,СВЦЭМ!$A$34:$A$777,$A218,СВЦЭМ!$B$34:$B$777,R$190)+'СЕТ СН'!$F$12-'СЕТ СН'!$F$23</f>
        <v>-517.24942497999996</v>
      </c>
      <c r="S218" s="35">
        <f>SUMIFS(СВЦЭМ!$F$34:$F$777,СВЦЭМ!$A$34:$A$777,$A218,СВЦЭМ!$B$34:$B$777,S$190)+'СЕТ СН'!$F$12-'СЕТ СН'!$F$23</f>
        <v>-518.74386009</v>
      </c>
      <c r="T218" s="35">
        <f>SUMIFS(СВЦЭМ!$F$34:$F$777,СВЦЭМ!$A$34:$A$777,$A218,СВЦЭМ!$B$34:$B$777,T$190)+'СЕТ СН'!$F$12-'СЕТ СН'!$F$23</f>
        <v>-519.15040854999995</v>
      </c>
      <c r="U218" s="35">
        <f>SUMIFS(СВЦЭМ!$F$34:$F$777,СВЦЭМ!$A$34:$A$777,$A218,СВЦЭМ!$B$34:$B$777,U$190)+'СЕТ СН'!$F$12-'СЕТ СН'!$F$23</f>
        <v>-519.55149116999996</v>
      </c>
      <c r="V218" s="35">
        <f>SUMIFS(СВЦЭМ!$F$34:$F$777,СВЦЭМ!$A$34:$A$777,$A218,СВЦЭМ!$B$34:$B$777,V$190)+'СЕТ СН'!$F$12-'СЕТ СН'!$F$23</f>
        <v>-518.66821933999995</v>
      </c>
      <c r="W218" s="35">
        <f>SUMIFS(СВЦЭМ!$F$34:$F$777,СВЦЭМ!$A$34:$A$777,$A218,СВЦЭМ!$B$34:$B$777,W$190)+'СЕТ СН'!$F$12-'СЕТ СН'!$F$23</f>
        <v>-519.68758336999997</v>
      </c>
      <c r="X218" s="35">
        <f>SUMIFS(СВЦЭМ!$F$34:$F$777,СВЦЭМ!$A$34:$A$777,$A218,СВЦЭМ!$B$34:$B$777,X$190)+'СЕТ СН'!$F$12-'СЕТ СН'!$F$23</f>
        <v>-519.14822497</v>
      </c>
      <c r="Y218" s="35">
        <f>SUMIFS(СВЦЭМ!$F$34:$F$777,СВЦЭМ!$A$34:$A$777,$A218,СВЦЭМ!$B$34:$B$777,Y$190)+'СЕТ СН'!$F$12-'СЕТ СН'!$F$23</f>
        <v>-510.88273422999998</v>
      </c>
    </row>
    <row r="219" spans="1:25" ht="15.75" x14ac:dyDescent="0.2">
      <c r="A219" s="34">
        <f t="shared" si="5"/>
        <v>42915</v>
      </c>
      <c r="B219" s="35">
        <f>SUMIFS(СВЦЭМ!$F$34:$F$777,СВЦЭМ!$A$34:$A$777,$A219,СВЦЭМ!$B$34:$B$777,B$190)+'СЕТ СН'!$F$12-'СЕТ СН'!$F$23</f>
        <v>-504.43508606</v>
      </c>
      <c r="C219" s="35">
        <f>SUMIFS(СВЦЭМ!$F$34:$F$777,СВЦЭМ!$A$34:$A$777,$A219,СВЦЭМ!$B$34:$B$777,C$190)+'СЕТ СН'!$F$12-'СЕТ СН'!$F$23</f>
        <v>-495.38515068999999</v>
      </c>
      <c r="D219" s="35">
        <f>SUMIFS(СВЦЭМ!$F$34:$F$777,СВЦЭМ!$A$34:$A$777,$A219,СВЦЭМ!$B$34:$B$777,D$190)+'СЕТ СН'!$F$12-'СЕТ СН'!$F$23</f>
        <v>-492.63679480999997</v>
      </c>
      <c r="E219" s="35">
        <f>SUMIFS(СВЦЭМ!$F$34:$F$777,СВЦЭМ!$A$34:$A$777,$A219,СВЦЭМ!$B$34:$B$777,E$190)+'СЕТ СН'!$F$12-'СЕТ СН'!$F$23</f>
        <v>-490.72197132999997</v>
      </c>
      <c r="F219" s="35">
        <f>SUMIFS(СВЦЭМ!$F$34:$F$777,СВЦЭМ!$A$34:$A$777,$A219,СВЦЭМ!$B$34:$B$777,F$190)+'СЕТ СН'!$F$12-'СЕТ СН'!$F$23</f>
        <v>-491.82518746</v>
      </c>
      <c r="G219" s="35">
        <f>SUMIFS(СВЦЭМ!$F$34:$F$777,СВЦЭМ!$A$34:$A$777,$A219,СВЦЭМ!$B$34:$B$777,G$190)+'СЕТ СН'!$F$12-'СЕТ СН'!$F$23</f>
        <v>-491.66034110999999</v>
      </c>
      <c r="H219" s="35">
        <f>SUMIFS(СВЦЭМ!$F$34:$F$777,СВЦЭМ!$A$34:$A$777,$A219,СВЦЭМ!$B$34:$B$777,H$190)+'СЕТ СН'!$F$12-'СЕТ СН'!$F$23</f>
        <v>-496.88661490999999</v>
      </c>
      <c r="I219" s="35">
        <f>SUMIFS(СВЦЭМ!$F$34:$F$777,СВЦЭМ!$A$34:$A$777,$A219,СВЦЭМ!$B$34:$B$777,I$190)+'СЕТ СН'!$F$12-'СЕТ СН'!$F$23</f>
        <v>-501.38974344999997</v>
      </c>
      <c r="J219" s="35">
        <f>SUMIFS(СВЦЭМ!$F$34:$F$777,СВЦЭМ!$A$34:$A$777,$A219,СВЦЭМ!$B$34:$B$777,J$190)+'СЕТ СН'!$F$12-'СЕТ СН'!$F$23</f>
        <v>-508.01619212999998</v>
      </c>
      <c r="K219" s="35">
        <f>SUMIFS(СВЦЭМ!$F$34:$F$777,СВЦЭМ!$A$34:$A$777,$A219,СВЦЭМ!$B$34:$B$777,K$190)+'СЕТ СН'!$F$12-'СЕТ СН'!$F$23</f>
        <v>-513.94004585000005</v>
      </c>
      <c r="L219" s="35">
        <f>SUMIFS(СВЦЭМ!$F$34:$F$777,СВЦЭМ!$A$34:$A$777,$A219,СВЦЭМ!$B$34:$B$777,L$190)+'СЕТ СН'!$F$12-'СЕТ СН'!$F$23</f>
        <v>-513.19382197999994</v>
      </c>
      <c r="M219" s="35">
        <f>SUMIFS(СВЦЭМ!$F$34:$F$777,СВЦЭМ!$A$34:$A$777,$A219,СВЦЭМ!$B$34:$B$777,M$190)+'СЕТ СН'!$F$12-'СЕТ СН'!$F$23</f>
        <v>-512.51687127000002</v>
      </c>
      <c r="N219" s="35">
        <f>SUMIFS(СВЦЭМ!$F$34:$F$777,СВЦЭМ!$A$34:$A$777,$A219,СВЦЭМ!$B$34:$B$777,N$190)+'СЕТ СН'!$F$12-'СЕТ СН'!$F$23</f>
        <v>-512.70474287000002</v>
      </c>
      <c r="O219" s="35">
        <f>SUMIFS(СВЦЭМ!$F$34:$F$777,СВЦЭМ!$A$34:$A$777,$A219,СВЦЭМ!$B$34:$B$777,O$190)+'СЕТ СН'!$F$12-'СЕТ СН'!$F$23</f>
        <v>-513.04677478999997</v>
      </c>
      <c r="P219" s="35">
        <f>SUMIFS(СВЦЭМ!$F$34:$F$777,СВЦЭМ!$A$34:$A$777,$A219,СВЦЭМ!$B$34:$B$777,P$190)+'СЕТ СН'!$F$12-'СЕТ СН'!$F$23</f>
        <v>-512.73458403999996</v>
      </c>
      <c r="Q219" s="35">
        <f>SUMIFS(СВЦЭМ!$F$34:$F$777,СВЦЭМ!$A$34:$A$777,$A219,СВЦЭМ!$B$34:$B$777,Q$190)+'СЕТ СН'!$F$12-'СЕТ СН'!$F$23</f>
        <v>-511.01922464</v>
      </c>
      <c r="R219" s="35">
        <f>SUMIFS(СВЦЭМ!$F$34:$F$777,СВЦЭМ!$A$34:$A$777,$A219,СВЦЭМ!$B$34:$B$777,R$190)+'СЕТ СН'!$F$12-'СЕТ СН'!$F$23</f>
        <v>-510.55172514000003</v>
      </c>
      <c r="S219" s="35">
        <f>SUMIFS(СВЦЭМ!$F$34:$F$777,СВЦЭМ!$A$34:$A$777,$A219,СВЦЭМ!$B$34:$B$777,S$190)+'СЕТ СН'!$F$12-'СЕТ СН'!$F$23</f>
        <v>-512.00842146000002</v>
      </c>
      <c r="T219" s="35">
        <f>SUMIFS(СВЦЭМ!$F$34:$F$777,СВЦЭМ!$A$34:$A$777,$A219,СВЦЭМ!$B$34:$B$777,T$190)+'СЕТ СН'!$F$12-'СЕТ СН'!$F$23</f>
        <v>-512.61389312999995</v>
      </c>
      <c r="U219" s="35">
        <f>SUMIFS(СВЦЭМ!$F$34:$F$777,СВЦЭМ!$A$34:$A$777,$A219,СВЦЭМ!$B$34:$B$777,U$190)+'СЕТ СН'!$F$12-'СЕТ СН'!$F$23</f>
        <v>-513.29850179999994</v>
      </c>
      <c r="V219" s="35">
        <f>SUMIFS(СВЦЭМ!$F$34:$F$777,СВЦЭМ!$A$34:$A$777,$A219,СВЦЭМ!$B$34:$B$777,V$190)+'СЕТ СН'!$F$12-'СЕТ СН'!$F$23</f>
        <v>-512.68051713</v>
      </c>
      <c r="W219" s="35">
        <f>SUMIFS(СВЦЭМ!$F$34:$F$777,СВЦЭМ!$A$34:$A$777,$A219,СВЦЭМ!$B$34:$B$777,W$190)+'СЕТ СН'!$F$12-'СЕТ СН'!$F$23</f>
        <v>-513.48902029999999</v>
      </c>
      <c r="X219" s="35">
        <f>SUMIFS(СВЦЭМ!$F$34:$F$777,СВЦЭМ!$A$34:$A$777,$A219,СВЦЭМ!$B$34:$B$777,X$190)+'СЕТ СН'!$F$12-'СЕТ СН'!$F$23</f>
        <v>-512.60480459999997</v>
      </c>
      <c r="Y219" s="35">
        <f>SUMIFS(СВЦЭМ!$F$34:$F$777,СВЦЭМ!$A$34:$A$777,$A219,СВЦЭМ!$B$34:$B$777,Y$190)+'СЕТ СН'!$F$12-'СЕТ СН'!$F$23</f>
        <v>-508.18103466000002</v>
      </c>
    </row>
    <row r="220" spans="1:25" ht="15.75" x14ac:dyDescent="0.2">
      <c r="A220" s="34">
        <f t="shared" si="5"/>
        <v>42916</v>
      </c>
      <c r="B220" s="35">
        <f>SUMIFS(СВЦЭМ!$F$34:$F$777,СВЦЭМ!$A$34:$A$777,$A220,СВЦЭМ!$B$34:$B$777,B$190)+'СЕТ СН'!$F$12-'СЕТ СН'!$F$23</f>
        <v>-505.07268668</v>
      </c>
      <c r="C220" s="35">
        <f>SUMIFS(СВЦЭМ!$F$34:$F$777,СВЦЭМ!$A$34:$A$777,$A220,СВЦЭМ!$B$34:$B$777,C$190)+'СЕТ СН'!$F$12-'СЕТ СН'!$F$23</f>
        <v>-493.35132004000002</v>
      </c>
      <c r="D220" s="35">
        <f>SUMIFS(СВЦЭМ!$F$34:$F$777,СВЦЭМ!$A$34:$A$777,$A220,СВЦЭМ!$B$34:$B$777,D$190)+'СЕТ СН'!$F$12-'СЕТ СН'!$F$23</f>
        <v>-489.75603832000002</v>
      </c>
      <c r="E220" s="35">
        <f>SUMIFS(СВЦЭМ!$F$34:$F$777,СВЦЭМ!$A$34:$A$777,$A220,СВЦЭМ!$B$34:$B$777,E$190)+'СЕТ СН'!$F$12-'СЕТ СН'!$F$23</f>
        <v>-488.33424302000003</v>
      </c>
      <c r="F220" s="35">
        <f>SUMIFS(СВЦЭМ!$F$34:$F$777,СВЦЭМ!$A$34:$A$777,$A220,СВЦЭМ!$B$34:$B$777,F$190)+'СЕТ СН'!$F$12-'СЕТ СН'!$F$23</f>
        <v>-488.60804615000001</v>
      </c>
      <c r="G220" s="35">
        <f>SUMIFS(СВЦЭМ!$F$34:$F$777,СВЦЭМ!$A$34:$A$777,$A220,СВЦЭМ!$B$34:$B$777,G$190)+'СЕТ СН'!$F$12-'СЕТ СН'!$F$23</f>
        <v>-488.97716102999999</v>
      </c>
      <c r="H220" s="35">
        <f>SUMIFS(СВЦЭМ!$F$34:$F$777,СВЦЭМ!$A$34:$A$777,$A220,СВЦЭМ!$B$34:$B$777,H$190)+'СЕТ СН'!$F$12-'СЕТ СН'!$F$23</f>
        <v>-494.76503746000003</v>
      </c>
      <c r="I220" s="35">
        <f>SUMIFS(СВЦЭМ!$F$34:$F$777,СВЦЭМ!$A$34:$A$777,$A220,СВЦЭМ!$B$34:$B$777,I$190)+'СЕТ СН'!$F$12-'СЕТ СН'!$F$23</f>
        <v>-497.47445044</v>
      </c>
      <c r="J220" s="35">
        <f>SUMIFS(СВЦЭМ!$F$34:$F$777,СВЦЭМ!$A$34:$A$777,$A220,СВЦЭМ!$B$34:$B$777,J$190)+'СЕТ СН'!$F$12-'СЕТ СН'!$F$23</f>
        <v>-505.57657187000001</v>
      </c>
      <c r="K220" s="35">
        <f>SUMIFS(СВЦЭМ!$F$34:$F$777,СВЦЭМ!$A$34:$A$777,$A220,СВЦЭМ!$B$34:$B$777,K$190)+'СЕТ СН'!$F$12-'СЕТ СН'!$F$23</f>
        <v>-514.51319257</v>
      </c>
      <c r="L220" s="35">
        <f>SUMIFS(СВЦЭМ!$F$34:$F$777,СВЦЭМ!$A$34:$A$777,$A220,СВЦЭМ!$B$34:$B$777,L$190)+'СЕТ СН'!$F$12-'СЕТ СН'!$F$23</f>
        <v>-515.58653215000004</v>
      </c>
      <c r="M220" s="35">
        <f>SUMIFS(СВЦЭМ!$F$34:$F$777,СВЦЭМ!$A$34:$A$777,$A220,СВЦЭМ!$B$34:$B$777,M$190)+'СЕТ СН'!$F$12-'СЕТ СН'!$F$23</f>
        <v>-515.57049669000003</v>
      </c>
      <c r="N220" s="35">
        <f>SUMIFS(СВЦЭМ!$F$34:$F$777,СВЦЭМ!$A$34:$A$777,$A220,СВЦЭМ!$B$34:$B$777,N$190)+'СЕТ СН'!$F$12-'СЕТ СН'!$F$23</f>
        <v>-515.85433947000001</v>
      </c>
      <c r="O220" s="35">
        <f>SUMIFS(СВЦЭМ!$F$34:$F$777,СВЦЭМ!$A$34:$A$777,$A220,СВЦЭМ!$B$34:$B$777,O$190)+'СЕТ СН'!$F$12-'СЕТ СН'!$F$23</f>
        <v>-515.60524436000003</v>
      </c>
      <c r="P220" s="35">
        <f>SUMIFS(СВЦЭМ!$F$34:$F$777,СВЦЭМ!$A$34:$A$777,$A220,СВЦЭМ!$B$34:$B$777,P$190)+'СЕТ СН'!$F$12-'СЕТ СН'!$F$23</f>
        <v>-515.21549660999995</v>
      </c>
      <c r="Q220" s="35">
        <f>SUMIFS(СВЦЭМ!$F$34:$F$777,СВЦЭМ!$A$34:$A$777,$A220,СВЦЭМ!$B$34:$B$777,Q$190)+'СЕТ СН'!$F$12-'СЕТ СН'!$F$23</f>
        <v>-513.71482562999995</v>
      </c>
      <c r="R220" s="35">
        <f>SUMIFS(СВЦЭМ!$F$34:$F$777,СВЦЭМ!$A$34:$A$777,$A220,СВЦЭМ!$B$34:$B$777,R$190)+'СЕТ СН'!$F$12-'СЕТ СН'!$F$23</f>
        <v>-513.29184222000004</v>
      </c>
      <c r="S220" s="35">
        <f>SUMIFS(СВЦЭМ!$F$34:$F$777,СВЦЭМ!$A$34:$A$777,$A220,СВЦЭМ!$B$34:$B$777,S$190)+'СЕТ СН'!$F$12-'СЕТ СН'!$F$23</f>
        <v>-514.60043390999999</v>
      </c>
      <c r="T220" s="35">
        <f>SUMIFS(СВЦЭМ!$F$34:$F$777,СВЦЭМ!$A$34:$A$777,$A220,СВЦЭМ!$B$34:$B$777,T$190)+'СЕТ СН'!$F$12-'СЕТ СН'!$F$23</f>
        <v>-514.76251567999998</v>
      </c>
      <c r="U220" s="35">
        <f>SUMIFS(СВЦЭМ!$F$34:$F$777,СВЦЭМ!$A$34:$A$777,$A220,СВЦЭМ!$B$34:$B$777,U$190)+'СЕТ СН'!$F$12-'СЕТ СН'!$F$23</f>
        <v>-515.21560061000002</v>
      </c>
      <c r="V220" s="35">
        <f>SUMIFS(СВЦЭМ!$F$34:$F$777,СВЦЭМ!$A$34:$A$777,$A220,СВЦЭМ!$B$34:$B$777,V$190)+'СЕТ СН'!$F$12-'СЕТ СН'!$F$23</f>
        <v>-514.79898298000001</v>
      </c>
      <c r="W220" s="35">
        <f>SUMIFS(СВЦЭМ!$F$34:$F$777,СВЦЭМ!$A$34:$A$777,$A220,СВЦЭМ!$B$34:$B$777,W$190)+'СЕТ СН'!$F$12-'СЕТ СН'!$F$23</f>
        <v>-510.36250142</v>
      </c>
      <c r="X220" s="35">
        <f>SUMIFS(СВЦЭМ!$F$34:$F$777,СВЦЭМ!$A$34:$A$777,$A220,СВЦЭМ!$B$34:$B$777,X$190)+'СЕТ СН'!$F$12-'СЕТ СН'!$F$23</f>
        <v>-506.45477532000001</v>
      </c>
      <c r="Y220" s="35">
        <f>SUMIFS(СВЦЭМ!$F$34:$F$777,СВЦЭМ!$A$34:$A$777,$A220,СВЦЭМ!$B$34:$B$777,Y$190)+'СЕТ СН'!$F$12-'СЕТ СН'!$F$23</f>
        <v>-499.55225053999999</v>
      </c>
    </row>
    <row r="221" spans="1:25" ht="15.75" hidden="1" x14ac:dyDescent="0.2">
      <c r="A221" s="34">
        <f t="shared" si="5"/>
        <v>42917</v>
      </c>
      <c r="B221" s="35">
        <f>SUMIFS(СВЦЭМ!$F$34:$F$777,СВЦЭМ!$A$34:$A$777,$A221,СВЦЭМ!$B$34:$B$777,B$190)+'СЕТ СН'!$F$12-'СЕТ СН'!$F$23</f>
        <v>-578.75</v>
      </c>
      <c r="C221" s="35">
        <f>SUMIFS(СВЦЭМ!$F$34:$F$777,СВЦЭМ!$A$34:$A$777,$A221,СВЦЭМ!$B$34:$B$777,C$190)+'СЕТ СН'!$F$12-'СЕТ СН'!$F$23</f>
        <v>-578.75</v>
      </c>
      <c r="D221" s="35">
        <f>SUMIFS(СВЦЭМ!$F$34:$F$777,СВЦЭМ!$A$34:$A$777,$A221,СВЦЭМ!$B$34:$B$777,D$190)+'СЕТ СН'!$F$12-'СЕТ СН'!$F$23</f>
        <v>-578.75</v>
      </c>
      <c r="E221" s="35">
        <f>SUMIFS(СВЦЭМ!$F$34:$F$777,СВЦЭМ!$A$34:$A$777,$A221,СВЦЭМ!$B$34:$B$777,E$190)+'СЕТ СН'!$F$12-'СЕТ СН'!$F$23</f>
        <v>-578.75</v>
      </c>
      <c r="F221" s="35">
        <f>SUMIFS(СВЦЭМ!$F$34:$F$777,СВЦЭМ!$A$34:$A$777,$A221,СВЦЭМ!$B$34:$B$777,F$190)+'СЕТ СН'!$F$12-'СЕТ СН'!$F$23</f>
        <v>-578.75</v>
      </c>
      <c r="G221" s="35">
        <f>SUMIFS(СВЦЭМ!$F$34:$F$777,СВЦЭМ!$A$34:$A$777,$A221,СВЦЭМ!$B$34:$B$777,G$190)+'СЕТ СН'!$F$12-'СЕТ СН'!$F$23</f>
        <v>-578.75</v>
      </c>
      <c r="H221" s="35">
        <f>SUMIFS(СВЦЭМ!$F$34:$F$777,СВЦЭМ!$A$34:$A$777,$A221,СВЦЭМ!$B$34:$B$777,H$190)+'СЕТ СН'!$F$12-'СЕТ СН'!$F$23</f>
        <v>-578.75</v>
      </c>
      <c r="I221" s="35">
        <f>SUMIFS(СВЦЭМ!$F$34:$F$777,СВЦЭМ!$A$34:$A$777,$A221,СВЦЭМ!$B$34:$B$777,I$190)+'СЕТ СН'!$F$12-'СЕТ СН'!$F$23</f>
        <v>-578.75</v>
      </c>
      <c r="J221" s="35">
        <f>SUMIFS(СВЦЭМ!$F$34:$F$777,СВЦЭМ!$A$34:$A$777,$A221,СВЦЭМ!$B$34:$B$777,J$190)+'СЕТ СН'!$F$12-'СЕТ СН'!$F$23</f>
        <v>-578.75</v>
      </c>
      <c r="K221" s="35">
        <f>SUMIFS(СВЦЭМ!$F$34:$F$777,СВЦЭМ!$A$34:$A$777,$A221,СВЦЭМ!$B$34:$B$777,K$190)+'СЕТ СН'!$F$12-'СЕТ СН'!$F$23</f>
        <v>-578.75</v>
      </c>
      <c r="L221" s="35">
        <f>SUMIFS(СВЦЭМ!$F$34:$F$777,СВЦЭМ!$A$34:$A$777,$A221,СВЦЭМ!$B$34:$B$777,L$190)+'СЕТ СН'!$F$12-'СЕТ СН'!$F$23</f>
        <v>-578.75</v>
      </c>
      <c r="M221" s="35">
        <f>SUMIFS(СВЦЭМ!$F$34:$F$777,СВЦЭМ!$A$34:$A$777,$A221,СВЦЭМ!$B$34:$B$777,M$190)+'СЕТ СН'!$F$12-'СЕТ СН'!$F$23</f>
        <v>-578.75</v>
      </c>
      <c r="N221" s="35">
        <f>SUMIFS(СВЦЭМ!$F$34:$F$777,СВЦЭМ!$A$34:$A$777,$A221,СВЦЭМ!$B$34:$B$777,N$190)+'СЕТ СН'!$F$12-'СЕТ СН'!$F$23</f>
        <v>-578.75</v>
      </c>
      <c r="O221" s="35">
        <f>SUMIFS(СВЦЭМ!$F$34:$F$777,СВЦЭМ!$A$34:$A$777,$A221,СВЦЭМ!$B$34:$B$777,O$190)+'СЕТ СН'!$F$12-'СЕТ СН'!$F$23</f>
        <v>-578.75</v>
      </c>
      <c r="P221" s="35">
        <f>SUMIFS(СВЦЭМ!$F$34:$F$777,СВЦЭМ!$A$34:$A$777,$A221,СВЦЭМ!$B$34:$B$777,P$190)+'СЕТ СН'!$F$12-'СЕТ СН'!$F$23</f>
        <v>-578.75</v>
      </c>
      <c r="Q221" s="35">
        <f>SUMIFS(СВЦЭМ!$F$34:$F$777,СВЦЭМ!$A$34:$A$777,$A221,СВЦЭМ!$B$34:$B$777,Q$190)+'СЕТ СН'!$F$12-'СЕТ СН'!$F$23</f>
        <v>-578.75</v>
      </c>
      <c r="R221" s="35">
        <f>SUMIFS(СВЦЭМ!$F$34:$F$777,СВЦЭМ!$A$34:$A$777,$A221,СВЦЭМ!$B$34:$B$777,R$190)+'СЕТ СН'!$F$12-'СЕТ СН'!$F$23</f>
        <v>-578.75</v>
      </c>
      <c r="S221" s="35">
        <f>SUMIFS(СВЦЭМ!$F$34:$F$777,СВЦЭМ!$A$34:$A$777,$A221,СВЦЭМ!$B$34:$B$777,S$190)+'СЕТ СН'!$F$12-'СЕТ СН'!$F$23</f>
        <v>-578.75</v>
      </c>
      <c r="T221" s="35">
        <f>SUMIFS(СВЦЭМ!$F$34:$F$777,СВЦЭМ!$A$34:$A$777,$A221,СВЦЭМ!$B$34:$B$777,T$190)+'СЕТ СН'!$F$12-'СЕТ СН'!$F$23</f>
        <v>-578.75</v>
      </c>
      <c r="U221" s="35">
        <f>SUMIFS(СВЦЭМ!$F$34:$F$777,СВЦЭМ!$A$34:$A$777,$A221,СВЦЭМ!$B$34:$B$777,U$190)+'СЕТ СН'!$F$12-'СЕТ СН'!$F$23</f>
        <v>-578.75</v>
      </c>
      <c r="V221" s="35">
        <f>SUMIFS(СВЦЭМ!$F$34:$F$777,СВЦЭМ!$A$34:$A$777,$A221,СВЦЭМ!$B$34:$B$777,V$190)+'СЕТ СН'!$F$12-'СЕТ СН'!$F$23</f>
        <v>-578.75</v>
      </c>
      <c r="W221" s="35">
        <f>SUMIFS(СВЦЭМ!$F$34:$F$777,СВЦЭМ!$A$34:$A$777,$A221,СВЦЭМ!$B$34:$B$777,W$190)+'СЕТ СН'!$F$12-'СЕТ СН'!$F$23</f>
        <v>-578.75</v>
      </c>
      <c r="X221" s="35">
        <f>SUMIFS(СВЦЭМ!$F$34:$F$777,СВЦЭМ!$A$34:$A$777,$A221,СВЦЭМ!$B$34:$B$777,X$190)+'СЕТ СН'!$F$12-'СЕТ СН'!$F$23</f>
        <v>-578.75</v>
      </c>
      <c r="Y221" s="35">
        <f>SUMIFS(СВЦЭМ!$F$34:$F$777,СВЦЭМ!$A$34:$A$777,$A221,СВЦЭМ!$B$34:$B$777,Y$190)+'СЕТ СН'!$F$12-'СЕТ СН'!$F$23</f>
        <v>-578.75</v>
      </c>
    </row>
    <row r="222" spans="1:25" ht="15.75"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5" customFormat="1" ht="12.75" customHeight="1" x14ac:dyDescent="0.2">
      <c r="A225" s="119"/>
      <c r="B225" s="33">
        <v>1</v>
      </c>
      <c r="C225" s="33">
        <v>2</v>
      </c>
      <c r="D225" s="33">
        <v>3</v>
      </c>
      <c r="E225" s="33">
        <v>4</v>
      </c>
      <c r="F225" s="33">
        <v>5</v>
      </c>
      <c r="G225" s="33">
        <v>6</v>
      </c>
      <c r="H225" s="33">
        <v>7</v>
      </c>
      <c r="I225" s="33">
        <v>8</v>
      </c>
      <c r="J225" s="33">
        <v>9</v>
      </c>
      <c r="K225" s="33">
        <v>10</v>
      </c>
      <c r="L225" s="33">
        <v>11</v>
      </c>
      <c r="M225" s="33">
        <v>12</v>
      </c>
      <c r="N225" s="33">
        <v>13</v>
      </c>
      <c r="O225" s="33">
        <v>14</v>
      </c>
      <c r="P225" s="33">
        <v>15</v>
      </c>
      <c r="Q225" s="33">
        <v>16</v>
      </c>
      <c r="R225" s="33">
        <v>17</v>
      </c>
      <c r="S225" s="33">
        <v>18</v>
      </c>
      <c r="T225" s="33">
        <v>19</v>
      </c>
      <c r="U225" s="33">
        <v>20</v>
      </c>
      <c r="V225" s="33">
        <v>21</v>
      </c>
      <c r="W225" s="33">
        <v>22</v>
      </c>
      <c r="X225" s="33">
        <v>23</v>
      </c>
      <c r="Y225" s="33">
        <v>24</v>
      </c>
    </row>
    <row r="226" spans="1:27" ht="15.75" customHeight="1" x14ac:dyDescent="0.2">
      <c r="A226" s="34" t="str">
        <f>A191</f>
        <v>01.06.2017</v>
      </c>
      <c r="B226" s="35">
        <f>SUMIFS(СВЦЭМ!$G$34:$G$777,СВЦЭМ!$A$34:$A$777,$A226,СВЦЭМ!$B$34:$B$777,B$225)+'СЕТ СН'!$F$12-'СЕТ СН'!$F$23</f>
        <v>-358.89209331999996</v>
      </c>
      <c r="C226" s="35">
        <f>SUMIFS(СВЦЭМ!$G$34:$G$777,СВЦЭМ!$A$34:$A$777,$A226,СВЦЭМ!$B$34:$B$777,C$225)+'СЕТ СН'!$F$12-'СЕТ СН'!$F$23</f>
        <v>-329.91542751999998</v>
      </c>
      <c r="D226" s="35">
        <f>SUMIFS(СВЦЭМ!$G$34:$G$777,СВЦЭМ!$A$34:$A$777,$A226,СВЦЭМ!$B$34:$B$777,D$225)+'СЕТ СН'!$F$12-'СЕТ СН'!$F$23</f>
        <v>-317.02023222999998</v>
      </c>
      <c r="E226" s="35">
        <f>SUMIFS(СВЦЭМ!$G$34:$G$777,СВЦЭМ!$A$34:$A$777,$A226,СВЦЭМ!$B$34:$B$777,E$225)+'СЕТ СН'!$F$12-'СЕТ СН'!$F$23</f>
        <v>-315.35232975999998</v>
      </c>
      <c r="F226" s="35">
        <f>SUMIFS(СВЦЭМ!$G$34:$G$777,СВЦЭМ!$A$34:$A$777,$A226,СВЦЭМ!$B$34:$B$777,F$225)+'СЕТ СН'!$F$12-'СЕТ СН'!$F$23</f>
        <v>-315.56459919999998</v>
      </c>
      <c r="G226" s="35">
        <f>SUMIFS(СВЦЭМ!$G$34:$G$777,СВЦЭМ!$A$34:$A$777,$A226,СВЦЭМ!$B$34:$B$777,G$225)+'СЕТ СН'!$F$12-'СЕТ СН'!$F$23</f>
        <v>-317.9627749</v>
      </c>
      <c r="H226" s="35">
        <f>SUMIFS(СВЦЭМ!$G$34:$G$777,СВЦЭМ!$A$34:$A$777,$A226,СВЦЭМ!$B$34:$B$777,H$225)+'СЕТ СН'!$F$12-'СЕТ СН'!$F$23</f>
        <v>-338.11308650000001</v>
      </c>
      <c r="I226" s="35">
        <f>SUMIFS(СВЦЭМ!$G$34:$G$777,СВЦЭМ!$A$34:$A$777,$A226,СВЦЭМ!$B$34:$B$777,I$225)+'СЕТ СН'!$F$12-'СЕТ СН'!$F$23</f>
        <v>-357.82598447999999</v>
      </c>
      <c r="J226" s="35">
        <f>SUMIFS(СВЦЭМ!$G$34:$G$777,СВЦЭМ!$A$34:$A$777,$A226,СВЦЭМ!$B$34:$B$777,J$225)+'СЕТ СН'!$F$12-'СЕТ СН'!$F$23</f>
        <v>-379.92225597000004</v>
      </c>
      <c r="K226" s="35">
        <f>SUMIFS(СВЦЭМ!$G$34:$G$777,СВЦЭМ!$A$34:$A$777,$A226,СВЦЭМ!$B$34:$B$777,K$225)+'СЕТ СН'!$F$12-'СЕТ СН'!$F$23</f>
        <v>-400.37196832000001</v>
      </c>
      <c r="L226" s="35">
        <f>SUMIFS(СВЦЭМ!$G$34:$G$777,СВЦЭМ!$A$34:$A$777,$A226,СВЦЭМ!$B$34:$B$777,L$225)+'СЕТ СН'!$F$12-'СЕТ СН'!$F$23</f>
        <v>-410.13525120999998</v>
      </c>
      <c r="M226" s="35">
        <f>SUMIFS(СВЦЭМ!$G$34:$G$777,СВЦЭМ!$A$34:$A$777,$A226,СВЦЭМ!$B$34:$B$777,M$225)+'СЕТ СН'!$F$12-'СЕТ СН'!$F$23</f>
        <v>-417.04978003999997</v>
      </c>
      <c r="N226" s="35">
        <f>SUMIFS(СВЦЭМ!$G$34:$G$777,СВЦЭМ!$A$34:$A$777,$A226,СВЦЭМ!$B$34:$B$777,N$225)+'СЕТ СН'!$F$12-'СЕТ СН'!$F$23</f>
        <v>-417.33951151999997</v>
      </c>
      <c r="O226" s="35">
        <f>SUMIFS(СВЦЭМ!$G$34:$G$777,СВЦЭМ!$A$34:$A$777,$A226,СВЦЭМ!$B$34:$B$777,O$225)+'СЕТ СН'!$F$12-'СЕТ СН'!$F$23</f>
        <v>-417.33166800000004</v>
      </c>
      <c r="P226" s="35">
        <f>SUMIFS(СВЦЭМ!$G$34:$G$777,СВЦЭМ!$A$34:$A$777,$A226,СВЦЭМ!$B$34:$B$777,P$225)+'СЕТ СН'!$F$12-'СЕТ СН'!$F$23</f>
        <v>-416.24396075000004</v>
      </c>
      <c r="Q226" s="35">
        <f>SUMIFS(СВЦЭМ!$G$34:$G$777,СВЦЭМ!$A$34:$A$777,$A226,СВЦЭМ!$B$34:$B$777,Q$225)+'СЕТ СН'!$F$12-'СЕТ СН'!$F$23</f>
        <v>-416.22548255000004</v>
      </c>
      <c r="R226" s="35">
        <f>SUMIFS(СВЦЭМ!$G$34:$G$777,СВЦЭМ!$A$34:$A$777,$A226,СВЦЭМ!$B$34:$B$777,R$225)+'СЕТ СН'!$F$12-'СЕТ СН'!$F$23</f>
        <v>-415.46644856</v>
      </c>
      <c r="S226" s="35">
        <f>SUMIFS(СВЦЭМ!$G$34:$G$777,СВЦЭМ!$A$34:$A$777,$A226,СВЦЭМ!$B$34:$B$777,S$225)+'СЕТ СН'!$F$12-'СЕТ СН'!$F$23</f>
        <v>-416.53994764999999</v>
      </c>
      <c r="T226" s="35">
        <f>SUMIFS(СВЦЭМ!$G$34:$G$777,СВЦЭМ!$A$34:$A$777,$A226,СВЦЭМ!$B$34:$B$777,T$225)+'СЕТ СН'!$F$12-'СЕТ СН'!$F$23</f>
        <v>-416.76862963999997</v>
      </c>
      <c r="U226" s="35">
        <f>SUMIFS(СВЦЭМ!$G$34:$G$777,СВЦЭМ!$A$34:$A$777,$A226,СВЦЭМ!$B$34:$B$777,U$225)+'СЕТ СН'!$F$12-'СЕТ СН'!$F$23</f>
        <v>-416.60257949000004</v>
      </c>
      <c r="V226" s="35">
        <f>SUMIFS(СВЦЭМ!$G$34:$G$777,СВЦЭМ!$A$34:$A$777,$A226,СВЦЭМ!$B$34:$B$777,V$225)+'СЕТ СН'!$F$12-'СЕТ СН'!$F$23</f>
        <v>-405.33872656</v>
      </c>
      <c r="W226" s="35">
        <f>SUMIFS(СВЦЭМ!$G$34:$G$777,СВЦЭМ!$A$34:$A$777,$A226,СВЦЭМ!$B$34:$B$777,W$225)+'СЕТ СН'!$F$12-'СЕТ СН'!$F$23</f>
        <v>-392.05733235000002</v>
      </c>
      <c r="X226" s="35">
        <f>SUMIFS(СВЦЭМ!$G$34:$G$777,СВЦЭМ!$A$34:$A$777,$A226,СВЦЭМ!$B$34:$B$777,X$225)+'СЕТ СН'!$F$12-'СЕТ СН'!$F$23</f>
        <v>-383.05145504999996</v>
      </c>
      <c r="Y226" s="35">
        <f>SUMIFS(СВЦЭМ!$G$34:$G$777,СВЦЭМ!$A$34:$A$777,$A226,СВЦЭМ!$B$34:$B$777,Y$225)+'СЕТ СН'!$F$12-'СЕТ СН'!$F$23</f>
        <v>-350.77437504</v>
      </c>
      <c r="AA226" s="44"/>
    </row>
    <row r="227" spans="1:27" ht="15.75" x14ac:dyDescent="0.2">
      <c r="A227" s="34">
        <f>A226+1</f>
        <v>42888</v>
      </c>
      <c r="B227" s="35">
        <f>SUMIFS(СВЦЭМ!$G$34:$G$777,СВЦЭМ!$A$34:$A$777,$A227,СВЦЭМ!$B$34:$B$777,B$225)+'СЕТ СН'!$F$12-'СЕТ СН'!$F$23</f>
        <v>-327.94138916999998</v>
      </c>
      <c r="C227" s="35">
        <f>SUMIFS(СВЦЭМ!$G$34:$G$777,СВЦЭМ!$A$34:$A$777,$A227,СВЦЭМ!$B$34:$B$777,C$225)+'СЕТ СН'!$F$12-'СЕТ СН'!$F$23</f>
        <v>-322.26499846000002</v>
      </c>
      <c r="D227" s="35">
        <f>SUMIFS(СВЦЭМ!$G$34:$G$777,СВЦЭМ!$A$34:$A$777,$A227,СВЦЭМ!$B$34:$B$777,D$225)+'СЕТ СН'!$F$12-'СЕТ СН'!$F$23</f>
        <v>-309.83846447000002</v>
      </c>
      <c r="E227" s="35">
        <f>SUMIFS(СВЦЭМ!$G$34:$G$777,СВЦЭМ!$A$34:$A$777,$A227,СВЦЭМ!$B$34:$B$777,E$225)+'СЕТ СН'!$F$12-'СЕТ СН'!$F$23</f>
        <v>-311.66345512999999</v>
      </c>
      <c r="F227" s="35">
        <f>SUMIFS(СВЦЭМ!$G$34:$G$777,СВЦЭМ!$A$34:$A$777,$A227,СВЦЭМ!$B$34:$B$777,F$225)+'СЕТ СН'!$F$12-'СЕТ СН'!$F$23</f>
        <v>-311.97428222999997</v>
      </c>
      <c r="G227" s="35">
        <f>SUMIFS(СВЦЭМ!$G$34:$G$777,СВЦЭМ!$A$34:$A$777,$A227,СВЦЭМ!$B$34:$B$777,G$225)+'СЕТ СН'!$F$12-'СЕТ СН'!$F$23</f>
        <v>-310.17203820999998</v>
      </c>
      <c r="H227" s="35">
        <f>SUMIFS(СВЦЭМ!$G$34:$G$777,СВЦЭМ!$A$34:$A$777,$A227,СВЦЭМ!$B$34:$B$777,H$225)+'СЕТ СН'!$F$12-'СЕТ СН'!$F$23</f>
        <v>-314.66956425000001</v>
      </c>
      <c r="I227" s="35">
        <f>SUMIFS(СВЦЭМ!$G$34:$G$777,СВЦЭМ!$A$34:$A$777,$A227,СВЦЭМ!$B$34:$B$777,I$225)+'СЕТ СН'!$F$12-'СЕТ СН'!$F$23</f>
        <v>-348.08155717</v>
      </c>
      <c r="J227" s="35">
        <f>SUMIFS(СВЦЭМ!$G$34:$G$777,СВЦЭМ!$A$34:$A$777,$A227,СВЦЭМ!$B$34:$B$777,J$225)+'СЕТ СН'!$F$12-'СЕТ СН'!$F$23</f>
        <v>-376.83968393999999</v>
      </c>
      <c r="K227" s="35">
        <f>SUMIFS(СВЦЭМ!$G$34:$G$777,СВЦЭМ!$A$34:$A$777,$A227,СВЦЭМ!$B$34:$B$777,K$225)+'СЕТ СН'!$F$12-'СЕТ СН'!$F$23</f>
        <v>-403.05528018000001</v>
      </c>
      <c r="L227" s="35">
        <f>SUMIFS(СВЦЭМ!$G$34:$G$777,СВЦЭМ!$A$34:$A$777,$A227,СВЦЭМ!$B$34:$B$777,L$225)+'СЕТ СН'!$F$12-'СЕТ СН'!$F$23</f>
        <v>-418.05282725000001</v>
      </c>
      <c r="M227" s="35">
        <f>SUMIFS(СВЦЭМ!$G$34:$G$777,СВЦЭМ!$A$34:$A$777,$A227,СВЦЭМ!$B$34:$B$777,M$225)+'СЕТ СН'!$F$12-'СЕТ СН'!$F$23</f>
        <v>-421.24717282</v>
      </c>
      <c r="N227" s="35">
        <f>SUMIFS(СВЦЭМ!$G$34:$G$777,СВЦЭМ!$A$34:$A$777,$A227,СВЦЭМ!$B$34:$B$777,N$225)+'СЕТ СН'!$F$12-'СЕТ СН'!$F$23</f>
        <v>-418.17295454999999</v>
      </c>
      <c r="O227" s="35">
        <f>SUMIFS(СВЦЭМ!$G$34:$G$777,СВЦЭМ!$A$34:$A$777,$A227,СВЦЭМ!$B$34:$B$777,O$225)+'СЕТ СН'!$F$12-'СЕТ СН'!$F$23</f>
        <v>-417.78600159999996</v>
      </c>
      <c r="P227" s="35">
        <f>SUMIFS(СВЦЭМ!$G$34:$G$777,СВЦЭМ!$A$34:$A$777,$A227,СВЦЭМ!$B$34:$B$777,P$225)+'СЕТ СН'!$F$12-'СЕТ СН'!$F$23</f>
        <v>-416.42344155000001</v>
      </c>
      <c r="Q227" s="35">
        <f>SUMIFS(СВЦЭМ!$G$34:$G$777,СВЦЭМ!$A$34:$A$777,$A227,СВЦЭМ!$B$34:$B$777,Q$225)+'СЕТ СН'!$F$12-'СЕТ СН'!$F$23</f>
        <v>-416.58347491000001</v>
      </c>
      <c r="R227" s="35">
        <f>SUMIFS(СВЦЭМ!$G$34:$G$777,СВЦЭМ!$A$34:$A$777,$A227,СВЦЭМ!$B$34:$B$777,R$225)+'СЕТ СН'!$F$12-'СЕТ СН'!$F$23</f>
        <v>-406.32140628000002</v>
      </c>
      <c r="S227" s="35">
        <f>SUMIFS(СВЦЭМ!$G$34:$G$777,СВЦЭМ!$A$34:$A$777,$A227,СВЦЭМ!$B$34:$B$777,S$225)+'СЕТ СН'!$F$12-'СЕТ СН'!$F$23</f>
        <v>-405.46517087999996</v>
      </c>
      <c r="T227" s="35">
        <f>SUMIFS(СВЦЭМ!$G$34:$G$777,СВЦЭМ!$A$34:$A$777,$A227,СВЦЭМ!$B$34:$B$777,T$225)+'СЕТ СН'!$F$12-'СЕТ СН'!$F$23</f>
        <v>-404.15042740000001</v>
      </c>
      <c r="U227" s="35">
        <f>SUMIFS(СВЦЭМ!$G$34:$G$777,СВЦЭМ!$A$34:$A$777,$A227,СВЦЭМ!$B$34:$B$777,U$225)+'СЕТ СН'!$F$12-'СЕТ СН'!$F$23</f>
        <v>-403.35704723000003</v>
      </c>
      <c r="V227" s="35">
        <f>SUMIFS(СВЦЭМ!$G$34:$G$777,СВЦЭМ!$A$34:$A$777,$A227,СВЦЭМ!$B$34:$B$777,V$225)+'СЕТ СН'!$F$12-'СЕТ СН'!$F$23</f>
        <v>-410.36274431000004</v>
      </c>
      <c r="W227" s="35">
        <f>SUMIFS(СВЦЭМ!$G$34:$G$777,СВЦЭМ!$A$34:$A$777,$A227,СВЦЭМ!$B$34:$B$777,W$225)+'СЕТ СН'!$F$12-'СЕТ СН'!$F$23</f>
        <v>-397.30652995000003</v>
      </c>
      <c r="X227" s="35">
        <f>SUMIFS(СВЦЭМ!$G$34:$G$777,СВЦЭМ!$A$34:$A$777,$A227,СВЦЭМ!$B$34:$B$777,X$225)+'СЕТ СН'!$F$12-'СЕТ СН'!$F$23</f>
        <v>-382.92432209000003</v>
      </c>
      <c r="Y227" s="35">
        <f>SUMIFS(СВЦЭМ!$G$34:$G$777,СВЦЭМ!$A$34:$A$777,$A227,СВЦЭМ!$B$34:$B$777,Y$225)+'СЕТ СН'!$F$12-'СЕТ СН'!$F$23</f>
        <v>-361.01847148000002</v>
      </c>
    </row>
    <row r="228" spans="1:27" ht="15.75" x14ac:dyDescent="0.2">
      <c r="A228" s="34">
        <f t="shared" ref="A228:A256" si="6">A227+1</f>
        <v>42889</v>
      </c>
      <c r="B228" s="35">
        <f>SUMIFS(СВЦЭМ!$G$34:$G$777,СВЦЭМ!$A$34:$A$777,$A228,СВЦЭМ!$B$34:$B$777,B$225)+'СЕТ СН'!$F$12-'СЕТ СН'!$F$23</f>
        <v>-351.01977364999999</v>
      </c>
      <c r="C228" s="35">
        <f>SUMIFS(СВЦЭМ!$G$34:$G$777,СВЦЭМ!$A$34:$A$777,$A228,СВЦЭМ!$B$34:$B$777,C$225)+'СЕТ СН'!$F$12-'СЕТ СН'!$F$23</f>
        <v>-339.00117332000002</v>
      </c>
      <c r="D228" s="35">
        <f>SUMIFS(СВЦЭМ!$G$34:$G$777,СВЦЭМ!$A$34:$A$777,$A228,СВЦЭМ!$B$34:$B$777,D$225)+'СЕТ СН'!$F$12-'СЕТ СН'!$F$23</f>
        <v>-310.61717221999999</v>
      </c>
      <c r="E228" s="35">
        <f>SUMIFS(СВЦЭМ!$G$34:$G$777,СВЦЭМ!$A$34:$A$777,$A228,СВЦЭМ!$B$34:$B$777,E$225)+'СЕТ СН'!$F$12-'СЕТ СН'!$F$23</f>
        <v>-311.06766314999999</v>
      </c>
      <c r="F228" s="35">
        <f>SUMIFS(СВЦЭМ!$G$34:$G$777,СВЦЭМ!$A$34:$A$777,$A228,СВЦЭМ!$B$34:$B$777,F$225)+'СЕТ СН'!$F$12-'СЕТ СН'!$F$23</f>
        <v>-311.54753246000001</v>
      </c>
      <c r="G228" s="35">
        <f>SUMIFS(СВЦЭМ!$G$34:$G$777,СВЦЭМ!$A$34:$A$777,$A228,СВЦЭМ!$B$34:$B$777,G$225)+'СЕТ СН'!$F$12-'СЕТ СН'!$F$23</f>
        <v>-310.62384822000001</v>
      </c>
      <c r="H228" s="35">
        <f>SUMIFS(СВЦЭМ!$G$34:$G$777,СВЦЭМ!$A$34:$A$777,$A228,СВЦЭМ!$B$34:$B$777,H$225)+'СЕТ СН'!$F$12-'СЕТ СН'!$F$23</f>
        <v>-319.78761403999999</v>
      </c>
      <c r="I228" s="35">
        <f>SUMIFS(СВЦЭМ!$G$34:$G$777,СВЦЭМ!$A$34:$A$777,$A228,СВЦЭМ!$B$34:$B$777,I$225)+'СЕТ СН'!$F$12-'СЕТ СН'!$F$23</f>
        <v>-352.09651227000001</v>
      </c>
      <c r="J228" s="35">
        <f>SUMIFS(СВЦЭМ!$G$34:$G$777,СВЦЭМ!$A$34:$A$777,$A228,СВЦЭМ!$B$34:$B$777,J$225)+'СЕТ СН'!$F$12-'СЕТ СН'!$F$23</f>
        <v>-384.87318604000001</v>
      </c>
      <c r="K228" s="35">
        <f>SUMIFS(СВЦЭМ!$G$34:$G$777,СВЦЭМ!$A$34:$A$777,$A228,СВЦЭМ!$B$34:$B$777,K$225)+'СЕТ СН'!$F$12-'СЕТ СН'!$F$23</f>
        <v>-404.96525202999999</v>
      </c>
      <c r="L228" s="35">
        <f>SUMIFS(СВЦЭМ!$G$34:$G$777,СВЦЭМ!$A$34:$A$777,$A228,СВЦЭМ!$B$34:$B$777,L$225)+'СЕТ СН'!$F$12-'СЕТ СН'!$F$23</f>
        <v>-421.27692249</v>
      </c>
      <c r="M228" s="35">
        <f>SUMIFS(СВЦЭМ!$G$34:$G$777,СВЦЭМ!$A$34:$A$777,$A228,СВЦЭМ!$B$34:$B$777,M$225)+'СЕТ СН'!$F$12-'СЕТ СН'!$F$23</f>
        <v>-425.72364343000004</v>
      </c>
      <c r="N228" s="35">
        <f>SUMIFS(СВЦЭМ!$G$34:$G$777,СВЦЭМ!$A$34:$A$777,$A228,СВЦЭМ!$B$34:$B$777,N$225)+'СЕТ СН'!$F$12-'СЕТ СН'!$F$23</f>
        <v>-428.06077217999996</v>
      </c>
      <c r="O228" s="35">
        <f>SUMIFS(СВЦЭМ!$G$34:$G$777,СВЦЭМ!$A$34:$A$777,$A228,СВЦЭМ!$B$34:$B$777,O$225)+'СЕТ СН'!$F$12-'СЕТ СН'!$F$23</f>
        <v>-428.59303239999997</v>
      </c>
      <c r="P228" s="35">
        <f>SUMIFS(СВЦЭМ!$G$34:$G$777,СВЦЭМ!$A$34:$A$777,$A228,СВЦЭМ!$B$34:$B$777,P$225)+'СЕТ СН'!$F$12-'СЕТ СН'!$F$23</f>
        <v>-428.62922748</v>
      </c>
      <c r="Q228" s="35">
        <f>SUMIFS(СВЦЭМ!$G$34:$G$777,СВЦЭМ!$A$34:$A$777,$A228,СВЦЭМ!$B$34:$B$777,Q$225)+'СЕТ СН'!$F$12-'СЕТ СН'!$F$23</f>
        <v>-428.26680798999996</v>
      </c>
      <c r="R228" s="35">
        <f>SUMIFS(СВЦЭМ!$G$34:$G$777,СВЦЭМ!$A$34:$A$777,$A228,СВЦЭМ!$B$34:$B$777,R$225)+'СЕТ СН'!$F$12-'СЕТ СН'!$F$23</f>
        <v>-428.01144307000004</v>
      </c>
      <c r="S228" s="35">
        <f>SUMIFS(СВЦЭМ!$G$34:$G$777,СВЦЭМ!$A$34:$A$777,$A228,СВЦЭМ!$B$34:$B$777,S$225)+'СЕТ СН'!$F$12-'СЕТ СН'!$F$23</f>
        <v>-427.74242419999996</v>
      </c>
      <c r="T228" s="35">
        <f>SUMIFS(СВЦЭМ!$G$34:$G$777,СВЦЭМ!$A$34:$A$777,$A228,СВЦЭМ!$B$34:$B$777,T$225)+'СЕТ СН'!$F$12-'СЕТ СН'!$F$23</f>
        <v>-428.01324147000003</v>
      </c>
      <c r="U228" s="35">
        <f>SUMIFS(СВЦЭМ!$G$34:$G$777,СВЦЭМ!$A$34:$A$777,$A228,СВЦЭМ!$B$34:$B$777,U$225)+'СЕТ СН'!$F$12-'СЕТ СН'!$F$23</f>
        <v>-428.45386647999999</v>
      </c>
      <c r="V228" s="35">
        <f>SUMIFS(СВЦЭМ!$G$34:$G$777,СВЦЭМ!$A$34:$A$777,$A228,СВЦЭМ!$B$34:$B$777,V$225)+'СЕТ СН'!$F$12-'СЕТ СН'!$F$23</f>
        <v>-424.10788452999998</v>
      </c>
      <c r="W228" s="35">
        <f>SUMIFS(СВЦЭМ!$G$34:$G$777,СВЦЭМ!$A$34:$A$777,$A228,СВЦЭМ!$B$34:$B$777,W$225)+'СЕТ СН'!$F$12-'СЕТ СН'!$F$23</f>
        <v>-415.11245766000002</v>
      </c>
      <c r="X228" s="35">
        <f>SUMIFS(СВЦЭМ!$G$34:$G$777,СВЦЭМ!$A$34:$A$777,$A228,СВЦЭМ!$B$34:$B$777,X$225)+'СЕТ СН'!$F$12-'СЕТ СН'!$F$23</f>
        <v>-400.57864652000001</v>
      </c>
      <c r="Y228" s="35">
        <f>SUMIFS(СВЦЭМ!$G$34:$G$777,СВЦЭМ!$A$34:$A$777,$A228,СВЦЭМ!$B$34:$B$777,Y$225)+'СЕТ СН'!$F$12-'СЕТ СН'!$F$23</f>
        <v>-375.28358793999996</v>
      </c>
    </row>
    <row r="229" spans="1:27" ht="15.75" x14ac:dyDescent="0.2">
      <c r="A229" s="34">
        <f t="shared" si="6"/>
        <v>42890</v>
      </c>
      <c r="B229" s="35">
        <f>SUMIFS(СВЦЭМ!$G$34:$G$777,СВЦЭМ!$A$34:$A$777,$A229,СВЦЭМ!$B$34:$B$777,B$225)+'СЕТ СН'!$F$12-'СЕТ СН'!$F$23</f>
        <v>-359.11960096000001</v>
      </c>
      <c r="C229" s="35">
        <f>SUMIFS(СВЦЭМ!$G$34:$G$777,СВЦЭМ!$A$34:$A$777,$A229,СВЦЭМ!$B$34:$B$777,C$225)+'СЕТ СН'!$F$12-'СЕТ СН'!$F$23</f>
        <v>-343.02727533999996</v>
      </c>
      <c r="D229" s="35">
        <f>SUMIFS(СВЦЭМ!$G$34:$G$777,СВЦЭМ!$A$34:$A$777,$A229,СВЦЭМ!$B$34:$B$777,D$225)+'СЕТ СН'!$F$12-'СЕТ СН'!$F$23</f>
        <v>-314.95911561000003</v>
      </c>
      <c r="E229" s="35">
        <f>SUMIFS(СВЦЭМ!$G$34:$G$777,СВЦЭМ!$A$34:$A$777,$A229,СВЦЭМ!$B$34:$B$777,E$225)+'СЕТ СН'!$F$12-'СЕТ СН'!$F$23</f>
        <v>-315.94975799999997</v>
      </c>
      <c r="F229" s="35">
        <f>SUMIFS(СВЦЭМ!$G$34:$G$777,СВЦЭМ!$A$34:$A$777,$A229,СВЦЭМ!$B$34:$B$777,F$225)+'СЕТ СН'!$F$12-'СЕТ СН'!$F$23</f>
        <v>-316.59672811000002</v>
      </c>
      <c r="G229" s="35">
        <f>SUMIFS(СВЦЭМ!$G$34:$G$777,СВЦЭМ!$A$34:$A$777,$A229,СВЦЭМ!$B$34:$B$777,G$225)+'СЕТ СН'!$F$12-'СЕТ СН'!$F$23</f>
        <v>-316.47975924000002</v>
      </c>
      <c r="H229" s="35">
        <f>SUMIFS(СВЦЭМ!$G$34:$G$777,СВЦЭМ!$A$34:$A$777,$A229,СВЦЭМ!$B$34:$B$777,H$225)+'СЕТ СН'!$F$12-'СЕТ СН'!$F$23</f>
        <v>-317.88263352000001</v>
      </c>
      <c r="I229" s="35">
        <f>SUMIFS(СВЦЭМ!$G$34:$G$777,СВЦЭМ!$A$34:$A$777,$A229,СВЦЭМ!$B$34:$B$777,I$225)+'СЕТ СН'!$F$12-'СЕТ СН'!$F$23</f>
        <v>-354.96334725999998</v>
      </c>
      <c r="J229" s="35">
        <f>SUMIFS(СВЦЭМ!$G$34:$G$777,СВЦЭМ!$A$34:$A$777,$A229,СВЦЭМ!$B$34:$B$777,J$225)+'СЕТ СН'!$F$12-'СЕТ СН'!$F$23</f>
        <v>-380.63703335000002</v>
      </c>
      <c r="K229" s="35">
        <f>SUMIFS(СВЦЭМ!$G$34:$G$777,СВЦЭМ!$A$34:$A$777,$A229,СВЦЭМ!$B$34:$B$777,K$225)+'СЕТ СН'!$F$12-'СЕТ СН'!$F$23</f>
        <v>-409.90777492000001</v>
      </c>
      <c r="L229" s="35">
        <f>SUMIFS(СВЦЭМ!$G$34:$G$777,СВЦЭМ!$A$34:$A$777,$A229,СВЦЭМ!$B$34:$B$777,L$225)+'СЕТ СН'!$F$12-'СЕТ СН'!$F$23</f>
        <v>-426.40143771999999</v>
      </c>
      <c r="M229" s="35">
        <f>SUMIFS(СВЦЭМ!$G$34:$G$777,СВЦЭМ!$A$34:$A$777,$A229,СВЦЭМ!$B$34:$B$777,M$225)+'СЕТ СН'!$F$12-'СЕТ СН'!$F$23</f>
        <v>-428.37831457999999</v>
      </c>
      <c r="N229" s="35">
        <f>SUMIFS(СВЦЭМ!$G$34:$G$777,СВЦЭМ!$A$34:$A$777,$A229,СВЦЭМ!$B$34:$B$777,N$225)+'СЕТ СН'!$F$12-'СЕТ СН'!$F$23</f>
        <v>-429.61739635000004</v>
      </c>
      <c r="O229" s="35">
        <f>SUMIFS(СВЦЭМ!$G$34:$G$777,СВЦЭМ!$A$34:$A$777,$A229,СВЦЭМ!$B$34:$B$777,O$225)+'СЕТ СН'!$F$12-'СЕТ СН'!$F$23</f>
        <v>-432.42741209999997</v>
      </c>
      <c r="P229" s="35">
        <f>SUMIFS(СВЦЭМ!$G$34:$G$777,СВЦЭМ!$A$34:$A$777,$A229,СВЦЭМ!$B$34:$B$777,P$225)+'СЕТ СН'!$F$12-'СЕТ СН'!$F$23</f>
        <v>-434.10859699000002</v>
      </c>
      <c r="Q229" s="35">
        <f>SUMIFS(СВЦЭМ!$G$34:$G$777,СВЦЭМ!$A$34:$A$777,$A229,СВЦЭМ!$B$34:$B$777,Q$225)+'СЕТ СН'!$F$12-'СЕТ СН'!$F$23</f>
        <v>-434.82065539999996</v>
      </c>
      <c r="R229" s="35">
        <f>SUMIFS(СВЦЭМ!$G$34:$G$777,СВЦЭМ!$A$34:$A$777,$A229,СВЦЭМ!$B$34:$B$777,R$225)+'СЕТ СН'!$F$12-'СЕТ СН'!$F$23</f>
        <v>-434.92937933999997</v>
      </c>
      <c r="S229" s="35">
        <f>SUMIFS(СВЦЭМ!$G$34:$G$777,СВЦЭМ!$A$34:$A$777,$A229,СВЦЭМ!$B$34:$B$777,S$225)+'СЕТ СН'!$F$12-'СЕТ СН'!$F$23</f>
        <v>-434.53574836000001</v>
      </c>
      <c r="T229" s="35">
        <f>SUMIFS(СВЦЭМ!$G$34:$G$777,СВЦЭМ!$A$34:$A$777,$A229,СВЦЭМ!$B$34:$B$777,T$225)+'СЕТ СН'!$F$12-'СЕТ СН'!$F$23</f>
        <v>-432.44677806999999</v>
      </c>
      <c r="U229" s="35">
        <f>SUMIFS(СВЦЭМ!$G$34:$G$777,СВЦЭМ!$A$34:$A$777,$A229,СВЦЭМ!$B$34:$B$777,U$225)+'СЕТ СН'!$F$12-'СЕТ СН'!$F$23</f>
        <v>-428.17792456000001</v>
      </c>
      <c r="V229" s="35">
        <f>SUMIFS(СВЦЭМ!$G$34:$G$777,СВЦЭМ!$A$34:$A$777,$A229,СВЦЭМ!$B$34:$B$777,V$225)+'СЕТ СН'!$F$12-'СЕТ СН'!$F$23</f>
        <v>-427.53590632999999</v>
      </c>
      <c r="W229" s="35">
        <f>SUMIFS(СВЦЭМ!$G$34:$G$777,СВЦЭМ!$A$34:$A$777,$A229,СВЦЭМ!$B$34:$B$777,W$225)+'СЕТ СН'!$F$12-'СЕТ СН'!$F$23</f>
        <v>-419.00195758000001</v>
      </c>
      <c r="X229" s="35">
        <f>SUMIFS(СВЦЭМ!$G$34:$G$777,СВЦЭМ!$A$34:$A$777,$A229,СВЦЭМ!$B$34:$B$777,X$225)+'СЕТ СН'!$F$12-'СЕТ СН'!$F$23</f>
        <v>-393.11641113999997</v>
      </c>
      <c r="Y229" s="35">
        <f>SUMIFS(СВЦЭМ!$G$34:$G$777,СВЦЭМ!$A$34:$A$777,$A229,СВЦЭМ!$B$34:$B$777,Y$225)+'СЕТ СН'!$F$12-'СЕТ СН'!$F$23</f>
        <v>-380.64025956</v>
      </c>
    </row>
    <row r="230" spans="1:27" ht="15.75" x14ac:dyDescent="0.2">
      <c r="A230" s="34">
        <f t="shared" si="6"/>
        <v>42891</v>
      </c>
      <c r="B230" s="35">
        <f>SUMIFS(СВЦЭМ!$G$34:$G$777,СВЦЭМ!$A$34:$A$777,$A230,СВЦЭМ!$B$34:$B$777,B$225)+'СЕТ СН'!$F$12-'СЕТ СН'!$F$23</f>
        <v>-341.17474176999997</v>
      </c>
      <c r="C230" s="35">
        <f>SUMIFS(СВЦЭМ!$G$34:$G$777,СВЦЭМ!$A$34:$A$777,$A230,СВЦЭМ!$B$34:$B$777,C$225)+'СЕТ СН'!$F$12-'СЕТ СН'!$F$23</f>
        <v>-328.6706959</v>
      </c>
      <c r="D230" s="35">
        <f>SUMIFS(СВЦЭМ!$G$34:$G$777,СВЦЭМ!$A$34:$A$777,$A230,СВЦЭМ!$B$34:$B$777,D$225)+'СЕТ СН'!$F$12-'СЕТ СН'!$F$23</f>
        <v>-319.65565714000002</v>
      </c>
      <c r="E230" s="35">
        <f>SUMIFS(СВЦЭМ!$G$34:$G$777,СВЦЭМ!$A$34:$A$777,$A230,СВЦЭМ!$B$34:$B$777,E$225)+'СЕТ СН'!$F$12-'СЕТ СН'!$F$23</f>
        <v>-321.38519129999997</v>
      </c>
      <c r="F230" s="35">
        <f>SUMIFS(СВЦЭМ!$G$34:$G$777,СВЦЭМ!$A$34:$A$777,$A230,СВЦЭМ!$B$34:$B$777,F$225)+'СЕТ СН'!$F$12-'СЕТ СН'!$F$23</f>
        <v>-321.34346956000002</v>
      </c>
      <c r="G230" s="35">
        <f>SUMIFS(СВЦЭМ!$G$34:$G$777,СВЦЭМ!$A$34:$A$777,$A230,СВЦЭМ!$B$34:$B$777,G$225)+'СЕТ СН'!$F$12-'СЕТ СН'!$F$23</f>
        <v>-319.72158351000002</v>
      </c>
      <c r="H230" s="35">
        <f>SUMIFS(СВЦЭМ!$G$34:$G$777,СВЦЭМ!$A$34:$A$777,$A230,СВЦЭМ!$B$34:$B$777,H$225)+'СЕТ СН'!$F$12-'СЕТ СН'!$F$23</f>
        <v>-336.67825173</v>
      </c>
      <c r="I230" s="35">
        <f>SUMIFS(СВЦЭМ!$G$34:$G$777,СВЦЭМ!$A$34:$A$777,$A230,СВЦЭМ!$B$34:$B$777,I$225)+'СЕТ СН'!$F$12-'СЕТ СН'!$F$23</f>
        <v>-370.33929116000002</v>
      </c>
      <c r="J230" s="35">
        <f>SUMIFS(СВЦЭМ!$G$34:$G$777,СВЦЭМ!$A$34:$A$777,$A230,СВЦЭМ!$B$34:$B$777,J$225)+'СЕТ СН'!$F$12-'СЕТ СН'!$F$23</f>
        <v>-392.72182449000002</v>
      </c>
      <c r="K230" s="35">
        <f>SUMIFS(СВЦЭМ!$G$34:$G$777,СВЦЭМ!$A$34:$A$777,$A230,СВЦЭМ!$B$34:$B$777,K$225)+'СЕТ СН'!$F$12-'СЕТ СН'!$F$23</f>
        <v>-416.31508898000004</v>
      </c>
      <c r="L230" s="35">
        <f>SUMIFS(СВЦЭМ!$G$34:$G$777,СВЦЭМ!$A$34:$A$777,$A230,СВЦЭМ!$B$34:$B$777,L$225)+'СЕТ СН'!$F$12-'СЕТ СН'!$F$23</f>
        <v>-424.01807726999999</v>
      </c>
      <c r="M230" s="35">
        <f>SUMIFS(СВЦЭМ!$G$34:$G$777,СВЦЭМ!$A$34:$A$777,$A230,СВЦЭМ!$B$34:$B$777,M$225)+'СЕТ СН'!$F$12-'СЕТ СН'!$F$23</f>
        <v>-423.60485218999997</v>
      </c>
      <c r="N230" s="35">
        <f>SUMIFS(СВЦЭМ!$G$34:$G$777,СВЦЭМ!$A$34:$A$777,$A230,СВЦЭМ!$B$34:$B$777,N$225)+'СЕТ СН'!$F$12-'СЕТ СН'!$F$23</f>
        <v>-433.85582013999999</v>
      </c>
      <c r="O230" s="35">
        <f>SUMIFS(СВЦЭМ!$G$34:$G$777,СВЦЭМ!$A$34:$A$777,$A230,СВЦЭМ!$B$34:$B$777,O$225)+'СЕТ СН'!$F$12-'СЕТ СН'!$F$23</f>
        <v>-429.87214624000001</v>
      </c>
      <c r="P230" s="35">
        <f>SUMIFS(СВЦЭМ!$G$34:$G$777,СВЦЭМ!$A$34:$A$777,$A230,СВЦЭМ!$B$34:$B$777,P$225)+'СЕТ СН'!$F$12-'СЕТ СН'!$F$23</f>
        <v>-427.55373427999996</v>
      </c>
      <c r="Q230" s="35">
        <f>SUMIFS(СВЦЭМ!$G$34:$G$777,СВЦЭМ!$A$34:$A$777,$A230,СВЦЭМ!$B$34:$B$777,Q$225)+'СЕТ СН'!$F$12-'СЕТ СН'!$F$23</f>
        <v>-435.81340286</v>
      </c>
      <c r="R230" s="35">
        <f>SUMIFS(СВЦЭМ!$G$34:$G$777,СВЦЭМ!$A$34:$A$777,$A230,СВЦЭМ!$B$34:$B$777,R$225)+'СЕТ СН'!$F$12-'СЕТ СН'!$F$23</f>
        <v>-432.11494583000001</v>
      </c>
      <c r="S230" s="35">
        <f>SUMIFS(СВЦЭМ!$G$34:$G$777,СВЦЭМ!$A$34:$A$777,$A230,СВЦЭМ!$B$34:$B$777,S$225)+'СЕТ СН'!$F$12-'СЕТ СН'!$F$23</f>
        <v>-428.24275489000001</v>
      </c>
      <c r="T230" s="35">
        <f>SUMIFS(СВЦЭМ!$G$34:$G$777,СВЦЭМ!$A$34:$A$777,$A230,СВЦЭМ!$B$34:$B$777,T$225)+'СЕТ СН'!$F$12-'СЕТ СН'!$F$23</f>
        <v>-429.21170948999998</v>
      </c>
      <c r="U230" s="35">
        <f>SUMIFS(СВЦЭМ!$G$34:$G$777,СВЦЭМ!$A$34:$A$777,$A230,СВЦЭМ!$B$34:$B$777,U$225)+'СЕТ СН'!$F$12-'СЕТ СН'!$F$23</f>
        <v>-427.90035205999999</v>
      </c>
      <c r="V230" s="35">
        <f>SUMIFS(СВЦЭМ!$G$34:$G$777,СВЦЭМ!$A$34:$A$777,$A230,СВЦЭМ!$B$34:$B$777,V$225)+'СЕТ СН'!$F$12-'СЕТ СН'!$F$23</f>
        <v>-425.16407592999997</v>
      </c>
      <c r="W230" s="35">
        <f>SUMIFS(СВЦЭМ!$G$34:$G$777,СВЦЭМ!$A$34:$A$777,$A230,СВЦЭМ!$B$34:$B$777,W$225)+'СЕТ СН'!$F$12-'СЕТ СН'!$F$23</f>
        <v>-422.57966614999998</v>
      </c>
      <c r="X230" s="35">
        <f>SUMIFS(СВЦЭМ!$G$34:$G$777,СВЦЭМ!$A$34:$A$777,$A230,СВЦЭМ!$B$34:$B$777,X$225)+'СЕТ СН'!$F$12-'СЕТ СН'!$F$23</f>
        <v>-397.74493074999998</v>
      </c>
      <c r="Y230" s="35">
        <f>SUMIFS(СВЦЭМ!$G$34:$G$777,СВЦЭМ!$A$34:$A$777,$A230,СВЦЭМ!$B$34:$B$777,Y$225)+'СЕТ СН'!$F$12-'СЕТ СН'!$F$23</f>
        <v>-362.61653501000001</v>
      </c>
    </row>
    <row r="231" spans="1:27" ht="15.75" x14ac:dyDescent="0.2">
      <c r="A231" s="34">
        <f t="shared" si="6"/>
        <v>42892</v>
      </c>
      <c r="B231" s="35">
        <f>SUMIFS(СВЦЭМ!$G$34:$G$777,СВЦЭМ!$A$34:$A$777,$A231,СВЦЭМ!$B$34:$B$777,B$225)+'СЕТ СН'!$F$12-'СЕТ СН'!$F$23</f>
        <v>-347.72949446999996</v>
      </c>
      <c r="C231" s="35">
        <f>SUMIFS(СВЦЭМ!$G$34:$G$777,СВЦЭМ!$A$34:$A$777,$A231,СВЦЭМ!$B$34:$B$777,C$225)+'СЕТ СН'!$F$12-'СЕТ СН'!$F$23</f>
        <v>-333.39857659</v>
      </c>
      <c r="D231" s="35">
        <f>SUMIFS(СВЦЭМ!$G$34:$G$777,СВЦЭМ!$A$34:$A$777,$A231,СВЦЭМ!$B$34:$B$777,D$225)+'СЕТ СН'!$F$12-'СЕТ СН'!$F$23</f>
        <v>-327.54823445</v>
      </c>
      <c r="E231" s="35">
        <f>SUMIFS(СВЦЭМ!$G$34:$G$777,СВЦЭМ!$A$34:$A$777,$A231,СВЦЭМ!$B$34:$B$777,E$225)+'СЕТ СН'!$F$12-'СЕТ СН'!$F$23</f>
        <v>-329.59447071</v>
      </c>
      <c r="F231" s="35">
        <f>SUMIFS(СВЦЭМ!$G$34:$G$777,СВЦЭМ!$A$34:$A$777,$A231,СВЦЭМ!$B$34:$B$777,F$225)+'СЕТ СН'!$F$12-'СЕТ СН'!$F$23</f>
        <v>-330.35857816999999</v>
      </c>
      <c r="G231" s="35">
        <f>SUMIFS(СВЦЭМ!$G$34:$G$777,СВЦЭМ!$A$34:$A$777,$A231,СВЦЭМ!$B$34:$B$777,G$225)+'СЕТ СН'!$F$12-'СЕТ СН'!$F$23</f>
        <v>-329.94187183999998</v>
      </c>
      <c r="H231" s="35">
        <f>SUMIFS(СВЦЭМ!$G$34:$G$777,СВЦЭМ!$A$34:$A$777,$A231,СВЦЭМ!$B$34:$B$777,H$225)+'СЕТ СН'!$F$12-'СЕТ СН'!$F$23</f>
        <v>-333.64124518</v>
      </c>
      <c r="I231" s="35">
        <f>SUMIFS(СВЦЭМ!$G$34:$G$777,СВЦЭМ!$A$34:$A$777,$A231,СВЦЭМ!$B$34:$B$777,I$225)+'СЕТ СН'!$F$12-'СЕТ СН'!$F$23</f>
        <v>-376.57784548999996</v>
      </c>
      <c r="J231" s="35">
        <f>SUMIFS(СВЦЭМ!$G$34:$G$777,СВЦЭМ!$A$34:$A$777,$A231,СВЦЭМ!$B$34:$B$777,J$225)+'СЕТ СН'!$F$12-'СЕТ СН'!$F$23</f>
        <v>-388.31926172999999</v>
      </c>
      <c r="K231" s="35">
        <f>SUMIFS(СВЦЭМ!$G$34:$G$777,СВЦЭМ!$A$34:$A$777,$A231,СВЦЭМ!$B$34:$B$777,K$225)+'СЕТ СН'!$F$12-'СЕТ СН'!$F$23</f>
        <v>-418.32863599000001</v>
      </c>
      <c r="L231" s="35">
        <f>SUMIFS(СВЦЭМ!$G$34:$G$777,СВЦЭМ!$A$34:$A$777,$A231,СВЦЭМ!$B$34:$B$777,L$225)+'СЕТ СН'!$F$12-'СЕТ СН'!$F$23</f>
        <v>-433.74482037000001</v>
      </c>
      <c r="M231" s="35">
        <f>SUMIFS(СВЦЭМ!$G$34:$G$777,СВЦЭМ!$A$34:$A$777,$A231,СВЦЭМ!$B$34:$B$777,M$225)+'СЕТ СН'!$F$12-'СЕТ СН'!$F$23</f>
        <v>-438.53911307999999</v>
      </c>
      <c r="N231" s="35">
        <f>SUMIFS(СВЦЭМ!$G$34:$G$777,СВЦЭМ!$A$34:$A$777,$A231,СВЦЭМ!$B$34:$B$777,N$225)+'СЕТ СН'!$F$12-'СЕТ СН'!$F$23</f>
        <v>-432.68432820999999</v>
      </c>
      <c r="O231" s="35">
        <f>SUMIFS(СВЦЭМ!$G$34:$G$777,СВЦЭМ!$A$34:$A$777,$A231,СВЦЭМ!$B$34:$B$777,O$225)+'СЕТ СН'!$F$12-'СЕТ СН'!$F$23</f>
        <v>-431.87974801999997</v>
      </c>
      <c r="P231" s="35">
        <f>SUMIFS(СВЦЭМ!$G$34:$G$777,СВЦЭМ!$A$34:$A$777,$A231,СВЦЭМ!$B$34:$B$777,P$225)+'СЕТ СН'!$F$12-'СЕТ СН'!$F$23</f>
        <v>-430.48602496000001</v>
      </c>
      <c r="Q231" s="35">
        <f>SUMIFS(СВЦЭМ!$G$34:$G$777,СВЦЭМ!$A$34:$A$777,$A231,СВЦЭМ!$B$34:$B$777,Q$225)+'СЕТ СН'!$F$12-'СЕТ СН'!$F$23</f>
        <v>-429.84931843000004</v>
      </c>
      <c r="R231" s="35">
        <f>SUMIFS(СВЦЭМ!$G$34:$G$777,СВЦЭМ!$A$34:$A$777,$A231,СВЦЭМ!$B$34:$B$777,R$225)+'СЕТ СН'!$F$12-'СЕТ СН'!$F$23</f>
        <v>-429.88702796000001</v>
      </c>
      <c r="S231" s="35">
        <f>SUMIFS(СВЦЭМ!$G$34:$G$777,СВЦЭМ!$A$34:$A$777,$A231,СВЦЭМ!$B$34:$B$777,S$225)+'СЕТ СН'!$F$12-'СЕТ СН'!$F$23</f>
        <v>-431.86241157000001</v>
      </c>
      <c r="T231" s="35">
        <f>SUMIFS(СВЦЭМ!$G$34:$G$777,СВЦЭМ!$A$34:$A$777,$A231,СВЦЭМ!$B$34:$B$777,T$225)+'СЕТ СН'!$F$12-'СЕТ СН'!$F$23</f>
        <v>-431.17843600000003</v>
      </c>
      <c r="U231" s="35">
        <f>SUMIFS(СВЦЭМ!$G$34:$G$777,СВЦЭМ!$A$34:$A$777,$A231,СВЦЭМ!$B$34:$B$777,U$225)+'СЕТ СН'!$F$12-'СЕТ СН'!$F$23</f>
        <v>-437.24733689000004</v>
      </c>
      <c r="V231" s="35">
        <f>SUMIFS(СВЦЭМ!$G$34:$G$777,СВЦЭМ!$A$34:$A$777,$A231,СВЦЭМ!$B$34:$B$777,V$225)+'СЕТ СН'!$F$12-'СЕТ СН'!$F$23</f>
        <v>-433.39542698000002</v>
      </c>
      <c r="W231" s="35">
        <f>SUMIFS(СВЦЭМ!$G$34:$G$777,СВЦЭМ!$A$34:$A$777,$A231,СВЦЭМ!$B$34:$B$777,W$225)+'СЕТ СН'!$F$12-'СЕТ СН'!$F$23</f>
        <v>-425.11952604999999</v>
      </c>
      <c r="X231" s="35">
        <f>SUMIFS(СВЦЭМ!$G$34:$G$777,СВЦЭМ!$A$34:$A$777,$A231,СВЦЭМ!$B$34:$B$777,X$225)+'СЕТ СН'!$F$12-'СЕТ СН'!$F$23</f>
        <v>-403.4022205</v>
      </c>
      <c r="Y231" s="35">
        <f>SUMIFS(СВЦЭМ!$G$34:$G$777,СВЦЭМ!$A$34:$A$777,$A231,СВЦЭМ!$B$34:$B$777,Y$225)+'СЕТ СН'!$F$12-'СЕТ СН'!$F$23</f>
        <v>-364.39915960999997</v>
      </c>
    </row>
    <row r="232" spans="1:27" ht="15.75" x14ac:dyDescent="0.2">
      <c r="A232" s="34">
        <f t="shared" si="6"/>
        <v>42893</v>
      </c>
      <c r="B232" s="35">
        <f>SUMIFS(СВЦЭМ!$G$34:$G$777,СВЦЭМ!$A$34:$A$777,$A232,СВЦЭМ!$B$34:$B$777,B$225)+'СЕТ СН'!$F$12-'СЕТ СН'!$F$23</f>
        <v>-359.01967029000002</v>
      </c>
      <c r="C232" s="35">
        <f>SUMIFS(СВЦЭМ!$G$34:$G$777,СВЦЭМ!$A$34:$A$777,$A232,СВЦЭМ!$B$34:$B$777,C$225)+'СЕТ СН'!$F$12-'СЕТ СН'!$F$23</f>
        <v>-337.63678263999998</v>
      </c>
      <c r="D232" s="35">
        <f>SUMIFS(СВЦЭМ!$G$34:$G$777,СВЦЭМ!$A$34:$A$777,$A232,СВЦЭМ!$B$34:$B$777,D$225)+'СЕТ СН'!$F$12-'СЕТ СН'!$F$23</f>
        <v>-321.01521860000003</v>
      </c>
      <c r="E232" s="35">
        <f>SUMIFS(СВЦЭМ!$G$34:$G$777,СВЦЭМ!$A$34:$A$777,$A232,СВЦЭМ!$B$34:$B$777,E$225)+'СЕТ СН'!$F$12-'СЕТ СН'!$F$23</f>
        <v>-322.18764433000001</v>
      </c>
      <c r="F232" s="35">
        <f>SUMIFS(СВЦЭМ!$G$34:$G$777,СВЦЭМ!$A$34:$A$777,$A232,СВЦЭМ!$B$34:$B$777,F$225)+'СЕТ СН'!$F$12-'СЕТ СН'!$F$23</f>
        <v>-319.21722898000002</v>
      </c>
      <c r="G232" s="35">
        <f>SUMIFS(СВЦЭМ!$G$34:$G$777,СВЦЭМ!$A$34:$A$777,$A232,СВЦЭМ!$B$34:$B$777,G$225)+'СЕТ СН'!$F$12-'СЕТ СН'!$F$23</f>
        <v>-320.65169622000002</v>
      </c>
      <c r="H232" s="35">
        <f>SUMIFS(СВЦЭМ!$G$34:$G$777,СВЦЭМ!$A$34:$A$777,$A232,СВЦЭМ!$B$34:$B$777,H$225)+'СЕТ СН'!$F$12-'СЕТ СН'!$F$23</f>
        <v>-319.47278411999997</v>
      </c>
      <c r="I232" s="35">
        <f>SUMIFS(СВЦЭМ!$G$34:$G$777,СВЦЭМ!$A$34:$A$777,$A232,СВЦЭМ!$B$34:$B$777,I$225)+'СЕТ СН'!$F$12-'СЕТ СН'!$F$23</f>
        <v>-346.75122920000001</v>
      </c>
      <c r="J232" s="35">
        <f>SUMIFS(СВЦЭМ!$G$34:$G$777,СВЦЭМ!$A$34:$A$777,$A232,СВЦЭМ!$B$34:$B$777,J$225)+'СЕТ СН'!$F$12-'СЕТ СН'!$F$23</f>
        <v>-384.27959572999998</v>
      </c>
      <c r="K232" s="35">
        <f>SUMIFS(СВЦЭМ!$G$34:$G$777,СВЦЭМ!$A$34:$A$777,$A232,СВЦЭМ!$B$34:$B$777,K$225)+'СЕТ СН'!$F$12-'СЕТ СН'!$F$23</f>
        <v>-410.61563348999999</v>
      </c>
      <c r="L232" s="35">
        <f>SUMIFS(СВЦЭМ!$G$34:$G$777,СВЦЭМ!$A$34:$A$777,$A232,СВЦЭМ!$B$34:$B$777,L$225)+'СЕТ СН'!$F$12-'СЕТ СН'!$F$23</f>
        <v>-428.29210603000001</v>
      </c>
      <c r="M232" s="35">
        <f>SUMIFS(СВЦЭМ!$G$34:$G$777,СВЦЭМ!$A$34:$A$777,$A232,СВЦЭМ!$B$34:$B$777,M$225)+'СЕТ СН'!$F$12-'СЕТ СН'!$F$23</f>
        <v>-430.66962749000004</v>
      </c>
      <c r="N232" s="35">
        <f>SUMIFS(СВЦЭМ!$G$34:$G$777,СВЦЭМ!$A$34:$A$777,$A232,СВЦЭМ!$B$34:$B$777,N$225)+'СЕТ СН'!$F$12-'СЕТ СН'!$F$23</f>
        <v>-430.39862168000002</v>
      </c>
      <c r="O232" s="35">
        <f>SUMIFS(СВЦЭМ!$G$34:$G$777,СВЦЭМ!$A$34:$A$777,$A232,СВЦЭМ!$B$34:$B$777,O$225)+'СЕТ СН'!$F$12-'СЕТ СН'!$F$23</f>
        <v>-430.30393579999998</v>
      </c>
      <c r="P232" s="35">
        <f>SUMIFS(СВЦЭМ!$G$34:$G$777,СВЦЭМ!$A$34:$A$777,$A232,СВЦЭМ!$B$34:$B$777,P$225)+'СЕТ СН'!$F$12-'СЕТ СН'!$F$23</f>
        <v>-429.97220111000001</v>
      </c>
      <c r="Q232" s="35">
        <f>SUMIFS(СВЦЭМ!$G$34:$G$777,СВЦЭМ!$A$34:$A$777,$A232,СВЦЭМ!$B$34:$B$777,Q$225)+'СЕТ СН'!$F$12-'СЕТ СН'!$F$23</f>
        <v>-429.36404594999999</v>
      </c>
      <c r="R232" s="35">
        <f>SUMIFS(СВЦЭМ!$G$34:$G$777,СВЦЭМ!$A$34:$A$777,$A232,СВЦЭМ!$B$34:$B$777,R$225)+'СЕТ СН'!$F$12-'СЕТ СН'!$F$23</f>
        <v>-429.86864607000001</v>
      </c>
      <c r="S232" s="35">
        <f>SUMIFS(СВЦЭМ!$G$34:$G$777,СВЦЭМ!$A$34:$A$777,$A232,СВЦЭМ!$B$34:$B$777,S$225)+'СЕТ СН'!$F$12-'СЕТ СН'!$F$23</f>
        <v>-429.6654355</v>
      </c>
      <c r="T232" s="35">
        <f>SUMIFS(СВЦЭМ!$G$34:$G$777,СВЦЭМ!$A$34:$A$777,$A232,СВЦЭМ!$B$34:$B$777,T$225)+'СЕТ СН'!$F$12-'СЕТ СН'!$F$23</f>
        <v>-429.74358927000003</v>
      </c>
      <c r="U232" s="35">
        <f>SUMIFS(СВЦЭМ!$G$34:$G$777,СВЦЭМ!$A$34:$A$777,$A232,СВЦЭМ!$B$34:$B$777,U$225)+'СЕТ СН'!$F$12-'СЕТ СН'!$F$23</f>
        <v>-429.99211417999999</v>
      </c>
      <c r="V232" s="35">
        <f>SUMIFS(СВЦЭМ!$G$34:$G$777,СВЦЭМ!$A$34:$A$777,$A232,СВЦЭМ!$B$34:$B$777,V$225)+'СЕТ СН'!$F$12-'СЕТ СН'!$F$23</f>
        <v>-424.30635558</v>
      </c>
      <c r="W232" s="35">
        <f>SUMIFS(СВЦЭМ!$G$34:$G$777,СВЦЭМ!$A$34:$A$777,$A232,СВЦЭМ!$B$34:$B$777,W$225)+'СЕТ СН'!$F$12-'СЕТ СН'!$F$23</f>
        <v>-410.66498092</v>
      </c>
      <c r="X232" s="35">
        <f>SUMIFS(СВЦЭМ!$G$34:$G$777,СВЦЭМ!$A$34:$A$777,$A232,СВЦЭМ!$B$34:$B$777,X$225)+'СЕТ СН'!$F$12-'СЕТ СН'!$F$23</f>
        <v>-390.21978694000001</v>
      </c>
      <c r="Y232" s="35">
        <f>SUMIFS(СВЦЭМ!$G$34:$G$777,СВЦЭМ!$A$34:$A$777,$A232,СВЦЭМ!$B$34:$B$777,Y$225)+'СЕТ СН'!$F$12-'СЕТ СН'!$F$23</f>
        <v>-361.68699769</v>
      </c>
    </row>
    <row r="233" spans="1:27" ht="15.75" x14ac:dyDescent="0.2">
      <c r="A233" s="34">
        <f t="shared" si="6"/>
        <v>42894</v>
      </c>
      <c r="B233" s="35">
        <f>SUMIFS(СВЦЭМ!$G$34:$G$777,СВЦЭМ!$A$34:$A$777,$A233,СВЦЭМ!$B$34:$B$777,B$225)+'СЕТ СН'!$F$12-'СЕТ СН'!$F$23</f>
        <v>-346.41273296999998</v>
      </c>
      <c r="C233" s="35">
        <f>SUMIFS(СВЦЭМ!$G$34:$G$777,СВЦЭМ!$A$34:$A$777,$A233,СВЦЭМ!$B$34:$B$777,C$225)+'СЕТ СН'!$F$12-'СЕТ СН'!$F$23</f>
        <v>-330.58284428000002</v>
      </c>
      <c r="D233" s="35">
        <f>SUMIFS(СВЦЭМ!$G$34:$G$777,СВЦЭМ!$A$34:$A$777,$A233,СВЦЭМ!$B$34:$B$777,D$225)+'СЕТ СН'!$F$12-'СЕТ СН'!$F$23</f>
        <v>-311.73426762000003</v>
      </c>
      <c r="E233" s="35">
        <f>SUMIFS(СВЦЭМ!$G$34:$G$777,СВЦЭМ!$A$34:$A$777,$A233,СВЦЭМ!$B$34:$B$777,E$225)+'СЕТ СН'!$F$12-'СЕТ СН'!$F$23</f>
        <v>-310.24572621999999</v>
      </c>
      <c r="F233" s="35">
        <f>SUMIFS(СВЦЭМ!$G$34:$G$777,СВЦЭМ!$A$34:$A$777,$A233,СВЦЭМ!$B$34:$B$777,F$225)+'СЕТ СН'!$F$12-'СЕТ СН'!$F$23</f>
        <v>-310.50254709000001</v>
      </c>
      <c r="G233" s="35">
        <f>SUMIFS(СВЦЭМ!$G$34:$G$777,СВЦЭМ!$A$34:$A$777,$A233,СВЦЭМ!$B$34:$B$777,G$225)+'СЕТ СН'!$F$12-'СЕТ СН'!$F$23</f>
        <v>-313.08985605999999</v>
      </c>
      <c r="H233" s="35">
        <f>SUMIFS(СВЦЭМ!$G$34:$G$777,СВЦЭМ!$A$34:$A$777,$A233,СВЦЭМ!$B$34:$B$777,H$225)+'СЕТ СН'!$F$12-'СЕТ СН'!$F$23</f>
        <v>-309.85170755000001</v>
      </c>
      <c r="I233" s="35">
        <f>SUMIFS(СВЦЭМ!$G$34:$G$777,СВЦЭМ!$A$34:$A$777,$A233,СВЦЭМ!$B$34:$B$777,I$225)+'СЕТ СН'!$F$12-'СЕТ СН'!$F$23</f>
        <v>-342.61839795000003</v>
      </c>
      <c r="J233" s="35">
        <f>SUMIFS(СВЦЭМ!$G$34:$G$777,СВЦЭМ!$A$34:$A$777,$A233,СВЦЭМ!$B$34:$B$777,J$225)+'СЕТ СН'!$F$12-'СЕТ СН'!$F$23</f>
        <v>-373.10490152</v>
      </c>
      <c r="K233" s="35">
        <f>SUMIFS(СВЦЭМ!$G$34:$G$777,СВЦЭМ!$A$34:$A$777,$A233,СВЦЭМ!$B$34:$B$777,K$225)+'СЕТ СН'!$F$12-'СЕТ СН'!$F$23</f>
        <v>-403.84336732999998</v>
      </c>
      <c r="L233" s="35">
        <f>SUMIFS(СВЦЭМ!$G$34:$G$777,СВЦЭМ!$A$34:$A$777,$A233,СВЦЭМ!$B$34:$B$777,L$225)+'СЕТ СН'!$F$12-'СЕТ СН'!$F$23</f>
        <v>-421.46396634000001</v>
      </c>
      <c r="M233" s="35">
        <f>SUMIFS(СВЦЭМ!$G$34:$G$777,СВЦЭМ!$A$34:$A$777,$A233,СВЦЭМ!$B$34:$B$777,M$225)+'СЕТ СН'!$F$12-'СЕТ СН'!$F$23</f>
        <v>-421.10486057000003</v>
      </c>
      <c r="N233" s="35">
        <f>SUMIFS(СВЦЭМ!$G$34:$G$777,СВЦЭМ!$A$34:$A$777,$A233,СВЦЭМ!$B$34:$B$777,N$225)+'СЕТ СН'!$F$12-'СЕТ СН'!$F$23</f>
        <v>-420.03228852000001</v>
      </c>
      <c r="O233" s="35">
        <f>SUMIFS(СВЦЭМ!$G$34:$G$777,СВЦЭМ!$A$34:$A$777,$A233,СВЦЭМ!$B$34:$B$777,O$225)+'СЕТ СН'!$F$12-'СЕТ СН'!$F$23</f>
        <v>-419.24703138999996</v>
      </c>
      <c r="P233" s="35">
        <f>SUMIFS(СВЦЭМ!$G$34:$G$777,СВЦЭМ!$A$34:$A$777,$A233,СВЦЭМ!$B$34:$B$777,P$225)+'СЕТ СН'!$F$12-'СЕТ СН'!$F$23</f>
        <v>-419.01709155000003</v>
      </c>
      <c r="Q233" s="35">
        <f>SUMIFS(СВЦЭМ!$G$34:$G$777,СВЦЭМ!$A$34:$A$777,$A233,СВЦЭМ!$B$34:$B$777,Q$225)+'СЕТ СН'!$F$12-'СЕТ СН'!$F$23</f>
        <v>-419.50279625999997</v>
      </c>
      <c r="R233" s="35">
        <f>SUMIFS(СВЦЭМ!$G$34:$G$777,СВЦЭМ!$A$34:$A$777,$A233,СВЦЭМ!$B$34:$B$777,R$225)+'СЕТ СН'!$F$12-'СЕТ СН'!$F$23</f>
        <v>-419.69731433999999</v>
      </c>
      <c r="S233" s="35">
        <f>SUMIFS(СВЦЭМ!$G$34:$G$777,СВЦЭМ!$A$34:$A$777,$A233,СВЦЭМ!$B$34:$B$777,S$225)+'СЕТ СН'!$F$12-'СЕТ СН'!$F$23</f>
        <v>-419.85675639999999</v>
      </c>
      <c r="T233" s="35">
        <f>SUMIFS(СВЦЭМ!$G$34:$G$777,СВЦЭМ!$A$34:$A$777,$A233,СВЦЭМ!$B$34:$B$777,T$225)+'СЕТ СН'!$F$12-'СЕТ СН'!$F$23</f>
        <v>-418.00118399999997</v>
      </c>
      <c r="U233" s="35">
        <f>SUMIFS(СВЦЭМ!$G$34:$G$777,СВЦЭМ!$A$34:$A$777,$A233,СВЦЭМ!$B$34:$B$777,U$225)+'СЕТ СН'!$F$12-'СЕТ СН'!$F$23</f>
        <v>-419.20958300000001</v>
      </c>
      <c r="V233" s="35">
        <f>SUMIFS(СВЦЭМ!$G$34:$G$777,СВЦЭМ!$A$34:$A$777,$A233,СВЦЭМ!$B$34:$B$777,V$225)+'СЕТ СН'!$F$12-'СЕТ СН'!$F$23</f>
        <v>-418.22417175999999</v>
      </c>
      <c r="W233" s="35">
        <f>SUMIFS(СВЦЭМ!$G$34:$G$777,СВЦЭМ!$A$34:$A$777,$A233,СВЦЭМ!$B$34:$B$777,W$225)+'СЕТ СН'!$F$12-'СЕТ СН'!$F$23</f>
        <v>-409.86120549999998</v>
      </c>
      <c r="X233" s="35">
        <f>SUMIFS(СВЦЭМ!$G$34:$G$777,СВЦЭМ!$A$34:$A$777,$A233,СВЦЭМ!$B$34:$B$777,X$225)+'СЕТ СН'!$F$12-'СЕТ СН'!$F$23</f>
        <v>-382.2649212</v>
      </c>
      <c r="Y233" s="35">
        <f>SUMIFS(СВЦЭМ!$G$34:$G$777,СВЦЭМ!$A$34:$A$777,$A233,СВЦЭМ!$B$34:$B$777,Y$225)+'СЕТ СН'!$F$12-'СЕТ СН'!$F$23</f>
        <v>-370.07433386000002</v>
      </c>
    </row>
    <row r="234" spans="1:27" ht="15.75" x14ac:dyDescent="0.2">
      <c r="A234" s="34">
        <f t="shared" si="6"/>
        <v>42895</v>
      </c>
      <c r="B234" s="35">
        <f>SUMIFS(СВЦЭМ!$G$34:$G$777,СВЦЭМ!$A$34:$A$777,$A234,СВЦЭМ!$B$34:$B$777,B$225)+'СЕТ СН'!$F$12-'СЕТ СН'!$F$23</f>
        <v>-349.72560960999999</v>
      </c>
      <c r="C234" s="35">
        <f>SUMIFS(СВЦЭМ!$G$34:$G$777,СВЦЭМ!$A$34:$A$777,$A234,СВЦЭМ!$B$34:$B$777,C$225)+'СЕТ СН'!$F$12-'СЕТ СН'!$F$23</f>
        <v>-332.85360126</v>
      </c>
      <c r="D234" s="35">
        <f>SUMIFS(СВЦЭМ!$G$34:$G$777,СВЦЭМ!$A$34:$A$777,$A234,СВЦЭМ!$B$34:$B$777,D$225)+'СЕТ СН'!$F$12-'СЕТ СН'!$F$23</f>
        <v>-313.35989279</v>
      </c>
      <c r="E234" s="35">
        <f>SUMIFS(СВЦЭМ!$G$34:$G$777,СВЦЭМ!$A$34:$A$777,$A234,СВЦЭМ!$B$34:$B$777,E$225)+'СЕТ СН'!$F$12-'СЕТ СН'!$F$23</f>
        <v>-311.52275053</v>
      </c>
      <c r="F234" s="35">
        <f>SUMIFS(СВЦЭМ!$G$34:$G$777,СВЦЭМ!$A$34:$A$777,$A234,СВЦЭМ!$B$34:$B$777,F$225)+'СЕТ СН'!$F$12-'СЕТ СН'!$F$23</f>
        <v>-312.07573055</v>
      </c>
      <c r="G234" s="35">
        <f>SUMIFS(СВЦЭМ!$G$34:$G$777,СВЦЭМ!$A$34:$A$777,$A234,СВЦЭМ!$B$34:$B$777,G$225)+'СЕТ СН'!$F$12-'СЕТ СН'!$F$23</f>
        <v>-313.76251887000001</v>
      </c>
      <c r="H234" s="35">
        <f>SUMIFS(СВЦЭМ!$G$34:$G$777,СВЦЭМ!$A$34:$A$777,$A234,СВЦЭМ!$B$34:$B$777,H$225)+'СЕТ СН'!$F$12-'СЕТ СН'!$F$23</f>
        <v>-320.27340557000002</v>
      </c>
      <c r="I234" s="35">
        <f>SUMIFS(СВЦЭМ!$G$34:$G$777,СВЦЭМ!$A$34:$A$777,$A234,СВЦЭМ!$B$34:$B$777,I$225)+'СЕТ СН'!$F$12-'СЕТ СН'!$F$23</f>
        <v>-348.05562743999997</v>
      </c>
      <c r="J234" s="35">
        <f>SUMIFS(СВЦЭМ!$G$34:$G$777,СВЦЭМ!$A$34:$A$777,$A234,СВЦЭМ!$B$34:$B$777,J$225)+'СЕТ СН'!$F$12-'СЕТ СН'!$F$23</f>
        <v>-369.01407818000001</v>
      </c>
      <c r="K234" s="35">
        <f>SUMIFS(СВЦЭМ!$G$34:$G$777,СВЦЭМ!$A$34:$A$777,$A234,СВЦЭМ!$B$34:$B$777,K$225)+'СЕТ СН'!$F$12-'СЕТ СН'!$F$23</f>
        <v>-400.47896388000004</v>
      </c>
      <c r="L234" s="35">
        <f>SUMIFS(СВЦЭМ!$G$34:$G$777,СВЦЭМ!$A$34:$A$777,$A234,СВЦЭМ!$B$34:$B$777,L$225)+'СЕТ СН'!$F$12-'СЕТ СН'!$F$23</f>
        <v>-418.88822866999999</v>
      </c>
      <c r="M234" s="35">
        <f>SUMIFS(СВЦЭМ!$G$34:$G$777,СВЦЭМ!$A$34:$A$777,$A234,СВЦЭМ!$B$34:$B$777,M$225)+'СЕТ СН'!$F$12-'СЕТ СН'!$F$23</f>
        <v>-421.93376039999998</v>
      </c>
      <c r="N234" s="35">
        <f>SUMIFS(СВЦЭМ!$G$34:$G$777,СВЦЭМ!$A$34:$A$777,$A234,СВЦЭМ!$B$34:$B$777,N$225)+'СЕТ СН'!$F$12-'СЕТ СН'!$F$23</f>
        <v>-420.09967035</v>
      </c>
      <c r="O234" s="35">
        <f>SUMIFS(СВЦЭМ!$G$34:$G$777,СВЦЭМ!$A$34:$A$777,$A234,СВЦЭМ!$B$34:$B$777,O$225)+'СЕТ СН'!$F$12-'СЕТ СН'!$F$23</f>
        <v>-420.50720505999999</v>
      </c>
      <c r="P234" s="35">
        <f>SUMIFS(СВЦЭМ!$G$34:$G$777,СВЦЭМ!$A$34:$A$777,$A234,СВЦЭМ!$B$34:$B$777,P$225)+'СЕТ СН'!$F$12-'СЕТ СН'!$F$23</f>
        <v>-418.76943055000004</v>
      </c>
      <c r="Q234" s="35">
        <f>SUMIFS(СВЦЭМ!$G$34:$G$777,СВЦЭМ!$A$34:$A$777,$A234,СВЦЭМ!$B$34:$B$777,Q$225)+'СЕТ СН'!$F$12-'СЕТ СН'!$F$23</f>
        <v>-415.74807106000003</v>
      </c>
      <c r="R234" s="35">
        <f>SUMIFS(СВЦЭМ!$G$34:$G$777,СВЦЭМ!$A$34:$A$777,$A234,СВЦЭМ!$B$34:$B$777,R$225)+'СЕТ СН'!$F$12-'СЕТ СН'!$F$23</f>
        <v>-413.92210792000003</v>
      </c>
      <c r="S234" s="35">
        <f>SUMIFS(СВЦЭМ!$G$34:$G$777,СВЦЭМ!$A$34:$A$777,$A234,СВЦЭМ!$B$34:$B$777,S$225)+'СЕТ СН'!$F$12-'СЕТ СН'!$F$23</f>
        <v>-408.58913497000003</v>
      </c>
      <c r="T234" s="35">
        <f>SUMIFS(СВЦЭМ!$G$34:$G$777,СВЦЭМ!$A$34:$A$777,$A234,СВЦЭМ!$B$34:$B$777,T$225)+'СЕТ СН'!$F$12-'СЕТ СН'!$F$23</f>
        <v>-402.72431222</v>
      </c>
      <c r="U234" s="35">
        <f>SUMIFS(СВЦЭМ!$G$34:$G$777,СВЦЭМ!$A$34:$A$777,$A234,СВЦЭМ!$B$34:$B$777,U$225)+'СЕТ СН'!$F$12-'СЕТ СН'!$F$23</f>
        <v>-405.82898082999998</v>
      </c>
      <c r="V234" s="35">
        <f>SUMIFS(СВЦЭМ!$G$34:$G$777,СВЦЭМ!$A$34:$A$777,$A234,СВЦЭМ!$B$34:$B$777,V$225)+'СЕТ СН'!$F$12-'СЕТ СН'!$F$23</f>
        <v>-409.04916715000002</v>
      </c>
      <c r="W234" s="35">
        <f>SUMIFS(СВЦЭМ!$G$34:$G$777,СВЦЭМ!$A$34:$A$777,$A234,СВЦЭМ!$B$34:$B$777,W$225)+'СЕТ СН'!$F$12-'СЕТ СН'!$F$23</f>
        <v>-397.13362913000003</v>
      </c>
      <c r="X234" s="35">
        <f>SUMIFS(СВЦЭМ!$G$34:$G$777,СВЦЭМ!$A$34:$A$777,$A234,СВЦЭМ!$B$34:$B$777,X$225)+'СЕТ СН'!$F$12-'СЕТ СН'!$F$23</f>
        <v>-377.48909412</v>
      </c>
      <c r="Y234" s="35">
        <f>SUMIFS(СВЦЭМ!$G$34:$G$777,СВЦЭМ!$A$34:$A$777,$A234,СВЦЭМ!$B$34:$B$777,Y$225)+'СЕТ СН'!$F$12-'СЕТ СН'!$F$23</f>
        <v>-363.43413913000001</v>
      </c>
    </row>
    <row r="235" spans="1:27" ht="15.75" x14ac:dyDescent="0.2">
      <c r="A235" s="34">
        <f t="shared" si="6"/>
        <v>42896</v>
      </c>
      <c r="B235" s="35">
        <f>SUMIFS(СВЦЭМ!$G$34:$G$777,СВЦЭМ!$A$34:$A$777,$A235,СВЦЭМ!$B$34:$B$777,B$225)+'СЕТ СН'!$F$12-'СЕТ СН'!$F$23</f>
        <v>-355.52405238</v>
      </c>
      <c r="C235" s="35">
        <f>SUMIFS(СВЦЭМ!$G$34:$G$777,СВЦЭМ!$A$34:$A$777,$A235,СВЦЭМ!$B$34:$B$777,C$225)+'СЕТ СН'!$F$12-'СЕТ СН'!$F$23</f>
        <v>-339.29295035000001</v>
      </c>
      <c r="D235" s="35">
        <f>SUMIFS(СВЦЭМ!$G$34:$G$777,СВЦЭМ!$A$34:$A$777,$A235,СВЦЭМ!$B$34:$B$777,D$225)+'СЕТ СН'!$F$12-'СЕТ СН'!$F$23</f>
        <v>-312.08146628999998</v>
      </c>
      <c r="E235" s="35">
        <f>SUMIFS(СВЦЭМ!$G$34:$G$777,СВЦЭМ!$A$34:$A$777,$A235,СВЦЭМ!$B$34:$B$777,E$225)+'СЕТ СН'!$F$12-'СЕТ СН'!$F$23</f>
        <v>-309.75756238000002</v>
      </c>
      <c r="F235" s="35">
        <f>SUMIFS(СВЦЭМ!$G$34:$G$777,СВЦЭМ!$A$34:$A$777,$A235,СВЦЭМ!$B$34:$B$777,F$225)+'СЕТ СН'!$F$12-'СЕТ СН'!$F$23</f>
        <v>-309.46773471</v>
      </c>
      <c r="G235" s="35">
        <f>SUMIFS(СВЦЭМ!$G$34:$G$777,СВЦЭМ!$A$34:$A$777,$A235,СВЦЭМ!$B$34:$B$777,G$225)+'СЕТ СН'!$F$12-'СЕТ СН'!$F$23</f>
        <v>-312.14200726000001</v>
      </c>
      <c r="H235" s="35">
        <f>SUMIFS(СВЦЭМ!$G$34:$G$777,СВЦЭМ!$A$34:$A$777,$A235,СВЦЭМ!$B$34:$B$777,H$225)+'СЕТ СН'!$F$12-'СЕТ СН'!$F$23</f>
        <v>-310.74773576000001</v>
      </c>
      <c r="I235" s="35">
        <f>SUMIFS(СВЦЭМ!$G$34:$G$777,СВЦЭМ!$A$34:$A$777,$A235,СВЦЭМ!$B$34:$B$777,I$225)+'СЕТ СН'!$F$12-'СЕТ СН'!$F$23</f>
        <v>-346.94470382999998</v>
      </c>
      <c r="J235" s="35">
        <f>SUMIFS(СВЦЭМ!$G$34:$G$777,СВЦЭМ!$A$34:$A$777,$A235,СВЦЭМ!$B$34:$B$777,J$225)+'СЕТ СН'!$F$12-'СЕТ СН'!$F$23</f>
        <v>-378.52051996</v>
      </c>
      <c r="K235" s="35">
        <f>SUMIFS(СВЦЭМ!$G$34:$G$777,СВЦЭМ!$A$34:$A$777,$A235,СВЦЭМ!$B$34:$B$777,K$225)+'СЕТ СН'!$F$12-'СЕТ СН'!$F$23</f>
        <v>-397.43583470999999</v>
      </c>
      <c r="L235" s="35">
        <f>SUMIFS(СВЦЭМ!$G$34:$G$777,СВЦЭМ!$A$34:$A$777,$A235,СВЦЭМ!$B$34:$B$777,L$225)+'СЕТ СН'!$F$12-'СЕТ СН'!$F$23</f>
        <v>-414.25232237</v>
      </c>
      <c r="M235" s="35">
        <f>SUMIFS(СВЦЭМ!$G$34:$G$777,СВЦЭМ!$A$34:$A$777,$A235,СВЦЭМ!$B$34:$B$777,M$225)+'СЕТ СН'!$F$12-'СЕТ СН'!$F$23</f>
        <v>-422.48130164999998</v>
      </c>
      <c r="N235" s="35">
        <f>SUMIFS(СВЦЭМ!$G$34:$G$777,СВЦЭМ!$A$34:$A$777,$A235,СВЦЭМ!$B$34:$B$777,N$225)+'СЕТ СН'!$F$12-'СЕТ СН'!$F$23</f>
        <v>-422.77995256999998</v>
      </c>
      <c r="O235" s="35">
        <f>SUMIFS(СВЦЭМ!$G$34:$G$777,СВЦЭМ!$A$34:$A$777,$A235,СВЦЭМ!$B$34:$B$777,O$225)+'СЕТ СН'!$F$12-'СЕТ СН'!$F$23</f>
        <v>-420.66151404999999</v>
      </c>
      <c r="P235" s="35">
        <f>SUMIFS(СВЦЭМ!$G$34:$G$777,СВЦЭМ!$A$34:$A$777,$A235,СВЦЭМ!$B$34:$B$777,P$225)+'СЕТ СН'!$F$12-'СЕТ СН'!$F$23</f>
        <v>-418.38993178999999</v>
      </c>
      <c r="Q235" s="35">
        <f>SUMIFS(СВЦЭМ!$G$34:$G$777,СВЦЭМ!$A$34:$A$777,$A235,СВЦЭМ!$B$34:$B$777,Q$225)+'СЕТ СН'!$F$12-'СЕТ СН'!$F$23</f>
        <v>-417.10744455999998</v>
      </c>
      <c r="R235" s="35">
        <f>SUMIFS(СВЦЭМ!$G$34:$G$777,СВЦЭМ!$A$34:$A$777,$A235,СВЦЭМ!$B$34:$B$777,R$225)+'СЕТ СН'!$F$12-'СЕТ СН'!$F$23</f>
        <v>-418.16448333</v>
      </c>
      <c r="S235" s="35">
        <f>SUMIFS(СВЦЭМ!$G$34:$G$777,СВЦЭМ!$A$34:$A$777,$A235,СВЦЭМ!$B$34:$B$777,S$225)+'СЕТ СН'!$F$12-'СЕТ СН'!$F$23</f>
        <v>-420.55999264000002</v>
      </c>
      <c r="T235" s="35">
        <f>SUMIFS(СВЦЭМ!$G$34:$G$777,СВЦЭМ!$A$34:$A$777,$A235,СВЦЭМ!$B$34:$B$777,T$225)+'СЕТ СН'!$F$12-'СЕТ СН'!$F$23</f>
        <v>-420.52267325000003</v>
      </c>
      <c r="U235" s="35">
        <f>SUMIFS(СВЦЭМ!$G$34:$G$777,СВЦЭМ!$A$34:$A$777,$A235,СВЦЭМ!$B$34:$B$777,U$225)+'СЕТ СН'!$F$12-'СЕТ СН'!$F$23</f>
        <v>-420.28533544999999</v>
      </c>
      <c r="V235" s="35">
        <f>SUMIFS(СВЦЭМ!$G$34:$G$777,СВЦЭМ!$A$34:$A$777,$A235,СВЦЭМ!$B$34:$B$777,V$225)+'СЕТ СН'!$F$12-'СЕТ СН'!$F$23</f>
        <v>-415.57768562000001</v>
      </c>
      <c r="W235" s="35">
        <f>SUMIFS(СВЦЭМ!$G$34:$G$777,СВЦЭМ!$A$34:$A$777,$A235,СВЦЭМ!$B$34:$B$777,W$225)+'СЕТ СН'!$F$12-'СЕТ СН'!$F$23</f>
        <v>-407.80304271</v>
      </c>
      <c r="X235" s="35">
        <f>SUMIFS(СВЦЭМ!$G$34:$G$777,СВЦЭМ!$A$34:$A$777,$A235,СВЦЭМ!$B$34:$B$777,X$225)+'СЕТ СН'!$F$12-'СЕТ СН'!$F$23</f>
        <v>-391.38797679999999</v>
      </c>
      <c r="Y235" s="35">
        <f>SUMIFS(СВЦЭМ!$G$34:$G$777,СВЦЭМ!$A$34:$A$777,$A235,СВЦЭМ!$B$34:$B$777,Y$225)+'СЕТ СН'!$F$12-'СЕТ СН'!$F$23</f>
        <v>-363.40891925</v>
      </c>
    </row>
    <row r="236" spans="1:27" ht="15.75" x14ac:dyDescent="0.2">
      <c r="A236" s="34">
        <f t="shared" si="6"/>
        <v>42897</v>
      </c>
      <c r="B236" s="35">
        <f>SUMIFS(СВЦЭМ!$G$34:$G$777,СВЦЭМ!$A$34:$A$777,$A236,СВЦЭМ!$B$34:$B$777,B$225)+'СЕТ СН'!$F$12-'СЕТ СН'!$F$23</f>
        <v>-339.92003046000002</v>
      </c>
      <c r="C236" s="35">
        <f>SUMIFS(СВЦЭМ!$G$34:$G$777,СВЦЭМ!$A$34:$A$777,$A236,СВЦЭМ!$B$34:$B$777,C$225)+'СЕТ СН'!$F$12-'СЕТ СН'!$F$23</f>
        <v>-324.46316976000003</v>
      </c>
      <c r="D236" s="35">
        <f>SUMIFS(СВЦЭМ!$G$34:$G$777,СВЦЭМ!$A$34:$A$777,$A236,СВЦЭМ!$B$34:$B$777,D$225)+'СЕТ СН'!$F$12-'СЕТ СН'!$F$23</f>
        <v>-306.59447874</v>
      </c>
      <c r="E236" s="35">
        <f>SUMIFS(СВЦЭМ!$G$34:$G$777,СВЦЭМ!$A$34:$A$777,$A236,СВЦЭМ!$B$34:$B$777,E$225)+'СЕТ СН'!$F$12-'СЕТ СН'!$F$23</f>
        <v>-308.32697447999999</v>
      </c>
      <c r="F236" s="35">
        <f>SUMIFS(СВЦЭМ!$G$34:$G$777,СВЦЭМ!$A$34:$A$777,$A236,СВЦЭМ!$B$34:$B$777,F$225)+'СЕТ СН'!$F$12-'СЕТ СН'!$F$23</f>
        <v>-308.50162926000002</v>
      </c>
      <c r="G236" s="35">
        <f>SUMIFS(СВЦЭМ!$G$34:$G$777,СВЦЭМ!$A$34:$A$777,$A236,СВЦЭМ!$B$34:$B$777,G$225)+'СЕТ СН'!$F$12-'СЕТ СН'!$F$23</f>
        <v>-308.65115279000003</v>
      </c>
      <c r="H236" s="35">
        <f>SUMIFS(СВЦЭМ!$G$34:$G$777,СВЦЭМ!$A$34:$A$777,$A236,СВЦЭМ!$B$34:$B$777,H$225)+'СЕТ СН'!$F$12-'СЕТ СН'!$F$23</f>
        <v>-307.97639177000002</v>
      </c>
      <c r="I236" s="35">
        <f>SUMIFS(СВЦЭМ!$G$34:$G$777,СВЦЭМ!$A$34:$A$777,$A236,СВЦЭМ!$B$34:$B$777,I$225)+'СЕТ СН'!$F$12-'СЕТ СН'!$F$23</f>
        <v>-335.58221032</v>
      </c>
      <c r="J236" s="35">
        <f>SUMIFS(СВЦЭМ!$G$34:$G$777,СВЦЭМ!$A$34:$A$777,$A236,СВЦЭМ!$B$34:$B$777,J$225)+'СЕТ СН'!$F$12-'СЕТ СН'!$F$23</f>
        <v>-371.49321349000002</v>
      </c>
      <c r="K236" s="35">
        <f>SUMIFS(СВЦЭМ!$G$34:$G$777,СВЦЭМ!$A$34:$A$777,$A236,СВЦЭМ!$B$34:$B$777,K$225)+'СЕТ СН'!$F$12-'СЕТ СН'!$F$23</f>
        <v>-408.37400771</v>
      </c>
      <c r="L236" s="35">
        <f>SUMIFS(СВЦЭМ!$G$34:$G$777,СВЦЭМ!$A$34:$A$777,$A236,СВЦЭМ!$B$34:$B$777,L$225)+'СЕТ СН'!$F$12-'СЕТ СН'!$F$23</f>
        <v>-415.14508981</v>
      </c>
      <c r="M236" s="35">
        <f>SUMIFS(СВЦЭМ!$G$34:$G$777,СВЦЭМ!$A$34:$A$777,$A236,СВЦЭМ!$B$34:$B$777,M$225)+'СЕТ СН'!$F$12-'СЕТ СН'!$F$23</f>
        <v>-424.27548594000001</v>
      </c>
      <c r="N236" s="35">
        <f>SUMIFS(СВЦЭМ!$G$34:$G$777,СВЦЭМ!$A$34:$A$777,$A236,СВЦЭМ!$B$34:$B$777,N$225)+'СЕТ СН'!$F$12-'СЕТ СН'!$F$23</f>
        <v>-423.04258421999998</v>
      </c>
      <c r="O236" s="35">
        <f>SUMIFS(СВЦЭМ!$G$34:$G$777,СВЦЭМ!$A$34:$A$777,$A236,СВЦЭМ!$B$34:$B$777,O$225)+'СЕТ СН'!$F$12-'СЕТ СН'!$F$23</f>
        <v>-423.98135045000004</v>
      </c>
      <c r="P236" s="35">
        <f>SUMIFS(СВЦЭМ!$G$34:$G$777,СВЦЭМ!$A$34:$A$777,$A236,СВЦЭМ!$B$34:$B$777,P$225)+'СЕТ СН'!$F$12-'СЕТ СН'!$F$23</f>
        <v>-424.94050605000001</v>
      </c>
      <c r="Q236" s="35">
        <f>SUMIFS(СВЦЭМ!$G$34:$G$777,СВЦЭМ!$A$34:$A$777,$A236,СВЦЭМ!$B$34:$B$777,Q$225)+'СЕТ СН'!$F$12-'СЕТ СН'!$F$23</f>
        <v>-425.8705185</v>
      </c>
      <c r="R236" s="35">
        <f>SUMIFS(СВЦЭМ!$G$34:$G$777,СВЦЭМ!$A$34:$A$777,$A236,СВЦЭМ!$B$34:$B$777,R$225)+'СЕТ СН'!$F$12-'СЕТ СН'!$F$23</f>
        <v>-426.18024097</v>
      </c>
      <c r="S236" s="35">
        <f>SUMIFS(СВЦЭМ!$G$34:$G$777,СВЦЭМ!$A$34:$A$777,$A236,СВЦЭМ!$B$34:$B$777,S$225)+'СЕТ СН'!$F$12-'СЕТ СН'!$F$23</f>
        <v>-427.92859788999999</v>
      </c>
      <c r="T236" s="35">
        <f>SUMIFS(СВЦЭМ!$G$34:$G$777,СВЦЭМ!$A$34:$A$777,$A236,СВЦЭМ!$B$34:$B$777,T$225)+'СЕТ СН'!$F$12-'СЕТ СН'!$F$23</f>
        <v>-428.37525834999997</v>
      </c>
      <c r="U236" s="35">
        <f>SUMIFS(СВЦЭМ!$G$34:$G$777,СВЦЭМ!$A$34:$A$777,$A236,СВЦЭМ!$B$34:$B$777,U$225)+'СЕТ СН'!$F$12-'СЕТ СН'!$F$23</f>
        <v>-426.96420162000004</v>
      </c>
      <c r="V236" s="35">
        <f>SUMIFS(СВЦЭМ!$G$34:$G$777,СВЦЭМ!$A$34:$A$777,$A236,СВЦЭМ!$B$34:$B$777,V$225)+'СЕТ СН'!$F$12-'СЕТ СН'!$F$23</f>
        <v>-416.10011324999999</v>
      </c>
      <c r="W236" s="35">
        <f>SUMIFS(СВЦЭМ!$G$34:$G$777,СВЦЭМ!$A$34:$A$777,$A236,СВЦЭМ!$B$34:$B$777,W$225)+'СЕТ СН'!$F$12-'СЕТ СН'!$F$23</f>
        <v>-412.85768492</v>
      </c>
      <c r="X236" s="35">
        <f>SUMIFS(СВЦЭМ!$G$34:$G$777,СВЦЭМ!$A$34:$A$777,$A236,СВЦЭМ!$B$34:$B$777,X$225)+'СЕТ СН'!$F$12-'СЕТ СН'!$F$23</f>
        <v>-395.01215367999998</v>
      </c>
      <c r="Y236" s="35">
        <f>SUMIFS(СВЦЭМ!$G$34:$G$777,СВЦЭМ!$A$34:$A$777,$A236,СВЦЭМ!$B$34:$B$777,Y$225)+'СЕТ СН'!$F$12-'СЕТ СН'!$F$23</f>
        <v>-359.26650094000001</v>
      </c>
    </row>
    <row r="237" spans="1:27" ht="15.75" x14ac:dyDescent="0.2">
      <c r="A237" s="34">
        <f t="shared" si="6"/>
        <v>42898</v>
      </c>
      <c r="B237" s="35">
        <f>SUMIFS(СВЦЭМ!$G$34:$G$777,СВЦЭМ!$A$34:$A$777,$A237,СВЦЭМ!$B$34:$B$777,B$225)+'СЕТ СН'!$F$12-'СЕТ СН'!$F$23</f>
        <v>-345.44736549000004</v>
      </c>
      <c r="C237" s="35">
        <f>SUMIFS(СВЦЭМ!$G$34:$G$777,СВЦЭМ!$A$34:$A$777,$A237,СВЦЭМ!$B$34:$B$777,C$225)+'СЕТ СН'!$F$12-'СЕТ СН'!$F$23</f>
        <v>-326.66407058999999</v>
      </c>
      <c r="D237" s="35">
        <f>SUMIFS(СВЦЭМ!$G$34:$G$777,СВЦЭМ!$A$34:$A$777,$A237,СВЦЭМ!$B$34:$B$777,D$225)+'СЕТ СН'!$F$12-'СЕТ СН'!$F$23</f>
        <v>-312.70202303999997</v>
      </c>
      <c r="E237" s="35">
        <f>SUMIFS(СВЦЭМ!$G$34:$G$777,СВЦЭМ!$A$34:$A$777,$A237,СВЦЭМ!$B$34:$B$777,E$225)+'СЕТ СН'!$F$12-'СЕТ СН'!$F$23</f>
        <v>-312.24082120000003</v>
      </c>
      <c r="F237" s="35">
        <f>SUMIFS(СВЦЭМ!$G$34:$G$777,СВЦЭМ!$A$34:$A$777,$A237,СВЦЭМ!$B$34:$B$777,F$225)+'СЕТ СН'!$F$12-'СЕТ СН'!$F$23</f>
        <v>-313.14731408</v>
      </c>
      <c r="G237" s="35">
        <f>SUMIFS(СВЦЭМ!$G$34:$G$777,СВЦЭМ!$A$34:$A$777,$A237,СВЦЭМ!$B$34:$B$777,G$225)+'СЕТ СН'!$F$12-'СЕТ СН'!$F$23</f>
        <v>-311.45759917999999</v>
      </c>
      <c r="H237" s="35">
        <f>SUMIFS(СВЦЭМ!$G$34:$G$777,СВЦЭМ!$A$34:$A$777,$A237,СВЦЭМ!$B$34:$B$777,H$225)+'СЕТ СН'!$F$12-'СЕТ СН'!$F$23</f>
        <v>-316.02327387999998</v>
      </c>
      <c r="I237" s="35">
        <f>SUMIFS(СВЦЭМ!$G$34:$G$777,СВЦЭМ!$A$34:$A$777,$A237,СВЦЭМ!$B$34:$B$777,I$225)+'СЕТ СН'!$F$12-'СЕТ СН'!$F$23</f>
        <v>-347.97661664999998</v>
      </c>
      <c r="J237" s="35">
        <f>SUMIFS(СВЦЭМ!$G$34:$G$777,СВЦЭМ!$A$34:$A$777,$A237,СВЦЭМ!$B$34:$B$777,J$225)+'СЕТ СН'!$F$12-'СЕТ СН'!$F$23</f>
        <v>-375.60866300999999</v>
      </c>
      <c r="K237" s="35">
        <f>SUMIFS(СВЦЭМ!$G$34:$G$777,СВЦЭМ!$A$34:$A$777,$A237,СВЦЭМ!$B$34:$B$777,K$225)+'СЕТ СН'!$F$12-'СЕТ СН'!$F$23</f>
        <v>-408.16799951999997</v>
      </c>
      <c r="L237" s="35">
        <f>SUMIFS(СВЦЭМ!$G$34:$G$777,СВЦЭМ!$A$34:$A$777,$A237,СВЦЭМ!$B$34:$B$777,L$225)+'СЕТ СН'!$F$12-'СЕТ СН'!$F$23</f>
        <v>-421.25792211999999</v>
      </c>
      <c r="M237" s="35">
        <f>SUMIFS(СВЦЭМ!$G$34:$G$777,СВЦЭМ!$A$34:$A$777,$A237,СВЦЭМ!$B$34:$B$777,M$225)+'СЕТ СН'!$F$12-'СЕТ СН'!$F$23</f>
        <v>-425.7525177</v>
      </c>
      <c r="N237" s="35">
        <f>SUMIFS(СВЦЭМ!$G$34:$G$777,СВЦЭМ!$A$34:$A$777,$A237,СВЦЭМ!$B$34:$B$777,N$225)+'СЕТ СН'!$F$12-'СЕТ СН'!$F$23</f>
        <v>-425.49183312000002</v>
      </c>
      <c r="O237" s="35">
        <f>SUMIFS(СВЦЭМ!$G$34:$G$777,СВЦЭМ!$A$34:$A$777,$A237,СВЦЭМ!$B$34:$B$777,O$225)+'СЕТ СН'!$F$12-'СЕТ СН'!$F$23</f>
        <v>-427.37602539</v>
      </c>
      <c r="P237" s="35">
        <f>SUMIFS(СВЦЭМ!$G$34:$G$777,СВЦЭМ!$A$34:$A$777,$A237,СВЦЭМ!$B$34:$B$777,P$225)+'СЕТ СН'!$F$12-'СЕТ СН'!$F$23</f>
        <v>-429.60660715</v>
      </c>
      <c r="Q237" s="35">
        <f>SUMIFS(СВЦЭМ!$G$34:$G$777,СВЦЭМ!$A$34:$A$777,$A237,СВЦЭМ!$B$34:$B$777,Q$225)+'СЕТ СН'!$F$12-'СЕТ СН'!$F$23</f>
        <v>-430.55686937999997</v>
      </c>
      <c r="R237" s="35">
        <f>SUMIFS(СВЦЭМ!$G$34:$G$777,СВЦЭМ!$A$34:$A$777,$A237,СВЦЭМ!$B$34:$B$777,R$225)+'СЕТ СН'!$F$12-'СЕТ СН'!$F$23</f>
        <v>-431.07488219999999</v>
      </c>
      <c r="S237" s="35">
        <f>SUMIFS(СВЦЭМ!$G$34:$G$777,СВЦЭМ!$A$34:$A$777,$A237,СВЦЭМ!$B$34:$B$777,S$225)+'СЕТ СН'!$F$12-'СЕТ СН'!$F$23</f>
        <v>-430.69752669000002</v>
      </c>
      <c r="T237" s="35">
        <f>SUMIFS(СВЦЭМ!$G$34:$G$777,СВЦЭМ!$A$34:$A$777,$A237,СВЦЭМ!$B$34:$B$777,T$225)+'СЕТ СН'!$F$12-'СЕТ СН'!$F$23</f>
        <v>-431.96395094000002</v>
      </c>
      <c r="U237" s="35">
        <f>SUMIFS(СВЦЭМ!$G$34:$G$777,СВЦЭМ!$A$34:$A$777,$A237,СВЦЭМ!$B$34:$B$777,U$225)+'СЕТ СН'!$F$12-'СЕТ СН'!$F$23</f>
        <v>-432.45377418999999</v>
      </c>
      <c r="V237" s="35">
        <f>SUMIFS(СВЦЭМ!$G$34:$G$777,СВЦЭМ!$A$34:$A$777,$A237,СВЦЭМ!$B$34:$B$777,V$225)+'СЕТ СН'!$F$12-'СЕТ СН'!$F$23</f>
        <v>-422.21100401000001</v>
      </c>
      <c r="W237" s="35">
        <f>SUMIFS(СВЦЭМ!$G$34:$G$777,СВЦЭМ!$A$34:$A$777,$A237,СВЦЭМ!$B$34:$B$777,W$225)+'СЕТ СН'!$F$12-'СЕТ СН'!$F$23</f>
        <v>-407.28030412999999</v>
      </c>
      <c r="X237" s="35">
        <f>SUMIFS(СВЦЭМ!$G$34:$G$777,СВЦЭМ!$A$34:$A$777,$A237,СВЦЭМ!$B$34:$B$777,X$225)+'СЕТ СН'!$F$12-'СЕТ СН'!$F$23</f>
        <v>-390.46954536999999</v>
      </c>
      <c r="Y237" s="35">
        <f>SUMIFS(СВЦЭМ!$G$34:$G$777,СВЦЭМ!$A$34:$A$777,$A237,СВЦЭМ!$B$34:$B$777,Y$225)+'СЕТ СН'!$F$12-'СЕТ СН'!$F$23</f>
        <v>-366.64248719</v>
      </c>
    </row>
    <row r="238" spans="1:27" ht="15.75" x14ac:dyDescent="0.2">
      <c r="A238" s="34">
        <f t="shared" si="6"/>
        <v>42899</v>
      </c>
      <c r="B238" s="35">
        <f>SUMIFS(СВЦЭМ!$G$34:$G$777,СВЦЭМ!$A$34:$A$777,$A238,СВЦЭМ!$B$34:$B$777,B$225)+'СЕТ СН'!$F$12-'СЕТ СН'!$F$23</f>
        <v>-370.77711183999998</v>
      </c>
      <c r="C238" s="35">
        <f>SUMIFS(СВЦЭМ!$G$34:$G$777,СВЦЭМ!$A$34:$A$777,$A238,СВЦЭМ!$B$34:$B$777,C$225)+'СЕТ СН'!$F$12-'СЕТ СН'!$F$23</f>
        <v>-356.17580939000004</v>
      </c>
      <c r="D238" s="35">
        <f>SUMIFS(СВЦЭМ!$G$34:$G$777,СВЦЭМ!$A$34:$A$777,$A238,СВЦЭМ!$B$34:$B$777,D$225)+'СЕТ СН'!$F$12-'СЕТ СН'!$F$23</f>
        <v>-325.44861628000001</v>
      </c>
      <c r="E238" s="35">
        <f>SUMIFS(СВЦЭМ!$G$34:$G$777,СВЦЭМ!$A$34:$A$777,$A238,СВЦЭМ!$B$34:$B$777,E$225)+'СЕТ СН'!$F$12-'СЕТ СН'!$F$23</f>
        <v>-321.43395694999998</v>
      </c>
      <c r="F238" s="35">
        <f>SUMIFS(СВЦЭМ!$G$34:$G$777,СВЦЭМ!$A$34:$A$777,$A238,СВЦЭМ!$B$34:$B$777,F$225)+'СЕТ СН'!$F$12-'СЕТ СН'!$F$23</f>
        <v>-319.02205359999999</v>
      </c>
      <c r="G238" s="35">
        <f>SUMIFS(СВЦЭМ!$G$34:$G$777,СВЦЭМ!$A$34:$A$777,$A238,СВЦЭМ!$B$34:$B$777,G$225)+'СЕТ СН'!$F$12-'СЕТ СН'!$F$23</f>
        <v>-320.44499760999997</v>
      </c>
      <c r="H238" s="35">
        <f>SUMIFS(СВЦЭМ!$G$34:$G$777,СВЦЭМ!$A$34:$A$777,$A238,СВЦЭМ!$B$34:$B$777,H$225)+'СЕТ СН'!$F$12-'СЕТ СН'!$F$23</f>
        <v>-338.63665331999999</v>
      </c>
      <c r="I238" s="35">
        <f>SUMIFS(СВЦЭМ!$G$34:$G$777,СВЦЭМ!$A$34:$A$777,$A238,СВЦЭМ!$B$34:$B$777,I$225)+'СЕТ СН'!$F$12-'СЕТ СН'!$F$23</f>
        <v>-378.14428229999999</v>
      </c>
      <c r="J238" s="35">
        <f>SUMIFS(СВЦЭМ!$G$34:$G$777,СВЦЭМ!$A$34:$A$777,$A238,СВЦЭМ!$B$34:$B$777,J$225)+'СЕТ СН'!$F$12-'СЕТ СН'!$F$23</f>
        <v>-406.34595859000001</v>
      </c>
      <c r="K238" s="35">
        <f>SUMIFS(СВЦЭМ!$G$34:$G$777,СВЦЭМ!$A$34:$A$777,$A238,СВЦЭМ!$B$34:$B$777,K$225)+'СЕТ СН'!$F$12-'СЕТ СН'!$F$23</f>
        <v>-429.77235243000001</v>
      </c>
      <c r="L238" s="35">
        <f>SUMIFS(СВЦЭМ!$G$34:$G$777,СВЦЭМ!$A$34:$A$777,$A238,СВЦЭМ!$B$34:$B$777,L$225)+'СЕТ СН'!$F$12-'СЕТ СН'!$F$23</f>
        <v>-427.36652420999997</v>
      </c>
      <c r="M238" s="35">
        <f>SUMIFS(СВЦЭМ!$G$34:$G$777,СВЦЭМ!$A$34:$A$777,$A238,СВЦЭМ!$B$34:$B$777,M$225)+'СЕТ СН'!$F$12-'СЕТ СН'!$F$23</f>
        <v>-420.23803624999999</v>
      </c>
      <c r="N238" s="35">
        <f>SUMIFS(СВЦЭМ!$G$34:$G$777,СВЦЭМ!$A$34:$A$777,$A238,СВЦЭМ!$B$34:$B$777,N$225)+'СЕТ СН'!$F$12-'СЕТ СН'!$F$23</f>
        <v>-420.25779378999999</v>
      </c>
      <c r="O238" s="35">
        <f>SUMIFS(СВЦЭМ!$G$34:$G$777,СВЦЭМ!$A$34:$A$777,$A238,СВЦЭМ!$B$34:$B$777,O$225)+'СЕТ СН'!$F$12-'СЕТ СН'!$F$23</f>
        <v>-420.61674016000001</v>
      </c>
      <c r="P238" s="35">
        <f>SUMIFS(СВЦЭМ!$G$34:$G$777,СВЦЭМ!$A$34:$A$777,$A238,СВЦЭМ!$B$34:$B$777,P$225)+'СЕТ СН'!$F$12-'СЕТ СН'!$F$23</f>
        <v>-420.33951162</v>
      </c>
      <c r="Q238" s="35">
        <f>SUMIFS(СВЦЭМ!$G$34:$G$777,СВЦЭМ!$A$34:$A$777,$A238,СВЦЭМ!$B$34:$B$777,Q$225)+'СЕТ СН'!$F$12-'СЕТ СН'!$F$23</f>
        <v>-418.7468045</v>
      </c>
      <c r="R238" s="35">
        <f>SUMIFS(СВЦЭМ!$G$34:$G$777,СВЦЭМ!$A$34:$A$777,$A238,СВЦЭМ!$B$34:$B$777,R$225)+'СЕТ СН'!$F$12-'СЕТ СН'!$F$23</f>
        <v>-418.97375417000001</v>
      </c>
      <c r="S238" s="35">
        <f>SUMIFS(СВЦЭМ!$G$34:$G$777,СВЦЭМ!$A$34:$A$777,$A238,СВЦЭМ!$B$34:$B$777,S$225)+'СЕТ СН'!$F$12-'СЕТ СН'!$F$23</f>
        <v>-418.79059727999999</v>
      </c>
      <c r="T238" s="35">
        <f>SUMIFS(СВЦЭМ!$G$34:$G$777,СВЦЭМ!$A$34:$A$777,$A238,СВЦЭМ!$B$34:$B$777,T$225)+'СЕТ СН'!$F$12-'СЕТ СН'!$F$23</f>
        <v>-420.94745398999999</v>
      </c>
      <c r="U238" s="35">
        <f>SUMIFS(СВЦЭМ!$G$34:$G$777,СВЦЭМ!$A$34:$A$777,$A238,СВЦЭМ!$B$34:$B$777,U$225)+'СЕТ СН'!$F$12-'СЕТ СН'!$F$23</f>
        <v>-420.67487732999996</v>
      </c>
      <c r="V238" s="35">
        <f>SUMIFS(СВЦЭМ!$G$34:$G$777,СВЦЭМ!$A$34:$A$777,$A238,СВЦЭМ!$B$34:$B$777,V$225)+'СЕТ СН'!$F$12-'СЕТ СН'!$F$23</f>
        <v>-427.9097471</v>
      </c>
      <c r="W238" s="35">
        <f>SUMIFS(СВЦЭМ!$G$34:$G$777,СВЦЭМ!$A$34:$A$777,$A238,СВЦЭМ!$B$34:$B$777,W$225)+'СЕТ СН'!$F$12-'СЕТ СН'!$F$23</f>
        <v>-429.93316677999997</v>
      </c>
      <c r="X238" s="35">
        <f>SUMIFS(СВЦЭМ!$G$34:$G$777,СВЦЭМ!$A$34:$A$777,$A238,СВЦЭМ!$B$34:$B$777,X$225)+'СЕТ СН'!$F$12-'СЕТ СН'!$F$23</f>
        <v>-418.20512747999999</v>
      </c>
      <c r="Y238" s="35">
        <f>SUMIFS(СВЦЭМ!$G$34:$G$777,СВЦЭМ!$A$34:$A$777,$A238,СВЦЭМ!$B$34:$B$777,Y$225)+'СЕТ СН'!$F$12-'СЕТ СН'!$F$23</f>
        <v>-389.90084303000003</v>
      </c>
    </row>
    <row r="239" spans="1:27" ht="15.75" x14ac:dyDescent="0.2">
      <c r="A239" s="34">
        <f t="shared" si="6"/>
        <v>42900</v>
      </c>
      <c r="B239" s="35">
        <f>SUMIFS(СВЦЭМ!$G$34:$G$777,СВЦЭМ!$A$34:$A$777,$A239,СВЦЭМ!$B$34:$B$777,B$225)+'СЕТ СН'!$F$12-'СЕТ СН'!$F$23</f>
        <v>-337.82308038999997</v>
      </c>
      <c r="C239" s="35">
        <f>SUMIFS(СВЦЭМ!$G$34:$G$777,СВЦЭМ!$A$34:$A$777,$A239,СВЦЭМ!$B$34:$B$777,C$225)+'СЕТ СН'!$F$12-'СЕТ СН'!$F$23</f>
        <v>-329.53268460000004</v>
      </c>
      <c r="D239" s="35">
        <f>SUMIFS(СВЦЭМ!$G$34:$G$777,СВЦЭМ!$A$34:$A$777,$A239,СВЦЭМ!$B$34:$B$777,D$225)+'СЕТ СН'!$F$12-'СЕТ СН'!$F$23</f>
        <v>-323.76354198000001</v>
      </c>
      <c r="E239" s="35">
        <f>SUMIFS(СВЦЭМ!$G$34:$G$777,СВЦЭМ!$A$34:$A$777,$A239,СВЦЭМ!$B$34:$B$777,E$225)+'СЕТ СН'!$F$12-'СЕТ СН'!$F$23</f>
        <v>-322.20341675999998</v>
      </c>
      <c r="F239" s="35">
        <f>SUMIFS(СВЦЭМ!$G$34:$G$777,СВЦЭМ!$A$34:$A$777,$A239,СВЦЭМ!$B$34:$B$777,F$225)+'СЕТ СН'!$F$12-'СЕТ СН'!$F$23</f>
        <v>-321.23885024999998</v>
      </c>
      <c r="G239" s="35">
        <f>SUMIFS(СВЦЭМ!$G$34:$G$777,СВЦЭМ!$A$34:$A$777,$A239,СВЦЭМ!$B$34:$B$777,G$225)+'СЕТ СН'!$F$12-'СЕТ СН'!$F$23</f>
        <v>-327.04131977999998</v>
      </c>
      <c r="H239" s="35">
        <f>SUMIFS(СВЦЭМ!$G$34:$G$777,СВЦЭМ!$A$34:$A$777,$A239,СВЦЭМ!$B$34:$B$777,H$225)+'СЕТ СН'!$F$12-'СЕТ СН'!$F$23</f>
        <v>-346.98373445999999</v>
      </c>
      <c r="I239" s="35">
        <f>SUMIFS(СВЦЭМ!$G$34:$G$777,СВЦЭМ!$A$34:$A$777,$A239,СВЦЭМ!$B$34:$B$777,I$225)+'СЕТ СН'!$F$12-'СЕТ СН'!$F$23</f>
        <v>-378.32000182000002</v>
      </c>
      <c r="J239" s="35">
        <f>SUMIFS(СВЦЭМ!$G$34:$G$777,СВЦЭМ!$A$34:$A$777,$A239,СВЦЭМ!$B$34:$B$777,J$225)+'СЕТ СН'!$F$12-'СЕТ СН'!$F$23</f>
        <v>-386.79612100999998</v>
      </c>
      <c r="K239" s="35">
        <f>SUMIFS(СВЦЭМ!$G$34:$G$777,СВЦЭМ!$A$34:$A$777,$A239,СВЦЭМ!$B$34:$B$777,K$225)+'СЕТ СН'!$F$12-'СЕТ СН'!$F$23</f>
        <v>-413.49566988999999</v>
      </c>
      <c r="L239" s="35">
        <f>SUMIFS(СВЦЭМ!$G$34:$G$777,СВЦЭМ!$A$34:$A$777,$A239,СВЦЭМ!$B$34:$B$777,L$225)+'СЕТ СН'!$F$12-'СЕТ СН'!$F$23</f>
        <v>-430.37908203999996</v>
      </c>
      <c r="M239" s="35">
        <f>SUMIFS(СВЦЭМ!$G$34:$G$777,СВЦЭМ!$A$34:$A$777,$A239,СВЦЭМ!$B$34:$B$777,M$225)+'СЕТ СН'!$F$12-'СЕТ СН'!$F$23</f>
        <v>-432.82183355000001</v>
      </c>
      <c r="N239" s="35">
        <f>SUMIFS(СВЦЭМ!$G$34:$G$777,СВЦЭМ!$A$34:$A$777,$A239,СВЦЭМ!$B$34:$B$777,N$225)+'СЕТ СН'!$F$12-'СЕТ СН'!$F$23</f>
        <v>-430.45795021999999</v>
      </c>
      <c r="O239" s="35">
        <f>SUMIFS(СВЦЭМ!$G$34:$G$777,СВЦЭМ!$A$34:$A$777,$A239,СВЦЭМ!$B$34:$B$777,O$225)+'СЕТ СН'!$F$12-'СЕТ СН'!$F$23</f>
        <v>-432.70607373999997</v>
      </c>
      <c r="P239" s="35">
        <f>SUMIFS(СВЦЭМ!$G$34:$G$777,СВЦЭМ!$A$34:$A$777,$A239,СВЦЭМ!$B$34:$B$777,P$225)+'СЕТ СН'!$F$12-'СЕТ СН'!$F$23</f>
        <v>-429.32423768000001</v>
      </c>
      <c r="Q239" s="35">
        <f>SUMIFS(СВЦЭМ!$G$34:$G$777,СВЦЭМ!$A$34:$A$777,$A239,СВЦЭМ!$B$34:$B$777,Q$225)+'СЕТ СН'!$F$12-'СЕТ СН'!$F$23</f>
        <v>-429.24898666000001</v>
      </c>
      <c r="R239" s="35">
        <f>SUMIFS(СВЦЭМ!$G$34:$G$777,СВЦЭМ!$A$34:$A$777,$A239,СВЦЭМ!$B$34:$B$777,R$225)+'СЕТ СН'!$F$12-'СЕТ СН'!$F$23</f>
        <v>-427.87911550000001</v>
      </c>
      <c r="S239" s="35">
        <f>SUMIFS(СВЦЭМ!$G$34:$G$777,СВЦЭМ!$A$34:$A$777,$A239,СВЦЭМ!$B$34:$B$777,S$225)+'СЕТ СН'!$F$12-'СЕТ СН'!$F$23</f>
        <v>-428.04979055000001</v>
      </c>
      <c r="T239" s="35">
        <f>SUMIFS(СВЦЭМ!$G$34:$G$777,СВЦЭМ!$A$34:$A$777,$A239,СВЦЭМ!$B$34:$B$777,T$225)+'СЕТ СН'!$F$12-'СЕТ СН'!$F$23</f>
        <v>-428.79362323999999</v>
      </c>
      <c r="U239" s="35">
        <f>SUMIFS(СВЦЭМ!$G$34:$G$777,СВЦЭМ!$A$34:$A$777,$A239,СВЦЭМ!$B$34:$B$777,U$225)+'СЕТ СН'!$F$12-'СЕТ СН'!$F$23</f>
        <v>-433.31941712000003</v>
      </c>
      <c r="V239" s="35">
        <f>SUMIFS(СВЦЭМ!$G$34:$G$777,СВЦЭМ!$A$34:$A$777,$A239,СВЦЭМ!$B$34:$B$777,V$225)+'СЕТ СН'!$F$12-'СЕТ СН'!$F$23</f>
        <v>-429.87414563999999</v>
      </c>
      <c r="W239" s="35">
        <f>SUMIFS(СВЦЭМ!$G$34:$G$777,СВЦЭМ!$A$34:$A$777,$A239,СВЦЭМ!$B$34:$B$777,W$225)+'СЕТ СН'!$F$12-'СЕТ СН'!$F$23</f>
        <v>-418.39174100000002</v>
      </c>
      <c r="X239" s="35">
        <f>SUMIFS(СВЦЭМ!$G$34:$G$777,СВЦЭМ!$A$34:$A$777,$A239,СВЦЭМ!$B$34:$B$777,X$225)+'СЕТ СН'!$F$12-'СЕТ СН'!$F$23</f>
        <v>-395.42828673999998</v>
      </c>
      <c r="Y239" s="35">
        <f>SUMIFS(СВЦЭМ!$G$34:$G$777,СВЦЭМ!$A$34:$A$777,$A239,СВЦЭМ!$B$34:$B$777,Y$225)+'СЕТ СН'!$F$12-'СЕТ СН'!$F$23</f>
        <v>-372.64312496000002</v>
      </c>
    </row>
    <row r="240" spans="1:27" ht="15.75" x14ac:dyDescent="0.2">
      <c r="A240" s="34">
        <f t="shared" si="6"/>
        <v>42901</v>
      </c>
      <c r="B240" s="35">
        <f>SUMIFS(СВЦЭМ!$G$34:$G$777,СВЦЭМ!$A$34:$A$777,$A240,СВЦЭМ!$B$34:$B$777,B$225)+'СЕТ СН'!$F$12-'СЕТ СН'!$F$23</f>
        <v>-346.68538709000001</v>
      </c>
      <c r="C240" s="35">
        <f>SUMIFS(СВЦЭМ!$G$34:$G$777,СВЦЭМ!$A$34:$A$777,$A240,СВЦЭМ!$B$34:$B$777,C$225)+'СЕТ СН'!$F$12-'СЕТ СН'!$F$23</f>
        <v>-326.93977613000004</v>
      </c>
      <c r="D240" s="35">
        <f>SUMIFS(СВЦЭМ!$G$34:$G$777,СВЦЭМ!$A$34:$A$777,$A240,СВЦЭМ!$B$34:$B$777,D$225)+'СЕТ СН'!$F$12-'СЕТ СН'!$F$23</f>
        <v>-318.59095730000001</v>
      </c>
      <c r="E240" s="35">
        <f>SUMIFS(СВЦЭМ!$G$34:$G$777,СВЦЭМ!$A$34:$A$777,$A240,СВЦЭМ!$B$34:$B$777,E$225)+'СЕТ СН'!$F$12-'СЕТ СН'!$F$23</f>
        <v>-320.10698831000002</v>
      </c>
      <c r="F240" s="35">
        <f>SUMIFS(СВЦЭМ!$G$34:$G$777,СВЦЭМ!$A$34:$A$777,$A240,СВЦЭМ!$B$34:$B$777,F$225)+'СЕТ СН'!$F$12-'СЕТ СН'!$F$23</f>
        <v>-321.21794197000003</v>
      </c>
      <c r="G240" s="35">
        <f>SUMIFS(СВЦЭМ!$G$34:$G$777,СВЦЭМ!$A$34:$A$777,$A240,СВЦЭМ!$B$34:$B$777,G$225)+'СЕТ СН'!$F$12-'СЕТ СН'!$F$23</f>
        <v>-319.94151498000002</v>
      </c>
      <c r="H240" s="35">
        <f>SUMIFS(СВЦЭМ!$G$34:$G$777,СВЦЭМ!$A$34:$A$777,$A240,СВЦЭМ!$B$34:$B$777,H$225)+'СЕТ СН'!$F$12-'СЕТ СН'!$F$23</f>
        <v>-317.02249978999998</v>
      </c>
      <c r="I240" s="35">
        <f>SUMIFS(СВЦЭМ!$G$34:$G$777,СВЦЭМ!$A$34:$A$777,$A240,СВЦЭМ!$B$34:$B$777,I$225)+'СЕТ СН'!$F$12-'СЕТ СН'!$F$23</f>
        <v>-350.7401155</v>
      </c>
      <c r="J240" s="35">
        <f>SUMIFS(СВЦЭМ!$G$34:$G$777,СВЦЭМ!$A$34:$A$777,$A240,СВЦЭМ!$B$34:$B$777,J$225)+'СЕТ СН'!$F$12-'СЕТ СН'!$F$23</f>
        <v>-380.91811698000004</v>
      </c>
      <c r="K240" s="35">
        <f>SUMIFS(СВЦЭМ!$G$34:$G$777,СВЦЭМ!$A$34:$A$777,$A240,СВЦЭМ!$B$34:$B$777,K$225)+'СЕТ СН'!$F$12-'СЕТ СН'!$F$23</f>
        <v>-404.64932271999999</v>
      </c>
      <c r="L240" s="35">
        <f>SUMIFS(СВЦЭМ!$G$34:$G$777,СВЦЭМ!$A$34:$A$777,$A240,СВЦЭМ!$B$34:$B$777,L$225)+'СЕТ СН'!$F$12-'СЕТ СН'!$F$23</f>
        <v>-425.61550731</v>
      </c>
      <c r="M240" s="35">
        <f>SUMIFS(СВЦЭМ!$G$34:$G$777,СВЦЭМ!$A$34:$A$777,$A240,СВЦЭМ!$B$34:$B$777,M$225)+'СЕТ СН'!$F$12-'СЕТ СН'!$F$23</f>
        <v>-430.93513159999998</v>
      </c>
      <c r="N240" s="35">
        <f>SUMIFS(СВЦЭМ!$G$34:$G$777,СВЦЭМ!$A$34:$A$777,$A240,СВЦЭМ!$B$34:$B$777,N$225)+'СЕТ СН'!$F$12-'СЕТ СН'!$F$23</f>
        <v>-433.44092277999999</v>
      </c>
      <c r="O240" s="35">
        <f>SUMIFS(СВЦЭМ!$G$34:$G$777,СВЦЭМ!$A$34:$A$777,$A240,СВЦЭМ!$B$34:$B$777,O$225)+'СЕТ СН'!$F$12-'СЕТ СН'!$F$23</f>
        <v>-433.57534837000003</v>
      </c>
      <c r="P240" s="35">
        <f>SUMIFS(СВЦЭМ!$G$34:$G$777,СВЦЭМ!$A$34:$A$777,$A240,СВЦЭМ!$B$34:$B$777,P$225)+'СЕТ СН'!$F$12-'СЕТ СН'!$F$23</f>
        <v>-432.96279939999999</v>
      </c>
      <c r="Q240" s="35">
        <f>SUMIFS(СВЦЭМ!$G$34:$G$777,СВЦЭМ!$A$34:$A$777,$A240,СВЦЭМ!$B$34:$B$777,Q$225)+'СЕТ СН'!$F$12-'СЕТ СН'!$F$23</f>
        <v>-432.65585666999999</v>
      </c>
      <c r="R240" s="35">
        <f>SUMIFS(СВЦЭМ!$G$34:$G$777,СВЦЭМ!$A$34:$A$777,$A240,СВЦЭМ!$B$34:$B$777,R$225)+'СЕТ СН'!$F$12-'СЕТ СН'!$F$23</f>
        <v>-431.58628422999999</v>
      </c>
      <c r="S240" s="35">
        <f>SUMIFS(СВЦЭМ!$G$34:$G$777,СВЦЭМ!$A$34:$A$777,$A240,СВЦЭМ!$B$34:$B$777,S$225)+'СЕТ СН'!$F$12-'СЕТ СН'!$F$23</f>
        <v>-430.63822484000002</v>
      </c>
      <c r="T240" s="35">
        <f>SUMIFS(СВЦЭМ!$G$34:$G$777,СВЦЭМ!$A$34:$A$777,$A240,СВЦЭМ!$B$34:$B$777,T$225)+'СЕТ СН'!$F$12-'СЕТ СН'!$F$23</f>
        <v>-429.22844631999999</v>
      </c>
      <c r="U240" s="35">
        <f>SUMIFS(СВЦЭМ!$G$34:$G$777,СВЦЭМ!$A$34:$A$777,$A240,СВЦЭМ!$B$34:$B$777,U$225)+'СЕТ СН'!$F$12-'СЕТ СН'!$F$23</f>
        <v>-427.96437771000001</v>
      </c>
      <c r="V240" s="35">
        <f>SUMIFS(СВЦЭМ!$G$34:$G$777,СВЦЭМ!$A$34:$A$777,$A240,СВЦЭМ!$B$34:$B$777,V$225)+'СЕТ СН'!$F$12-'СЕТ СН'!$F$23</f>
        <v>-428.38555760999998</v>
      </c>
      <c r="W240" s="35">
        <f>SUMIFS(СВЦЭМ!$G$34:$G$777,СВЦЭМ!$A$34:$A$777,$A240,СВЦЭМ!$B$34:$B$777,W$225)+'СЕТ СН'!$F$12-'СЕТ СН'!$F$23</f>
        <v>-414.84895761000001</v>
      </c>
      <c r="X240" s="35">
        <f>SUMIFS(СВЦЭМ!$G$34:$G$777,СВЦЭМ!$A$34:$A$777,$A240,СВЦЭМ!$B$34:$B$777,X$225)+'СЕТ СН'!$F$12-'СЕТ СН'!$F$23</f>
        <v>-392.84617759000002</v>
      </c>
      <c r="Y240" s="35">
        <f>SUMIFS(СВЦЭМ!$G$34:$G$777,СВЦЭМ!$A$34:$A$777,$A240,СВЦЭМ!$B$34:$B$777,Y$225)+'СЕТ СН'!$F$12-'СЕТ СН'!$F$23</f>
        <v>-366.60491002000003</v>
      </c>
    </row>
    <row r="241" spans="1:25" ht="15.75" x14ac:dyDescent="0.2">
      <c r="A241" s="34">
        <f t="shared" si="6"/>
        <v>42902</v>
      </c>
      <c r="B241" s="35">
        <f>SUMIFS(СВЦЭМ!$G$34:$G$777,СВЦЭМ!$A$34:$A$777,$A241,СВЦЭМ!$B$34:$B$777,B$225)+'СЕТ СН'!$F$12-'СЕТ СН'!$F$23</f>
        <v>-348.91952233000001</v>
      </c>
      <c r="C241" s="35">
        <f>SUMIFS(СВЦЭМ!$G$34:$G$777,СВЦЭМ!$A$34:$A$777,$A241,СВЦЭМ!$B$34:$B$777,C$225)+'СЕТ СН'!$F$12-'СЕТ СН'!$F$23</f>
        <v>-331.18333812000003</v>
      </c>
      <c r="D241" s="35">
        <f>SUMIFS(СВЦЭМ!$G$34:$G$777,СВЦЭМ!$A$34:$A$777,$A241,СВЦЭМ!$B$34:$B$777,D$225)+'СЕТ СН'!$F$12-'СЕТ СН'!$F$23</f>
        <v>-322.08280563</v>
      </c>
      <c r="E241" s="35">
        <f>SUMIFS(СВЦЭМ!$G$34:$G$777,СВЦЭМ!$A$34:$A$777,$A241,СВЦЭМ!$B$34:$B$777,E$225)+'СЕТ СН'!$F$12-'СЕТ СН'!$F$23</f>
        <v>-314.21237101999998</v>
      </c>
      <c r="F241" s="35">
        <f>SUMIFS(СВЦЭМ!$G$34:$G$777,СВЦЭМ!$A$34:$A$777,$A241,СВЦЭМ!$B$34:$B$777,F$225)+'СЕТ СН'!$F$12-'СЕТ СН'!$F$23</f>
        <v>-314.66356861000003</v>
      </c>
      <c r="G241" s="35">
        <f>SUMIFS(СВЦЭМ!$G$34:$G$777,СВЦЭМ!$A$34:$A$777,$A241,СВЦЭМ!$B$34:$B$777,G$225)+'СЕТ СН'!$F$12-'СЕТ СН'!$F$23</f>
        <v>-313.80237399999999</v>
      </c>
      <c r="H241" s="35">
        <f>SUMIFS(СВЦЭМ!$G$34:$G$777,СВЦЭМ!$A$34:$A$777,$A241,СВЦЭМ!$B$34:$B$777,H$225)+'СЕТ СН'!$F$12-'СЕТ СН'!$F$23</f>
        <v>-312.46788070999997</v>
      </c>
      <c r="I241" s="35">
        <f>SUMIFS(СВЦЭМ!$G$34:$G$777,СВЦЭМ!$A$34:$A$777,$A241,СВЦЭМ!$B$34:$B$777,I$225)+'СЕТ СН'!$F$12-'СЕТ СН'!$F$23</f>
        <v>-345.83121650999999</v>
      </c>
      <c r="J241" s="35">
        <f>SUMIFS(СВЦЭМ!$G$34:$G$777,СВЦЭМ!$A$34:$A$777,$A241,СВЦЭМ!$B$34:$B$777,J$225)+'СЕТ СН'!$F$12-'СЕТ СН'!$F$23</f>
        <v>-375.16884329000004</v>
      </c>
      <c r="K241" s="35">
        <f>SUMIFS(СВЦЭМ!$G$34:$G$777,СВЦЭМ!$A$34:$A$777,$A241,СВЦЭМ!$B$34:$B$777,K$225)+'СЕТ СН'!$F$12-'СЕТ СН'!$F$23</f>
        <v>-408.2182431</v>
      </c>
      <c r="L241" s="35">
        <f>SUMIFS(СВЦЭМ!$G$34:$G$777,СВЦЭМ!$A$34:$A$777,$A241,СВЦЭМ!$B$34:$B$777,L$225)+'СЕТ СН'!$F$12-'СЕТ СН'!$F$23</f>
        <v>-421.59558298000002</v>
      </c>
      <c r="M241" s="35">
        <f>SUMIFS(СВЦЭМ!$G$34:$G$777,СВЦЭМ!$A$34:$A$777,$A241,СВЦЭМ!$B$34:$B$777,M$225)+'СЕТ СН'!$F$12-'СЕТ СН'!$F$23</f>
        <v>-427.09005245000003</v>
      </c>
      <c r="N241" s="35">
        <f>SUMIFS(СВЦЭМ!$G$34:$G$777,СВЦЭМ!$A$34:$A$777,$A241,СВЦЭМ!$B$34:$B$777,N$225)+'СЕТ СН'!$F$12-'СЕТ СН'!$F$23</f>
        <v>-425.21190734000004</v>
      </c>
      <c r="O241" s="35">
        <f>SUMIFS(СВЦЭМ!$G$34:$G$777,СВЦЭМ!$A$34:$A$777,$A241,СВЦЭМ!$B$34:$B$777,O$225)+'СЕТ СН'!$F$12-'СЕТ СН'!$F$23</f>
        <v>-427.22421496000004</v>
      </c>
      <c r="P241" s="35">
        <f>SUMIFS(СВЦЭМ!$G$34:$G$777,СВЦЭМ!$A$34:$A$777,$A241,СВЦЭМ!$B$34:$B$777,P$225)+'СЕТ СН'!$F$12-'СЕТ СН'!$F$23</f>
        <v>-432.56096256000001</v>
      </c>
      <c r="Q241" s="35">
        <f>SUMIFS(СВЦЭМ!$G$34:$G$777,СВЦЭМ!$A$34:$A$777,$A241,СВЦЭМ!$B$34:$B$777,Q$225)+'СЕТ СН'!$F$12-'СЕТ СН'!$F$23</f>
        <v>-428.57150851</v>
      </c>
      <c r="R241" s="35">
        <f>SUMIFS(СВЦЭМ!$G$34:$G$777,СВЦЭМ!$A$34:$A$777,$A241,СВЦЭМ!$B$34:$B$777,R$225)+'СЕТ СН'!$F$12-'СЕТ СН'!$F$23</f>
        <v>-427.25823378999996</v>
      </c>
      <c r="S241" s="35">
        <f>SUMIFS(СВЦЭМ!$G$34:$G$777,СВЦЭМ!$A$34:$A$777,$A241,СВЦЭМ!$B$34:$B$777,S$225)+'СЕТ СН'!$F$12-'СЕТ СН'!$F$23</f>
        <v>-423.63778678</v>
      </c>
      <c r="T241" s="35">
        <f>SUMIFS(СВЦЭМ!$G$34:$G$777,СВЦЭМ!$A$34:$A$777,$A241,СВЦЭМ!$B$34:$B$777,T$225)+'СЕТ СН'!$F$12-'СЕТ СН'!$F$23</f>
        <v>-424.58869996999999</v>
      </c>
      <c r="U241" s="35">
        <f>SUMIFS(СВЦЭМ!$G$34:$G$777,СВЦЭМ!$A$34:$A$777,$A241,СВЦЭМ!$B$34:$B$777,U$225)+'СЕТ СН'!$F$12-'СЕТ СН'!$F$23</f>
        <v>-427.03921742</v>
      </c>
      <c r="V241" s="35">
        <f>SUMIFS(СВЦЭМ!$G$34:$G$777,СВЦЭМ!$A$34:$A$777,$A241,СВЦЭМ!$B$34:$B$777,V$225)+'СЕТ СН'!$F$12-'СЕТ СН'!$F$23</f>
        <v>-423.11841201999999</v>
      </c>
      <c r="W241" s="35">
        <f>SUMIFS(СВЦЭМ!$G$34:$G$777,СВЦЭМ!$A$34:$A$777,$A241,СВЦЭМ!$B$34:$B$777,W$225)+'СЕТ СН'!$F$12-'СЕТ СН'!$F$23</f>
        <v>-405.15005694000001</v>
      </c>
      <c r="X241" s="35">
        <f>SUMIFS(СВЦЭМ!$G$34:$G$777,СВЦЭМ!$A$34:$A$777,$A241,СВЦЭМ!$B$34:$B$777,X$225)+'СЕТ СН'!$F$12-'СЕТ СН'!$F$23</f>
        <v>-409.43939879999999</v>
      </c>
      <c r="Y241" s="35">
        <f>SUMIFS(СВЦЭМ!$G$34:$G$777,СВЦЭМ!$A$34:$A$777,$A241,СВЦЭМ!$B$34:$B$777,Y$225)+'СЕТ СН'!$F$12-'СЕТ СН'!$F$23</f>
        <v>-404.37884167999999</v>
      </c>
    </row>
    <row r="242" spans="1:25" ht="15.75" x14ac:dyDescent="0.2">
      <c r="A242" s="34">
        <f t="shared" si="6"/>
        <v>42903</v>
      </c>
      <c r="B242" s="35">
        <f>SUMIFS(СВЦЭМ!$G$34:$G$777,СВЦЭМ!$A$34:$A$777,$A242,СВЦЭМ!$B$34:$B$777,B$225)+'СЕТ СН'!$F$12-'СЕТ СН'!$F$23</f>
        <v>-372.64979427000003</v>
      </c>
      <c r="C242" s="35">
        <f>SUMIFS(СВЦЭМ!$G$34:$G$777,СВЦЭМ!$A$34:$A$777,$A242,СВЦЭМ!$B$34:$B$777,C$225)+'СЕТ СН'!$F$12-'СЕТ СН'!$F$23</f>
        <v>-359.31398975000002</v>
      </c>
      <c r="D242" s="35">
        <f>SUMIFS(СВЦЭМ!$G$34:$G$777,СВЦЭМ!$A$34:$A$777,$A242,СВЦЭМ!$B$34:$B$777,D$225)+'СЕТ СН'!$F$12-'СЕТ СН'!$F$23</f>
        <v>-324.71326316</v>
      </c>
      <c r="E242" s="35">
        <f>SUMIFS(СВЦЭМ!$G$34:$G$777,СВЦЭМ!$A$34:$A$777,$A242,СВЦЭМ!$B$34:$B$777,E$225)+'СЕТ СН'!$F$12-'СЕТ СН'!$F$23</f>
        <v>-321.18826458000001</v>
      </c>
      <c r="F242" s="35">
        <f>SUMIFS(СВЦЭМ!$G$34:$G$777,СВЦЭМ!$A$34:$A$777,$A242,СВЦЭМ!$B$34:$B$777,F$225)+'СЕТ СН'!$F$12-'СЕТ СН'!$F$23</f>
        <v>-315.66406523000001</v>
      </c>
      <c r="G242" s="35">
        <f>SUMIFS(СВЦЭМ!$G$34:$G$777,СВЦЭМ!$A$34:$A$777,$A242,СВЦЭМ!$B$34:$B$777,G$225)+'СЕТ СН'!$F$12-'СЕТ СН'!$F$23</f>
        <v>-316.59677426000002</v>
      </c>
      <c r="H242" s="35">
        <f>SUMIFS(СВЦЭМ!$G$34:$G$777,СВЦЭМ!$A$34:$A$777,$A242,СВЦЭМ!$B$34:$B$777,H$225)+'СЕТ СН'!$F$12-'СЕТ СН'!$F$23</f>
        <v>-324.29839933</v>
      </c>
      <c r="I242" s="35">
        <f>SUMIFS(СВЦЭМ!$G$34:$G$777,СВЦЭМ!$A$34:$A$777,$A242,СВЦЭМ!$B$34:$B$777,I$225)+'СЕТ СН'!$F$12-'СЕТ СН'!$F$23</f>
        <v>-359.72260767</v>
      </c>
      <c r="J242" s="35">
        <f>SUMIFS(СВЦЭМ!$G$34:$G$777,СВЦЭМ!$A$34:$A$777,$A242,СВЦЭМ!$B$34:$B$777,J$225)+'СЕТ СН'!$F$12-'СЕТ СН'!$F$23</f>
        <v>-388.12735846999999</v>
      </c>
      <c r="K242" s="35">
        <f>SUMIFS(СВЦЭМ!$G$34:$G$777,СВЦЭМ!$A$34:$A$777,$A242,СВЦЭМ!$B$34:$B$777,K$225)+'СЕТ СН'!$F$12-'СЕТ СН'!$F$23</f>
        <v>-410.22748538999997</v>
      </c>
      <c r="L242" s="35">
        <f>SUMIFS(СВЦЭМ!$G$34:$G$777,СВЦЭМ!$A$34:$A$777,$A242,СВЦЭМ!$B$34:$B$777,L$225)+'СЕТ СН'!$F$12-'СЕТ СН'!$F$23</f>
        <v>-423.54105052</v>
      </c>
      <c r="M242" s="35">
        <f>SUMIFS(СВЦЭМ!$G$34:$G$777,СВЦЭМ!$A$34:$A$777,$A242,СВЦЭМ!$B$34:$B$777,M$225)+'СЕТ СН'!$F$12-'СЕТ СН'!$F$23</f>
        <v>-423.46555252999997</v>
      </c>
      <c r="N242" s="35">
        <f>SUMIFS(СВЦЭМ!$G$34:$G$777,СВЦЭМ!$A$34:$A$777,$A242,СВЦЭМ!$B$34:$B$777,N$225)+'СЕТ СН'!$F$12-'СЕТ СН'!$F$23</f>
        <v>-423.62854637999999</v>
      </c>
      <c r="O242" s="35">
        <f>SUMIFS(СВЦЭМ!$G$34:$G$777,СВЦЭМ!$A$34:$A$777,$A242,СВЦЭМ!$B$34:$B$777,O$225)+'СЕТ СН'!$F$12-'СЕТ СН'!$F$23</f>
        <v>-424.52033216000001</v>
      </c>
      <c r="P242" s="35">
        <f>SUMIFS(СВЦЭМ!$G$34:$G$777,СВЦЭМ!$A$34:$A$777,$A242,СВЦЭМ!$B$34:$B$777,P$225)+'СЕТ СН'!$F$12-'СЕТ СН'!$F$23</f>
        <v>-424.64114790999997</v>
      </c>
      <c r="Q242" s="35">
        <f>SUMIFS(СВЦЭМ!$G$34:$G$777,СВЦЭМ!$A$34:$A$777,$A242,СВЦЭМ!$B$34:$B$777,Q$225)+'СЕТ СН'!$F$12-'СЕТ СН'!$F$23</f>
        <v>-422.87783502000002</v>
      </c>
      <c r="R242" s="35">
        <f>SUMIFS(СВЦЭМ!$G$34:$G$777,СВЦЭМ!$A$34:$A$777,$A242,СВЦЭМ!$B$34:$B$777,R$225)+'СЕТ СН'!$F$12-'СЕТ СН'!$F$23</f>
        <v>-421.76447566000002</v>
      </c>
      <c r="S242" s="35">
        <f>SUMIFS(СВЦЭМ!$G$34:$G$777,СВЦЭМ!$A$34:$A$777,$A242,СВЦЭМ!$B$34:$B$777,S$225)+'СЕТ СН'!$F$12-'СЕТ СН'!$F$23</f>
        <v>-422.17368947</v>
      </c>
      <c r="T242" s="35">
        <f>SUMIFS(СВЦЭМ!$G$34:$G$777,СВЦЭМ!$A$34:$A$777,$A242,СВЦЭМ!$B$34:$B$777,T$225)+'СЕТ СН'!$F$12-'СЕТ СН'!$F$23</f>
        <v>-423.24679983999999</v>
      </c>
      <c r="U242" s="35">
        <f>SUMIFS(СВЦЭМ!$G$34:$G$777,СВЦЭМ!$A$34:$A$777,$A242,СВЦЭМ!$B$34:$B$777,U$225)+'СЕТ СН'!$F$12-'СЕТ СН'!$F$23</f>
        <v>-424.80322421</v>
      </c>
      <c r="V242" s="35">
        <f>SUMIFS(СВЦЭМ!$G$34:$G$777,СВЦЭМ!$A$34:$A$777,$A242,СВЦЭМ!$B$34:$B$777,V$225)+'СЕТ СН'!$F$12-'СЕТ СН'!$F$23</f>
        <v>-420.89862690999996</v>
      </c>
      <c r="W242" s="35">
        <f>SUMIFS(СВЦЭМ!$G$34:$G$777,СВЦЭМ!$A$34:$A$777,$A242,СВЦЭМ!$B$34:$B$777,W$225)+'СЕТ СН'!$F$12-'СЕТ СН'!$F$23</f>
        <v>-414.13770571999999</v>
      </c>
      <c r="X242" s="35">
        <f>SUMIFS(СВЦЭМ!$G$34:$G$777,СВЦЭМ!$A$34:$A$777,$A242,СВЦЭМ!$B$34:$B$777,X$225)+'СЕТ СН'!$F$12-'СЕТ СН'!$F$23</f>
        <v>-407.02457443000003</v>
      </c>
      <c r="Y242" s="35">
        <f>SUMIFS(СВЦЭМ!$G$34:$G$777,СВЦЭМ!$A$34:$A$777,$A242,СВЦЭМ!$B$34:$B$777,Y$225)+'СЕТ СН'!$F$12-'СЕТ СН'!$F$23</f>
        <v>-374.72354218999999</v>
      </c>
    </row>
    <row r="243" spans="1:25" ht="15.75" x14ac:dyDescent="0.2">
      <c r="A243" s="34">
        <f t="shared" si="6"/>
        <v>42904</v>
      </c>
      <c r="B243" s="35">
        <f>SUMIFS(СВЦЭМ!$G$34:$G$777,СВЦЭМ!$A$34:$A$777,$A243,СВЦЭМ!$B$34:$B$777,B$225)+'СЕТ СН'!$F$12-'СЕТ СН'!$F$23</f>
        <v>-349.46145881000001</v>
      </c>
      <c r="C243" s="35">
        <f>SUMIFS(СВЦЭМ!$G$34:$G$777,СВЦЭМ!$A$34:$A$777,$A243,СВЦЭМ!$B$34:$B$777,C$225)+'СЕТ СН'!$F$12-'СЕТ СН'!$F$23</f>
        <v>-336.93631963999997</v>
      </c>
      <c r="D243" s="35">
        <f>SUMIFS(СВЦЭМ!$G$34:$G$777,СВЦЭМ!$A$34:$A$777,$A243,СВЦЭМ!$B$34:$B$777,D$225)+'СЕТ СН'!$F$12-'СЕТ СН'!$F$23</f>
        <v>-319.84029693999997</v>
      </c>
      <c r="E243" s="35">
        <f>SUMIFS(СВЦЭМ!$G$34:$G$777,СВЦЭМ!$A$34:$A$777,$A243,СВЦЭМ!$B$34:$B$777,E$225)+'СЕТ СН'!$F$12-'СЕТ СН'!$F$23</f>
        <v>-316.65403574999999</v>
      </c>
      <c r="F243" s="35">
        <f>SUMIFS(СВЦЭМ!$G$34:$G$777,СВЦЭМ!$A$34:$A$777,$A243,СВЦЭМ!$B$34:$B$777,F$225)+'СЕТ СН'!$F$12-'СЕТ СН'!$F$23</f>
        <v>-313.49107301999999</v>
      </c>
      <c r="G243" s="35">
        <f>SUMIFS(СВЦЭМ!$G$34:$G$777,СВЦЭМ!$A$34:$A$777,$A243,СВЦЭМ!$B$34:$B$777,G$225)+'СЕТ СН'!$F$12-'СЕТ СН'!$F$23</f>
        <v>-314.38027175000002</v>
      </c>
      <c r="H243" s="35">
        <f>SUMIFS(СВЦЭМ!$G$34:$G$777,СВЦЭМ!$A$34:$A$777,$A243,СВЦЭМ!$B$34:$B$777,H$225)+'СЕТ СН'!$F$12-'СЕТ СН'!$F$23</f>
        <v>-320.10772802000002</v>
      </c>
      <c r="I243" s="35">
        <f>SUMIFS(СВЦЭМ!$G$34:$G$777,СВЦЭМ!$A$34:$A$777,$A243,СВЦЭМ!$B$34:$B$777,I$225)+'СЕТ СН'!$F$12-'СЕТ СН'!$F$23</f>
        <v>-356.63239147000002</v>
      </c>
      <c r="J243" s="35">
        <f>SUMIFS(СВЦЭМ!$G$34:$G$777,СВЦЭМ!$A$34:$A$777,$A243,СВЦЭМ!$B$34:$B$777,J$225)+'СЕТ СН'!$F$12-'СЕТ СН'!$F$23</f>
        <v>-392.04605838999998</v>
      </c>
      <c r="K243" s="35">
        <f>SUMIFS(СВЦЭМ!$G$34:$G$777,СВЦЭМ!$A$34:$A$777,$A243,СВЦЭМ!$B$34:$B$777,K$225)+'СЕТ СН'!$F$12-'СЕТ СН'!$F$23</f>
        <v>-420.66189543999997</v>
      </c>
      <c r="L243" s="35">
        <f>SUMIFS(СВЦЭМ!$G$34:$G$777,СВЦЭМ!$A$34:$A$777,$A243,СВЦЭМ!$B$34:$B$777,L$225)+'СЕТ СН'!$F$12-'СЕТ СН'!$F$23</f>
        <v>-429.76381753999999</v>
      </c>
      <c r="M243" s="35">
        <f>SUMIFS(СВЦЭМ!$G$34:$G$777,СВЦЭМ!$A$34:$A$777,$A243,СВЦЭМ!$B$34:$B$777,M$225)+'СЕТ СН'!$F$12-'СЕТ СН'!$F$23</f>
        <v>-424.34804943</v>
      </c>
      <c r="N243" s="35">
        <f>SUMIFS(СВЦЭМ!$G$34:$G$777,СВЦЭМ!$A$34:$A$777,$A243,СВЦЭМ!$B$34:$B$777,N$225)+'СЕТ СН'!$F$12-'СЕТ СН'!$F$23</f>
        <v>-423.93125190000001</v>
      </c>
      <c r="O243" s="35">
        <f>SUMIFS(СВЦЭМ!$G$34:$G$777,СВЦЭМ!$A$34:$A$777,$A243,СВЦЭМ!$B$34:$B$777,O$225)+'СЕТ СН'!$F$12-'СЕТ СН'!$F$23</f>
        <v>-424.12827505999996</v>
      </c>
      <c r="P243" s="35">
        <f>SUMIFS(СВЦЭМ!$G$34:$G$777,СВЦЭМ!$A$34:$A$777,$A243,СВЦЭМ!$B$34:$B$777,P$225)+'СЕТ СН'!$F$12-'СЕТ СН'!$F$23</f>
        <v>-424.60732440000004</v>
      </c>
      <c r="Q243" s="35">
        <f>SUMIFS(СВЦЭМ!$G$34:$G$777,СВЦЭМ!$A$34:$A$777,$A243,СВЦЭМ!$B$34:$B$777,Q$225)+'СЕТ СН'!$F$12-'СЕТ СН'!$F$23</f>
        <v>-422.66516680999996</v>
      </c>
      <c r="R243" s="35">
        <f>SUMIFS(СВЦЭМ!$G$34:$G$777,СВЦЭМ!$A$34:$A$777,$A243,СВЦЭМ!$B$34:$B$777,R$225)+'СЕТ СН'!$F$12-'СЕТ СН'!$F$23</f>
        <v>-420.78362170000003</v>
      </c>
      <c r="S243" s="35">
        <f>SUMIFS(СВЦЭМ!$G$34:$G$777,СВЦЭМ!$A$34:$A$777,$A243,СВЦЭМ!$B$34:$B$777,S$225)+'СЕТ СН'!$F$12-'СЕТ СН'!$F$23</f>
        <v>-420.88832294999997</v>
      </c>
      <c r="T243" s="35">
        <f>SUMIFS(СВЦЭМ!$G$34:$G$777,СВЦЭМ!$A$34:$A$777,$A243,СВЦЭМ!$B$34:$B$777,T$225)+'СЕТ СН'!$F$12-'СЕТ СН'!$F$23</f>
        <v>-423.08663659000001</v>
      </c>
      <c r="U243" s="35">
        <f>SUMIFS(СВЦЭМ!$G$34:$G$777,СВЦЭМ!$A$34:$A$777,$A243,СВЦЭМ!$B$34:$B$777,U$225)+'СЕТ СН'!$F$12-'СЕТ СН'!$F$23</f>
        <v>-424.12028196</v>
      </c>
      <c r="V243" s="35">
        <f>SUMIFS(СВЦЭМ!$G$34:$G$777,СВЦЭМ!$A$34:$A$777,$A243,СВЦЭМ!$B$34:$B$777,V$225)+'СЕТ СН'!$F$12-'СЕТ СН'!$F$23</f>
        <v>-426.34201925000002</v>
      </c>
      <c r="W243" s="35">
        <f>SUMIFS(СВЦЭМ!$G$34:$G$777,СВЦЭМ!$A$34:$A$777,$A243,СВЦЭМ!$B$34:$B$777,W$225)+'СЕТ СН'!$F$12-'СЕТ СН'!$F$23</f>
        <v>-421.39950653</v>
      </c>
      <c r="X243" s="35">
        <f>SUMIFS(СВЦЭМ!$G$34:$G$777,СВЦЭМ!$A$34:$A$777,$A243,СВЦЭМ!$B$34:$B$777,X$225)+'СЕТ СН'!$F$12-'СЕТ СН'!$F$23</f>
        <v>-407.68288201999997</v>
      </c>
      <c r="Y243" s="35">
        <f>SUMIFS(СВЦЭМ!$G$34:$G$777,СВЦЭМ!$A$34:$A$777,$A243,СВЦЭМ!$B$34:$B$777,Y$225)+'СЕТ СН'!$F$12-'СЕТ СН'!$F$23</f>
        <v>-391.27889446</v>
      </c>
    </row>
    <row r="244" spans="1:25" ht="15.75" x14ac:dyDescent="0.2">
      <c r="A244" s="34">
        <f t="shared" si="6"/>
        <v>42905</v>
      </c>
      <c r="B244" s="35">
        <f>SUMIFS(СВЦЭМ!$G$34:$G$777,СВЦЭМ!$A$34:$A$777,$A244,СВЦЭМ!$B$34:$B$777,B$225)+'СЕТ СН'!$F$12-'СЕТ СН'!$F$23</f>
        <v>-378.41679882</v>
      </c>
      <c r="C244" s="35">
        <f>SUMIFS(СВЦЭМ!$G$34:$G$777,СВЦЭМ!$A$34:$A$777,$A244,СВЦЭМ!$B$34:$B$777,C$225)+'СЕТ СН'!$F$12-'СЕТ СН'!$F$23</f>
        <v>-366.53013559999999</v>
      </c>
      <c r="D244" s="35">
        <f>SUMIFS(СВЦЭМ!$G$34:$G$777,СВЦЭМ!$A$34:$A$777,$A244,СВЦЭМ!$B$34:$B$777,D$225)+'СЕТ СН'!$F$12-'СЕТ СН'!$F$23</f>
        <v>-333.72267234000003</v>
      </c>
      <c r="E244" s="35">
        <f>SUMIFS(СВЦЭМ!$G$34:$G$777,СВЦЭМ!$A$34:$A$777,$A244,СВЦЭМ!$B$34:$B$777,E$225)+'СЕТ СН'!$F$12-'СЕТ СН'!$F$23</f>
        <v>-331.58429738000001</v>
      </c>
      <c r="F244" s="35">
        <f>SUMIFS(СВЦЭМ!$G$34:$G$777,СВЦЭМ!$A$34:$A$777,$A244,СВЦЭМ!$B$34:$B$777,F$225)+'СЕТ СН'!$F$12-'СЕТ СН'!$F$23</f>
        <v>-330.69908647</v>
      </c>
      <c r="G244" s="35">
        <f>SUMIFS(СВЦЭМ!$G$34:$G$777,СВЦЭМ!$A$34:$A$777,$A244,СВЦЭМ!$B$34:$B$777,G$225)+'СЕТ СН'!$F$12-'СЕТ СН'!$F$23</f>
        <v>-329.55752163</v>
      </c>
      <c r="H244" s="35">
        <f>SUMIFS(СВЦЭМ!$G$34:$G$777,СВЦЭМ!$A$34:$A$777,$A244,СВЦЭМ!$B$34:$B$777,H$225)+'СЕТ СН'!$F$12-'СЕТ СН'!$F$23</f>
        <v>-359.48183298000004</v>
      </c>
      <c r="I244" s="35">
        <f>SUMIFS(СВЦЭМ!$G$34:$G$777,СВЦЭМ!$A$34:$A$777,$A244,СВЦЭМ!$B$34:$B$777,I$225)+'СЕТ СН'!$F$12-'СЕТ СН'!$F$23</f>
        <v>-390.03853644000003</v>
      </c>
      <c r="J244" s="35">
        <f>SUMIFS(СВЦЭМ!$G$34:$G$777,СВЦЭМ!$A$34:$A$777,$A244,СВЦЭМ!$B$34:$B$777,J$225)+'СЕТ СН'!$F$12-'СЕТ СН'!$F$23</f>
        <v>-418.62996250000003</v>
      </c>
      <c r="K244" s="35">
        <f>SUMIFS(СВЦЭМ!$G$34:$G$777,СВЦЭМ!$A$34:$A$777,$A244,СВЦЭМ!$B$34:$B$777,K$225)+'СЕТ СН'!$F$12-'СЕТ СН'!$F$23</f>
        <v>-410.10811260000003</v>
      </c>
      <c r="L244" s="35">
        <f>SUMIFS(СВЦЭМ!$G$34:$G$777,СВЦЭМ!$A$34:$A$777,$A244,СВЦЭМ!$B$34:$B$777,L$225)+'СЕТ СН'!$F$12-'СЕТ СН'!$F$23</f>
        <v>-415.31107756</v>
      </c>
      <c r="M244" s="35">
        <f>SUMIFS(СВЦЭМ!$G$34:$G$777,СВЦЭМ!$A$34:$A$777,$A244,СВЦЭМ!$B$34:$B$777,M$225)+'СЕТ СН'!$F$12-'СЕТ СН'!$F$23</f>
        <v>-413.72566484999999</v>
      </c>
      <c r="N244" s="35">
        <f>SUMIFS(СВЦЭМ!$G$34:$G$777,СВЦЭМ!$A$34:$A$777,$A244,СВЦЭМ!$B$34:$B$777,N$225)+'СЕТ СН'!$F$12-'СЕТ СН'!$F$23</f>
        <v>-414.42392473999996</v>
      </c>
      <c r="O244" s="35">
        <f>SUMIFS(СВЦЭМ!$G$34:$G$777,СВЦЭМ!$A$34:$A$777,$A244,СВЦЭМ!$B$34:$B$777,O$225)+'СЕТ СН'!$F$12-'СЕТ СН'!$F$23</f>
        <v>-416.81854969</v>
      </c>
      <c r="P244" s="35">
        <f>SUMIFS(СВЦЭМ!$G$34:$G$777,СВЦЭМ!$A$34:$A$777,$A244,СВЦЭМ!$B$34:$B$777,P$225)+'СЕТ СН'!$F$12-'СЕТ СН'!$F$23</f>
        <v>-420.76165823999997</v>
      </c>
      <c r="Q244" s="35">
        <f>SUMIFS(СВЦЭМ!$G$34:$G$777,СВЦЭМ!$A$34:$A$777,$A244,СВЦЭМ!$B$34:$B$777,Q$225)+'СЕТ СН'!$F$12-'СЕТ СН'!$F$23</f>
        <v>-414.62970740000003</v>
      </c>
      <c r="R244" s="35">
        <f>SUMIFS(СВЦЭМ!$G$34:$G$777,СВЦЭМ!$A$34:$A$777,$A244,СВЦЭМ!$B$34:$B$777,R$225)+'СЕТ СН'!$F$12-'СЕТ СН'!$F$23</f>
        <v>-416.07661641000004</v>
      </c>
      <c r="S244" s="35">
        <f>SUMIFS(СВЦЭМ!$G$34:$G$777,СВЦЭМ!$A$34:$A$777,$A244,СВЦЭМ!$B$34:$B$777,S$225)+'СЕТ СН'!$F$12-'СЕТ СН'!$F$23</f>
        <v>-416.66337483999996</v>
      </c>
      <c r="T244" s="35">
        <f>SUMIFS(СВЦЭМ!$G$34:$G$777,СВЦЭМ!$A$34:$A$777,$A244,СВЦЭМ!$B$34:$B$777,T$225)+'СЕТ СН'!$F$12-'СЕТ СН'!$F$23</f>
        <v>-406.77918963000002</v>
      </c>
      <c r="U244" s="35">
        <f>SUMIFS(СВЦЭМ!$G$34:$G$777,СВЦЭМ!$A$34:$A$777,$A244,СВЦЭМ!$B$34:$B$777,U$225)+'СЕТ СН'!$F$12-'СЕТ СН'!$F$23</f>
        <v>-397.37412899000003</v>
      </c>
      <c r="V244" s="35">
        <f>SUMIFS(СВЦЭМ!$G$34:$G$777,СВЦЭМ!$A$34:$A$777,$A244,СВЦЭМ!$B$34:$B$777,V$225)+'СЕТ СН'!$F$12-'СЕТ СН'!$F$23</f>
        <v>-396.28438883000001</v>
      </c>
      <c r="W244" s="35">
        <f>SUMIFS(СВЦЭМ!$G$34:$G$777,СВЦЭМ!$A$34:$A$777,$A244,СВЦЭМ!$B$34:$B$777,W$225)+'СЕТ СН'!$F$12-'СЕТ СН'!$F$23</f>
        <v>-394.83596831</v>
      </c>
      <c r="X244" s="35">
        <f>SUMIFS(СВЦЭМ!$G$34:$G$777,СВЦЭМ!$A$34:$A$777,$A244,СВЦЭМ!$B$34:$B$777,X$225)+'СЕТ СН'!$F$12-'СЕТ СН'!$F$23</f>
        <v>-409.04879821999998</v>
      </c>
      <c r="Y244" s="35">
        <f>SUMIFS(СВЦЭМ!$G$34:$G$777,СВЦЭМ!$A$34:$A$777,$A244,СВЦЭМ!$B$34:$B$777,Y$225)+'СЕТ СН'!$F$12-'СЕТ СН'!$F$23</f>
        <v>-396.98619303999999</v>
      </c>
    </row>
    <row r="245" spans="1:25" ht="15.75" x14ac:dyDescent="0.2">
      <c r="A245" s="34">
        <f t="shared" si="6"/>
        <v>42906</v>
      </c>
      <c r="B245" s="35">
        <f>SUMIFS(СВЦЭМ!$G$34:$G$777,СВЦЭМ!$A$34:$A$777,$A245,СВЦЭМ!$B$34:$B$777,B$225)+'СЕТ СН'!$F$12-'СЕТ СН'!$F$23</f>
        <v>-331.79850426999997</v>
      </c>
      <c r="C245" s="35">
        <f>SUMIFS(СВЦЭМ!$G$34:$G$777,СВЦЭМ!$A$34:$A$777,$A245,СВЦЭМ!$B$34:$B$777,C$225)+'СЕТ СН'!$F$12-'СЕТ СН'!$F$23</f>
        <v>-350.07994574999998</v>
      </c>
      <c r="D245" s="35">
        <f>SUMIFS(СВЦЭМ!$G$34:$G$777,СВЦЭМ!$A$34:$A$777,$A245,СВЦЭМ!$B$34:$B$777,D$225)+'СЕТ СН'!$F$12-'СЕТ СН'!$F$23</f>
        <v>-306.72712882000002</v>
      </c>
      <c r="E245" s="35">
        <f>SUMIFS(СВЦЭМ!$G$34:$G$777,СВЦЭМ!$A$34:$A$777,$A245,СВЦЭМ!$B$34:$B$777,E$225)+'СЕТ СН'!$F$12-'СЕТ СН'!$F$23</f>
        <v>-308.23111519999998</v>
      </c>
      <c r="F245" s="35">
        <f>SUMIFS(СВЦЭМ!$G$34:$G$777,СВЦЭМ!$A$34:$A$777,$A245,СВЦЭМ!$B$34:$B$777,F$225)+'СЕТ СН'!$F$12-'СЕТ СН'!$F$23</f>
        <v>-309.28186298000003</v>
      </c>
      <c r="G245" s="35">
        <f>SUMIFS(СВЦЭМ!$G$34:$G$777,СВЦЭМ!$A$34:$A$777,$A245,СВЦЭМ!$B$34:$B$777,G$225)+'СЕТ СН'!$F$12-'СЕТ СН'!$F$23</f>
        <v>-308.31240133</v>
      </c>
      <c r="H245" s="35">
        <f>SUMIFS(СВЦЭМ!$G$34:$G$777,СВЦЭМ!$A$34:$A$777,$A245,СВЦЭМ!$B$34:$B$777,H$225)+'СЕТ СН'!$F$12-'СЕТ СН'!$F$23</f>
        <v>-307.91215199999999</v>
      </c>
      <c r="I245" s="35">
        <f>SUMIFS(СВЦЭМ!$G$34:$G$777,СВЦЭМ!$A$34:$A$777,$A245,СВЦЭМ!$B$34:$B$777,I$225)+'СЕТ СН'!$F$12-'СЕТ СН'!$F$23</f>
        <v>-354.69629438000004</v>
      </c>
      <c r="J245" s="35">
        <f>SUMIFS(СВЦЭМ!$G$34:$G$777,СВЦЭМ!$A$34:$A$777,$A245,СВЦЭМ!$B$34:$B$777,J$225)+'СЕТ СН'!$F$12-'СЕТ СН'!$F$23</f>
        <v>-383.82065421999999</v>
      </c>
      <c r="K245" s="35">
        <f>SUMIFS(СВЦЭМ!$G$34:$G$777,СВЦЭМ!$A$34:$A$777,$A245,СВЦЭМ!$B$34:$B$777,K$225)+'СЕТ СН'!$F$12-'СЕТ СН'!$F$23</f>
        <v>-402.61318137000001</v>
      </c>
      <c r="L245" s="35">
        <f>SUMIFS(СВЦЭМ!$G$34:$G$777,СВЦЭМ!$A$34:$A$777,$A245,СВЦЭМ!$B$34:$B$777,L$225)+'СЕТ СН'!$F$12-'СЕТ СН'!$F$23</f>
        <v>-414.22974998000001</v>
      </c>
      <c r="M245" s="35">
        <f>SUMIFS(СВЦЭМ!$G$34:$G$777,СВЦЭМ!$A$34:$A$777,$A245,СВЦЭМ!$B$34:$B$777,M$225)+'СЕТ СН'!$F$12-'СЕТ СН'!$F$23</f>
        <v>-419.85906818000001</v>
      </c>
      <c r="N245" s="35">
        <f>SUMIFS(СВЦЭМ!$G$34:$G$777,СВЦЭМ!$A$34:$A$777,$A245,СВЦЭМ!$B$34:$B$777,N$225)+'СЕТ СН'!$F$12-'СЕТ СН'!$F$23</f>
        <v>-418.42868162000002</v>
      </c>
      <c r="O245" s="35">
        <f>SUMIFS(СВЦЭМ!$G$34:$G$777,СВЦЭМ!$A$34:$A$777,$A245,СВЦЭМ!$B$34:$B$777,O$225)+'СЕТ СН'!$F$12-'СЕТ СН'!$F$23</f>
        <v>-417.77175166000001</v>
      </c>
      <c r="P245" s="35">
        <f>SUMIFS(СВЦЭМ!$G$34:$G$777,СВЦЭМ!$A$34:$A$777,$A245,СВЦЭМ!$B$34:$B$777,P$225)+'СЕТ СН'!$F$12-'СЕТ СН'!$F$23</f>
        <v>-416.24262999999996</v>
      </c>
      <c r="Q245" s="35">
        <f>SUMIFS(СВЦЭМ!$G$34:$G$777,СВЦЭМ!$A$34:$A$777,$A245,СВЦЭМ!$B$34:$B$777,Q$225)+'СЕТ СН'!$F$12-'СЕТ СН'!$F$23</f>
        <v>-417.56592999999998</v>
      </c>
      <c r="R245" s="35">
        <f>SUMIFS(СВЦЭМ!$G$34:$G$777,СВЦЭМ!$A$34:$A$777,$A245,СВЦЭМ!$B$34:$B$777,R$225)+'СЕТ СН'!$F$12-'СЕТ СН'!$F$23</f>
        <v>-419.67652900999997</v>
      </c>
      <c r="S245" s="35">
        <f>SUMIFS(СВЦЭМ!$G$34:$G$777,СВЦЭМ!$A$34:$A$777,$A245,СВЦЭМ!$B$34:$B$777,S$225)+'СЕТ СН'!$F$12-'СЕТ СН'!$F$23</f>
        <v>-419.23007669000003</v>
      </c>
      <c r="T245" s="35">
        <f>SUMIFS(СВЦЭМ!$G$34:$G$777,СВЦЭМ!$A$34:$A$777,$A245,СВЦЭМ!$B$34:$B$777,T$225)+'СЕТ СН'!$F$12-'СЕТ СН'!$F$23</f>
        <v>-419.02379715000001</v>
      </c>
      <c r="U245" s="35">
        <f>SUMIFS(СВЦЭМ!$G$34:$G$777,СВЦЭМ!$A$34:$A$777,$A245,СВЦЭМ!$B$34:$B$777,U$225)+'СЕТ СН'!$F$12-'СЕТ СН'!$F$23</f>
        <v>-418.92464953000001</v>
      </c>
      <c r="V245" s="35">
        <f>SUMIFS(СВЦЭМ!$G$34:$G$777,СВЦЭМ!$A$34:$A$777,$A245,СВЦЭМ!$B$34:$B$777,V$225)+'СЕТ СН'!$F$12-'СЕТ СН'!$F$23</f>
        <v>-413.79553977</v>
      </c>
      <c r="W245" s="35">
        <f>SUMIFS(СВЦЭМ!$G$34:$G$777,СВЦЭМ!$A$34:$A$777,$A245,СВЦЭМ!$B$34:$B$777,W$225)+'СЕТ СН'!$F$12-'СЕТ СН'!$F$23</f>
        <v>-409.51732974000004</v>
      </c>
      <c r="X245" s="35">
        <f>SUMIFS(СВЦЭМ!$G$34:$G$777,СВЦЭМ!$A$34:$A$777,$A245,СВЦЭМ!$B$34:$B$777,X$225)+'СЕТ СН'!$F$12-'СЕТ СН'!$F$23</f>
        <v>-391.68768996</v>
      </c>
      <c r="Y245" s="35">
        <f>SUMIFS(СВЦЭМ!$G$34:$G$777,СВЦЭМ!$A$34:$A$777,$A245,СВЦЭМ!$B$34:$B$777,Y$225)+'СЕТ СН'!$F$12-'СЕТ СН'!$F$23</f>
        <v>-371.69800315999998</v>
      </c>
    </row>
    <row r="246" spans="1:25" ht="15.75" x14ac:dyDescent="0.2">
      <c r="A246" s="34">
        <f t="shared" si="6"/>
        <v>42907</v>
      </c>
      <c r="B246" s="35">
        <f>SUMIFS(СВЦЭМ!$G$34:$G$777,СВЦЭМ!$A$34:$A$777,$A246,СВЦЭМ!$B$34:$B$777,B$225)+'СЕТ СН'!$F$12-'СЕТ СН'!$F$23</f>
        <v>-326.10763589999999</v>
      </c>
      <c r="C246" s="35">
        <f>SUMIFS(СВЦЭМ!$G$34:$G$777,СВЦЭМ!$A$34:$A$777,$A246,СВЦЭМ!$B$34:$B$777,C$225)+'СЕТ СН'!$F$12-'СЕТ СН'!$F$23</f>
        <v>-326.45811426</v>
      </c>
      <c r="D246" s="35">
        <f>SUMIFS(СВЦЭМ!$G$34:$G$777,СВЦЭМ!$A$34:$A$777,$A246,СВЦЭМ!$B$34:$B$777,D$225)+'СЕТ СН'!$F$12-'СЕТ СН'!$F$23</f>
        <v>-311.45963436</v>
      </c>
      <c r="E246" s="35">
        <f>SUMIFS(СВЦЭМ!$G$34:$G$777,СВЦЭМ!$A$34:$A$777,$A246,СВЦЭМ!$B$34:$B$777,E$225)+'СЕТ СН'!$F$12-'СЕТ СН'!$F$23</f>
        <v>-313.81732770999997</v>
      </c>
      <c r="F246" s="35">
        <f>SUMIFS(СВЦЭМ!$G$34:$G$777,СВЦЭМ!$A$34:$A$777,$A246,СВЦЭМ!$B$34:$B$777,F$225)+'СЕТ СН'!$F$12-'СЕТ СН'!$F$23</f>
        <v>-314.67384500999998</v>
      </c>
      <c r="G246" s="35">
        <f>SUMIFS(СВЦЭМ!$G$34:$G$777,СВЦЭМ!$A$34:$A$777,$A246,СВЦЭМ!$B$34:$B$777,G$225)+'СЕТ СН'!$F$12-'СЕТ СН'!$F$23</f>
        <v>-313.17913655000001</v>
      </c>
      <c r="H246" s="35">
        <f>SUMIFS(СВЦЭМ!$G$34:$G$777,СВЦЭМ!$A$34:$A$777,$A246,СВЦЭМ!$B$34:$B$777,H$225)+'СЕТ СН'!$F$12-'СЕТ СН'!$F$23</f>
        <v>-309.42635888000001</v>
      </c>
      <c r="I246" s="35">
        <f>SUMIFS(СВЦЭМ!$G$34:$G$777,СВЦЭМ!$A$34:$A$777,$A246,СВЦЭМ!$B$34:$B$777,I$225)+'СЕТ СН'!$F$12-'СЕТ СН'!$F$23</f>
        <v>-350.62947330999998</v>
      </c>
      <c r="J246" s="35">
        <f>SUMIFS(СВЦЭМ!$G$34:$G$777,СВЦЭМ!$A$34:$A$777,$A246,СВЦЭМ!$B$34:$B$777,J$225)+'СЕТ СН'!$F$12-'СЕТ СН'!$F$23</f>
        <v>-389.30208836999998</v>
      </c>
      <c r="K246" s="35">
        <f>SUMIFS(СВЦЭМ!$G$34:$G$777,СВЦЭМ!$A$34:$A$777,$A246,СВЦЭМ!$B$34:$B$777,K$225)+'СЕТ СН'!$F$12-'СЕТ СН'!$F$23</f>
        <v>-407.06185065</v>
      </c>
      <c r="L246" s="35">
        <f>SUMIFS(СВЦЭМ!$G$34:$G$777,СВЦЭМ!$A$34:$A$777,$A246,СВЦЭМ!$B$34:$B$777,L$225)+'СЕТ СН'!$F$12-'СЕТ СН'!$F$23</f>
        <v>-420.92763695999997</v>
      </c>
      <c r="M246" s="35">
        <f>SUMIFS(СВЦЭМ!$G$34:$G$777,СВЦЭМ!$A$34:$A$777,$A246,СВЦЭМ!$B$34:$B$777,M$225)+'СЕТ СН'!$F$12-'СЕТ СН'!$F$23</f>
        <v>-426.95720310000002</v>
      </c>
      <c r="N246" s="35">
        <f>SUMIFS(СВЦЭМ!$G$34:$G$777,СВЦЭМ!$A$34:$A$777,$A246,СВЦЭМ!$B$34:$B$777,N$225)+'СЕТ СН'!$F$12-'СЕТ СН'!$F$23</f>
        <v>-425.64594932</v>
      </c>
      <c r="O246" s="35">
        <f>SUMIFS(СВЦЭМ!$G$34:$G$777,СВЦЭМ!$A$34:$A$777,$A246,СВЦЭМ!$B$34:$B$777,O$225)+'СЕТ СН'!$F$12-'СЕТ СН'!$F$23</f>
        <v>-425.48751892000001</v>
      </c>
      <c r="P246" s="35">
        <f>SUMIFS(СВЦЭМ!$G$34:$G$777,СВЦЭМ!$A$34:$A$777,$A246,СВЦЭМ!$B$34:$B$777,P$225)+'СЕТ СН'!$F$12-'СЕТ СН'!$F$23</f>
        <v>-423.80060477000001</v>
      </c>
      <c r="Q246" s="35">
        <f>SUMIFS(СВЦЭМ!$G$34:$G$777,СВЦЭМ!$A$34:$A$777,$A246,СВЦЭМ!$B$34:$B$777,Q$225)+'СЕТ СН'!$F$12-'СЕТ СН'!$F$23</f>
        <v>-425.20363134000002</v>
      </c>
      <c r="R246" s="35">
        <f>SUMIFS(СВЦЭМ!$G$34:$G$777,СВЦЭМ!$A$34:$A$777,$A246,СВЦЭМ!$B$34:$B$777,R$225)+'СЕТ СН'!$F$12-'СЕТ СН'!$F$23</f>
        <v>-426.30591335999998</v>
      </c>
      <c r="S246" s="35">
        <f>SUMIFS(СВЦЭМ!$G$34:$G$777,СВЦЭМ!$A$34:$A$777,$A246,СВЦЭМ!$B$34:$B$777,S$225)+'СЕТ СН'!$F$12-'СЕТ СН'!$F$23</f>
        <v>-426.82696836000002</v>
      </c>
      <c r="T246" s="35">
        <f>SUMIFS(СВЦЭМ!$G$34:$G$777,СВЦЭМ!$A$34:$A$777,$A246,СВЦЭМ!$B$34:$B$777,T$225)+'СЕТ СН'!$F$12-'СЕТ СН'!$F$23</f>
        <v>-425.56670394000002</v>
      </c>
      <c r="U246" s="35">
        <f>SUMIFS(СВЦЭМ!$G$34:$G$777,СВЦЭМ!$A$34:$A$777,$A246,СВЦЭМ!$B$34:$B$777,U$225)+'СЕТ СН'!$F$12-'СЕТ СН'!$F$23</f>
        <v>-426.15814997999996</v>
      </c>
      <c r="V246" s="35">
        <f>SUMIFS(СВЦЭМ!$G$34:$G$777,СВЦЭМ!$A$34:$A$777,$A246,СВЦЭМ!$B$34:$B$777,V$225)+'СЕТ СН'!$F$12-'СЕТ СН'!$F$23</f>
        <v>-420.24429185999998</v>
      </c>
      <c r="W246" s="35">
        <f>SUMIFS(СВЦЭМ!$G$34:$G$777,СВЦЭМ!$A$34:$A$777,$A246,СВЦЭМ!$B$34:$B$777,W$225)+'СЕТ СН'!$F$12-'СЕТ СН'!$F$23</f>
        <v>-407.71037566000001</v>
      </c>
      <c r="X246" s="35">
        <f>SUMIFS(СВЦЭМ!$G$34:$G$777,СВЦЭМ!$A$34:$A$777,$A246,СВЦЭМ!$B$34:$B$777,X$225)+'СЕТ СН'!$F$12-'СЕТ СН'!$F$23</f>
        <v>-390.28077681000002</v>
      </c>
      <c r="Y246" s="35">
        <f>SUMIFS(СВЦЭМ!$G$34:$G$777,СВЦЭМ!$A$34:$A$777,$A246,СВЦЭМ!$B$34:$B$777,Y$225)+'СЕТ СН'!$F$12-'СЕТ СН'!$F$23</f>
        <v>-378.90296431000002</v>
      </c>
    </row>
    <row r="247" spans="1:25" ht="15.75" x14ac:dyDescent="0.2">
      <c r="A247" s="34">
        <f t="shared" si="6"/>
        <v>42908</v>
      </c>
      <c r="B247" s="35">
        <f>SUMIFS(СВЦЭМ!$G$34:$G$777,СВЦЭМ!$A$34:$A$777,$A247,СВЦЭМ!$B$34:$B$777,B$225)+'СЕТ СН'!$F$12-'СЕТ СН'!$F$23</f>
        <v>-366.11227659999997</v>
      </c>
      <c r="C247" s="35">
        <f>SUMIFS(СВЦЭМ!$G$34:$G$777,СВЦЭМ!$A$34:$A$777,$A247,СВЦЭМ!$B$34:$B$777,C$225)+'СЕТ СН'!$F$12-'СЕТ СН'!$F$23</f>
        <v>-341.72456291000003</v>
      </c>
      <c r="D247" s="35">
        <f>SUMIFS(СВЦЭМ!$G$34:$G$777,СВЦЭМ!$A$34:$A$777,$A247,СВЦЭМ!$B$34:$B$777,D$225)+'СЕТ СН'!$F$12-'СЕТ СН'!$F$23</f>
        <v>-324.89466768</v>
      </c>
      <c r="E247" s="35">
        <f>SUMIFS(СВЦЭМ!$G$34:$G$777,СВЦЭМ!$A$34:$A$777,$A247,СВЦЭМ!$B$34:$B$777,E$225)+'СЕТ СН'!$F$12-'СЕТ СН'!$F$23</f>
        <v>-323.60862352000004</v>
      </c>
      <c r="F247" s="35">
        <f>SUMIFS(СВЦЭМ!$G$34:$G$777,СВЦЭМ!$A$34:$A$777,$A247,СВЦЭМ!$B$34:$B$777,F$225)+'СЕТ СН'!$F$12-'СЕТ СН'!$F$23</f>
        <v>-324.10308456999996</v>
      </c>
      <c r="G247" s="35">
        <f>SUMIFS(СВЦЭМ!$G$34:$G$777,СВЦЭМ!$A$34:$A$777,$A247,СВЦЭМ!$B$34:$B$777,G$225)+'СЕТ СН'!$F$12-'СЕТ СН'!$F$23</f>
        <v>-325.08852245000003</v>
      </c>
      <c r="H247" s="35">
        <f>SUMIFS(СВЦЭМ!$G$34:$G$777,СВЦЭМ!$A$34:$A$777,$A247,СВЦЭМ!$B$34:$B$777,H$225)+'СЕТ СН'!$F$12-'СЕТ СН'!$F$23</f>
        <v>-332.31488354999999</v>
      </c>
      <c r="I247" s="35">
        <f>SUMIFS(СВЦЭМ!$G$34:$G$777,СВЦЭМ!$A$34:$A$777,$A247,СВЦЭМ!$B$34:$B$777,I$225)+'СЕТ СН'!$F$12-'СЕТ СН'!$F$23</f>
        <v>-372.13637822999999</v>
      </c>
      <c r="J247" s="35">
        <f>SUMIFS(СВЦЭМ!$G$34:$G$777,СВЦЭМ!$A$34:$A$777,$A247,СВЦЭМ!$B$34:$B$777,J$225)+'СЕТ СН'!$F$12-'СЕТ СН'!$F$23</f>
        <v>-396.43228483999997</v>
      </c>
      <c r="K247" s="35">
        <f>SUMIFS(СВЦЭМ!$G$34:$G$777,СВЦЭМ!$A$34:$A$777,$A247,СВЦЭМ!$B$34:$B$777,K$225)+'СЕТ СН'!$F$12-'СЕТ СН'!$F$23</f>
        <v>-408.87102315000004</v>
      </c>
      <c r="L247" s="35">
        <f>SUMIFS(СВЦЭМ!$G$34:$G$777,СВЦЭМ!$A$34:$A$777,$A247,СВЦЭМ!$B$34:$B$777,L$225)+'СЕТ СН'!$F$12-'СЕТ СН'!$F$23</f>
        <v>-420.23677910999999</v>
      </c>
      <c r="M247" s="35">
        <f>SUMIFS(СВЦЭМ!$G$34:$G$777,СВЦЭМ!$A$34:$A$777,$A247,СВЦЭМ!$B$34:$B$777,M$225)+'СЕТ СН'!$F$12-'СЕТ СН'!$F$23</f>
        <v>-425.27691743000003</v>
      </c>
      <c r="N247" s="35">
        <f>SUMIFS(СВЦЭМ!$G$34:$G$777,СВЦЭМ!$A$34:$A$777,$A247,СВЦЭМ!$B$34:$B$777,N$225)+'СЕТ СН'!$F$12-'СЕТ СН'!$F$23</f>
        <v>-423.03168027999999</v>
      </c>
      <c r="O247" s="35">
        <f>SUMIFS(СВЦЭМ!$G$34:$G$777,СВЦЭМ!$A$34:$A$777,$A247,СВЦЭМ!$B$34:$B$777,O$225)+'СЕТ СН'!$F$12-'СЕТ СН'!$F$23</f>
        <v>-422.55598626</v>
      </c>
      <c r="P247" s="35">
        <f>SUMIFS(СВЦЭМ!$G$34:$G$777,СВЦЭМ!$A$34:$A$777,$A247,СВЦЭМ!$B$34:$B$777,P$225)+'СЕТ СН'!$F$12-'СЕТ СН'!$F$23</f>
        <v>-419.77181413</v>
      </c>
      <c r="Q247" s="35">
        <f>SUMIFS(СВЦЭМ!$G$34:$G$777,СВЦЭМ!$A$34:$A$777,$A247,СВЦЭМ!$B$34:$B$777,Q$225)+'СЕТ СН'!$F$12-'СЕТ СН'!$F$23</f>
        <v>-421.01711992000003</v>
      </c>
      <c r="R247" s="35">
        <f>SUMIFS(СВЦЭМ!$G$34:$G$777,СВЦЭМ!$A$34:$A$777,$A247,СВЦЭМ!$B$34:$B$777,R$225)+'СЕТ СН'!$F$12-'СЕТ СН'!$F$23</f>
        <v>-419.97835828000001</v>
      </c>
      <c r="S247" s="35">
        <f>SUMIFS(СВЦЭМ!$G$34:$G$777,СВЦЭМ!$A$34:$A$777,$A247,СВЦЭМ!$B$34:$B$777,S$225)+'СЕТ СН'!$F$12-'СЕТ СН'!$F$23</f>
        <v>-423.87748228999999</v>
      </c>
      <c r="T247" s="35">
        <f>SUMIFS(СВЦЭМ!$G$34:$G$777,СВЦЭМ!$A$34:$A$777,$A247,СВЦЭМ!$B$34:$B$777,T$225)+'СЕТ СН'!$F$12-'СЕТ СН'!$F$23</f>
        <v>-419.32622319999996</v>
      </c>
      <c r="U247" s="35">
        <f>SUMIFS(СВЦЭМ!$G$34:$G$777,СВЦЭМ!$A$34:$A$777,$A247,СВЦЭМ!$B$34:$B$777,U$225)+'СЕТ СН'!$F$12-'СЕТ СН'!$F$23</f>
        <v>-418.42834395</v>
      </c>
      <c r="V247" s="35">
        <f>SUMIFS(СВЦЭМ!$G$34:$G$777,СВЦЭМ!$A$34:$A$777,$A247,СВЦЭМ!$B$34:$B$777,V$225)+'СЕТ СН'!$F$12-'СЕТ СН'!$F$23</f>
        <v>-412.518618</v>
      </c>
      <c r="W247" s="35">
        <f>SUMIFS(СВЦЭМ!$G$34:$G$777,СВЦЭМ!$A$34:$A$777,$A247,СВЦЭМ!$B$34:$B$777,W$225)+'СЕТ СН'!$F$12-'СЕТ СН'!$F$23</f>
        <v>-412.56532955</v>
      </c>
      <c r="X247" s="35">
        <f>SUMIFS(СВЦЭМ!$G$34:$G$777,СВЦЭМ!$A$34:$A$777,$A247,СВЦЭМ!$B$34:$B$777,X$225)+'СЕТ СН'!$F$12-'СЕТ СН'!$F$23</f>
        <v>-412.60342874000003</v>
      </c>
      <c r="Y247" s="35">
        <f>SUMIFS(СВЦЭМ!$G$34:$G$777,СВЦЭМ!$A$34:$A$777,$A247,СВЦЭМ!$B$34:$B$777,Y$225)+'СЕТ СН'!$F$12-'СЕТ СН'!$F$23</f>
        <v>-393.89725451000004</v>
      </c>
    </row>
    <row r="248" spans="1:25" ht="15.75" x14ac:dyDescent="0.2">
      <c r="A248" s="34">
        <f t="shared" si="6"/>
        <v>42909</v>
      </c>
      <c r="B248" s="35">
        <f>SUMIFS(СВЦЭМ!$G$34:$G$777,СВЦЭМ!$A$34:$A$777,$A248,СВЦЭМ!$B$34:$B$777,B$225)+'СЕТ СН'!$F$12-'СЕТ СН'!$F$23</f>
        <v>-333.42614721999996</v>
      </c>
      <c r="C248" s="35">
        <f>SUMIFS(СВЦЭМ!$G$34:$G$777,СВЦЭМ!$A$34:$A$777,$A248,СВЦЭМ!$B$34:$B$777,C$225)+'СЕТ СН'!$F$12-'СЕТ СН'!$F$23</f>
        <v>-326.98735701999999</v>
      </c>
      <c r="D248" s="35">
        <f>SUMIFS(СВЦЭМ!$G$34:$G$777,СВЦЭМ!$A$34:$A$777,$A248,СВЦЭМ!$B$34:$B$777,D$225)+'СЕТ СН'!$F$12-'СЕТ СН'!$F$23</f>
        <v>-310.21017542999999</v>
      </c>
      <c r="E248" s="35">
        <f>SUMIFS(СВЦЭМ!$G$34:$G$777,СВЦЭМ!$A$34:$A$777,$A248,СВЦЭМ!$B$34:$B$777,E$225)+'СЕТ СН'!$F$12-'СЕТ СН'!$F$23</f>
        <v>-312.49944061000002</v>
      </c>
      <c r="F248" s="35">
        <f>SUMIFS(СВЦЭМ!$G$34:$G$777,СВЦЭМ!$A$34:$A$777,$A248,СВЦЭМ!$B$34:$B$777,F$225)+'СЕТ СН'!$F$12-'СЕТ СН'!$F$23</f>
        <v>-313.39721126000001</v>
      </c>
      <c r="G248" s="35">
        <f>SUMIFS(СВЦЭМ!$G$34:$G$777,СВЦЭМ!$A$34:$A$777,$A248,СВЦЭМ!$B$34:$B$777,G$225)+'СЕТ СН'!$F$12-'СЕТ СН'!$F$23</f>
        <v>-311.83179322000001</v>
      </c>
      <c r="H248" s="35">
        <f>SUMIFS(СВЦЭМ!$G$34:$G$777,СВЦЭМ!$A$34:$A$777,$A248,СВЦЭМ!$B$34:$B$777,H$225)+'СЕТ СН'!$F$12-'СЕТ СН'!$F$23</f>
        <v>-321.36709310999998</v>
      </c>
      <c r="I248" s="35">
        <f>SUMIFS(СВЦЭМ!$G$34:$G$777,СВЦЭМ!$A$34:$A$777,$A248,СВЦЭМ!$B$34:$B$777,I$225)+'СЕТ СН'!$F$12-'СЕТ СН'!$F$23</f>
        <v>-361.60075690999997</v>
      </c>
      <c r="J248" s="35">
        <f>SUMIFS(СВЦЭМ!$G$34:$G$777,СВЦЭМ!$A$34:$A$777,$A248,СВЦЭМ!$B$34:$B$777,J$225)+'СЕТ СН'!$F$12-'СЕТ СН'!$F$23</f>
        <v>-405.72463927000001</v>
      </c>
      <c r="K248" s="35">
        <f>SUMIFS(СВЦЭМ!$G$34:$G$777,СВЦЭМ!$A$34:$A$777,$A248,СВЦЭМ!$B$34:$B$777,K$225)+'СЕТ СН'!$F$12-'СЕТ СН'!$F$23</f>
        <v>-417.13012467999999</v>
      </c>
      <c r="L248" s="35">
        <f>SUMIFS(СВЦЭМ!$G$34:$G$777,СВЦЭМ!$A$34:$A$777,$A248,СВЦЭМ!$B$34:$B$777,L$225)+'СЕТ СН'!$F$12-'СЕТ СН'!$F$23</f>
        <v>-430.89238912999997</v>
      </c>
      <c r="M248" s="35">
        <f>SUMIFS(СВЦЭМ!$G$34:$G$777,СВЦЭМ!$A$34:$A$777,$A248,СВЦЭМ!$B$34:$B$777,M$225)+'СЕТ СН'!$F$12-'СЕТ СН'!$F$23</f>
        <v>-431.93872841000001</v>
      </c>
      <c r="N248" s="35">
        <f>SUMIFS(СВЦЭМ!$G$34:$G$777,СВЦЭМ!$A$34:$A$777,$A248,СВЦЭМ!$B$34:$B$777,N$225)+'СЕТ СН'!$F$12-'СЕТ СН'!$F$23</f>
        <v>-431.71348101000001</v>
      </c>
      <c r="O248" s="35">
        <f>SUMIFS(СВЦЭМ!$G$34:$G$777,СВЦЭМ!$A$34:$A$777,$A248,СВЦЭМ!$B$34:$B$777,O$225)+'СЕТ СН'!$F$12-'СЕТ СН'!$F$23</f>
        <v>-432.47278467000001</v>
      </c>
      <c r="P248" s="35">
        <f>SUMIFS(СВЦЭМ!$G$34:$G$777,СВЦЭМ!$A$34:$A$777,$A248,СВЦЭМ!$B$34:$B$777,P$225)+'СЕТ СН'!$F$12-'СЕТ СН'!$F$23</f>
        <v>-434.91543737000001</v>
      </c>
      <c r="Q248" s="35">
        <f>SUMIFS(СВЦЭМ!$G$34:$G$777,СВЦЭМ!$A$34:$A$777,$A248,СВЦЭМ!$B$34:$B$777,Q$225)+'СЕТ СН'!$F$12-'СЕТ СН'!$F$23</f>
        <v>-430.48301594999998</v>
      </c>
      <c r="R248" s="35">
        <f>SUMIFS(СВЦЭМ!$G$34:$G$777,СВЦЭМ!$A$34:$A$777,$A248,СВЦЭМ!$B$34:$B$777,R$225)+'СЕТ СН'!$F$12-'СЕТ СН'!$F$23</f>
        <v>-425.96505363</v>
      </c>
      <c r="S248" s="35">
        <f>SUMIFS(СВЦЭМ!$G$34:$G$777,СВЦЭМ!$A$34:$A$777,$A248,СВЦЭМ!$B$34:$B$777,S$225)+'СЕТ СН'!$F$12-'СЕТ СН'!$F$23</f>
        <v>-423.15728797999998</v>
      </c>
      <c r="T248" s="35">
        <f>SUMIFS(СВЦЭМ!$G$34:$G$777,СВЦЭМ!$A$34:$A$777,$A248,СВЦЭМ!$B$34:$B$777,T$225)+'СЕТ СН'!$F$12-'СЕТ СН'!$F$23</f>
        <v>-423.74841506999996</v>
      </c>
      <c r="U248" s="35">
        <f>SUMIFS(СВЦЭМ!$G$34:$G$777,СВЦЭМ!$A$34:$A$777,$A248,СВЦЭМ!$B$34:$B$777,U$225)+'СЕТ СН'!$F$12-'СЕТ СН'!$F$23</f>
        <v>-425.97361297999998</v>
      </c>
      <c r="V248" s="35">
        <f>SUMIFS(СВЦЭМ!$G$34:$G$777,СВЦЭМ!$A$34:$A$777,$A248,СВЦЭМ!$B$34:$B$777,V$225)+'СЕТ СН'!$F$12-'СЕТ СН'!$F$23</f>
        <v>-424.798361</v>
      </c>
      <c r="W248" s="35">
        <f>SUMIFS(СВЦЭМ!$G$34:$G$777,СВЦЭМ!$A$34:$A$777,$A248,СВЦЭМ!$B$34:$B$777,W$225)+'СЕТ СН'!$F$12-'СЕТ СН'!$F$23</f>
        <v>-410.35657248999996</v>
      </c>
      <c r="X248" s="35">
        <f>SUMIFS(СВЦЭМ!$G$34:$G$777,СВЦЭМ!$A$34:$A$777,$A248,СВЦЭМ!$B$34:$B$777,X$225)+'СЕТ СН'!$F$12-'СЕТ СН'!$F$23</f>
        <v>-401.14248670000001</v>
      </c>
      <c r="Y248" s="35">
        <f>SUMIFS(СВЦЭМ!$G$34:$G$777,СВЦЭМ!$A$34:$A$777,$A248,СВЦЭМ!$B$34:$B$777,Y$225)+'СЕТ СН'!$F$12-'СЕТ СН'!$F$23</f>
        <v>-360.86365968999996</v>
      </c>
    </row>
    <row r="249" spans="1:25" ht="15.75" x14ac:dyDescent="0.2">
      <c r="A249" s="34">
        <f t="shared" si="6"/>
        <v>42910</v>
      </c>
      <c r="B249" s="35">
        <f>SUMIFS(СВЦЭМ!$G$34:$G$777,СВЦЭМ!$A$34:$A$777,$A249,СВЦЭМ!$B$34:$B$777,B$225)+'СЕТ СН'!$F$12-'СЕТ СН'!$F$23</f>
        <v>-352.85287069000003</v>
      </c>
      <c r="C249" s="35">
        <f>SUMIFS(СВЦЭМ!$G$34:$G$777,СВЦЭМ!$A$34:$A$777,$A249,СВЦЭМ!$B$34:$B$777,C$225)+'СЕТ СН'!$F$12-'СЕТ СН'!$F$23</f>
        <v>-335.07243478999999</v>
      </c>
      <c r="D249" s="35">
        <f>SUMIFS(СВЦЭМ!$G$34:$G$777,СВЦЭМ!$A$34:$A$777,$A249,СВЦЭМ!$B$34:$B$777,D$225)+'СЕТ СН'!$F$12-'СЕТ СН'!$F$23</f>
        <v>-316.30767205000001</v>
      </c>
      <c r="E249" s="35">
        <f>SUMIFS(СВЦЭМ!$G$34:$G$777,СВЦЭМ!$A$34:$A$777,$A249,СВЦЭМ!$B$34:$B$777,E$225)+'СЕТ СН'!$F$12-'СЕТ СН'!$F$23</f>
        <v>-318.00076044999997</v>
      </c>
      <c r="F249" s="35">
        <f>SUMIFS(СВЦЭМ!$G$34:$G$777,СВЦЭМ!$A$34:$A$777,$A249,СВЦЭМ!$B$34:$B$777,F$225)+'СЕТ СН'!$F$12-'СЕТ СН'!$F$23</f>
        <v>-319.75610309000001</v>
      </c>
      <c r="G249" s="35">
        <f>SUMIFS(СВЦЭМ!$G$34:$G$777,СВЦЭМ!$A$34:$A$777,$A249,СВЦЭМ!$B$34:$B$777,G$225)+'СЕТ СН'!$F$12-'СЕТ СН'!$F$23</f>
        <v>-320.87941993999999</v>
      </c>
      <c r="H249" s="35">
        <f>SUMIFS(СВЦЭМ!$G$34:$G$777,СВЦЭМ!$A$34:$A$777,$A249,СВЦЭМ!$B$34:$B$777,H$225)+'СЕТ СН'!$F$12-'СЕТ СН'!$F$23</f>
        <v>-316.20915739999998</v>
      </c>
      <c r="I249" s="35">
        <f>SUMIFS(СВЦЭМ!$G$34:$G$777,СВЦЭМ!$A$34:$A$777,$A249,СВЦЭМ!$B$34:$B$777,I$225)+'СЕТ СН'!$F$12-'СЕТ СН'!$F$23</f>
        <v>-356.11209331999999</v>
      </c>
      <c r="J249" s="35">
        <f>SUMIFS(СВЦЭМ!$G$34:$G$777,СВЦЭМ!$A$34:$A$777,$A249,СВЦЭМ!$B$34:$B$777,J$225)+'СЕТ СН'!$F$12-'СЕТ СН'!$F$23</f>
        <v>-388.41996631000001</v>
      </c>
      <c r="K249" s="35">
        <f>SUMIFS(СВЦЭМ!$G$34:$G$777,СВЦЭМ!$A$34:$A$777,$A249,СВЦЭМ!$B$34:$B$777,K$225)+'СЕТ СН'!$F$12-'СЕТ СН'!$F$23</f>
        <v>-420.55922816999998</v>
      </c>
      <c r="L249" s="35">
        <f>SUMIFS(СВЦЭМ!$G$34:$G$777,СВЦЭМ!$A$34:$A$777,$A249,СВЦЭМ!$B$34:$B$777,L$225)+'СЕТ СН'!$F$12-'СЕТ СН'!$F$23</f>
        <v>-436.76214169000002</v>
      </c>
      <c r="M249" s="35">
        <f>SUMIFS(СВЦЭМ!$G$34:$G$777,СВЦЭМ!$A$34:$A$777,$A249,СВЦЭМ!$B$34:$B$777,M$225)+'СЕТ СН'!$F$12-'СЕТ СН'!$F$23</f>
        <v>-436.46860993000001</v>
      </c>
      <c r="N249" s="35">
        <f>SUMIFS(СВЦЭМ!$G$34:$G$777,СВЦЭМ!$A$34:$A$777,$A249,СВЦЭМ!$B$34:$B$777,N$225)+'СЕТ СН'!$F$12-'СЕТ СН'!$F$23</f>
        <v>-437.44299896999996</v>
      </c>
      <c r="O249" s="35">
        <f>SUMIFS(СВЦЭМ!$G$34:$G$777,СВЦЭМ!$A$34:$A$777,$A249,СВЦЭМ!$B$34:$B$777,O$225)+'СЕТ СН'!$F$12-'СЕТ СН'!$F$23</f>
        <v>-434.64900244</v>
      </c>
      <c r="P249" s="35">
        <f>SUMIFS(СВЦЭМ!$G$34:$G$777,СВЦЭМ!$A$34:$A$777,$A249,СВЦЭМ!$B$34:$B$777,P$225)+'СЕТ СН'!$F$12-'СЕТ СН'!$F$23</f>
        <v>-435.50811484999997</v>
      </c>
      <c r="Q249" s="35">
        <f>SUMIFS(СВЦЭМ!$G$34:$G$777,СВЦЭМ!$A$34:$A$777,$A249,СВЦЭМ!$B$34:$B$777,Q$225)+'СЕТ СН'!$F$12-'СЕТ СН'!$F$23</f>
        <v>-431.63364920999999</v>
      </c>
      <c r="R249" s="35">
        <f>SUMIFS(СВЦЭМ!$G$34:$G$777,СВЦЭМ!$A$34:$A$777,$A249,СВЦЭМ!$B$34:$B$777,R$225)+'СЕТ СН'!$F$12-'СЕТ СН'!$F$23</f>
        <v>-430.63417557000002</v>
      </c>
      <c r="S249" s="35">
        <f>SUMIFS(СВЦЭМ!$G$34:$G$777,СВЦЭМ!$A$34:$A$777,$A249,СВЦЭМ!$B$34:$B$777,S$225)+'СЕТ СН'!$F$12-'СЕТ СН'!$F$23</f>
        <v>-431.11893878000001</v>
      </c>
      <c r="T249" s="35">
        <f>SUMIFS(СВЦЭМ!$G$34:$G$777,СВЦЭМ!$A$34:$A$777,$A249,СВЦЭМ!$B$34:$B$777,T$225)+'СЕТ СН'!$F$12-'СЕТ СН'!$F$23</f>
        <v>-435.53073684000003</v>
      </c>
      <c r="U249" s="35">
        <f>SUMIFS(СВЦЭМ!$G$34:$G$777,СВЦЭМ!$A$34:$A$777,$A249,СВЦЭМ!$B$34:$B$777,U$225)+'СЕТ СН'!$F$12-'СЕТ СН'!$F$23</f>
        <v>-433.87862580000001</v>
      </c>
      <c r="V249" s="35">
        <f>SUMIFS(СВЦЭМ!$G$34:$G$777,СВЦЭМ!$A$34:$A$777,$A249,СВЦЭМ!$B$34:$B$777,V$225)+'СЕТ СН'!$F$12-'СЕТ СН'!$F$23</f>
        <v>-435.30565439999998</v>
      </c>
      <c r="W249" s="35">
        <f>SUMIFS(СВЦЭМ!$G$34:$G$777,СВЦЭМ!$A$34:$A$777,$A249,СВЦЭМ!$B$34:$B$777,W$225)+'СЕТ СН'!$F$12-'СЕТ СН'!$F$23</f>
        <v>-426.64413643</v>
      </c>
      <c r="X249" s="35">
        <f>SUMIFS(СВЦЭМ!$G$34:$G$777,СВЦЭМ!$A$34:$A$777,$A249,СВЦЭМ!$B$34:$B$777,X$225)+'СЕТ СН'!$F$12-'СЕТ СН'!$F$23</f>
        <v>-416.22301859000004</v>
      </c>
      <c r="Y249" s="35">
        <f>SUMIFS(СВЦЭМ!$G$34:$G$777,СВЦЭМ!$A$34:$A$777,$A249,СВЦЭМ!$B$34:$B$777,Y$225)+'СЕТ СН'!$F$12-'СЕТ СН'!$F$23</f>
        <v>-405.20585826000001</v>
      </c>
    </row>
    <row r="250" spans="1:25" ht="15.75" x14ac:dyDescent="0.2">
      <c r="A250" s="34">
        <f t="shared" si="6"/>
        <v>42911</v>
      </c>
      <c r="B250" s="35">
        <f>SUMIFS(СВЦЭМ!$G$34:$G$777,СВЦЭМ!$A$34:$A$777,$A250,СВЦЭМ!$B$34:$B$777,B$225)+'СЕТ СН'!$F$12-'СЕТ СН'!$F$23</f>
        <v>-399.74167843999999</v>
      </c>
      <c r="C250" s="35">
        <f>SUMIFS(СВЦЭМ!$G$34:$G$777,СВЦЭМ!$A$34:$A$777,$A250,СВЦЭМ!$B$34:$B$777,C$225)+'СЕТ СН'!$F$12-'СЕТ СН'!$F$23</f>
        <v>-382.04101599000001</v>
      </c>
      <c r="D250" s="35">
        <f>SUMIFS(СВЦЭМ!$G$34:$G$777,СВЦЭМ!$A$34:$A$777,$A250,СВЦЭМ!$B$34:$B$777,D$225)+'СЕТ СН'!$F$12-'СЕТ СН'!$F$23</f>
        <v>-376.93101846000002</v>
      </c>
      <c r="E250" s="35">
        <f>SUMIFS(СВЦЭМ!$G$34:$G$777,СВЦЭМ!$A$34:$A$777,$A250,СВЦЭМ!$B$34:$B$777,E$225)+'СЕТ СН'!$F$12-'СЕТ СН'!$F$23</f>
        <v>-373.99691547999998</v>
      </c>
      <c r="F250" s="35">
        <f>SUMIFS(СВЦЭМ!$G$34:$G$777,СВЦЭМ!$A$34:$A$777,$A250,СВЦЭМ!$B$34:$B$777,F$225)+'СЕТ СН'!$F$12-'СЕТ СН'!$F$23</f>
        <v>-371.76450104000003</v>
      </c>
      <c r="G250" s="35">
        <f>SUMIFS(СВЦЭМ!$G$34:$G$777,СВЦЭМ!$A$34:$A$777,$A250,СВЦЭМ!$B$34:$B$777,G$225)+'СЕТ СН'!$F$12-'СЕТ СН'!$F$23</f>
        <v>-370.10020741</v>
      </c>
      <c r="H250" s="35">
        <f>SUMIFS(СВЦЭМ!$G$34:$G$777,СВЦЭМ!$A$34:$A$777,$A250,СВЦЭМ!$B$34:$B$777,H$225)+'СЕТ СН'!$F$12-'СЕТ СН'!$F$23</f>
        <v>-377.23163294</v>
      </c>
      <c r="I250" s="35">
        <f>SUMIFS(СВЦЭМ!$G$34:$G$777,СВЦЭМ!$A$34:$A$777,$A250,СВЦЭМ!$B$34:$B$777,I$225)+'СЕТ СН'!$F$12-'СЕТ СН'!$F$23</f>
        <v>-380.17152520000002</v>
      </c>
      <c r="J250" s="35">
        <f>SUMIFS(СВЦЭМ!$G$34:$G$777,СВЦЭМ!$A$34:$A$777,$A250,СВЦЭМ!$B$34:$B$777,J$225)+'СЕТ СН'!$F$12-'СЕТ СН'!$F$23</f>
        <v>-391.70350988999996</v>
      </c>
      <c r="K250" s="35">
        <f>SUMIFS(СВЦЭМ!$G$34:$G$777,СВЦЭМ!$A$34:$A$777,$A250,СВЦЭМ!$B$34:$B$777,K$225)+'СЕТ СН'!$F$12-'СЕТ СН'!$F$23</f>
        <v>-413.52591533999998</v>
      </c>
      <c r="L250" s="35">
        <f>SUMIFS(СВЦЭМ!$G$34:$G$777,СВЦЭМ!$A$34:$A$777,$A250,СВЦЭМ!$B$34:$B$777,L$225)+'СЕТ СН'!$F$12-'СЕТ СН'!$F$23</f>
        <v>-420.41807671999999</v>
      </c>
      <c r="M250" s="35">
        <f>SUMIFS(СВЦЭМ!$G$34:$G$777,СВЦЭМ!$A$34:$A$777,$A250,СВЦЭМ!$B$34:$B$777,M$225)+'СЕТ СН'!$F$12-'СЕТ СН'!$F$23</f>
        <v>-421.79514380000001</v>
      </c>
      <c r="N250" s="35">
        <f>SUMIFS(СВЦЭМ!$G$34:$G$777,СВЦЭМ!$A$34:$A$777,$A250,СВЦЭМ!$B$34:$B$777,N$225)+'СЕТ СН'!$F$12-'СЕТ СН'!$F$23</f>
        <v>-422.63525258999999</v>
      </c>
      <c r="O250" s="35">
        <f>SUMIFS(СВЦЭМ!$G$34:$G$777,СВЦЭМ!$A$34:$A$777,$A250,СВЦЭМ!$B$34:$B$777,O$225)+'СЕТ СН'!$F$12-'СЕТ СН'!$F$23</f>
        <v>-419.04014226999999</v>
      </c>
      <c r="P250" s="35">
        <f>SUMIFS(СВЦЭМ!$G$34:$G$777,СВЦЭМ!$A$34:$A$777,$A250,СВЦЭМ!$B$34:$B$777,P$225)+'СЕТ СН'!$F$12-'СЕТ СН'!$F$23</f>
        <v>-417.67372323999996</v>
      </c>
      <c r="Q250" s="35">
        <f>SUMIFS(СВЦЭМ!$G$34:$G$777,СВЦЭМ!$A$34:$A$777,$A250,СВЦЭМ!$B$34:$B$777,Q$225)+'СЕТ СН'!$F$12-'СЕТ СН'!$F$23</f>
        <v>-416.70525967000003</v>
      </c>
      <c r="R250" s="35">
        <f>SUMIFS(СВЦЭМ!$G$34:$G$777,СВЦЭМ!$A$34:$A$777,$A250,СВЦЭМ!$B$34:$B$777,R$225)+'СЕТ СН'!$F$12-'СЕТ СН'!$F$23</f>
        <v>-416.12613999999996</v>
      </c>
      <c r="S250" s="35">
        <f>SUMIFS(СВЦЭМ!$G$34:$G$777,СВЦЭМ!$A$34:$A$777,$A250,СВЦЭМ!$B$34:$B$777,S$225)+'СЕТ СН'!$F$12-'СЕТ СН'!$F$23</f>
        <v>-416.58159850999999</v>
      </c>
      <c r="T250" s="35">
        <f>SUMIFS(СВЦЭМ!$G$34:$G$777,СВЦЭМ!$A$34:$A$777,$A250,СВЦЭМ!$B$34:$B$777,T$225)+'СЕТ СН'!$F$12-'СЕТ СН'!$F$23</f>
        <v>-416.59713835000002</v>
      </c>
      <c r="U250" s="35">
        <f>SUMIFS(СВЦЭМ!$G$34:$G$777,СВЦЭМ!$A$34:$A$777,$A250,СВЦЭМ!$B$34:$B$777,U$225)+'СЕТ СН'!$F$12-'СЕТ СН'!$F$23</f>
        <v>-417.49759252000001</v>
      </c>
      <c r="V250" s="35">
        <f>SUMIFS(СВЦЭМ!$G$34:$G$777,СВЦЭМ!$A$34:$A$777,$A250,СВЦЭМ!$B$34:$B$777,V$225)+'СЕТ СН'!$F$12-'СЕТ СН'!$F$23</f>
        <v>-417.30266028</v>
      </c>
      <c r="W250" s="35">
        <f>SUMIFS(СВЦЭМ!$G$34:$G$777,СВЦЭМ!$A$34:$A$777,$A250,СВЦЭМ!$B$34:$B$777,W$225)+'СЕТ СН'!$F$12-'СЕТ СН'!$F$23</f>
        <v>-417.49935151</v>
      </c>
      <c r="X250" s="35">
        <f>SUMIFS(СВЦЭМ!$G$34:$G$777,СВЦЭМ!$A$34:$A$777,$A250,СВЦЭМ!$B$34:$B$777,X$225)+'СЕТ СН'!$F$12-'СЕТ СН'!$F$23</f>
        <v>-413.92040890999999</v>
      </c>
      <c r="Y250" s="35">
        <f>SUMIFS(СВЦЭМ!$G$34:$G$777,СВЦЭМ!$A$34:$A$777,$A250,СВЦЭМ!$B$34:$B$777,Y$225)+'СЕТ СН'!$F$12-'СЕТ СН'!$F$23</f>
        <v>-390.78582240000003</v>
      </c>
    </row>
    <row r="251" spans="1:25" ht="15.75" x14ac:dyDescent="0.2">
      <c r="A251" s="34">
        <f t="shared" si="6"/>
        <v>42912</v>
      </c>
      <c r="B251" s="35">
        <f>SUMIFS(СВЦЭМ!$G$34:$G$777,СВЦЭМ!$A$34:$A$777,$A251,СВЦЭМ!$B$34:$B$777,B$225)+'СЕТ СН'!$F$12-'СЕТ СН'!$F$23</f>
        <v>-390.15056456000002</v>
      </c>
      <c r="C251" s="35">
        <f>SUMIFS(СВЦЭМ!$G$34:$G$777,СВЦЭМ!$A$34:$A$777,$A251,СВЦЭМ!$B$34:$B$777,C$225)+'СЕТ СН'!$F$12-'СЕТ СН'!$F$23</f>
        <v>-374.60923986</v>
      </c>
      <c r="D251" s="35">
        <f>SUMIFS(СВЦЭМ!$G$34:$G$777,СВЦЭМ!$A$34:$A$777,$A251,СВЦЭМ!$B$34:$B$777,D$225)+'СЕТ СН'!$F$12-'СЕТ СН'!$F$23</f>
        <v>-373.97717890000001</v>
      </c>
      <c r="E251" s="35">
        <f>SUMIFS(СВЦЭМ!$G$34:$G$777,СВЦЭМ!$A$34:$A$777,$A251,СВЦЭМ!$B$34:$B$777,E$225)+'СЕТ СН'!$F$12-'СЕТ СН'!$F$23</f>
        <v>-370.61561108000001</v>
      </c>
      <c r="F251" s="35">
        <f>SUMIFS(СВЦЭМ!$G$34:$G$777,СВЦЭМ!$A$34:$A$777,$A251,СВЦЭМ!$B$34:$B$777,F$225)+'СЕТ СН'!$F$12-'СЕТ СН'!$F$23</f>
        <v>-372.11643359000004</v>
      </c>
      <c r="G251" s="35">
        <f>SUMIFS(СВЦЭМ!$G$34:$G$777,СВЦЭМ!$A$34:$A$777,$A251,СВЦЭМ!$B$34:$B$777,G$225)+'СЕТ СН'!$F$12-'СЕТ СН'!$F$23</f>
        <v>-370.43225011999999</v>
      </c>
      <c r="H251" s="35">
        <f>SUMIFS(СВЦЭМ!$G$34:$G$777,СВЦЭМ!$A$34:$A$777,$A251,СВЦЭМ!$B$34:$B$777,H$225)+'СЕТ СН'!$F$12-'СЕТ СН'!$F$23</f>
        <v>-364.00803101999998</v>
      </c>
      <c r="I251" s="35">
        <f>SUMIFS(СВЦЭМ!$G$34:$G$777,СВЦЭМ!$A$34:$A$777,$A251,СВЦЭМ!$B$34:$B$777,I$225)+'СЕТ СН'!$F$12-'СЕТ СН'!$F$23</f>
        <v>-376.00771442999996</v>
      </c>
      <c r="J251" s="35">
        <f>SUMIFS(СВЦЭМ!$G$34:$G$777,СВЦЭМ!$A$34:$A$777,$A251,СВЦЭМ!$B$34:$B$777,J$225)+'СЕТ СН'!$F$12-'СЕТ СН'!$F$23</f>
        <v>-390.00270919000002</v>
      </c>
      <c r="K251" s="35">
        <f>SUMIFS(СВЦЭМ!$G$34:$G$777,СВЦЭМ!$A$34:$A$777,$A251,СВЦЭМ!$B$34:$B$777,K$225)+'СЕТ СН'!$F$12-'СЕТ СН'!$F$23</f>
        <v>-410.44119379</v>
      </c>
      <c r="L251" s="35">
        <f>SUMIFS(СВЦЭМ!$G$34:$G$777,СВЦЭМ!$A$34:$A$777,$A251,СВЦЭМ!$B$34:$B$777,L$225)+'СЕТ СН'!$F$12-'СЕТ СН'!$F$23</f>
        <v>-410.78136284000004</v>
      </c>
      <c r="M251" s="35">
        <f>SUMIFS(СВЦЭМ!$G$34:$G$777,СВЦЭМ!$A$34:$A$777,$A251,СВЦЭМ!$B$34:$B$777,M$225)+'СЕТ СН'!$F$12-'СЕТ СН'!$F$23</f>
        <v>-411.70840931999999</v>
      </c>
      <c r="N251" s="35">
        <f>SUMIFS(СВЦЭМ!$G$34:$G$777,СВЦЭМ!$A$34:$A$777,$A251,СВЦЭМ!$B$34:$B$777,N$225)+'СЕТ СН'!$F$12-'СЕТ СН'!$F$23</f>
        <v>-412.87124351</v>
      </c>
      <c r="O251" s="35">
        <f>SUMIFS(СВЦЭМ!$G$34:$G$777,СВЦЭМ!$A$34:$A$777,$A251,СВЦЭМ!$B$34:$B$777,O$225)+'СЕТ СН'!$F$12-'СЕТ СН'!$F$23</f>
        <v>-413.79700034999996</v>
      </c>
      <c r="P251" s="35">
        <f>SUMIFS(СВЦЭМ!$G$34:$G$777,СВЦЭМ!$A$34:$A$777,$A251,СВЦЭМ!$B$34:$B$777,P$225)+'СЕТ СН'!$F$12-'СЕТ СН'!$F$23</f>
        <v>-413.48479351000003</v>
      </c>
      <c r="Q251" s="35">
        <f>SUMIFS(СВЦЭМ!$G$34:$G$777,СВЦЭМ!$A$34:$A$777,$A251,СВЦЭМ!$B$34:$B$777,Q$225)+'СЕТ СН'!$F$12-'СЕТ СН'!$F$23</f>
        <v>-408.18636850999997</v>
      </c>
      <c r="R251" s="35">
        <f>SUMIFS(СВЦЭМ!$G$34:$G$777,СВЦЭМ!$A$34:$A$777,$A251,СВЦЭМ!$B$34:$B$777,R$225)+'СЕТ СН'!$F$12-'СЕТ СН'!$F$23</f>
        <v>-409.19162229</v>
      </c>
      <c r="S251" s="35">
        <f>SUMIFS(СВЦЭМ!$G$34:$G$777,СВЦЭМ!$A$34:$A$777,$A251,СВЦЭМ!$B$34:$B$777,S$225)+'СЕТ СН'!$F$12-'СЕТ СН'!$F$23</f>
        <v>-413.27064042000001</v>
      </c>
      <c r="T251" s="35">
        <f>SUMIFS(СВЦЭМ!$G$34:$G$777,СВЦЭМ!$A$34:$A$777,$A251,СВЦЭМ!$B$34:$B$777,T$225)+'СЕТ СН'!$F$12-'СЕТ СН'!$F$23</f>
        <v>-414.23210620999998</v>
      </c>
      <c r="U251" s="35">
        <f>SUMIFS(СВЦЭМ!$G$34:$G$777,СВЦЭМ!$A$34:$A$777,$A251,СВЦЭМ!$B$34:$B$777,U$225)+'СЕТ СН'!$F$12-'СЕТ СН'!$F$23</f>
        <v>-413.82343231999999</v>
      </c>
      <c r="V251" s="35">
        <f>SUMIFS(СВЦЭМ!$G$34:$G$777,СВЦЭМ!$A$34:$A$777,$A251,СВЦЭМ!$B$34:$B$777,V$225)+'СЕТ СН'!$F$12-'СЕТ СН'!$F$23</f>
        <v>-412.32345277000002</v>
      </c>
      <c r="W251" s="35">
        <f>SUMIFS(СВЦЭМ!$G$34:$G$777,СВЦЭМ!$A$34:$A$777,$A251,СВЦЭМ!$B$34:$B$777,W$225)+'СЕТ СН'!$F$12-'СЕТ СН'!$F$23</f>
        <v>-415.44168071000001</v>
      </c>
      <c r="X251" s="35">
        <f>SUMIFS(СВЦЭМ!$G$34:$G$777,СВЦЭМ!$A$34:$A$777,$A251,СВЦЭМ!$B$34:$B$777,X$225)+'СЕТ СН'!$F$12-'СЕТ СН'!$F$23</f>
        <v>-413.98227141000001</v>
      </c>
      <c r="Y251" s="35">
        <f>SUMIFS(СВЦЭМ!$G$34:$G$777,СВЦЭМ!$A$34:$A$777,$A251,СВЦЭМ!$B$34:$B$777,Y$225)+'СЕТ СН'!$F$12-'СЕТ СН'!$F$23</f>
        <v>-389.18357694999997</v>
      </c>
    </row>
    <row r="252" spans="1:25" ht="15.75" x14ac:dyDescent="0.2">
      <c r="A252" s="34">
        <f t="shared" si="6"/>
        <v>42913</v>
      </c>
      <c r="B252" s="35">
        <f>SUMIFS(СВЦЭМ!$G$34:$G$777,СВЦЭМ!$A$34:$A$777,$A252,СВЦЭМ!$B$34:$B$777,B$225)+'СЕТ СН'!$F$12-'СЕТ СН'!$F$23</f>
        <v>-380.51606886000002</v>
      </c>
      <c r="C252" s="35">
        <f>SUMIFS(СВЦЭМ!$G$34:$G$777,СВЦЭМ!$A$34:$A$777,$A252,СВЦЭМ!$B$34:$B$777,C$225)+'СЕТ СН'!$F$12-'СЕТ СН'!$F$23</f>
        <v>-368.39035695000001</v>
      </c>
      <c r="D252" s="35">
        <f>SUMIFS(СВЦЭМ!$G$34:$G$777,СВЦЭМ!$A$34:$A$777,$A252,СВЦЭМ!$B$34:$B$777,D$225)+'СЕТ СН'!$F$12-'СЕТ СН'!$F$23</f>
        <v>-366.99793435999999</v>
      </c>
      <c r="E252" s="35">
        <f>SUMIFS(СВЦЭМ!$G$34:$G$777,СВЦЭМ!$A$34:$A$777,$A252,СВЦЭМ!$B$34:$B$777,E$225)+'СЕТ СН'!$F$12-'СЕТ СН'!$F$23</f>
        <v>-367.59304392000001</v>
      </c>
      <c r="F252" s="35">
        <f>SUMIFS(СВЦЭМ!$G$34:$G$777,СВЦЭМ!$A$34:$A$777,$A252,СВЦЭМ!$B$34:$B$777,F$225)+'СЕТ СН'!$F$12-'СЕТ СН'!$F$23</f>
        <v>-370.38882593</v>
      </c>
      <c r="G252" s="35">
        <f>SUMIFS(СВЦЭМ!$G$34:$G$777,СВЦЭМ!$A$34:$A$777,$A252,СВЦЭМ!$B$34:$B$777,G$225)+'СЕТ СН'!$F$12-'СЕТ СН'!$F$23</f>
        <v>-368.92228354999997</v>
      </c>
      <c r="H252" s="35">
        <f>SUMIFS(СВЦЭМ!$G$34:$G$777,СВЦЭМ!$A$34:$A$777,$A252,СВЦЭМ!$B$34:$B$777,H$225)+'СЕТ СН'!$F$12-'СЕТ СН'!$F$23</f>
        <v>-368.75171845</v>
      </c>
      <c r="I252" s="35">
        <f>SUMIFS(СВЦЭМ!$G$34:$G$777,СВЦЭМ!$A$34:$A$777,$A252,СВЦЭМ!$B$34:$B$777,I$225)+'СЕТ СН'!$F$12-'СЕТ СН'!$F$23</f>
        <v>-376.95141620999999</v>
      </c>
      <c r="J252" s="35">
        <f>SUMIFS(СВЦЭМ!$G$34:$G$777,СВЦЭМ!$A$34:$A$777,$A252,СВЦЭМ!$B$34:$B$777,J$225)+'СЕТ СН'!$F$12-'СЕТ СН'!$F$23</f>
        <v>-395.88996879000001</v>
      </c>
      <c r="K252" s="35">
        <f>SUMIFS(СВЦЭМ!$G$34:$G$777,СВЦЭМ!$A$34:$A$777,$A252,СВЦЭМ!$B$34:$B$777,K$225)+'СЕТ СН'!$F$12-'СЕТ СН'!$F$23</f>
        <v>-414.18875338999999</v>
      </c>
      <c r="L252" s="35">
        <f>SUMIFS(СВЦЭМ!$G$34:$G$777,СВЦЭМ!$A$34:$A$777,$A252,СВЦЭМ!$B$34:$B$777,L$225)+'СЕТ СН'!$F$12-'СЕТ СН'!$F$23</f>
        <v>-417.11221274000002</v>
      </c>
      <c r="M252" s="35">
        <f>SUMIFS(СВЦЭМ!$G$34:$G$777,СВЦЭМ!$A$34:$A$777,$A252,СВЦЭМ!$B$34:$B$777,M$225)+'СЕТ СН'!$F$12-'СЕТ СН'!$F$23</f>
        <v>-416.56049594000001</v>
      </c>
      <c r="N252" s="35">
        <f>SUMIFS(СВЦЭМ!$G$34:$G$777,СВЦЭМ!$A$34:$A$777,$A252,СВЦЭМ!$B$34:$B$777,N$225)+'СЕТ СН'!$F$12-'СЕТ СН'!$F$23</f>
        <v>-418.45036300999999</v>
      </c>
      <c r="O252" s="35">
        <f>SUMIFS(СВЦЭМ!$G$34:$G$777,СВЦЭМ!$A$34:$A$777,$A252,СВЦЭМ!$B$34:$B$777,O$225)+'СЕТ СН'!$F$12-'СЕТ СН'!$F$23</f>
        <v>-418.78941331999999</v>
      </c>
      <c r="P252" s="35">
        <f>SUMIFS(СВЦЭМ!$G$34:$G$777,СВЦЭМ!$A$34:$A$777,$A252,СВЦЭМ!$B$34:$B$777,P$225)+'СЕТ СН'!$F$12-'СЕТ СН'!$F$23</f>
        <v>-423.35432574999999</v>
      </c>
      <c r="Q252" s="35">
        <f>SUMIFS(СВЦЭМ!$G$34:$G$777,СВЦЭМ!$A$34:$A$777,$A252,СВЦЭМ!$B$34:$B$777,Q$225)+'СЕТ СН'!$F$12-'СЕТ СН'!$F$23</f>
        <v>-416.72371692000002</v>
      </c>
      <c r="R252" s="35">
        <f>SUMIFS(СВЦЭМ!$G$34:$G$777,СВЦЭМ!$A$34:$A$777,$A252,СВЦЭМ!$B$34:$B$777,R$225)+'СЕТ СН'!$F$12-'СЕТ СН'!$F$23</f>
        <v>-414.32454144999997</v>
      </c>
      <c r="S252" s="35">
        <f>SUMIFS(СВЦЭМ!$G$34:$G$777,СВЦЭМ!$A$34:$A$777,$A252,СВЦЭМ!$B$34:$B$777,S$225)+'СЕТ СН'!$F$12-'СЕТ СН'!$F$23</f>
        <v>-417.34058442000003</v>
      </c>
      <c r="T252" s="35">
        <f>SUMIFS(СВЦЭМ!$G$34:$G$777,СВЦЭМ!$A$34:$A$777,$A252,СВЦЭМ!$B$34:$B$777,T$225)+'СЕТ СН'!$F$12-'СЕТ СН'!$F$23</f>
        <v>-418.77326065</v>
      </c>
      <c r="U252" s="35">
        <f>SUMIFS(СВЦЭМ!$G$34:$G$777,СВЦЭМ!$A$34:$A$777,$A252,СВЦЭМ!$B$34:$B$777,U$225)+'СЕТ СН'!$F$12-'СЕТ СН'!$F$23</f>
        <v>-419.33418626000002</v>
      </c>
      <c r="V252" s="35">
        <f>SUMIFS(СВЦЭМ!$G$34:$G$777,СВЦЭМ!$A$34:$A$777,$A252,СВЦЭМ!$B$34:$B$777,V$225)+'СЕТ СН'!$F$12-'СЕТ СН'!$F$23</f>
        <v>-418.58610404000001</v>
      </c>
      <c r="W252" s="35">
        <f>SUMIFS(СВЦЭМ!$G$34:$G$777,СВЦЭМ!$A$34:$A$777,$A252,СВЦЭМ!$B$34:$B$777,W$225)+'СЕТ СН'!$F$12-'СЕТ СН'!$F$23</f>
        <v>-420.94272556999999</v>
      </c>
      <c r="X252" s="35">
        <f>SUMIFS(СВЦЭМ!$G$34:$G$777,СВЦЭМ!$A$34:$A$777,$A252,СВЦЭМ!$B$34:$B$777,X$225)+'СЕТ СН'!$F$12-'СЕТ СН'!$F$23</f>
        <v>-419.50164946000001</v>
      </c>
      <c r="Y252" s="35">
        <f>SUMIFS(СВЦЭМ!$G$34:$G$777,СВЦЭМ!$A$34:$A$777,$A252,СВЦЭМ!$B$34:$B$777,Y$225)+'СЕТ СН'!$F$12-'СЕТ СН'!$F$23</f>
        <v>-394.22492209000001</v>
      </c>
    </row>
    <row r="253" spans="1:25" ht="15.75" x14ac:dyDescent="0.2">
      <c r="A253" s="34">
        <f t="shared" si="6"/>
        <v>42914</v>
      </c>
      <c r="B253" s="35">
        <f>SUMIFS(СВЦЭМ!$G$34:$G$777,СВЦЭМ!$A$34:$A$777,$A253,СВЦЭМ!$B$34:$B$777,B$225)+'СЕТ СН'!$F$12-'СЕТ СН'!$F$23</f>
        <v>-371.50771166000004</v>
      </c>
      <c r="C253" s="35">
        <f>SUMIFS(СВЦЭМ!$G$34:$G$777,СВЦЭМ!$A$34:$A$777,$A253,СВЦЭМ!$B$34:$B$777,C$225)+'СЕТ СН'!$F$12-'СЕТ СН'!$F$23</f>
        <v>-363.73599031000003</v>
      </c>
      <c r="D253" s="35">
        <f>SUMIFS(СВЦЭМ!$G$34:$G$777,СВЦЭМ!$A$34:$A$777,$A253,СВЦЭМ!$B$34:$B$777,D$225)+'СЕТ СН'!$F$12-'СЕТ СН'!$F$23</f>
        <v>-356.21026347999998</v>
      </c>
      <c r="E253" s="35">
        <f>SUMIFS(СВЦЭМ!$G$34:$G$777,СВЦЭМ!$A$34:$A$777,$A253,СВЦЭМ!$B$34:$B$777,E$225)+'СЕТ СН'!$F$12-'СЕТ СН'!$F$23</f>
        <v>-348.16249045000001</v>
      </c>
      <c r="F253" s="35">
        <f>SUMIFS(СВЦЭМ!$G$34:$G$777,СВЦЭМ!$A$34:$A$777,$A253,СВЦЭМ!$B$34:$B$777,F$225)+'СЕТ СН'!$F$12-'СЕТ СН'!$F$23</f>
        <v>-345.10108478000001</v>
      </c>
      <c r="G253" s="35">
        <f>SUMIFS(СВЦЭМ!$G$34:$G$777,СВЦЭМ!$A$34:$A$777,$A253,СВЦЭМ!$B$34:$B$777,G$225)+'СЕТ СН'!$F$12-'СЕТ СН'!$F$23</f>
        <v>-344.78787194</v>
      </c>
      <c r="H253" s="35">
        <f>SUMIFS(СВЦЭМ!$G$34:$G$777,СВЦЭМ!$A$34:$A$777,$A253,СВЦЭМ!$B$34:$B$777,H$225)+'СЕТ СН'!$F$12-'СЕТ СН'!$F$23</f>
        <v>-360.26397003</v>
      </c>
      <c r="I253" s="35">
        <f>SUMIFS(СВЦЭМ!$G$34:$G$777,СВЦЭМ!$A$34:$A$777,$A253,СВЦЭМ!$B$34:$B$777,I$225)+'СЕТ СН'!$F$12-'СЕТ СН'!$F$23</f>
        <v>-375.58194241000001</v>
      </c>
      <c r="J253" s="35">
        <f>SUMIFS(СВЦЭМ!$G$34:$G$777,СВЦЭМ!$A$34:$A$777,$A253,СВЦЭМ!$B$34:$B$777,J$225)+'СЕТ СН'!$F$12-'СЕТ СН'!$F$23</f>
        <v>-394.76103375000002</v>
      </c>
      <c r="K253" s="35">
        <f>SUMIFS(СВЦЭМ!$G$34:$G$777,СВЦЭМ!$A$34:$A$777,$A253,СВЦЭМ!$B$34:$B$777,K$225)+'СЕТ СН'!$F$12-'СЕТ СН'!$F$23</f>
        <v>-418.50728389</v>
      </c>
      <c r="L253" s="35">
        <f>SUMIFS(СВЦЭМ!$G$34:$G$777,СВЦЭМ!$A$34:$A$777,$A253,СВЦЭМ!$B$34:$B$777,L$225)+'СЕТ СН'!$F$12-'СЕТ СН'!$F$23</f>
        <v>-420.56707829999999</v>
      </c>
      <c r="M253" s="35">
        <f>SUMIFS(СВЦЭМ!$G$34:$G$777,СВЦЭМ!$A$34:$A$777,$A253,СВЦЭМ!$B$34:$B$777,M$225)+'СЕТ СН'!$F$12-'СЕТ СН'!$F$23</f>
        <v>-420.53340552999998</v>
      </c>
      <c r="N253" s="35">
        <f>SUMIFS(СВЦЭМ!$G$34:$G$777,СВЦЭМ!$A$34:$A$777,$A253,СВЦЭМ!$B$34:$B$777,N$225)+'СЕТ СН'!$F$12-'СЕТ СН'!$F$23</f>
        <v>-430.62675014000001</v>
      </c>
      <c r="O253" s="35">
        <f>SUMIFS(СВЦЭМ!$G$34:$G$777,СВЦЭМ!$A$34:$A$777,$A253,СВЦЭМ!$B$34:$B$777,O$225)+'СЕТ СН'!$F$12-'СЕТ СН'!$F$23</f>
        <v>-432.30698255999999</v>
      </c>
      <c r="P253" s="35">
        <f>SUMIFS(СВЦЭМ!$G$34:$G$777,СВЦЭМ!$A$34:$A$777,$A253,СВЦЭМ!$B$34:$B$777,P$225)+'СЕТ СН'!$F$12-'СЕТ СН'!$F$23</f>
        <v>-432.17769657999997</v>
      </c>
      <c r="Q253" s="35">
        <f>SUMIFS(СВЦЭМ!$G$34:$G$777,СВЦЭМ!$A$34:$A$777,$A253,СВЦЭМ!$B$34:$B$777,Q$225)+'СЕТ СН'!$F$12-'СЕТ СН'!$F$23</f>
        <v>-426.52294297000003</v>
      </c>
      <c r="R253" s="35">
        <f>SUMIFS(СВЦЭМ!$G$34:$G$777,СВЦЭМ!$A$34:$A$777,$A253,СВЦЭМ!$B$34:$B$777,R$225)+'СЕТ СН'!$F$12-'СЕТ СН'!$F$23</f>
        <v>-424.99856244</v>
      </c>
      <c r="S253" s="35">
        <f>SUMIFS(СВЦЭМ!$G$34:$G$777,СВЦЭМ!$A$34:$A$777,$A253,СВЦЭМ!$B$34:$B$777,S$225)+'СЕТ СН'!$F$12-'СЕТ СН'!$F$23</f>
        <v>-428.73465021999999</v>
      </c>
      <c r="T253" s="35">
        <f>SUMIFS(СВЦЭМ!$G$34:$G$777,СВЦЭМ!$A$34:$A$777,$A253,СВЦЭМ!$B$34:$B$777,T$225)+'СЕТ СН'!$F$12-'СЕТ СН'!$F$23</f>
        <v>-429.75102136999999</v>
      </c>
      <c r="U253" s="35">
        <f>SUMIFS(СВЦЭМ!$G$34:$G$777,СВЦЭМ!$A$34:$A$777,$A253,СВЦЭМ!$B$34:$B$777,U$225)+'СЕТ СН'!$F$12-'СЕТ СН'!$F$23</f>
        <v>-430.75372791999996</v>
      </c>
      <c r="V253" s="35">
        <f>SUMIFS(СВЦЭМ!$G$34:$G$777,СВЦЭМ!$A$34:$A$777,$A253,СВЦЭМ!$B$34:$B$777,V$225)+'СЕТ СН'!$F$12-'СЕТ СН'!$F$23</f>
        <v>-428.54554836</v>
      </c>
      <c r="W253" s="35">
        <f>SUMIFS(СВЦЭМ!$G$34:$G$777,СВЦЭМ!$A$34:$A$777,$A253,СВЦЭМ!$B$34:$B$777,W$225)+'СЕТ СН'!$F$12-'СЕТ СН'!$F$23</f>
        <v>-431.09395843999999</v>
      </c>
      <c r="X253" s="35">
        <f>SUMIFS(СВЦЭМ!$G$34:$G$777,СВЦЭМ!$A$34:$A$777,$A253,СВЦЭМ!$B$34:$B$777,X$225)+'СЕТ СН'!$F$12-'СЕТ СН'!$F$23</f>
        <v>-429.74556243000001</v>
      </c>
      <c r="Y253" s="35">
        <f>SUMIFS(СВЦЭМ!$G$34:$G$777,СВЦЭМ!$A$34:$A$777,$A253,СВЦЭМ!$B$34:$B$777,Y$225)+'СЕТ СН'!$F$12-'СЕТ СН'!$F$23</f>
        <v>-409.08183557999996</v>
      </c>
    </row>
    <row r="254" spans="1:25" ht="15.75" x14ac:dyDescent="0.2">
      <c r="A254" s="34">
        <f t="shared" si="6"/>
        <v>42915</v>
      </c>
      <c r="B254" s="35">
        <f>SUMIFS(СВЦЭМ!$G$34:$G$777,СВЦЭМ!$A$34:$A$777,$A254,СВЦЭМ!$B$34:$B$777,B$225)+'СЕТ СН'!$F$12-'СЕТ СН'!$F$23</f>
        <v>-392.96271515000001</v>
      </c>
      <c r="C254" s="35">
        <f>SUMIFS(СВЦЭМ!$G$34:$G$777,СВЦЭМ!$A$34:$A$777,$A254,СВЦЭМ!$B$34:$B$777,C$225)+'СЕТ СН'!$F$12-'СЕТ СН'!$F$23</f>
        <v>-370.33787672</v>
      </c>
      <c r="D254" s="35">
        <f>SUMIFS(СВЦЭМ!$G$34:$G$777,СВЦЭМ!$A$34:$A$777,$A254,СВЦЭМ!$B$34:$B$777,D$225)+'СЕТ СН'!$F$12-'СЕТ СН'!$F$23</f>
        <v>-363.46698703000004</v>
      </c>
      <c r="E254" s="35">
        <f>SUMIFS(СВЦЭМ!$G$34:$G$777,СВЦЭМ!$A$34:$A$777,$A254,СВЦЭМ!$B$34:$B$777,E$225)+'СЕТ СН'!$F$12-'СЕТ СН'!$F$23</f>
        <v>-358.67992833</v>
      </c>
      <c r="F254" s="35">
        <f>SUMIFS(СВЦЭМ!$G$34:$G$777,СВЦЭМ!$A$34:$A$777,$A254,СВЦЭМ!$B$34:$B$777,F$225)+'СЕТ СН'!$F$12-'СЕТ СН'!$F$23</f>
        <v>-361.43796865000002</v>
      </c>
      <c r="G254" s="35">
        <f>SUMIFS(СВЦЭМ!$G$34:$G$777,СВЦЭМ!$A$34:$A$777,$A254,СВЦЭМ!$B$34:$B$777,G$225)+'СЕТ СН'!$F$12-'СЕТ СН'!$F$23</f>
        <v>-361.02585277000003</v>
      </c>
      <c r="H254" s="35">
        <f>SUMIFS(СВЦЭМ!$G$34:$G$777,СВЦЭМ!$A$34:$A$777,$A254,СВЦЭМ!$B$34:$B$777,H$225)+'СЕТ СН'!$F$12-'СЕТ СН'!$F$23</f>
        <v>-374.09153728000001</v>
      </c>
      <c r="I254" s="35">
        <f>SUMIFS(СВЦЭМ!$G$34:$G$777,СВЦЭМ!$A$34:$A$777,$A254,СВЦЭМ!$B$34:$B$777,I$225)+'СЕТ СН'!$F$12-'СЕТ СН'!$F$23</f>
        <v>-385.34935862999998</v>
      </c>
      <c r="J254" s="35">
        <f>SUMIFS(СВЦЭМ!$G$34:$G$777,СВЦЭМ!$A$34:$A$777,$A254,СВЦЭМ!$B$34:$B$777,J$225)+'СЕТ СН'!$F$12-'СЕТ СН'!$F$23</f>
        <v>-401.91548032000003</v>
      </c>
      <c r="K254" s="35">
        <f>SUMIFS(СВЦЭМ!$G$34:$G$777,СВЦЭМ!$A$34:$A$777,$A254,СВЦЭМ!$B$34:$B$777,K$225)+'СЕТ СН'!$F$12-'СЕТ СН'!$F$23</f>
        <v>-416.72511463000001</v>
      </c>
      <c r="L254" s="35">
        <f>SUMIFS(СВЦЭМ!$G$34:$G$777,СВЦЭМ!$A$34:$A$777,$A254,СВЦЭМ!$B$34:$B$777,L$225)+'СЕТ СН'!$F$12-'СЕТ СН'!$F$23</f>
        <v>-414.85955494999996</v>
      </c>
      <c r="M254" s="35">
        <f>SUMIFS(СВЦЭМ!$G$34:$G$777,СВЦЭМ!$A$34:$A$777,$A254,СВЦЭМ!$B$34:$B$777,M$225)+'СЕТ СН'!$F$12-'СЕТ СН'!$F$23</f>
        <v>-413.16717817</v>
      </c>
      <c r="N254" s="35">
        <f>SUMIFS(СВЦЭМ!$G$34:$G$777,СВЦЭМ!$A$34:$A$777,$A254,СВЦЭМ!$B$34:$B$777,N$225)+'СЕТ СН'!$F$12-'СЕТ СН'!$F$23</f>
        <v>-413.63685716999998</v>
      </c>
      <c r="O254" s="35">
        <f>SUMIFS(СВЦЭМ!$G$34:$G$777,СВЦЭМ!$A$34:$A$777,$A254,СВЦЭМ!$B$34:$B$777,O$225)+'СЕТ СН'!$F$12-'СЕТ СН'!$F$23</f>
        <v>-414.49193696999998</v>
      </c>
      <c r="P254" s="35">
        <f>SUMIFS(СВЦЭМ!$G$34:$G$777,СВЦЭМ!$A$34:$A$777,$A254,СВЦЭМ!$B$34:$B$777,P$225)+'СЕТ СН'!$F$12-'СЕТ СН'!$F$23</f>
        <v>-413.71146010999996</v>
      </c>
      <c r="Q254" s="35">
        <f>SUMIFS(СВЦЭМ!$G$34:$G$777,СВЦЭМ!$A$34:$A$777,$A254,СВЦЭМ!$B$34:$B$777,Q$225)+'СЕТ СН'!$F$12-'СЕТ СН'!$F$23</f>
        <v>-409.42306158999997</v>
      </c>
      <c r="R254" s="35">
        <f>SUMIFS(СВЦЭМ!$G$34:$G$777,СВЦЭМ!$A$34:$A$777,$A254,СВЦЭМ!$B$34:$B$777,R$225)+'СЕТ СН'!$F$12-'СЕТ СН'!$F$23</f>
        <v>-408.25431285000002</v>
      </c>
      <c r="S254" s="35">
        <f>SUMIFS(СВЦЭМ!$G$34:$G$777,СВЦЭМ!$A$34:$A$777,$A254,СВЦЭМ!$B$34:$B$777,S$225)+'СЕТ СН'!$F$12-'СЕТ СН'!$F$23</f>
        <v>-411.89605365</v>
      </c>
      <c r="T254" s="35">
        <f>SUMIFS(СВЦЭМ!$G$34:$G$777,СВЦЭМ!$A$34:$A$777,$A254,СВЦЭМ!$B$34:$B$777,T$225)+'СЕТ СН'!$F$12-'СЕТ СН'!$F$23</f>
        <v>-413.40973281999999</v>
      </c>
      <c r="U254" s="35">
        <f>SUMIFS(СВЦЭМ!$G$34:$G$777,СВЦЭМ!$A$34:$A$777,$A254,СВЦЭМ!$B$34:$B$777,U$225)+'СЕТ СН'!$F$12-'СЕТ СН'!$F$23</f>
        <v>-415.12125450999997</v>
      </c>
      <c r="V254" s="35">
        <f>SUMIFS(СВЦЭМ!$G$34:$G$777,СВЦЭМ!$A$34:$A$777,$A254,СВЦЭМ!$B$34:$B$777,V$225)+'СЕТ СН'!$F$12-'СЕТ СН'!$F$23</f>
        <v>-413.57629283</v>
      </c>
      <c r="W254" s="35">
        <f>SUMIFS(СВЦЭМ!$G$34:$G$777,СВЦЭМ!$A$34:$A$777,$A254,СВЦЭМ!$B$34:$B$777,W$225)+'СЕТ СН'!$F$12-'СЕТ СН'!$F$23</f>
        <v>-415.59755074999998</v>
      </c>
      <c r="X254" s="35">
        <f>SUMIFS(СВЦЭМ!$G$34:$G$777,СВЦЭМ!$A$34:$A$777,$A254,СВЦЭМ!$B$34:$B$777,X$225)+'СЕТ СН'!$F$12-'СЕТ СН'!$F$23</f>
        <v>-413.38701149999997</v>
      </c>
      <c r="Y254" s="35">
        <f>SUMIFS(СВЦЭМ!$G$34:$G$777,СВЦЭМ!$A$34:$A$777,$A254,СВЦЭМ!$B$34:$B$777,Y$225)+'СЕТ СН'!$F$12-'СЕТ СН'!$F$23</f>
        <v>-402.32758665</v>
      </c>
    </row>
    <row r="255" spans="1:25" ht="15.75" x14ac:dyDescent="0.2">
      <c r="A255" s="34">
        <f t="shared" si="6"/>
        <v>42916</v>
      </c>
      <c r="B255" s="35">
        <f>SUMIFS(СВЦЭМ!$G$34:$G$777,СВЦЭМ!$A$34:$A$777,$A255,СВЦЭМ!$B$34:$B$777,B$225)+'СЕТ СН'!$F$12-'СЕТ СН'!$F$23</f>
        <v>-394.55671669000003</v>
      </c>
      <c r="C255" s="35">
        <f>SUMIFS(СВЦЭМ!$G$34:$G$777,СВЦЭМ!$A$34:$A$777,$A255,СВЦЭМ!$B$34:$B$777,C$225)+'СЕТ СН'!$F$12-'СЕТ СН'!$F$23</f>
        <v>-365.25330009999999</v>
      </c>
      <c r="D255" s="35">
        <f>SUMIFS(СВЦЭМ!$G$34:$G$777,СВЦЭМ!$A$34:$A$777,$A255,СВЦЭМ!$B$34:$B$777,D$225)+'СЕТ СН'!$F$12-'СЕТ СН'!$F$23</f>
        <v>-356.26509580000004</v>
      </c>
      <c r="E255" s="35">
        <f>SUMIFS(СВЦЭМ!$G$34:$G$777,СВЦЭМ!$A$34:$A$777,$A255,СВЦЭМ!$B$34:$B$777,E$225)+'СЕТ СН'!$F$12-'СЕТ СН'!$F$23</f>
        <v>-352.71060754999996</v>
      </c>
      <c r="F255" s="35">
        <f>SUMIFS(СВЦЭМ!$G$34:$G$777,СВЦЭМ!$A$34:$A$777,$A255,СВЦЭМ!$B$34:$B$777,F$225)+'СЕТ СН'!$F$12-'СЕТ СН'!$F$23</f>
        <v>-353.39511537999999</v>
      </c>
      <c r="G255" s="35">
        <f>SUMIFS(СВЦЭМ!$G$34:$G$777,СВЦЭМ!$A$34:$A$777,$A255,СВЦЭМ!$B$34:$B$777,G$225)+'СЕТ СН'!$F$12-'СЕТ СН'!$F$23</f>
        <v>-354.31790258000001</v>
      </c>
      <c r="H255" s="35">
        <f>SUMIFS(СВЦЭМ!$G$34:$G$777,СВЦЭМ!$A$34:$A$777,$A255,СВЦЭМ!$B$34:$B$777,H$225)+'СЕТ СН'!$F$12-'СЕТ СН'!$F$23</f>
        <v>-368.78759364999996</v>
      </c>
      <c r="I255" s="35">
        <f>SUMIFS(СВЦЭМ!$G$34:$G$777,СВЦЭМ!$A$34:$A$777,$A255,СВЦЭМ!$B$34:$B$777,I$225)+'СЕТ СН'!$F$12-'СЕТ СН'!$F$23</f>
        <v>-375.56112609000002</v>
      </c>
      <c r="J255" s="35">
        <f>SUMIFS(СВЦЭМ!$G$34:$G$777,СВЦЭМ!$A$34:$A$777,$A255,СВЦЭМ!$B$34:$B$777,J$225)+'СЕТ СН'!$F$12-'СЕТ СН'!$F$23</f>
        <v>-395.81642968</v>
      </c>
      <c r="K255" s="35">
        <f>SUMIFS(СВЦЭМ!$G$34:$G$777,СВЦЭМ!$A$34:$A$777,$A255,СВЦЭМ!$B$34:$B$777,K$225)+'СЕТ СН'!$F$12-'СЕТ СН'!$F$23</f>
        <v>-418.15798143999996</v>
      </c>
      <c r="L255" s="35">
        <f>SUMIFS(СВЦЭМ!$G$34:$G$777,СВЦЭМ!$A$34:$A$777,$A255,СВЦЭМ!$B$34:$B$777,L$225)+'СЕТ СН'!$F$12-'СЕТ СН'!$F$23</f>
        <v>-420.84133039</v>
      </c>
      <c r="M255" s="35">
        <f>SUMIFS(СВЦЭМ!$G$34:$G$777,СВЦЭМ!$A$34:$A$777,$A255,СВЦЭМ!$B$34:$B$777,M$225)+'СЕТ СН'!$F$12-'СЕТ СН'!$F$23</f>
        <v>-420.80124172000001</v>
      </c>
      <c r="N255" s="35">
        <f>SUMIFS(СВЦЭМ!$G$34:$G$777,СВЦЭМ!$A$34:$A$777,$A255,СВЦЭМ!$B$34:$B$777,N$225)+'СЕТ СН'!$F$12-'СЕТ СН'!$F$23</f>
        <v>-421.51084866999997</v>
      </c>
      <c r="O255" s="35">
        <f>SUMIFS(СВЦЭМ!$G$34:$G$777,СВЦЭМ!$A$34:$A$777,$A255,СВЦЭМ!$B$34:$B$777,O$225)+'СЕТ СН'!$F$12-'СЕТ СН'!$F$23</f>
        <v>-420.88811089000001</v>
      </c>
      <c r="P255" s="35">
        <f>SUMIFS(СВЦЭМ!$G$34:$G$777,СВЦЭМ!$A$34:$A$777,$A255,СВЦЭМ!$B$34:$B$777,P$225)+'СЕТ СН'!$F$12-'СЕТ СН'!$F$23</f>
        <v>-419.91374153000004</v>
      </c>
      <c r="Q255" s="35">
        <f>SUMIFS(СВЦЭМ!$G$34:$G$777,СВЦЭМ!$A$34:$A$777,$A255,СВЦЭМ!$B$34:$B$777,Q$225)+'СЕТ СН'!$F$12-'СЕТ СН'!$F$23</f>
        <v>-416.16206407000004</v>
      </c>
      <c r="R255" s="35">
        <f>SUMIFS(СВЦЭМ!$G$34:$G$777,СВЦЭМ!$A$34:$A$777,$A255,СВЦЭМ!$B$34:$B$777,R$225)+'СЕТ СН'!$F$12-'СЕТ СН'!$F$23</f>
        <v>-415.10460554999997</v>
      </c>
      <c r="S255" s="35">
        <f>SUMIFS(СВЦЭМ!$G$34:$G$777,СВЦЭМ!$A$34:$A$777,$A255,СВЦЭМ!$B$34:$B$777,S$225)+'СЕТ СН'!$F$12-'СЕТ СН'!$F$23</f>
        <v>-418.37608477000003</v>
      </c>
      <c r="T255" s="35">
        <f>SUMIFS(СВЦЭМ!$G$34:$G$777,СВЦЭМ!$A$34:$A$777,$A255,СВЦЭМ!$B$34:$B$777,T$225)+'СЕТ СН'!$F$12-'СЕТ СН'!$F$23</f>
        <v>-418.78128919</v>
      </c>
      <c r="U255" s="35">
        <f>SUMIFS(СВЦЭМ!$G$34:$G$777,СВЦЭМ!$A$34:$A$777,$A255,СВЦЭМ!$B$34:$B$777,U$225)+'СЕТ СН'!$F$12-'СЕТ СН'!$F$23</f>
        <v>-419.91400152</v>
      </c>
      <c r="V255" s="35">
        <f>SUMIFS(СВЦЭМ!$G$34:$G$777,СВЦЭМ!$A$34:$A$777,$A255,СВЦЭМ!$B$34:$B$777,V$225)+'СЕТ СН'!$F$12-'СЕТ СН'!$F$23</f>
        <v>-418.87245745000001</v>
      </c>
      <c r="W255" s="35">
        <f>SUMIFS(СВЦЭМ!$G$34:$G$777,СВЦЭМ!$A$34:$A$777,$A255,СВЦЭМ!$B$34:$B$777,W$225)+'СЕТ СН'!$F$12-'СЕТ СН'!$F$23</f>
        <v>-407.78125354999997</v>
      </c>
      <c r="X255" s="35">
        <f>SUMIFS(СВЦЭМ!$G$34:$G$777,СВЦЭМ!$A$34:$A$777,$A255,СВЦЭМ!$B$34:$B$777,X$225)+'СЕТ СН'!$F$12-'СЕТ СН'!$F$23</f>
        <v>-398.01193828999999</v>
      </c>
      <c r="Y255" s="35">
        <f>SUMIFS(СВЦЭМ!$G$34:$G$777,СВЦЭМ!$A$34:$A$777,$A255,СВЦЭМ!$B$34:$B$777,Y$225)+'СЕТ СН'!$F$12-'СЕТ СН'!$F$23</f>
        <v>-380.75562635</v>
      </c>
    </row>
    <row r="256" spans="1:25" ht="15.75" hidden="1" x14ac:dyDescent="0.2">
      <c r="A256" s="34">
        <f t="shared" si="6"/>
        <v>42917</v>
      </c>
      <c r="B256" s="35">
        <f>SUMIFS(СВЦЭМ!$G$34:$G$777,СВЦЭМ!$A$34:$A$777,$A256,СВЦЭМ!$B$34:$B$777,B$225)+'СЕТ СН'!$F$12-'СЕТ СН'!$F$23</f>
        <v>-578.75</v>
      </c>
      <c r="C256" s="35">
        <f>SUMIFS(СВЦЭМ!$G$34:$G$777,СВЦЭМ!$A$34:$A$777,$A256,СВЦЭМ!$B$34:$B$777,C$225)+'СЕТ СН'!$F$12-'СЕТ СН'!$F$23</f>
        <v>-578.75</v>
      </c>
      <c r="D256" s="35">
        <f>SUMIFS(СВЦЭМ!$G$34:$G$777,СВЦЭМ!$A$34:$A$777,$A256,СВЦЭМ!$B$34:$B$777,D$225)+'СЕТ СН'!$F$12-'СЕТ СН'!$F$23</f>
        <v>-578.75</v>
      </c>
      <c r="E256" s="35">
        <f>SUMIFS(СВЦЭМ!$G$34:$G$777,СВЦЭМ!$A$34:$A$777,$A256,СВЦЭМ!$B$34:$B$777,E$225)+'СЕТ СН'!$F$12-'СЕТ СН'!$F$23</f>
        <v>-578.75</v>
      </c>
      <c r="F256" s="35">
        <f>SUMIFS(СВЦЭМ!$G$34:$G$777,СВЦЭМ!$A$34:$A$777,$A256,СВЦЭМ!$B$34:$B$777,F$225)+'СЕТ СН'!$F$12-'СЕТ СН'!$F$23</f>
        <v>-578.75</v>
      </c>
      <c r="G256" s="35">
        <f>SUMIFS(СВЦЭМ!$G$34:$G$777,СВЦЭМ!$A$34:$A$777,$A256,СВЦЭМ!$B$34:$B$777,G$225)+'СЕТ СН'!$F$12-'СЕТ СН'!$F$23</f>
        <v>-578.75</v>
      </c>
      <c r="H256" s="35">
        <f>SUMIFS(СВЦЭМ!$G$34:$G$777,СВЦЭМ!$A$34:$A$777,$A256,СВЦЭМ!$B$34:$B$777,H$225)+'СЕТ СН'!$F$12-'СЕТ СН'!$F$23</f>
        <v>-578.75</v>
      </c>
      <c r="I256" s="35">
        <f>SUMIFS(СВЦЭМ!$G$34:$G$777,СВЦЭМ!$A$34:$A$777,$A256,СВЦЭМ!$B$34:$B$777,I$225)+'СЕТ СН'!$F$12-'СЕТ СН'!$F$23</f>
        <v>-578.75</v>
      </c>
      <c r="J256" s="35">
        <f>SUMIFS(СВЦЭМ!$G$34:$G$777,СВЦЭМ!$A$34:$A$777,$A256,СВЦЭМ!$B$34:$B$777,J$225)+'СЕТ СН'!$F$12-'СЕТ СН'!$F$23</f>
        <v>-578.75</v>
      </c>
      <c r="K256" s="35">
        <f>SUMIFS(СВЦЭМ!$G$34:$G$777,СВЦЭМ!$A$34:$A$777,$A256,СВЦЭМ!$B$34:$B$777,K$225)+'СЕТ СН'!$F$12-'СЕТ СН'!$F$23</f>
        <v>-578.75</v>
      </c>
      <c r="L256" s="35">
        <f>SUMIFS(СВЦЭМ!$G$34:$G$777,СВЦЭМ!$A$34:$A$777,$A256,СВЦЭМ!$B$34:$B$777,L$225)+'СЕТ СН'!$F$12-'СЕТ СН'!$F$23</f>
        <v>-578.75</v>
      </c>
      <c r="M256" s="35">
        <f>SUMIFS(СВЦЭМ!$G$34:$G$777,СВЦЭМ!$A$34:$A$777,$A256,СВЦЭМ!$B$34:$B$777,M$225)+'СЕТ СН'!$F$12-'СЕТ СН'!$F$23</f>
        <v>-578.75</v>
      </c>
      <c r="N256" s="35">
        <f>SUMIFS(СВЦЭМ!$G$34:$G$777,СВЦЭМ!$A$34:$A$777,$A256,СВЦЭМ!$B$34:$B$777,N$225)+'СЕТ СН'!$F$12-'СЕТ СН'!$F$23</f>
        <v>-578.75</v>
      </c>
      <c r="O256" s="35">
        <f>SUMIFS(СВЦЭМ!$G$34:$G$777,СВЦЭМ!$A$34:$A$777,$A256,СВЦЭМ!$B$34:$B$777,O$225)+'СЕТ СН'!$F$12-'СЕТ СН'!$F$23</f>
        <v>-578.75</v>
      </c>
      <c r="P256" s="35">
        <f>SUMIFS(СВЦЭМ!$G$34:$G$777,СВЦЭМ!$A$34:$A$777,$A256,СВЦЭМ!$B$34:$B$777,P$225)+'СЕТ СН'!$F$12-'СЕТ СН'!$F$23</f>
        <v>-578.75</v>
      </c>
      <c r="Q256" s="35">
        <f>SUMIFS(СВЦЭМ!$G$34:$G$777,СВЦЭМ!$A$34:$A$777,$A256,СВЦЭМ!$B$34:$B$777,Q$225)+'СЕТ СН'!$F$12-'СЕТ СН'!$F$23</f>
        <v>-578.75</v>
      </c>
      <c r="R256" s="35">
        <f>SUMIFS(СВЦЭМ!$G$34:$G$777,СВЦЭМ!$A$34:$A$777,$A256,СВЦЭМ!$B$34:$B$777,R$225)+'СЕТ СН'!$F$12-'СЕТ СН'!$F$23</f>
        <v>-578.75</v>
      </c>
      <c r="S256" s="35">
        <f>SUMIFS(СВЦЭМ!$G$34:$G$777,СВЦЭМ!$A$34:$A$777,$A256,СВЦЭМ!$B$34:$B$777,S$225)+'СЕТ СН'!$F$12-'СЕТ СН'!$F$23</f>
        <v>-578.75</v>
      </c>
      <c r="T256" s="35">
        <f>SUMIFS(СВЦЭМ!$G$34:$G$777,СВЦЭМ!$A$34:$A$777,$A256,СВЦЭМ!$B$34:$B$777,T$225)+'СЕТ СН'!$F$12-'СЕТ СН'!$F$23</f>
        <v>-578.75</v>
      </c>
      <c r="U256" s="35">
        <f>SUMIFS(СВЦЭМ!$G$34:$G$777,СВЦЭМ!$A$34:$A$777,$A256,СВЦЭМ!$B$34:$B$777,U$225)+'СЕТ СН'!$F$12-'СЕТ СН'!$F$23</f>
        <v>-578.75</v>
      </c>
      <c r="V256" s="35">
        <f>SUMIFS(СВЦЭМ!$G$34:$G$777,СВЦЭМ!$A$34:$A$777,$A256,СВЦЭМ!$B$34:$B$777,V$225)+'СЕТ СН'!$F$12-'СЕТ СН'!$F$23</f>
        <v>-578.75</v>
      </c>
      <c r="W256" s="35">
        <f>SUMIFS(СВЦЭМ!$G$34:$G$777,СВЦЭМ!$A$34:$A$777,$A256,СВЦЭМ!$B$34:$B$777,W$225)+'СЕТ СН'!$F$12-'СЕТ СН'!$F$23</f>
        <v>-578.75</v>
      </c>
      <c r="X256" s="35">
        <f>SUMIFS(СВЦЭМ!$G$34:$G$777,СВЦЭМ!$A$34:$A$777,$A256,СВЦЭМ!$B$34:$B$777,X$225)+'СЕТ СН'!$F$12-'СЕТ СН'!$F$23</f>
        <v>-578.75</v>
      </c>
      <c r="Y256" s="35">
        <f>SUMIFS(СВЦЭМ!$G$34:$G$777,СВЦЭМ!$A$34:$A$777,$A256,СВЦЭМ!$B$34:$B$777,Y$225)+'СЕТ СН'!$F$12-'СЕТ СН'!$F$23</f>
        <v>-578.75</v>
      </c>
    </row>
    <row r="257" spans="1:27" ht="15.75" x14ac:dyDescent="0.2">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5" customFormat="1" ht="12.75" customHeight="1" x14ac:dyDescent="0.2">
      <c r="A260" s="119"/>
      <c r="B260" s="33">
        <v>1</v>
      </c>
      <c r="C260" s="33">
        <v>2</v>
      </c>
      <c r="D260" s="33">
        <v>3</v>
      </c>
      <c r="E260" s="33">
        <v>4</v>
      </c>
      <c r="F260" s="33">
        <v>5</v>
      </c>
      <c r="G260" s="33">
        <v>6</v>
      </c>
      <c r="H260" s="33">
        <v>7</v>
      </c>
      <c r="I260" s="33">
        <v>8</v>
      </c>
      <c r="J260" s="33">
        <v>9</v>
      </c>
      <c r="K260" s="33">
        <v>10</v>
      </c>
      <c r="L260" s="33">
        <v>11</v>
      </c>
      <c r="M260" s="33">
        <v>12</v>
      </c>
      <c r="N260" s="33">
        <v>13</v>
      </c>
      <c r="O260" s="33">
        <v>14</v>
      </c>
      <c r="P260" s="33">
        <v>15</v>
      </c>
      <c r="Q260" s="33">
        <v>16</v>
      </c>
      <c r="R260" s="33">
        <v>17</v>
      </c>
      <c r="S260" s="33">
        <v>18</v>
      </c>
      <c r="T260" s="33">
        <v>19</v>
      </c>
      <c r="U260" s="33">
        <v>20</v>
      </c>
      <c r="V260" s="33">
        <v>21</v>
      </c>
      <c r="W260" s="33">
        <v>22</v>
      </c>
      <c r="X260" s="33">
        <v>23</v>
      </c>
      <c r="Y260" s="33">
        <v>24</v>
      </c>
    </row>
    <row r="261" spans="1:27" ht="15.75" customHeight="1" x14ac:dyDescent="0.2">
      <c r="A261" s="34" t="str">
        <f>A226</f>
        <v>01.06.2017</v>
      </c>
      <c r="B261" s="35">
        <f>SUMIFS(СВЦЭМ!$H$34:$H$777,СВЦЭМ!$A$34:$A$777,$A261,СВЦЭМ!$B$34:$B$777,B$260)+'СЕТ СН'!$F$12-'СЕТ СН'!$F$23</f>
        <v>-139.03418663999997</v>
      </c>
      <c r="C261" s="35">
        <f>SUMIFS(СВЦЭМ!$H$34:$H$777,СВЦЭМ!$A$34:$A$777,$A261,СВЦЭМ!$B$34:$B$777,C$260)+'СЕТ СН'!$F$12-'СЕТ СН'!$F$23</f>
        <v>-81.080855050000025</v>
      </c>
      <c r="D261" s="35">
        <f>SUMIFS(СВЦЭМ!$H$34:$H$777,СВЦЭМ!$A$34:$A$777,$A261,СВЦЭМ!$B$34:$B$777,D$260)+'СЕТ СН'!$F$12-'СЕТ СН'!$F$23</f>
        <v>-55.290464459999953</v>
      </c>
      <c r="E261" s="35">
        <f>SUMIFS(СВЦЭМ!$H$34:$H$777,СВЦЭМ!$A$34:$A$777,$A261,СВЦЭМ!$B$34:$B$777,E$260)+'СЕТ СН'!$F$12-'СЕТ СН'!$F$23</f>
        <v>-51.95465951999995</v>
      </c>
      <c r="F261" s="35">
        <f>SUMIFS(СВЦЭМ!$H$34:$H$777,СВЦЭМ!$A$34:$A$777,$A261,СВЦЭМ!$B$34:$B$777,F$260)+'СЕТ СН'!$F$12-'СЕТ СН'!$F$23</f>
        <v>-52.379198409999958</v>
      </c>
      <c r="G261" s="35">
        <f>SUMIFS(СВЦЭМ!$H$34:$H$777,СВЦЭМ!$A$34:$A$777,$A261,СВЦЭМ!$B$34:$B$777,G$260)+'СЕТ СН'!$F$12-'СЕТ СН'!$F$23</f>
        <v>-57.175549799999999</v>
      </c>
      <c r="H261" s="35">
        <f>SUMIFS(СВЦЭМ!$H$34:$H$777,СВЦЭМ!$A$34:$A$777,$A261,СВЦЭМ!$B$34:$B$777,H$260)+'СЕТ СН'!$F$12-'СЕТ СН'!$F$23</f>
        <v>-97.476173000000017</v>
      </c>
      <c r="I261" s="35">
        <f>SUMIFS(СВЦЭМ!$H$34:$H$777,СВЦЭМ!$A$34:$A$777,$A261,СВЦЭМ!$B$34:$B$777,I$260)+'СЕТ СН'!$F$12-'СЕТ СН'!$F$23</f>
        <v>-136.90196895999998</v>
      </c>
      <c r="J261" s="35">
        <f>SUMIFS(СВЦЭМ!$H$34:$H$777,СВЦЭМ!$A$34:$A$777,$A261,СВЦЭМ!$B$34:$B$777,J$260)+'СЕТ СН'!$F$12-'СЕТ СН'!$F$23</f>
        <v>-181.09451194000002</v>
      </c>
      <c r="K261" s="35">
        <f>SUMIFS(СВЦЭМ!$H$34:$H$777,СВЦЭМ!$A$34:$A$777,$A261,СВЦЭМ!$B$34:$B$777,K$260)+'СЕТ СН'!$F$12-'СЕТ СН'!$F$23</f>
        <v>-221.99393664000002</v>
      </c>
      <c r="L261" s="35">
        <f>SUMIFS(СВЦЭМ!$H$34:$H$777,СВЦЭМ!$A$34:$A$777,$A261,СВЦЭМ!$B$34:$B$777,L$260)+'СЕТ СН'!$F$12-'СЕТ СН'!$F$23</f>
        <v>-241.52050243000002</v>
      </c>
      <c r="M261" s="35">
        <f>SUMIFS(СВЦЭМ!$H$34:$H$777,СВЦЭМ!$A$34:$A$777,$A261,СВЦЭМ!$B$34:$B$777,M$260)+'СЕТ СН'!$F$12-'СЕТ СН'!$F$23</f>
        <v>-255.34956008</v>
      </c>
      <c r="N261" s="35">
        <f>SUMIFS(СВЦЭМ!$H$34:$H$777,СВЦЭМ!$A$34:$A$777,$A261,СВЦЭМ!$B$34:$B$777,N$260)+'СЕТ СН'!$F$12-'СЕТ СН'!$F$23</f>
        <v>-255.92902304</v>
      </c>
      <c r="O261" s="35">
        <f>SUMIFS(СВЦЭМ!$H$34:$H$777,СВЦЭМ!$A$34:$A$777,$A261,СВЦЭМ!$B$34:$B$777,O$260)+'СЕТ СН'!$F$12-'СЕТ СН'!$F$23</f>
        <v>-255.91333600000002</v>
      </c>
      <c r="P261" s="35">
        <f>SUMIFS(СВЦЭМ!$H$34:$H$777,СВЦЭМ!$A$34:$A$777,$A261,СВЦЭМ!$B$34:$B$777,P$260)+'СЕТ СН'!$F$12-'СЕТ СН'!$F$23</f>
        <v>-253.73792150000003</v>
      </c>
      <c r="Q261" s="35">
        <f>SUMIFS(СВЦЭМ!$H$34:$H$777,СВЦЭМ!$A$34:$A$777,$A261,СВЦЭМ!$B$34:$B$777,Q$260)+'СЕТ СН'!$F$12-'СЕТ СН'!$F$23</f>
        <v>-253.70096510000002</v>
      </c>
      <c r="R261" s="35">
        <f>SUMIFS(СВЦЭМ!$H$34:$H$777,СВЦЭМ!$A$34:$A$777,$A261,СВЦЭМ!$B$34:$B$777,R$260)+'СЕТ СН'!$F$12-'СЕТ СН'!$F$23</f>
        <v>-252.18289712000001</v>
      </c>
      <c r="S261" s="35">
        <f>SUMIFS(СВЦЭМ!$H$34:$H$777,СВЦЭМ!$A$34:$A$777,$A261,СВЦЭМ!$B$34:$B$777,S$260)+'СЕТ СН'!$F$12-'СЕТ СН'!$F$23</f>
        <v>-254.32989529000002</v>
      </c>
      <c r="T261" s="35">
        <f>SUMIFS(СВЦЭМ!$H$34:$H$777,СВЦЭМ!$A$34:$A$777,$A261,СВЦЭМ!$B$34:$B$777,T$260)+'СЕТ СН'!$F$12-'СЕТ СН'!$F$23</f>
        <v>-254.78725928</v>
      </c>
      <c r="U261" s="35">
        <f>SUMIFS(СВЦЭМ!$H$34:$H$777,СВЦЭМ!$A$34:$A$777,$A261,СВЦЭМ!$B$34:$B$777,U$260)+'СЕТ СН'!$F$12-'СЕТ СН'!$F$23</f>
        <v>-254.45515897000001</v>
      </c>
      <c r="V261" s="35">
        <f>SUMIFS(СВЦЭМ!$H$34:$H$777,СВЦЭМ!$A$34:$A$777,$A261,СВЦЭМ!$B$34:$B$777,V$260)+'СЕТ СН'!$F$12-'СЕТ СН'!$F$23</f>
        <v>-231.92745312</v>
      </c>
      <c r="W261" s="35">
        <f>SUMIFS(СВЦЭМ!$H$34:$H$777,СВЦЭМ!$A$34:$A$777,$A261,СВЦЭМ!$B$34:$B$777,W$260)+'СЕТ СН'!$F$12-'СЕТ СН'!$F$23</f>
        <v>-205.36466469999999</v>
      </c>
      <c r="X261" s="35">
        <f>SUMIFS(СВЦЭМ!$H$34:$H$777,СВЦЭМ!$A$34:$A$777,$A261,СВЦЭМ!$B$34:$B$777,X$260)+'СЕТ СН'!$F$12-'СЕТ СН'!$F$23</f>
        <v>-187.35291009999997</v>
      </c>
      <c r="Y261" s="35">
        <f>SUMIFS(СВЦЭМ!$H$34:$H$777,СВЦЭМ!$A$34:$A$777,$A261,СВЦЭМ!$B$34:$B$777,Y$260)+'СЕТ СН'!$F$12-'СЕТ СН'!$F$23</f>
        <v>-122.79875009</v>
      </c>
      <c r="AA261" s="44"/>
    </row>
    <row r="262" spans="1:27" ht="15.75" x14ac:dyDescent="0.2">
      <c r="A262" s="34">
        <f>A261+1</f>
        <v>42888</v>
      </c>
      <c r="B262" s="35">
        <f>SUMIFS(СВЦЭМ!$H$34:$H$777,СВЦЭМ!$A$34:$A$777,$A262,СВЦЭМ!$B$34:$B$777,B$260)+'СЕТ СН'!$F$12-'СЕТ СН'!$F$23</f>
        <v>-77.132778330000008</v>
      </c>
      <c r="C262" s="35">
        <f>SUMIFS(СВЦЭМ!$H$34:$H$777,СВЦЭМ!$A$34:$A$777,$A262,СВЦЭМ!$B$34:$B$777,C$260)+'СЕТ СН'!$F$12-'СЕТ СН'!$F$23</f>
        <v>-65.779996910000023</v>
      </c>
      <c r="D262" s="35">
        <f>SUMIFS(СВЦЭМ!$H$34:$H$777,СВЦЭМ!$A$34:$A$777,$A262,СВЦЭМ!$B$34:$B$777,D$260)+'СЕТ СН'!$F$12-'СЕТ СН'!$F$23</f>
        <v>-40.926928950000047</v>
      </c>
      <c r="E262" s="35">
        <f>SUMIFS(СВЦЭМ!$H$34:$H$777,СВЦЭМ!$A$34:$A$777,$A262,СВЦЭМ!$B$34:$B$777,E$260)+'СЕТ СН'!$F$12-'СЕТ СН'!$F$23</f>
        <v>-44.576910259999977</v>
      </c>
      <c r="F262" s="35">
        <f>SUMIFS(СВЦЭМ!$H$34:$H$777,СВЦЭМ!$A$34:$A$777,$A262,СВЦЭМ!$B$34:$B$777,F$260)+'СЕТ СН'!$F$12-'СЕТ СН'!$F$23</f>
        <v>-45.198564459999943</v>
      </c>
      <c r="G262" s="35">
        <f>SUMIFS(СВЦЭМ!$H$34:$H$777,СВЦЭМ!$A$34:$A$777,$A262,СВЦЭМ!$B$34:$B$777,G$260)+'СЕТ СН'!$F$12-'СЕТ СН'!$F$23</f>
        <v>-41.594076419999965</v>
      </c>
      <c r="H262" s="35">
        <f>SUMIFS(СВЦЭМ!$H$34:$H$777,СВЦЭМ!$A$34:$A$777,$A262,СВЦЭМ!$B$34:$B$777,H$260)+'СЕТ СН'!$F$12-'СЕТ СН'!$F$23</f>
        <v>-50.589128500000015</v>
      </c>
      <c r="I262" s="35">
        <f>SUMIFS(СВЦЭМ!$H$34:$H$777,СВЦЭМ!$A$34:$A$777,$A262,СВЦЭМ!$B$34:$B$777,I$260)+'СЕТ СН'!$F$12-'СЕТ СН'!$F$23</f>
        <v>-117.41311433999999</v>
      </c>
      <c r="J262" s="35">
        <f>SUMIFS(СВЦЭМ!$H$34:$H$777,СВЦЭМ!$A$34:$A$777,$A262,СВЦЭМ!$B$34:$B$777,J$260)+'СЕТ СН'!$F$12-'СЕТ СН'!$F$23</f>
        <v>-174.92936788999998</v>
      </c>
      <c r="K262" s="35">
        <f>SUMIFS(СВЦЭМ!$H$34:$H$777,СВЦЭМ!$A$34:$A$777,$A262,СВЦЭМ!$B$34:$B$777,K$260)+'СЕТ СН'!$F$12-'СЕТ СН'!$F$23</f>
        <v>-227.36056036000002</v>
      </c>
      <c r="L262" s="35">
        <f>SUMIFS(СВЦЭМ!$H$34:$H$777,СВЦЭМ!$A$34:$A$777,$A262,СВЦЭМ!$B$34:$B$777,L$260)+'СЕТ СН'!$F$12-'СЕТ СН'!$F$23</f>
        <v>-257.35565449000001</v>
      </c>
      <c r="M262" s="35">
        <f>SUMIFS(СВЦЭМ!$H$34:$H$777,СВЦЭМ!$A$34:$A$777,$A262,СВЦЭМ!$B$34:$B$777,M$260)+'СЕТ СН'!$F$12-'СЕТ СН'!$F$23</f>
        <v>-263.74434563</v>
      </c>
      <c r="N262" s="35">
        <f>SUMIFS(СВЦЭМ!$H$34:$H$777,СВЦЭМ!$A$34:$A$777,$A262,СВЦЭМ!$B$34:$B$777,N$260)+'СЕТ СН'!$F$12-'СЕТ СН'!$F$23</f>
        <v>-257.59590909999997</v>
      </c>
      <c r="O262" s="35">
        <f>SUMIFS(СВЦЭМ!$H$34:$H$777,СВЦЭМ!$A$34:$A$777,$A262,СВЦЭМ!$B$34:$B$777,O$260)+'СЕТ СН'!$F$12-'СЕТ СН'!$F$23</f>
        <v>-256.82200319999998</v>
      </c>
      <c r="P262" s="35">
        <f>SUMIFS(СВЦЭМ!$H$34:$H$777,СВЦЭМ!$A$34:$A$777,$A262,СВЦЭМ!$B$34:$B$777,P$260)+'СЕТ СН'!$F$12-'СЕТ СН'!$F$23</f>
        <v>-254.09688310000001</v>
      </c>
      <c r="Q262" s="35">
        <f>SUMIFS(СВЦЭМ!$H$34:$H$777,СВЦЭМ!$A$34:$A$777,$A262,СВЦЭМ!$B$34:$B$777,Q$260)+'СЕТ СН'!$F$12-'СЕТ СН'!$F$23</f>
        <v>-254.41694983000002</v>
      </c>
      <c r="R262" s="35">
        <f>SUMIFS(СВЦЭМ!$H$34:$H$777,СВЦЭМ!$A$34:$A$777,$A262,СВЦЭМ!$B$34:$B$777,R$260)+'СЕТ СН'!$F$12-'СЕТ СН'!$F$23</f>
        <v>-233.89281254999997</v>
      </c>
      <c r="S262" s="35">
        <f>SUMIFS(СВЦЭМ!$H$34:$H$777,СВЦЭМ!$A$34:$A$777,$A262,СВЦЭМ!$B$34:$B$777,S$260)+'СЕТ СН'!$F$12-'СЕТ СН'!$F$23</f>
        <v>-232.18034175999998</v>
      </c>
      <c r="T262" s="35">
        <f>SUMIFS(СВЦЭМ!$H$34:$H$777,СВЦЭМ!$A$34:$A$777,$A262,СВЦЭМ!$B$34:$B$777,T$260)+'СЕТ СН'!$F$12-'СЕТ СН'!$F$23</f>
        <v>-229.55085480999998</v>
      </c>
      <c r="U262" s="35">
        <f>SUMIFS(СВЦЭМ!$H$34:$H$777,СВЦЭМ!$A$34:$A$777,$A262,СВЦЭМ!$B$34:$B$777,U$260)+'СЕТ СН'!$F$12-'СЕТ СН'!$F$23</f>
        <v>-227.96409446000001</v>
      </c>
      <c r="V262" s="35">
        <f>SUMIFS(СВЦЭМ!$H$34:$H$777,СВЦЭМ!$A$34:$A$777,$A262,СВЦЭМ!$B$34:$B$777,V$260)+'СЕТ СН'!$F$12-'СЕТ СН'!$F$23</f>
        <v>-241.97548861000001</v>
      </c>
      <c r="W262" s="35">
        <f>SUMIFS(СВЦЭМ!$H$34:$H$777,СВЦЭМ!$A$34:$A$777,$A262,СВЦЭМ!$B$34:$B$777,W$260)+'СЕТ СН'!$F$12-'СЕТ СН'!$F$23</f>
        <v>-215.86305991</v>
      </c>
      <c r="X262" s="35">
        <f>SUMIFS(СВЦЭМ!$H$34:$H$777,СВЦЭМ!$A$34:$A$777,$A262,СВЦЭМ!$B$34:$B$777,X$260)+'СЕТ СН'!$F$12-'СЕТ СН'!$F$23</f>
        <v>-187.09864418000001</v>
      </c>
      <c r="Y262" s="35">
        <f>SUMIFS(СВЦЭМ!$H$34:$H$777,СВЦЭМ!$A$34:$A$777,$A262,СВЦЭМ!$B$34:$B$777,Y$260)+'СЕТ СН'!$F$12-'СЕТ СН'!$F$23</f>
        <v>-143.28694295999998</v>
      </c>
    </row>
    <row r="263" spans="1:27" ht="15.75" x14ac:dyDescent="0.2">
      <c r="A263" s="34">
        <f t="shared" ref="A263:A291" si="7">A262+1</f>
        <v>42889</v>
      </c>
      <c r="B263" s="35">
        <f>SUMIFS(СВЦЭМ!$H$34:$H$777,СВЦЭМ!$A$34:$A$777,$A263,СВЦЭМ!$B$34:$B$777,B$260)+'СЕТ СН'!$F$12-'СЕТ СН'!$F$23</f>
        <v>-123.28954729999998</v>
      </c>
      <c r="C263" s="35">
        <f>SUMIFS(СВЦЭМ!$H$34:$H$777,СВЦЭМ!$A$34:$A$777,$A263,СВЦЭМ!$B$34:$B$777,C$260)+'СЕТ СН'!$F$12-'СЕТ СН'!$F$23</f>
        <v>-99.252346639999985</v>
      </c>
      <c r="D263" s="35">
        <f>SUMIFS(СВЦЭМ!$H$34:$H$777,СВЦЭМ!$A$34:$A$777,$A263,СВЦЭМ!$B$34:$B$777,D$260)+'СЕТ СН'!$F$12-'СЕТ СН'!$F$23</f>
        <v>-42.484344439999973</v>
      </c>
      <c r="E263" s="35">
        <f>SUMIFS(СВЦЭМ!$H$34:$H$777,СВЦЭМ!$A$34:$A$777,$A263,СВЦЭМ!$B$34:$B$777,E$260)+'СЕТ СН'!$F$12-'СЕТ СН'!$F$23</f>
        <v>-43.385326309999982</v>
      </c>
      <c r="F263" s="35">
        <f>SUMIFS(СВЦЭМ!$H$34:$H$777,СВЦЭМ!$A$34:$A$777,$A263,СВЦЭМ!$B$34:$B$777,F$260)+'СЕТ СН'!$F$12-'СЕТ СН'!$F$23</f>
        <v>-44.345064930000035</v>
      </c>
      <c r="G263" s="35">
        <f>SUMIFS(СВЦЭМ!$H$34:$H$777,СВЦЭМ!$A$34:$A$777,$A263,СВЦЭМ!$B$34:$B$777,G$260)+'СЕТ СН'!$F$12-'СЕТ СН'!$F$23</f>
        <v>-42.497696430000019</v>
      </c>
      <c r="H263" s="35">
        <f>SUMIFS(СВЦЭМ!$H$34:$H$777,СВЦЭМ!$A$34:$A$777,$A263,СВЦЭМ!$B$34:$B$777,H$260)+'СЕТ СН'!$F$12-'СЕТ СН'!$F$23</f>
        <v>-60.825228089999996</v>
      </c>
      <c r="I263" s="35">
        <f>SUMIFS(СВЦЭМ!$H$34:$H$777,СВЦЭМ!$A$34:$A$777,$A263,СВЦЭМ!$B$34:$B$777,I$260)+'СЕТ СН'!$F$12-'СЕТ СН'!$F$23</f>
        <v>-125.44302453</v>
      </c>
      <c r="J263" s="35">
        <f>SUMIFS(СВЦЭМ!$H$34:$H$777,СВЦЭМ!$A$34:$A$777,$A263,СВЦЭМ!$B$34:$B$777,J$260)+'СЕТ СН'!$F$12-'СЕТ СН'!$F$23</f>
        <v>-190.99637208000001</v>
      </c>
      <c r="K263" s="35">
        <f>SUMIFS(СВЦЭМ!$H$34:$H$777,СВЦЭМ!$A$34:$A$777,$A263,СВЦЭМ!$B$34:$B$777,K$260)+'СЕТ СН'!$F$12-'СЕТ СН'!$F$23</f>
        <v>-231.18050405000002</v>
      </c>
      <c r="L263" s="35">
        <f>SUMIFS(СВЦЭМ!$H$34:$H$777,СВЦЭМ!$A$34:$A$777,$A263,СВЦЭМ!$B$34:$B$777,L$260)+'СЕТ СН'!$F$12-'СЕТ СН'!$F$23</f>
        <v>-263.80384499000002</v>
      </c>
      <c r="M263" s="35">
        <f>SUMIFS(СВЦЭМ!$H$34:$H$777,СВЦЭМ!$A$34:$A$777,$A263,СВЦЭМ!$B$34:$B$777,M$260)+'СЕТ СН'!$F$12-'СЕТ СН'!$F$23</f>
        <v>-272.69728686000002</v>
      </c>
      <c r="N263" s="35">
        <f>SUMIFS(СВЦЭМ!$H$34:$H$777,СВЦЭМ!$A$34:$A$777,$A263,СВЦЭМ!$B$34:$B$777,N$260)+'СЕТ СН'!$F$12-'СЕТ СН'!$F$23</f>
        <v>-277.37154435000002</v>
      </c>
      <c r="O263" s="35">
        <f>SUMIFS(СВЦЭМ!$H$34:$H$777,СВЦЭМ!$A$34:$A$777,$A263,СВЦЭМ!$B$34:$B$777,O$260)+'СЕТ СН'!$F$12-'СЕТ СН'!$F$23</f>
        <v>-278.4360648</v>
      </c>
      <c r="P263" s="35">
        <f>SUMIFS(СВЦЭМ!$H$34:$H$777,СВЦЭМ!$A$34:$A$777,$A263,СВЦЭМ!$B$34:$B$777,P$260)+'СЕТ СН'!$F$12-'СЕТ СН'!$F$23</f>
        <v>-278.50845495999999</v>
      </c>
      <c r="Q263" s="35">
        <f>SUMIFS(СВЦЭМ!$H$34:$H$777,СВЦЭМ!$A$34:$A$777,$A263,СВЦЭМ!$B$34:$B$777,Q$260)+'СЕТ СН'!$F$12-'СЕТ СН'!$F$23</f>
        <v>-277.78361597999998</v>
      </c>
      <c r="R263" s="35">
        <f>SUMIFS(СВЦЭМ!$H$34:$H$777,СВЦЭМ!$A$34:$A$777,$A263,СВЦЭМ!$B$34:$B$777,R$260)+'СЕТ СН'!$F$12-'СЕТ СН'!$F$23</f>
        <v>-277.27288614000003</v>
      </c>
      <c r="S263" s="35">
        <f>SUMIFS(СВЦЭМ!$H$34:$H$777,СВЦЭМ!$A$34:$A$777,$A263,СВЦЭМ!$B$34:$B$777,S$260)+'СЕТ СН'!$F$12-'СЕТ СН'!$F$23</f>
        <v>-276.73484839999998</v>
      </c>
      <c r="T263" s="35">
        <f>SUMIFS(СВЦЭМ!$H$34:$H$777,СВЦЭМ!$A$34:$A$777,$A263,СВЦЭМ!$B$34:$B$777,T$260)+'СЕТ СН'!$F$12-'СЕТ СН'!$F$23</f>
        <v>-277.27648295</v>
      </c>
      <c r="U263" s="35">
        <f>SUMIFS(СВЦЭМ!$H$34:$H$777,СВЦЭМ!$A$34:$A$777,$A263,СВЦЭМ!$B$34:$B$777,U$260)+'СЕТ СН'!$F$12-'СЕТ СН'!$F$23</f>
        <v>-278.15773295999998</v>
      </c>
      <c r="V263" s="35">
        <f>SUMIFS(СВЦЭМ!$H$34:$H$777,СВЦЭМ!$A$34:$A$777,$A263,СВЦЭМ!$B$34:$B$777,V$260)+'СЕТ СН'!$F$12-'СЕТ СН'!$F$23</f>
        <v>-269.46576906000001</v>
      </c>
      <c r="W263" s="35">
        <f>SUMIFS(СВЦЭМ!$H$34:$H$777,СВЦЭМ!$A$34:$A$777,$A263,СВЦЭМ!$B$34:$B$777,W$260)+'СЕТ СН'!$F$12-'СЕТ СН'!$F$23</f>
        <v>-251.47491530999997</v>
      </c>
      <c r="X263" s="35">
        <f>SUMIFS(СВЦЭМ!$H$34:$H$777,СВЦЭМ!$A$34:$A$777,$A263,СВЦЭМ!$B$34:$B$777,X$260)+'СЕТ СН'!$F$12-'СЕТ СН'!$F$23</f>
        <v>-222.40729304000001</v>
      </c>
      <c r="Y263" s="35">
        <f>SUMIFS(СВЦЭМ!$H$34:$H$777,СВЦЭМ!$A$34:$A$777,$A263,СВЦЭМ!$B$34:$B$777,Y$260)+'СЕТ СН'!$F$12-'СЕТ СН'!$F$23</f>
        <v>-171.81717587999998</v>
      </c>
    </row>
    <row r="264" spans="1:27" ht="15.75" x14ac:dyDescent="0.2">
      <c r="A264" s="34">
        <f t="shared" si="7"/>
        <v>42890</v>
      </c>
      <c r="B264" s="35">
        <f>SUMIFS(СВЦЭМ!$H$34:$H$777,СВЦЭМ!$A$34:$A$777,$A264,СВЦЭМ!$B$34:$B$777,B$260)+'СЕТ СН'!$F$12-'СЕТ СН'!$F$23</f>
        <v>-139.48920192000003</v>
      </c>
      <c r="C264" s="35">
        <f>SUMIFS(СВЦЭМ!$H$34:$H$777,СВЦЭМ!$A$34:$A$777,$A264,СВЦЭМ!$B$34:$B$777,C$260)+'СЕТ СН'!$F$12-'СЕТ СН'!$F$23</f>
        <v>-107.30455067000003</v>
      </c>
      <c r="D264" s="35">
        <f>SUMIFS(СВЦЭМ!$H$34:$H$777,СВЦЭМ!$A$34:$A$777,$A264,СВЦЭМ!$B$34:$B$777,D$260)+'СЕТ СН'!$F$12-'СЕТ СН'!$F$23</f>
        <v>-51.168231229999947</v>
      </c>
      <c r="E264" s="35">
        <f>SUMIFS(СВЦЭМ!$H$34:$H$777,СВЦЭМ!$A$34:$A$777,$A264,СВЦЭМ!$B$34:$B$777,E$260)+'СЕТ СН'!$F$12-'СЕТ СН'!$F$23</f>
        <v>-53.149515990000054</v>
      </c>
      <c r="F264" s="35">
        <f>SUMIFS(СВЦЭМ!$H$34:$H$777,СВЦЭМ!$A$34:$A$777,$A264,СВЦЭМ!$B$34:$B$777,F$260)+'СЕТ СН'!$F$12-'СЕТ СН'!$F$23</f>
        <v>-54.443456210000022</v>
      </c>
      <c r="G264" s="35">
        <f>SUMIFS(СВЦЭМ!$H$34:$H$777,СВЦЭМ!$A$34:$A$777,$A264,СВЦЭМ!$B$34:$B$777,G$260)+'СЕТ СН'!$F$12-'СЕТ СН'!$F$23</f>
        <v>-54.209518480000042</v>
      </c>
      <c r="H264" s="35">
        <f>SUMIFS(СВЦЭМ!$H$34:$H$777,СВЦЭМ!$A$34:$A$777,$A264,СВЦЭМ!$B$34:$B$777,H$260)+'СЕТ СН'!$F$12-'СЕТ СН'!$F$23</f>
        <v>-57.015267040000026</v>
      </c>
      <c r="I264" s="35">
        <f>SUMIFS(СВЦЭМ!$H$34:$H$777,СВЦЭМ!$A$34:$A$777,$A264,СВЦЭМ!$B$34:$B$777,I$260)+'СЕТ СН'!$F$12-'СЕТ СН'!$F$23</f>
        <v>-131.17669451</v>
      </c>
      <c r="J264" s="35">
        <f>SUMIFS(СВЦЭМ!$H$34:$H$777,СВЦЭМ!$A$34:$A$777,$A264,СВЦЭМ!$B$34:$B$777,J$260)+'СЕТ СН'!$F$12-'СЕТ СН'!$F$23</f>
        <v>-182.52406669999999</v>
      </c>
      <c r="K264" s="35">
        <f>SUMIFS(СВЦЭМ!$H$34:$H$777,СВЦЭМ!$A$34:$A$777,$A264,СВЦЭМ!$B$34:$B$777,K$260)+'СЕТ СН'!$F$12-'СЕТ СН'!$F$23</f>
        <v>-241.06554984000002</v>
      </c>
      <c r="L264" s="35">
        <f>SUMIFS(СВЦЭМ!$H$34:$H$777,СВЦЭМ!$A$34:$A$777,$A264,СВЦЭМ!$B$34:$B$777,L$260)+'СЕТ СН'!$F$12-'СЕТ СН'!$F$23</f>
        <v>-274.05287542999997</v>
      </c>
      <c r="M264" s="35">
        <f>SUMIFS(СВЦЭМ!$H$34:$H$777,СВЦЭМ!$A$34:$A$777,$A264,СВЦЭМ!$B$34:$B$777,M$260)+'СЕТ СН'!$F$12-'СЕТ СН'!$F$23</f>
        <v>-278.00662915999999</v>
      </c>
      <c r="N264" s="35">
        <f>SUMIFS(СВЦЭМ!$H$34:$H$777,СВЦЭМ!$A$34:$A$777,$A264,СВЦЭМ!$B$34:$B$777,N$260)+'СЕТ СН'!$F$12-'СЕТ СН'!$F$23</f>
        <v>-280.48479271000002</v>
      </c>
      <c r="O264" s="35">
        <f>SUMIFS(СВЦЭМ!$H$34:$H$777,СВЦЭМ!$A$34:$A$777,$A264,СВЦЭМ!$B$34:$B$777,O$260)+'СЕТ СН'!$F$12-'СЕТ СН'!$F$23</f>
        <v>-286.1048242</v>
      </c>
      <c r="P264" s="35">
        <f>SUMIFS(СВЦЭМ!$H$34:$H$777,СВЦЭМ!$A$34:$A$777,$A264,СВЦЭМ!$B$34:$B$777,P$260)+'СЕТ СН'!$F$12-'СЕТ СН'!$F$23</f>
        <v>-289.46719397999999</v>
      </c>
      <c r="Q264" s="35">
        <f>SUMIFS(СВЦЭМ!$H$34:$H$777,СВЦЭМ!$A$34:$A$777,$A264,СВЦЭМ!$B$34:$B$777,Q$260)+'СЕТ СН'!$F$12-'СЕТ СН'!$F$23</f>
        <v>-290.89131079999999</v>
      </c>
      <c r="R264" s="35">
        <f>SUMIFS(СВЦЭМ!$H$34:$H$777,СВЦЭМ!$A$34:$A$777,$A264,СВЦЭМ!$B$34:$B$777,R$260)+'СЕТ СН'!$F$12-'СЕТ СН'!$F$23</f>
        <v>-291.10875866999999</v>
      </c>
      <c r="S264" s="35">
        <f>SUMIFS(СВЦЭМ!$H$34:$H$777,СВЦЭМ!$A$34:$A$777,$A264,СВЦЭМ!$B$34:$B$777,S$260)+'СЕТ СН'!$F$12-'СЕТ СН'!$F$23</f>
        <v>-290.32149672000003</v>
      </c>
      <c r="T264" s="35">
        <f>SUMIFS(СВЦЭМ!$H$34:$H$777,СВЦЭМ!$A$34:$A$777,$A264,СВЦЭМ!$B$34:$B$777,T$260)+'СЕТ СН'!$F$12-'СЕТ СН'!$F$23</f>
        <v>-286.14355614999999</v>
      </c>
      <c r="U264" s="35">
        <f>SUMIFS(СВЦЭМ!$H$34:$H$777,СВЦЭМ!$A$34:$A$777,$A264,СВЦЭМ!$B$34:$B$777,U$260)+'СЕТ СН'!$F$12-'СЕТ СН'!$F$23</f>
        <v>-277.60584912000002</v>
      </c>
      <c r="V264" s="35">
        <f>SUMIFS(СВЦЭМ!$H$34:$H$777,СВЦЭМ!$A$34:$A$777,$A264,СВЦЭМ!$B$34:$B$777,V$260)+'СЕТ СН'!$F$12-'СЕТ СН'!$F$23</f>
        <v>-276.32181265000003</v>
      </c>
      <c r="W264" s="35">
        <f>SUMIFS(СВЦЭМ!$H$34:$H$777,СВЦЭМ!$A$34:$A$777,$A264,СВЦЭМ!$B$34:$B$777,W$260)+'СЕТ СН'!$F$12-'СЕТ СН'!$F$23</f>
        <v>-259.25391516000002</v>
      </c>
      <c r="X264" s="35">
        <f>SUMIFS(СВЦЭМ!$H$34:$H$777,СВЦЭМ!$A$34:$A$777,$A264,СВЦЭМ!$B$34:$B$777,X$260)+'СЕТ СН'!$F$12-'СЕТ СН'!$F$23</f>
        <v>-207.48282226999999</v>
      </c>
      <c r="Y264" s="35">
        <f>SUMIFS(СВЦЭМ!$H$34:$H$777,СВЦЭМ!$A$34:$A$777,$A264,СВЦЭМ!$B$34:$B$777,Y$260)+'СЕТ СН'!$F$12-'СЕТ СН'!$F$23</f>
        <v>-182.53051913000002</v>
      </c>
    </row>
    <row r="265" spans="1:27" ht="15.75" x14ac:dyDescent="0.2">
      <c r="A265" s="34">
        <f t="shared" si="7"/>
        <v>42891</v>
      </c>
      <c r="B265" s="35">
        <f>SUMIFS(СВЦЭМ!$H$34:$H$777,СВЦЭМ!$A$34:$A$777,$A265,СВЦЭМ!$B$34:$B$777,B$260)+'СЕТ СН'!$F$12-'СЕТ СН'!$F$23</f>
        <v>-103.59948352999999</v>
      </c>
      <c r="C265" s="35">
        <f>SUMIFS(СВЦЭМ!$H$34:$H$777,СВЦЭМ!$A$34:$A$777,$A265,СВЦЭМ!$B$34:$B$777,C$260)+'СЕТ СН'!$F$12-'СЕТ СН'!$F$23</f>
        <v>-78.591391799999997</v>
      </c>
      <c r="D265" s="35">
        <f>SUMIFS(СВЦЭМ!$H$34:$H$777,СВЦЭМ!$A$34:$A$777,$A265,СВЦЭМ!$B$34:$B$777,D$260)+'СЕТ СН'!$F$12-'СЕТ СН'!$F$23</f>
        <v>-60.561314280000033</v>
      </c>
      <c r="E265" s="35">
        <f>SUMIFS(СВЦЭМ!$H$34:$H$777,СВЦЭМ!$A$34:$A$777,$A265,СВЦЭМ!$B$34:$B$777,E$260)+'СЕТ СН'!$F$12-'СЕТ СН'!$F$23</f>
        <v>-64.020382599999948</v>
      </c>
      <c r="F265" s="35">
        <f>SUMIFS(СВЦЭМ!$H$34:$H$777,СВЦЭМ!$A$34:$A$777,$A265,СВЦЭМ!$B$34:$B$777,F$260)+'СЕТ СН'!$F$12-'СЕТ СН'!$F$23</f>
        <v>-63.936939130000042</v>
      </c>
      <c r="G265" s="35">
        <f>SUMIFS(СВЦЭМ!$H$34:$H$777,СВЦЭМ!$A$34:$A$777,$A265,СВЦЭМ!$B$34:$B$777,G$260)+'СЕТ СН'!$F$12-'СЕТ СН'!$F$23</f>
        <v>-60.693167030000041</v>
      </c>
      <c r="H265" s="35">
        <f>SUMIFS(СВЦЭМ!$H$34:$H$777,СВЦЭМ!$A$34:$A$777,$A265,СВЦЭМ!$B$34:$B$777,H$260)+'СЕТ СН'!$F$12-'СЕТ СН'!$F$23</f>
        <v>-94.606503470000007</v>
      </c>
      <c r="I265" s="35">
        <f>SUMIFS(СВЦЭМ!$H$34:$H$777,СВЦЭМ!$A$34:$A$777,$A265,СВЦЭМ!$B$34:$B$777,I$260)+'СЕТ СН'!$F$12-'СЕТ СН'!$F$23</f>
        <v>-161.92858231999998</v>
      </c>
      <c r="J265" s="35">
        <f>SUMIFS(СВЦЭМ!$H$34:$H$777,СВЦЭМ!$A$34:$A$777,$A265,СВЦЭМ!$B$34:$B$777,J$260)+'СЕТ СН'!$F$12-'СЕТ СН'!$F$23</f>
        <v>-206.69364898999999</v>
      </c>
      <c r="K265" s="35">
        <f>SUMIFS(СВЦЭМ!$H$34:$H$777,СВЦЭМ!$A$34:$A$777,$A265,СВЦЭМ!$B$34:$B$777,K$260)+'СЕТ СН'!$F$12-'СЕТ СН'!$F$23</f>
        <v>-253.88017796999998</v>
      </c>
      <c r="L265" s="35">
        <f>SUMIFS(СВЦЭМ!$H$34:$H$777,СВЦЭМ!$A$34:$A$777,$A265,СВЦЭМ!$B$34:$B$777,L$260)+'СЕТ СН'!$F$12-'СЕТ СН'!$F$23</f>
        <v>-269.28615453999998</v>
      </c>
      <c r="M265" s="35">
        <f>SUMIFS(СВЦЭМ!$H$34:$H$777,СВЦЭМ!$A$34:$A$777,$A265,СВЦЭМ!$B$34:$B$777,M$260)+'СЕТ СН'!$F$12-'СЕТ СН'!$F$23</f>
        <v>-268.45970438000001</v>
      </c>
      <c r="N265" s="35">
        <f>SUMIFS(СВЦЭМ!$H$34:$H$777,СВЦЭМ!$A$34:$A$777,$A265,СВЦЭМ!$B$34:$B$777,N$260)+'СЕТ СН'!$F$12-'СЕТ СН'!$F$23</f>
        <v>-288.96164027999998</v>
      </c>
      <c r="O265" s="35">
        <f>SUMIFS(СВЦЭМ!$H$34:$H$777,СВЦЭМ!$A$34:$A$777,$A265,СВЦЭМ!$B$34:$B$777,O$260)+'СЕТ СН'!$F$12-'СЕТ СН'!$F$23</f>
        <v>-280.99429248000001</v>
      </c>
      <c r="P265" s="35">
        <f>SUMIFS(СВЦЭМ!$H$34:$H$777,СВЦЭМ!$A$34:$A$777,$A265,СВЦЭМ!$B$34:$B$777,P$260)+'СЕТ СН'!$F$12-'СЕТ СН'!$F$23</f>
        <v>-276.35746856999998</v>
      </c>
      <c r="Q265" s="35">
        <f>SUMIFS(СВЦЭМ!$H$34:$H$777,СВЦЭМ!$A$34:$A$777,$A265,СВЦЭМ!$B$34:$B$777,Q$260)+'СЕТ СН'!$F$12-'СЕТ СН'!$F$23</f>
        <v>-292.87680571999999</v>
      </c>
      <c r="R265" s="35">
        <f>SUMIFS(СВЦЭМ!$H$34:$H$777,СВЦЭМ!$A$34:$A$777,$A265,СВЦЭМ!$B$34:$B$777,R$260)+'СЕТ СН'!$F$12-'СЕТ СН'!$F$23</f>
        <v>-285.47989165000001</v>
      </c>
      <c r="S265" s="35">
        <f>SUMIFS(СВЦЭМ!$H$34:$H$777,СВЦЭМ!$A$34:$A$777,$A265,СВЦЭМ!$B$34:$B$777,S$260)+'СЕТ СН'!$F$12-'СЕТ СН'!$F$23</f>
        <v>-277.73550977999997</v>
      </c>
      <c r="T265" s="35">
        <f>SUMIFS(СВЦЭМ!$H$34:$H$777,СВЦЭМ!$A$34:$A$777,$A265,СВЦЭМ!$B$34:$B$777,T$260)+'СЕТ СН'!$F$12-'СЕТ СН'!$F$23</f>
        <v>-279.67341898000001</v>
      </c>
      <c r="U265" s="35">
        <f>SUMIFS(СВЦЭМ!$H$34:$H$777,СВЦЭМ!$A$34:$A$777,$A265,СВЦЭМ!$B$34:$B$777,U$260)+'СЕТ СН'!$F$12-'СЕТ СН'!$F$23</f>
        <v>-277.05070411999998</v>
      </c>
      <c r="V265" s="35">
        <f>SUMIFS(СВЦЭМ!$H$34:$H$777,СВЦЭМ!$A$34:$A$777,$A265,СВЦЭМ!$B$34:$B$777,V$260)+'СЕТ СН'!$F$12-'СЕТ СН'!$F$23</f>
        <v>-271.57815185999999</v>
      </c>
      <c r="W265" s="35">
        <f>SUMIFS(СВЦЭМ!$H$34:$H$777,СВЦЭМ!$A$34:$A$777,$A265,СВЦЭМ!$B$34:$B$777,W$260)+'СЕТ СН'!$F$12-'СЕТ СН'!$F$23</f>
        <v>-266.40933229000001</v>
      </c>
      <c r="X265" s="35">
        <f>SUMIFS(СВЦЭМ!$H$34:$H$777,СВЦЭМ!$A$34:$A$777,$A265,СВЦЭМ!$B$34:$B$777,X$260)+'СЕТ СН'!$F$12-'СЕТ СН'!$F$23</f>
        <v>-216.73986149000001</v>
      </c>
      <c r="Y265" s="35">
        <f>SUMIFS(СВЦЭМ!$H$34:$H$777,СВЦЭМ!$A$34:$A$777,$A265,СВЦЭМ!$B$34:$B$777,Y$260)+'СЕТ СН'!$F$12-'СЕТ СН'!$F$23</f>
        <v>-146.48307001000001</v>
      </c>
    </row>
    <row r="266" spans="1:27" ht="15.75" x14ac:dyDescent="0.2">
      <c r="A266" s="34">
        <f t="shared" si="7"/>
        <v>42892</v>
      </c>
      <c r="B266" s="35">
        <f>SUMIFS(СВЦЭМ!$H$34:$H$777,СВЦЭМ!$A$34:$A$777,$A266,СВЦЭМ!$B$34:$B$777,B$260)+'СЕТ СН'!$F$12-'СЕТ СН'!$F$23</f>
        <v>-116.70898893999998</v>
      </c>
      <c r="C266" s="35">
        <f>SUMIFS(СВЦЭМ!$H$34:$H$777,СВЦЭМ!$A$34:$A$777,$A266,СВЦЭМ!$B$34:$B$777,C$260)+'СЕТ СН'!$F$12-'СЕТ СН'!$F$23</f>
        <v>-88.047153170000001</v>
      </c>
      <c r="D266" s="35">
        <f>SUMIFS(СВЦЭМ!$H$34:$H$777,СВЦЭМ!$A$34:$A$777,$A266,СВЦЭМ!$B$34:$B$777,D$260)+'СЕТ СН'!$F$12-'СЕТ СН'!$F$23</f>
        <v>-76.346468909999999</v>
      </c>
      <c r="E266" s="35">
        <f>SUMIFS(СВЦЭМ!$H$34:$H$777,СВЦЭМ!$A$34:$A$777,$A266,СВЦЭМ!$B$34:$B$777,E$260)+'СЕТ СН'!$F$12-'СЕТ СН'!$F$23</f>
        <v>-80.43894143</v>
      </c>
      <c r="F266" s="35">
        <f>SUMIFS(СВЦЭМ!$H$34:$H$777,СВЦЭМ!$A$34:$A$777,$A266,СВЦЭМ!$B$34:$B$777,F$260)+'СЕТ СН'!$F$12-'СЕТ СН'!$F$23</f>
        <v>-81.967156330000023</v>
      </c>
      <c r="G266" s="35">
        <f>SUMIFS(СВЦЭМ!$H$34:$H$777,СВЦЭМ!$A$34:$A$777,$A266,СВЦЭМ!$B$34:$B$777,G$260)+'СЕТ СН'!$F$12-'СЕТ СН'!$F$23</f>
        <v>-81.133743680000009</v>
      </c>
      <c r="H266" s="35">
        <f>SUMIFS(СВЦЭМ!$H$34:$H$777,СВЦЭМ!$A$34:$A$777,$A266,СВЦЭМ!$B$34:$B$777,H$260)+'СЕТ СН'!$F$12-'СЕТ СН'!$F$23</f>
        <v>-88.532490370000005</v>
      </c>
      <c r="I266" s="35">
        <f>SUMIFS(СВЦЭМ!$H$34:$H$777,СВЦЭМ!$A$34:$A$777,$A266,СВЦЭМ!$B$34:$B$777,I$260)+'СЕТ СН'!$F$12-'СЕТ СН'!$F$23</f>
        <v>-174.40569097000002</v>
      </c>
      <c r="J266" s="35">
        <f>SUMIFS(СВЦЭМ!$H$34:$H$777,СВЦЭМ!$A$34:$A$777,$A266,СВЦЭМ!$B$34:$B$777,J$260)+'СЕТ СН'!$F$12-'СЕТ СН'!$F$23</f>
        <v>-197.88852345999999</v>
      </c>
      <c r="K266" s="35">
        <f>SUMIFS(СВЦЭМ!$H$34:$H$777,СВЦЭМ!$A$34:$A$777,$A266,СВЦЭМ!$B$34:$B$777,K$260)+'СЕТ СН'!$F$12-'СЕТ СН'!$F$23</f>
        <v>-257.90727197000001</v>
      </c>
      <c r="L266" s="35">
        <f>SUMIFS(СВЦЭМ!$H$34:$H$777,СВЦЭМ!$A$34:$A$777,$A266,СВЦЭМ!$B$34:$B$777,L$260)+'СЕТ СН'!$F$12-'СЕТ СН'!$F$23</f>
        <v>-288.73964073000002</v>
      </c>
      <c r="M266" s="35">
        <f>SUMIFS(СВЦЭМ!$H$34:$H$777,СВЦЭМ!$A$34:$A$777,$A266,СВЦЭМ!$B$34:$B$777,M$260)+'СЕТ СН'!$F$12-'СЕТ СН'!$F$23</f>
        <v>-298.32822614999998</v>
      </c>
      <c r="N266" s="35">
        <f>SUMIFS(СВЦЭМ!$H$34:$H$777,СВЦЭМ!$A$34:$A$777,$A266,СВЦЭМ!$B$34:$B$777,N$260)+'СЕТ СН'!$F$12-'СЕТ СН'!$F$23</f>
        <v>-286.61865642999999</v>
      </c>
      <c r="O266" s="35">
        <f>SUMIFS(СВЦЭМ!$H$34:$H$777,СВЦЭМ!$A$34:$A$777,$A266,СВЦЭМ!$B$34:$B$777,O$260)+'СЕТ СН'!$F$12-'СЕТ СН'!$F$23</f>
        <v>-285.00949603999999</v>
      </c>
      <c r="P266" s="35">
        <f>SUMIFS(СВЦЭМ!$H$34:$H$777,СВЦЭМ!$A$34:$A$777,$A266,СВЦЭМ!$B$34:$B$777,P$260)+'СЕТ СН'!$F$12-'СЕТ СН'!$F$23</f>
        <v>-282.22204991000001</v>
      </c>
      <c r="Q266" s="35">
        <f>SUMIFS(СВЦЭМ!$H$34:$H$777,СВЦЭМ!$A$34:$A$777,$A266,СВЦЭМ!$B$34:$B$777,Q$260)+'СЕТ СН'!$F$12-'СЕТ СН'!$F$23</f>
        <v>-280.94863686000002</v>
      </c>
      <c r="R266" s="35">
        <f>SUMIFS(СВЦЭМ!$H$34:$H$777,СВЦЭМ!$A$34:$A$777,$A266,СВЦЭМ!$B$34:$B$777,R$260)+'СЕТ СН'!$F$12-'СЕТ СН'!$F$23</f>
        <v>-281.02405592999997</v>
      </c>
      <c r="S266" s="35">
        <f>SUMIFS(СВЦЭМ!$H$34:$H$777,СВЦЭМ!$A$34:$A$777,$A266,СВЦЭМ!$B$34:$B$777,S$260)+'СЕТ СН'!$F$12-'СЕТ СН'!$F$23</f>
        <v>-284.97482315000002</v>
      </c>
      <c r="T266" s="35">
        <f>SUMIFS(СВЦЭМ!$H$34:$H$777,СВЦЭМ!$A$34:$A$777,$A266,СВЦЭМ!$B$34:$B$777,T$260)+'СЕТ СН'!$F$12-'СЕТ СН'!$F$23</f>
        <v>-283.60687200000001</v>
      </c>
      <c r="U266" s="35">
        <f>SUMIFS(СВЦЭМ!$H$34:$H$777,СВЦЭМ!$A$34:$A$777,$A266,СВЦЭМ!$B$34:$B$777,U$260)+'СЕТ СН'!$F$12-'СЕТ СН'!$F$23</f>
        <v>-295.74467378000003</v>
      </c>
      <c r="V266" s="35">
        <f>SUMIFS(СВЦЭМ!$H$34:$H$777,СВЦЭМ!$A$34:$A$777,$A266,СВЦЭМ!$B$34:$B$777,V$260)+'СЕТ СН'!$F$12-'СЕТ СН'!$F$23</f>
        <v>-288.04085397</v>
      </c>
      <c r="W266" s="35">
        <f>SUMIFS(СВЦЭМ!$H$34:$H$777,СВЦЭМ!$A$34:$A$777,$A266,СВЦЭМ!$B$34:$B$777,W$260)+'СЕТ СН'!$F$12-'СЕТ СН'!$F$23</f>
        <v>-271.48905209999998</v>
      </c>
      <c r="X266" s="35">
        <f>SUMIFS(СВЦЭМ!$H$34:$H$777,СВЦЭМ!$A$34:$A$777,$A266,СВЦЭМ!$B$34:$B$777,X$260)+'СЕТ СН'!$F$12-'СЕТ СН'!$F$23</f>
        <v>-228.05444098999999</v>
      </c>
      <c r="Y266" s="35">
        <f>SUMIFS(СВЦЭМ!$H$34:$H$777,СВЦЭМ!$A$34:$A$777,$A266,СВЦЭМ!$B$34:$B$777,Y$260)+'СЕТ СН'!$F$12-'СЕТ СН'!$F$23</f>
        <v>-150.04831922</v>
      </c>
    </row>
    <row r="267" spans="1:27" ht="15.75" x14ac:dyDescent="0.2">
      <c r="A267" s="34">
        <f t="shared" si="7"/>
        <v>42893</v>
      </c>
      <c r="B267" s="35">
        <f>SUMIFS(СВЦЭМ!$H$34:$H$777,СВЦЭМ!$A$34:$A$777,$A267,СВЦЭМ!$B$34:$B$777,B$260)+'СЕТ СН'!$F$12-'СЕТ СН'!$F$23</f>
        <v>-139.28934056999998</v>
      </c>
      <c r="C267" s="35">
        <f>SUMIFS(СВЦЭМ!$H$34:$H$777,СВЦЭМ!$A$34:$A$777,$A267,СВЦЭМ!$B$34:$B$777,C$260)+'СЕТ СН'!$F$12-'СЕТ СН'!$F$23</f>
        <v>-96.523565270000006</v>
      </c>
      <c r="D267" s="35">
        <f>SUMIFS(СВЦЭМ!$H$34:$H$777,СВЦЭМ!$A$34:$A$777,$A267,СВЦЭМ!$B$34:$B$777,D$260)+'СЕТ СН'!$F$12-'СЕТ СН'!$F$23</f>
        <v>-63.280437209999945</v>
      </c>
      <c r="E267" s="35">
        <f>SUMIFS(СВЦЭМ!$H$34:$H$777,СВЦЭМ!$A$34:$A$777,$A267,СВЦЭМ!$B$34:$B$777,E$260)+'СЕТ СН'!$F$12-'СЕТ СН'!$F$23</f>
        <v>-65.625288660000024</v>
      </c>
      <c r="F267" s="35">
        <f>SUMIFS(СВЦЭМ!$H$34:$H$777,СВЦЭМ!$A$34:$A$777,$A267,СВЦЭМ!$B$34:$B$777,F$260)+'СЕТ СН'!$F$12-'СЕТ СН'!$F$23</f>
        <v>-59.684457950000024</v>
      </c>
      <c r="G267" s="35">
        <f>SUMIFS(СВЦЭМ!$H$34:$H$777,СВЦЭМ!$A$34:$A$777,$A267,СВЦЭМ!$B$34:$B$777,G$260)+'СЕТ СН'!$F$12-'СЕТ СН'!$F$23</f>
        <v>-62.553392430000031</v>
      </c>
      <c r="H267" s="35">
        <f>SUMIFS(СВЦЭМ!$H$34:$H$777,СВЦЭМ!$A$34:$A$777,$A267,СВЦЭМ!$B$34:$B$777,H$260)+'СЕТ СН'!$F$12-'СЕТ СН'!$F$23</f>
        <v>-60.195568230000049</v>
      </c>
      <c r="I267" s="35">
        <f>SUMIFS(СВЦЭМ!$H$34:$H$777,СВЦЭМ!$A$34:$A$777,$A267,СВЦЭМ!$B$34:$B$777,I$260)+'СЕТ СН'!$F$12-'СЕТ СН'!$F$23</f>
        <v>-114.75245840000002</v>
      </c>
      <c r="J267" s="35">
        <f>SUMIFS(СВЦЭМ!$H$34:$H$777,СВЦЭМ!$A$34:$A$777,$A267,СВЦЭМ!$B$34:$B$777,J$260)+'СЕТ СН'!$F$12-'СЕТ СН'!$F$23</f>
        <v>-189.80919146000002</v>
      </c>
      <c r="K267" s="35">
        <f>SUMIFS(СВЦЭМ!$H$34:$H$777,СВЦЭМ!$A$34:$A$777,$A267,СВЦЭМ!$B$34:$B$777,K$260)+'СЕТ СН'!$F$12-'СЕТ СН'!$F$23</f>
        <v>-242.48126697999999</v>
      </c>
      <c r="L267" s="35">
        <f>SUMIFS(СВЦЭМ!$H$34:$H$777,СВЦЭМ!$A$34:$A$777,$A267,СВЦЭМ!$B$34:$B$777,L$260)+'СЕТ СН'!$F$12-'СЕТ СН'!$F$23</f>
        <v>-277.83421206999998</v>
      </c>
      <c r="M267" s="35">
        <f>SUMIFS(СВЦЭМ!$H$34:$H$777,СВЦЭМ!$A$34:$A$777,$A267,СВЦЭМ!$B$34:$B$777,M$260)+'СЕТ СН'!$F$12-'СЕТ СН'!$F$23</f>
        <v>-282.58925497000001</v>
      </c>
      <c r="N267" s="35">
        <f>SUMIFS(СВЦЭМ!$H$34:$H$777,СВЦЭМ!$A$34:$A$777,$A267,СВЦЭМ!$B$34:$B$777,N$260)+'СЕТ СН'!$F$12-'СЕТ СН'!$F$23</f>
        <v>-282.04724336999999</v>
      </c>
      <c r="O267" s="35">
        <f>SUMIFS(СВЦЭМ!$H$34:$H$777,СВЦЭМ!$A$34:$A$777,$A267,СВЦЭМ!$B$34:$B$777,O$260)+'СЕТ СН'!$F$12-'СЕТ СН'!$F$23</f>
        <v>-281.85787161000002</v>
      </c>
      <c r="P267" s="35">
        <f>SUMIFS(СВЦЭМ!$H$34:$H$777,СВЦЭМ!$A$34:$A$777,$A267,СВЦЭМ!$B$34:$B$777,P$260)+'СЕТ СН'!$F$12-'СЕТ СН'!$F$23</f>
        <v>-281.19440221999997</v>
      </c>
      <c r="Q267" s="35">
        <f>SUMIFS(СВЦЭМ!$H$34:$H$777,СВЦЭМ!$A$34:$A$777,$A267,СВЦЭМ!$B$34:$B$777,Q$260)+'СЕТ СН'!$F$12-'СЕТ СН'!$F$23</f>
        <v>-279.97809188999997</v>
      </c>
      <c r="R267" s="35">
        <f>SUMIFS(СВЦЭМ!$H$34:$H$777,СВЦЭМ!$A$34:$A$777,$A267,СВЦЭМ!$B$34:$B$777,R$260)+'СЕТ СН'!$F$12-'СЕТ СН'!$F$23</f>
        <v>-280.98729213000001</v>
      </c>
      <c r="S267" s="35">
        <f>SUMIFS(СВЦЭМ!$H$34:$H$777,СВЦЭМ!$A$34:$A$777,$A267,СВЦЭМ!$B$34:$B$777,S$260)+'СЕТ СН'!$F$12-'СЕТ СН'!$F$23</f>
        <v>-280.580871</v>
      </c>
      <c r="T267" s="35">
        <f>SUMIFS(СВЦЭМ!$H$34:$H$777,СВЦЭМ!$A$34:$A$777,$A267,СВЦЭМ!$B$34:$B$777,T$260)+'СЕТ СН'!$F$12-'СЕТ СН'!$F$23</f>
        <v>-280.73717854</v>
      </c>
      <c r="U267" s="35">
        <f>SUMIFS(СВЦЭМ!$H$34:$H$777,СВЦЭМ!$A$34:$A$777,$A267,СВЦЭМ!$B$34:$B$777,U$260)+'СЕТ СН'!$F$12-'СЕТ СН'!$F$23</f>
        <v>-281.23422835000002</v>
      </c>
      <c r="V267" s="35">
        <f>SUMIFS(СВЦЭМ!$H$34:$H$777,СВЦЭМ!$A$34:$A$777,$A267,СВЦЭМ!$B$34:$B$777,V$260)+'СЕТ СН'!$F$12-'СЕТ СН'!$F$23</f>
        <v>-269.86271116</v>
      </c>
      <c r="W267" s="35">
        <f>SUMIFS(СВЦЭМ!$H$34:$H$777,СВЦЭМ!$A$34:$A$777,$A267,СВЦЭМ!$B$34:$B$777,W$260)+'СЕТ СН'!$F$12-'СЕТ СН'!$F$23</f>
        <v>-242.57996185000002</v>
      </c>
      <c r="X267" s="35">
        <f>SUMIFS(СВЦЭМ!$H$34:$H$777,СВЦЭМ!$A$34:$A$777,$A267,СВЦЭМ!$B$34:$B$777,X$260)+'СЕТ СН'!$F$12-'СЕТ СН'!$F$23</f>
        <v>-201.68957387</v>
      </c>
      <c r="Y267" s="35">
        <f>SUMIFS(СВЦЭМ!$H$34:$H$777,СВЦЭМ!$A$34:$A$777,$A267,СВЦЭМ!$B$34:$B$777,Y$260)+'СЕТ СН'!$F$12-'СЕТ СН'!$F$23</f>
        <v>-144.62399536999999</v>
      </c>
    </row>
    <row r="268" spans="1:27" ht="15.75" x14ac:dyDescent="0.2">
      <c r="A268" s="34">
        <f t="shared" si="7"/>
        <v>42894</v>
      </c>
      <c r="B268" s="35">
        <f>SUMIFS(СВЦЭМ!$H$34:$H$777,СВЦЭМ!$A$34:$A$777,$A268,СВЦЭМ!$B$34:$B$777,B$260)+'СЕТ СН'!$F$12-'СЕТ СН'!$F$23</f>
        <v>-114.07546595000002</v>
      </c>
      <c r="C268" s="35">
        <f>SUMIFS(СВЦЭМ!$H$34:$H$777,СВЦЭМ!$A$34:$A$777,$A268,СВЦЭМ!$B$34:$B$777,C$260)+'СЕТ СН'!$F$12-'СЕТ СН'!$F$23</f>
        <v>-82.415688550000027</v>
      </c>
      <c r="D268" s="35">
        <f>SUMIFS(СВЦЭМ!$H$34:$H$777,СВЦЭМ!$A$34:$A$777,$A268,СВЦЭМ!$B$34:$B$777,D$260)+'СЕТ СН'!$F$12-'СЕТ СН'!$F$23</f>
        <v>-44.718535240000051</v>
      </c>
      <c r="E268" s="35">
        <f>SUMIFS(СВЦЭМ!$H$34:$H$777,СВЦЭМ!$A$34:$A$777,$A268,СВЦЭМ!$B$34:$B$777,E$260)+'СЕТ СН'!$F$12-'СЕТ СН'!$F$23</f>
        <v>-41.741452439999989</v>
      </c>
      <c r="F268" s="35">
        <f>SUMIFS(СВЦЭМ!$H$34:$H$777,СВЦЭМ!$A$34:$A$777,$A268,СВЦЭМ!$B$34:$B$777,F$260)+'СЕТ СН'!$F$12-'СЕТ СН'!$F$23</f>
        <v>-42.255094180000015</v>
      </c>
      <c r="G268" s="35">
        <f>SUMIFS(СВЦЭМ!$H$34:$H$777,СВЦЭМ!$A$34:$A$777,$A268,СВЦЭМ!$B$34:$B$777,G$260)+'СЕТ СН'!$F$12-'СЕТ СН'!$F$23</f>
        <v>-47.429712119999976</v>
      </c>
      <c r="H268" s="35">
        <f>SUMIFS(СВЦЭМ!$H$34:$H$777,СВЦЭМ!$A$34:$A$777,$A268,СВЦЭМ!$B$34:$B$777,H$260)+'СЕТ СН'!$F$12-'СЕТ СН'!$F$23</f>
        <v>-40.953415100000029</v>
      </c>
      <c r="I268" s="35">
        <f>SUMIFS(СВЦЭМ!$H$34:$H$777,СВЦЭМ!$A$34:$A$777,$A268,СВЦЭМ!$B$34:$B$777,I$260)+'СЕТ СН'!$F$12-'СЕТ СН'!$F$23</f>
        <v>-106.48679591000001</v>
      </c>
      <c r="J268" s="35">
        <f>SUMIFS(СВЦЭМ!$H$34:$H$777,СВЦЭМ!$A$34:$A$777,$A268,СВЦЭМ!$B$34:$B$777,J$260)+'СЕТ СН'!$F$12-'СЕТ СН'!$F$23</f>
        <v>-167.45980302999999</v>
      </c>
      <c r="K268" s="35">
        <f>SUMIFS(СВЦЭМ!$H$34:$H$777,СВЦЭМ!$A$34:$A$777,$A268,СВЦЭМ!$B$34:$B$777,K$260)+'СЕТ СН'!$F$12-'СЕТ СН'!$F$23</f>
        <v>-228.93673465000001</v>
      </c>
      <c r="L268" s="35">
        <f>SUMIFS(СВЦЭМ!$H$34:$H$777,СВЦЭМ!$A$34:$A$777,$A268,СВЦЭМ!$B$34:$B$777,L$260)+'СЕТ СН'!$F$12-'СЕТ СН'!$F$23</f>
        <v>-264.17793268000003</v>
      </c>
      <c r="M268" s="35">
        <f>SUMIFS(СВЦЭМ!$H$34:$H$777,СВЦЭМ!$A$34:$A$777,$A268,СВЦЭМ!$B$34:$B$777,M$260)+'СЕТ СН'!$F$12-'СЕТ СН'!$F$23</f>
        <v>-263.45972112999999</v>
      </c>
      <c r="N268" s="35">
        <f>SUMIFS(СВЦЭМ!$H$34:$H$777,СВЦЭМ!$A$34:$A$777,$A268,СВЦЭМ!$B$34:$B$777,N$260)+'СЕТ СН'!$F$12-'СЕТ СН'!$F$23</f>
        <v>-261.31457704000002</v>
      </c>
      <c r="O268" s="35">
        <f>SUMIFS(СВЦЭМ!$H$34:$H$777,СВЦЭМ!$A$34:$A$777,$A268,СВЦЭМ!$B$34:$B$777,O$260)+'СЕТ СН'!$F$12-'СЕТ СН'!$F$23</f>
        <v>-259.74406277999998</v>
      </c>
      <c r="P268" s="35">
        <f>SUMIFS(СВЦЭМ!$H$34:$H$777,СВЦЭМ!$A$34:$A$777,$A268,СВЦЭМ!$B$34:$B$777,P$260)+'СЕТ СН'!$F$12-'СЕТ СН'!$F$23</f>
        <v>-259.28418310000001</v>
      </c>
      <c r="Q268" s="35">
        <f>SUMIFS(СВЦЭМ!$H$34:$H$777,СВЦЭМ!$A$34:$A$777,$A268,СВЦЭМ!$B$34:$B$777,Q$260)+'СЕТ СН'!$F$12-'СЕТ СН'!$F$23</f>
        <v>-260.25559253</v>
      </c>
      <c r="R268" s="35">
        <f>SUMIFS(СВЦЭМ!$H$34:$H$777,СВЦЭМ!$A$34:$A$777,$A268,СВЦЭМ!$B$34:$B$777,R$260)+'СЕТ СН'!$F$12-'СЕТ СН'!$F$23</f>
        <v>-260.64462867999998</v>
      </c>
      <c r="S268" s="35">
        <f>SUMIFS(СВЦЭМ!$H$34:$H$777,СВЦЭМ!$A$34:$A$777,$A268,СВЦЭМ!$B$34:$B$777,S$260)+'СЕТ СН'!$F$12-'СЕТ СН'!$F$23</f>
        <v>-260.96351281</v>
      </c>
      <c r="T268" s="35">
        <f>SUMIFS(СВЦЭМ!$H$34:$H$777,СВЦЭМ!$A$34:$A$777,$A268,СВЦЭМ!$B$34:$B$777,T$260)+'СЕТ СН'!$F$12-'СЕТ СН'!$F$23</f>
        <v>-257.25236799999999</v>
      </c>
      <c r="U268" s="35">
        <f>SUMIFS(СВЦЭМ!$H$34:$H$777,СВЦЭМ!$A$34:$A$777,$A268,СВЦЭМ!$B$34:$B$777,U$260)+'СЕТ СН'!$F$12-'СЕТ СН'!$F$23</f>
        <v>-259.66916600000002</v>
      </c>
      <c r="V268" s="35">
        <f>SUMIFS(СВЦЭМ!$H$34:$H$777,СВЦЭМ!$A$34:$A$777,$A268,СВЦЭМ!$B$34:$B$777,V$260)+'СЕТ СН'!$F$12-'СЕТ СН'!$F$23</f>
        <v>-257.69834352999999</v>
      </c>
      <c r="W268" s="35">
        <f>SUMIFS(СВЦЭМ!$H$34:$H$777,СВЦЭМ!$A$34:$A$777,$A268,СВЦЭМ!$B$34:$B$777,W$260)+'СЕТ СН'!$F$12-'СЕТ СН'!$F$23</f>
        <v>-240.97241100000002</v>
      </c>
      <c r="X268" s="35">
        <f>SUMIFS(СВЦЭМ!$H$34:$H$777,СВЦЭМ!$A$34:$A$777,$A268,СВЦЭМ!$B$34:$B$777,X$260)+'СЕТ СН'!$F$12-'СЕТ СН'!$F$23</f>
        <v>-185.77984240000001</v>
      </c>
      <c r="Y268" s="35">
        <f>SUMIFS(СВЦЭМ!$H$34:$H$777,СВЦЭМ!$A$34:$A$777,$A268,СВЦЭМ!$B$34:$B$777,Y$260)+'СЕТ СН'!$F$12-'СЕТ СН'!$F$23</f>
        <v>-161.39866771999999</v>
      </c>
    </row>
    <row r="269" spans="1:27" ht="15.75" x14ac:dyDescent="0.2">
      <c r="A269" s="34">
        <f t="shared" si="7"/>
        <v>42895</v>
      </c>
      <c r="B269" s="35">
        <f>SUMIFS(СВЦЭМ!$H$34:$H$777,СВЦЭМ!$A$34:$A$777,$A269,СВЦЭМ!$B$34:$B$777,B$260)+'СЕТ СН'!$F$12-'СЕТ СН'!$F$23</f>
        <v>-120.70121921999998</v>
      </c>
      <c r="C269" s="35">
        <f>SUMIFS(СВЦЭМ!$H$34:$H$777,СВЦЭМ!$A$34:$A$777,$A269,СВЦЭМ!$B$34:$B$777,C$260)+'СЕТ СН'!$F$12-'СЕТ СН'!$F$23</f>
        <v>-86.957202510000002</v>
      </c>
      <c r="D269" s="35">
        <f>SUMIFS(СВЦЭМ!$H$34:$H$777,СВЦЭМ!$A$34:$A$777,$A269,СВЦЭМ!$B$34:$B$777,D$260)+'СЕТ СН'!$F$12-'СЕТ СН'!$F$23</f>
        <v>-47.969785580000007</v>
      </c>
      <c r="E269" s="35">
        <f>SUMIFS(СВЦЭМ!$H$34:$H$777,СВЦЭМ!$A$34:$A$777,$A269,СВЦЭМ!$B$34:$B$777,E$260)+'СЕТ СН'!$F$12-'СЕТ СН'!$F$23</f>
        <v>-44.295501059999992</v>
      </c>
      <c r="F269" s="35">
        <f>SUMIFS(СВЦЭМ!$H$34:$H$777,СВЦЭМ!$A$34:$A$777,$A269,СВЦЭМ!$B$34:$B$777,F$260)+'СЕТ СН'!$F$12-'СЕТ СН'!$F$23</f>
        <v>-45.401461089999998</v>
      </c>
      <c r="G269" s="35">
        <f>SUMIFS(СВЦЭМ!$H$34:$H$777,СВЦЭМ!$A$34:$A$777,$A269,СВЦЭМ!$B$34:$B$777,G$260)+'СЕТ СН'!$F$12-'СЕТ СН'!$F$23</f>
        <v>-48.775037740000016</v>
      </c>
      <c r="H269" s="35">
        <f>SUMIFS(СВЦЭМ!$H$34:$H$777,СВЦЭМ!$A$34:$A$777,$A269,СВЦЭМ!$B$34:$B$777,H$260)+'СЕТ СН'!$F$12-'СЕТ СН'!$F$23</f>
        <v>-61.796811140000045</v>
      </c>
      <c r="I269" s="35">
        <f>SUMIFS(СВЦЭМ!$H$34:$H$777,СВЦЭМ!$A$34:$A$777,$A269,СВЦЭМ!$B$34:$B$777,I$260)+'СЕТ СН'!$F$12-'СЕТ СН'!$F$23</f>
        <v>-117.36125487999999</v>
      </c>
      <c r="J269" s="35">
        <f>SUMIFS(СВЦЭМ!$H$34:$H$777,СВЦЭМ!$A$34:$A$777,$A269,СВЦЭМ!$B$34:$B$777,J$260)+'СЕТ СН'!$F$12-'СЕТ СН'!$F$23</f>
        <v>-159.27815635000002</v>
      </c>
      <c r="K269" s="35">
        <f>SUMIFS(СВЦЭМ!$H$34:$H$777,СВЦЭМ!$A$34:$A$777,$A269,СВЦЭМ!$B$34:$B$777,K$260)+'СЕТ СН'!$F$12-'СЕТ СН'!$F$23</f>
        <v>-222.20792776000002</v>
      </c>
      <c r="L269" s="35">
        <f>SUMIFS(СВЦЭМ!$H$34:$H$777,СВЦЭМ!$A$34:$A$777,$A269,СВЦЭМ!$B$34:$B$777,L$260)+'СЕТ СН'!$F$12-'СЕТ СН'!$F$23</f>
        <v>-259.02645733999998</v>
      </c>
      <c r="M269" s="35">
        <f>SUMIFS(СВЦЭМ!$H$34:$H$777,СВЦЭМ!$A$34:$A$777,$A269,СВЦЭМ!$B$34:$B$777,M$260)+'СЕТ СН'!$F$12-'СЕТ СН'!$F$23</f>
        <v>-265.11752080999997</v>
      </c>
      <c r="N269" s="35">
        <f>SUMIFS(СВЦЭМ!$H$34:$H$777,СВЦЭМ!$A$34:$A$777,$A269,СВЦЭМ!$B$34:$B$777,N$260)+'СЕТ СН'!$F$12-'СЕТ СН'!$F$23</f>
        <v>-261.44934069999999</v>
      </c>
      <c r="O269" s="35">
        <f>SUMIFS(СВЦЭМ!$H$34:$H$777,СВЦЭМ!$A$34:$A$777,$A269,СВЦЭМ!$B$34:$B$777,O$260)+'СЕТ СН'!$F$12-'СЕТ СН'!$F$23</f>
        <v>-262.26441010999997</v>
      </c>
      <c r="P269" s="35">
        <f>SUMIFS(СВЦЭМ!$H$34:$H$777,СВЦЭМ!$A$34:$A$777,$A269,СВЦЭМ!$B$34:$B$777,P$260)+'СЕТ СН'!$F$12-'СЕТ СН'!$F$23</f>
        <v>-258.78886110000002</v>
      </c>
      <c r="Q269" s="35">
        <f>SUMIFS(СВЦЭМ!$H$34:$H$777,СВЦЭМ!$A$34:$A$777,$A269,СВЦЭМ!$B$34:$B$777,Q$260)+'СЕТ СН'!$F$12-'СЕТ СН'!$F$23</f>
        <v>-252.74614210999999</v>
      </c>
      <c r="R269" s="35">
        <f>SUMIFS(СВЦЭМ!$H$34:$H$777,СВЦЭМ!$A$34:$A$777,$A269,СВЦЭМ!$B$34:$B$777,R$260)+'СЕТ СН'!$F$12-'СЕТ СН'!$F$23</f>
        <v>-249.09421584</v>
      </c>
      <c r="S269" s="35">
        <f>SUMIFS(СВЦЭМ!$H$34:$H$777,СВЦЭМ!$A$34:$A$777,$A269,СВЦЭМ!$B$34:$B$777,S$260)+'СЕТ СН'!$F$12-'СЕТ СН'!$F$23</f>
        <v>-238.42826994000001</v>
      </c>
      <c r="T269" s="35">
        <f>SUMIFS(СВЦЭМ!$H$34:$H$777,СВЦЭМ!$A$34:$A$777,$A269,СВЦЭМ!$B$34:$B$777,T$260)+'СЕТ СН'!$F$12-'СЕТ СН'!$F$23</f>
        <v>-226.69862445000001</v>
      </c>
      <c r="U269" s="35">
        <f>SUMIFS(СВЦЭМ!$H$34:$H$777,СВЦЭМ!$A$34:$A$777,$A269,СВЦЭМ!$B$34:$B$777,U$260)+'СЕТ СН'!$F$12-'СЕТ СН'!$F$23</f>
        <v>-232.90796166000001</v>
      </c>
      <c r="V269" s="35">
        <f>SUMIFS(СВЦЭМ!$H$34:$H$777,СВЦЭМ!$A$34:$A$777,$A269,СВЦЭМ!$B$34:$B$777,V$260)+'СЕТ СН'!$F$12-'СЕТ СН'!$F$23</f>
        <v>-239.34833429999998</v>
      </c>
      <c r="W269" s="35">
        <f>SUMIFS(СВЦЭМ!$H$34:$H$777,СВЦЭМ!$A$34:$A$777,$A269,СВЦЭМ!$B$34:$B$777,W$260)+'СЕТ СН'!$F$12-'СЕТ СН'!$F$23</f>
        <v>-215.51725826000001</v>
      </c>
      <c r="X269" s="35">
        <f>SUMIFS(СВЦЭМ!$H$34:$H$777,СВЦЭМ!$A$34:$A$777,$A269,СВЦЭМ!$B$34:$B$777,X$260)+'СЕТ СН'!$F$12-'СЕТ СН'!$F$23</f>
        <v>-176.22818825000002</v>
      </c>
      <c r="Y269" s="35">
        <f>SUMIFS(СВЦЭМ!$H$34:$H$777,СВЦЭМ!$A$34:$A$777,$A269,СВЦЭМ!$B$34:$B$777,Y$260)+'СЕТ СН'!$F$12-'СЕТ СН'!$F$23</f>
        <v>-148.11827826000001</v>
      </c>
    </row>
    <row r="270" spans="1:27" ht="15.75" x14ac:dyDescent="0.2">
      <c r="A270" s="34">
        <f t="shared" si="7"/>
        <v>42896</v>
      </c>
      <c r="B270" s="35">
        <f>SUMIFS(СВЦЭМ!$H$34:$H$777,СВЦЭМ!$A$34:$A$777,$A270,СВЦЭМ!$B$34:$B$777,B$260)+'СЕТ СН'!$F$12-'СЕТ СН'!$F$23</f>
        <v>-132.29810474999999</v>
      </c>
      <c r="C270" s="35">
        <f>SUMIFS(СВЦЭМ!$H$34:$H$777,СВЦЭМ!$A$34:$A$777,$A270,СВЦЭМ!$B$34:$B$777,C$260)+'СЕТ СН'!$F$12-'СЕТ СН'!$F$23</f>
        <v>-99.835900700000025</v>
      </c>
      <c r="D270" s="35">
        <f>SUMIFS(СВЦЭМ!$H$34:$H$777,СВЦЭМ!$A$34:$A$777,$A270,СВЦЭМ!$B$34:$B$777,D$260)+'СЕТ СН'!$F$12-'СЕТ СН'!$F$23</f>
        <v>-45.412932579999961</v>
      </c>
      <c r="E270" s="35">
        <f>SUMIFS(СВЦЭМ!$H$34:$H$777,СВЦЭМ!$A$34:$A$777,$A270,СВЦЭМ!$B$34:$B$777,E$260)+'СЕТ СН'!$F$12-'СЕТ СН'!$F$23</f>
        <v>-40.765124760000049</v>
      </c>
      <c r="F270" s="35">
        <f>SUMIFS(СВЦЭМ!$H$34:$H$777,СВЦЭМ!$A$34:$A$777,$A270,СВЦЭМ!$B$34:$B$777,F$260)+'СЕТ СН'!$F$12-'СЕТ СН'!$F$23</f>
        <v>-40.185469430000012</v>
      </c>
      <c r="G270" s="35">
        <f>SUMIFS(СВЦЭМ!$H$34:$H$777,СВЦЭМ!$A$34:$A$777,$A270,СВЦЭМ!$B$34:$B$777,G$260)+'СЕТ СН'!$F$12-'СЕТ СН'!$F$23</f>
        <v>-45.534014520000028</v>
      </c>
      <c r="H270" s="35">
        <f>SUMIFS(СВЦЭМ!$H$34:$H$777,СВЦЭМ!$A$34:$A$777,$A270,СВЦЭМ!$B$34:$B$777,H$260)+'СЕТ СН'!$F$12-'СЕТ СН'!$F$23</f>
        <v>-42.745471520000024</v>
      </c>
      <c r="I270" s="35">
        <f>SUMIFS(СВЦЭМ!$H$34:$H$777,СВЦЭМ!$A$34:$A$777,$A270,СВЦЭМ!$B$34:$B$777,I$260)+'СЕТ СН'!$F$12-'СЕТ СН'!$F$23</f>
        <v>-115.13940766000002</v>
      </c>
      <c r="J270" s="35">
        <f>SUMIFS(СВЦЭМ!$H$34:$H$777,СВЦЭМ!$A$34:$A$777,$A270,СВЦЭМ!$B$34:$B$777,J$260)+'СЕТ СН'!$F$12-'СЕТ СН'!$F$23</f>
        <v>-178.29103990999999</v>
      </c>
      <c r="K270" s="35">
        <f>SUMIFS(СВЦЭМ!$H$34:$H$777,СВЦЭМ!$A$34:$A$777,$A270,СВЦЭМ!$B$34:$B$777,K$260)+'СЕТ СН'!$F$12-'СЕТ СН'!$F$23</f>
        <v>-216.12166941999999</v>
      </c>
      <c r="L270" s="35">
        <f>SUMIFS(СВЦЭМ!$H$34:$H$777,СВЦЭМ!$A$34:$A$777,$A270,СВЦЭМ!$B$34:$B$777,L$260)+'СЕТ СН'!$F$12-'СЕТ СН'!$F$23</f>
        <v>-249.75464475000001</v>
      </c>
      <c r="M270" s="35">
        <f>SUMIFS(СВЦЭМ!$H$34:$H$777,СВЦЭМ!$A$34:$A$777,$A270,СВЦЭМ!$B$34:$B$777,M$260)+'СЕТ СН'!$F$12-'СЕТ СН'!$F$23</f>
        <v>-266.21260330000001</v>
      </c>
      <c r="N270" s="35">
        <f>SUMIFS(СВЦЭМ!$H$34:$H$777,СВЦЭМ!$A$34:$A$777,$A270,СВЦЭМ!$B$34:$B$777,N$260)+'СЕТ СН'!$F$12-'СЕТ СН'!$F$23</f>
        <v>-266.80990515000002</v>
      </c>
      <c r="O270" s="35">
        <f>SUMIFS(СВЦЭМ!$H$34:$H$777,СВЦЭМ!$A$34:$A$777,$A270,СВЦЭМ!$B$34:$B$777,O$260)+'СЕТ СН'!$F$12-'СЕТ СН'!$F$23</f>
        <v>-262.57302809999999</v>
      </c>
      <c r="P270" s="35">
        <f>SUMIFS(СВЦЭМ!$H$34:$H$777,СВЦЭМ!$A$34:$A$777,$A270,СВЦЭМ!$B$34:$B$777,P$260)+'СЕТ СН'!$F$12-'СЕТ СН'!$F$23</f>
        <v>-258.02986358999999</v>
      </c>
      <c r="Q270" s="35">
        <f>SUMIFS(СВЦЭМ!$H$34:$H$777,СВЦЭМ!$A$34:$A$777,$A270,СВЦЭМ!$B$34:$B$777,Q$260)+'СЕТ СН'!$F$12-'СЕТ СН'!$F$23</f>
        <v>-255.46488912000001</v>
      </c>
      <c r="R270" s="35">
        <f>SUMIFS(СВЦЭМ!$H$34:$H$777,СВЦЭМ!$A$34:$A$777,$A270,СВЦЭМ!$B$34:$B$777,R$260)+'СЕТ СН'!$F$12-'СЕТ СН'!$F$23</f>
        <v>-257.57896665999999</v>
      </c>
      <c r="S270" s="35">
        <f>SUMIFS(СВЦЭМ!$H$34:$H$777,СВЦЭМ!$A$34:$A$777,$A270,СВЦЭМ!$B$34:$B$777,S$260)+'СЕТ СН'!$F$12-'СЕТ СН'!$F$23</f>
        <v>-262.36998528999999</v>
      </c>
      <c r="T270" s="35">
        <f>SUMIFS(СВЦЭМ!$H$34:$H$777,СВЦЭМ!$A$34:$A$777,$A270,СВЦЭМ!$B$34:$B$777,T$260)+'СЕТ СН'!$F$12-'СЕТ СН'!$F$23</f>
        <v>-262.29534651</v>
      </c>
      <c r="U270" s="35">
        <f>SUMIFS(СВЦЭМ!$H$34:$H$777,СВЦЭМ!$A$34:$A$777,$A270,СВЦЭМ!$B$34:$B$777,U$260)+'СЕТ СН'!$F$12-'СЕТ СН'!$F$23</f>
        <v>-261.82067090999999</v>
      </c>
      <c r="V270" s="35">
        <f>SUMIFS(СВЦЭМ!$H$34:$H$777,СВЦЭМ!$A$34:$A$777,$A270,СВЦЭМ!$B$34:$B$777,V$260)+'СЕТ СН'!$F$12-'СЕТ СН'!$F$23</f>
        <v>-252.40537124000002</v>
      </c>
      <c r="W270" s="35">
        <f>SUMIFS(СВЦЭМ!$H$34:$H$777,СВЦЭМ!$A$34:$A$777,$A270,СВЦЭМ!$B$34:$B$777,W$260)+'СЕТ СН'!$F$12-'СЕТ СН'!$F$23</f>
        <v>-236.85608542</v>
      </c>
      <c r="X270" s="35">
        <f>SUMIFS(СВЦЭМ!$H$34:$H$777,СВЦЭМ!$A$34:$A$777,$A270,СВЦЭМ!$B$34:$B$777,X$260)+'СЕТ СН'!$F$12-'СЕТ СН'!$F$23</f>
        <v>-204.02595358999997</v>
      </c>
      <c r="Y270" s="35">
        <f>SUMIFS(СВЦЭМ!$H$34:$H$777,СВЦЭМ!$A$34:$A$777,$A270,СВЦЭМ!$B$34:$B$777,Y$260)+'СЕТ СН'!$F$12-'СЕТ СН'!$F$23</f>
        <v>-148.06783849999999</v>
      </c>
    </row>
    <row r="271" spans="1:27" ht="15.75" x14ac:dyDescent="0.2">
      <c r="A271" s="34">
        <f t="shared" si="7"/>
        <v>42897</v>
      </c>
      <c r="B271" s="35">
        <f>SUMIFS(СВЦЭМ!$H$34:$H$777,СВЦЭМ!$A$34:$A$777,$A271,СВЦЭМ!$B$34:$B$777,B$260)+'СЕТ СН'!$F$12-'СЕТ СН'!$F$23</f>
        <v>-101.09006092999999</v>
      </c>
      <c r="C271" s="35">
        <f>SUMIFS(СВЦЭМ!$H$34:$H$777,СВЦЭМ!$A$34:$A$777,$A271,СВЦЭМ!$B$34:$B$777,C$260)+'СЕТ СН'!$F$12-'СЕТ СН'!$F$23</f>
        <v>-70.176339530000007</v>
      </c>
      <c r="D271" s="35">
        <f>SUMIFS(СВЦЭМ!$H$34:$H$777,СВЦЭМ!$A$34:$A$777,$A271,СВЦЭМ!$B$34:$B$777,D$260)+'СЕТ СН'!$F$12-'СЕТ СН'!$F$23</f>
        <v>-34.438957479999999</v>
      </c>
      <c r="E271" s="35">
        <f>SUMIFS(СВЦЭМ!$H$34:$H$777,СВЦЭМ!$A$34:$A$777,$A271,СВЦЭМ!$B$34:$B$777,E$260)+'СЕТ СН'!$F$12-'СЕТ СН'!$F$23</f>
        <v>-37.903948969999988</v>
      </c>
      <c r="F271" s="35">
        <f>SUMIFS(СВЦЭМ!$H$34:$H$777,СВЦЭМ!$A$34:$A$777,$A271,СВЦЭМ!$B$34:$B$777,F$260)+'СЕТ СН'!$F$12-'СЕТ СН'!$F$23</f>
        <v>-38.253258530000039</v>
      </c>
      <c r="G271" s="35">
        <f>SUMIFS(СВЦЭМ!$H$34:$H$777,СВЦЭМ!$A$34:$A$777,$A271,СВЦЭМ!$B$34:$B$777,G$260)+'СЕТ СН'!$F$12-'СЕТ СН'!$F$23</f>
        <v>-38.552305580000052</v>
      </c>
      <c r="H271" s="35">
        <f>SUMIFS(СВЦЭМ!$H$34:$H$777,СВЦЭМ!$A$34:$A$777,$A271,СВЦЭМ!$B$34:$B$777,H$260)+'СЕТ СН'!$F$12-'СЕТ СН'!$F$23</f>
        <v>-37.202783540000041</v>
      </c>
      <c r="I271" s="35">
        <f>SUMIFS(СВЦЭМ!$H$34:$H$777,СВЦЭМ!$A$34:$A$777,$A271,СВЦЭМ!$B$34:$B$777,I$260)+'СЕТ СН'!$F$12-'СЕТ СН'!$F$23</f>
        <v>-92.414420629999995</v>
      </c>
      <c r="J271" s="35">
        <f>SUMIFS(СВЦЭМ!$H$34:$H$777,СВЦЭМ!$A$34:$A$777,$A271,СВЦЭМ!$B$34:$B$777,J$260)+'СЕТ СН'!$F$12-'СЕТ СН'!$F$23</f>
        <v>-164.23642698999998</v>
      </c>
      <c r="K271" s="35">
        <f>SUMIFS(СВЦЭМ!$H$34:$H$777,СВЦЭМ!$A$34:$A$777,$A271,СВЦЭМ!$B$34:$B$777,K$260)+'СЕТ СН'!$F$12-'СЕТ СН'!$F$23</f>
        <v>-237.99801540999999</v>
      </c>
      <c r="L271" s="35">
        <f>SUMIFS(СВЦЭМ!$H$34:$H$777,СВЦЭМ!$A$34:$A$777,$A271,СВЦЭМ!$B$34:$B$777,L$260)+'СЕТ СН'!$F$12-'СЕТ СН'!$F$23</f>
        <v>-251.54017961</v>
      </c>
      <c r="M271" s="35">
        <f>SUMIFS(СВЦЭМ!$H$34:$H$777,СВЦЭМ!$A$34:$A$777,$A271,СВЦЭМ!$B$34:$B$777,M$260)+'СЕТ СН'!$F$12-'СЕТ СН'!$F$23</f>
        <v>-269.80097188000002</v>
      </c>
      <c r="N271" s="35">
        <f>SUMIFS(СВЦЭМ!$H$34:$H$777,СВЦЭМ!$A$34:$A$777,$A271,СВЦЭМ!$B$34:$B$777,N$260)+'СЕТ СН'!$F$12-'СЕТ СН'!$F$23</f>
        <v>-267.33516845000003</v>
      </c>
      <c r="O271" s="35">
        <f>SUMIFS(СВЦЭМ!$H$34:$H$777,СВЦЭМ!$A$34:$A$777,$A271,СВЦЭМ!$B$34:$B$777,O$260)+'СЕТ СН'!$F$12-'СЕТ СН'!$F$23</f>
        <v>-269.21270090000002</v>
      </c>
      <c r="P271" s="35">
        <f>SUMIFS(СВЦЭМ!$H$34:$H$777,СВЦЭМ!$A$34:$A$777,$A271,СВЦЭМ!$B$34:$B$777,P$260)+'СЕТ СН'!$F$12-'СЕТ СН'!$F$23</f>
        <v>-271.13101210999997</v>
      </c>
      <c r="Q271" s="35">
        <f>SUMIFS(СВЦЭМ!$H$34:$H$777,СВЦЭМ!$A$34:$A$777,$A271,СВЦЭМ!$B$34:$B$777,Q$260)+'СЕТ СН'!$F$12-'СЕТ СН'!$F$23</f>
        <v>-272.99103700000001</v>
      </c>
      <c r="R271" s="35">
        <f>SUMIFS(СВЦЭМ!$H$34:$H$777,СВЦЭМ!$A$34:$A$777,$A271,СВЦЭМ!$B$34:$B$777,R$260)+'СЕТ СН'!$F$12-'СЕТ СН'!$F$23</f>
        <v>-273.61048192999999</v>
      </c>
      <c r="S271" s="35">
        <f>SUMIFS(СВЦЭМ!$H$34:$H$777,СВЦЭМ!$A$34:$A$777,$A271,СВЦЭМ!$B$34:$B$777,S$260)+'СЕТ СН'!$F$12-'СЕТ СН'!$F$23</f>
        <v>-277.10719578999999</v>
      </c>
      <c r="T271" s="35">
        <f>SUMIFS(СВЦЭМ!$H$34:$H$777,СВЦЭМ!$A$34:$A$777,$A271,СВЦЭМ!$B$34:$B$777,T$260)+'СЕТ СН'!$F$12-'СЕТ СН'!$F$23</f>
        <v>-278.00051671</v>
      </c>
      <c r="U271" s="35">
        <f>SUMIFS(СВЦЭМ!$H$34:$H$777,СВЦЭМ!$A$34:$A$777,$A271,СВЦЭМ!$B$34:$B$777,U$260)+'СЕТ СН'!$F$12-'СЕТ СН'!$F$23</f>
        <v>-275.17840323000001</v>
      </c>
      <c r="V271" s="35">
        <f>SUMIFS(СВЦЭМ!$H$34:$H$777,СВЦЭМ!$A$34:$A$777,$A271,СВЦЭМ!$B$34:$B$777,V$260)+'СЕТ СН'!$F$12-'СЕТ СН'!$F$23</f>
        <v>-253.45022648999998</v>
      </c>
      <c r="W271" s="35">
        <f>SUMIFS(СВЦЭМ!$H$34:$H$777,СВЦЭМ!$A$34:$A$777,$A271,СВЦЭМ!$B$34:$B$777,W$260)+'СЕТ СН'!$F$12-'СЕТ СН'!$F$23</f>
        <v>-246.96536985</v>
      </c>
      <c r="X271" s="35">
        <f>SUMIFS(СВЦЭМ!$H$34:$H$777,СВЦЭМ!$A$34:$A$777,$A271,СВЦЭМ!$B$34:$B$777,X$260)+'СЕТ СН'!$F$12-'СЕТ СН'!$F$23</f>
        <v>-211.27430736000002</v>
      </c>
      <c r="Y271" s="35">
        <f>SUMIFS(СВЦЭМ!$H$34:$H$777,СВЦЭМ!$A$34:$A$777,$A271,СВЦЭМ!$B$34:$B$777,Y$260)+'СЕТ СН'!$F$12-'СЕТ СН'!$F$23</f>
        <v>-139.78300187999997</v>
      </c>
    </row>
    <row r="272" spans="1:27" ht="15.75" x14ac:dyDescent="0.2">
      <c r="A272" s="34">
        <f t="shared" si="7"/>
        <v>42898</v>
      </c>
      <c r="B272" s="35">
        <f>SUMIFS(СВЦЭМ!$H$34:$H$777,СВЦЭМ!$A$34:$A$777,$A272,СВЦЭМ!$B$34:$B$777,B$260)+'СЕТ СН'!$F$12-'СЕТ СН'!$F$23</f>
        <v>-112.14473099000003</v>
      </c>
      <c r="C272" s="35">
        <f>SUMIFS(СВЦЭМ!$H$34:$H$777,СВЦЭМ!$A$34:$A$777,$A272,СВЦЭМ!$B$34:$B$777,C$260)+'СЕТ СН'!$F$12-'СЕТ СН'!$F$23</f>
        <v>-74.578141189999997</v>
      </c>
      <c r="D272" s="35">
        <f>SUMIFS(СВЦЭМ!$H$34:$H$777,СВЦЭМ!$A$34:$A$777,$A272,СВЦЭМ!$B$34:$B$777,D$260)+'СЕТ СН'!$F$12-'СЕТ СН'!$F$23</f>
        <v>-46.654046079999944</v>
      </c>
      <c r="E272" s="35">
        <f>SUMIFS(СВЦЭМ!$H$34:$H$777,СВЦЭМ!$A$34:$A$777,$A272,СВЦЭМ!$B$34:$B$777,E$260)+'СЕТ СН'!$F$12-'СЕТ СН'!$F$23</f>
        <v>-45.731642400000055</v>
      </c>
      <c r="F272" s="35">
        <f>SUMIFS(СВЦЭМ!$H$34:$H$777,СВЦЭМ!$A$34:$A$777,$A272,СВЦЭМ!$B$34:$B$777,F$260)+'СЕТ СН'!$F$12-'СЕТ СН'!$F$23</f>
        <v>-47.544628149999994</v>
      </c>
      <c r="G272" s="35">
        <f>SUMIFS(СВЦЭМ!$H$34:$H$777,СВЦЭМ!$A$34:$A$777,$A272,СВЦЭМ!$B$34:$B$777,G$260)+'СЕТ СН'!$F$12-'СЕТ СН'!$F$23</f>
        <v>-44.165198349999969</v>
      </c>
      <c r="H272" s="35">
        <f>SUMIFS(СВЦЭМ!$H$34:$H$777,СВЦЭМ!$A$34:$A$777,$A272,СВЦЭМ!$B$34:$B$777,H$260)+'СЕТ СН'!$F$12-'СЕТ СН'!$F$23</f>
        <v>-53.296547759999953</v>
      </c>
      <c r="I272" s="35">
        <f>SUMIFS(СВЦЭМ!$H$34:$H$777,СВЦЭМ!$A$34:$A$777,$A272,СВЦЭМ!$B$34:$B$777,I$260)+'СЕТ СН'!$F$12-'СЕТ СН'!$F$23</f>
        <v>-117.20323329000001</v>
      </c>
      <c r="J272" s="35">
        <f>SUMIFS(СВЦЭМ!$H$34:$H$777,СВЦЭМ!$A$34:$A$777,$A272,СВЦЭМ!$B$34:$B$777,J$260)+'СЕТ СН'!$F$12-'СЕТ СН'!$F$23</f>
        <v>-172.46732601999997</v>
      </c>
      <c r="K272" s="35">
        <f>SUMIFS(СВЦЭМ!$H$34:$H$777,СВЦЭМ!$A$34:$A$777,$A272,СВЦЭМ!$B$34:$B$777,K$260)+'СЕТ СН'!$F$12-'СЕТ СН'!$F$23</f>
        <v>-237.58599903999999</v>
      </c>
      <c r="L272" s="35">
        <f>SUMIFS(СВЦЭМ!$H$34:$H$777,СВЦЭМ!$A$34:$A$777,$A272,СВЦЭМ!$B$34:$B$777,L$260)+'СЕТ СН'!$F$12-'СЕТ СН'!$F$23</f>
        <v>-263.76584423999998</v>
      </c>
      <c r="M272" s="35">
        <f>SUMIFS(СВЦЭМ!$H$34:$H$777,СВЦЭМ!$A$34:$A$777,$A272,СВЦЭМ!$B$34:$B$777,M$260)+'СЕТ СН'!$F$12-'СЕТ СН'!$F$23</f>
        <v>-272.7550354</v>
      </c>
      <c r="N272" s="35">
        <f>SUMIFS(СВЦЭМ!$H$34:$H$777,СВЦЭМ!$A$34:$A$777,$A272,СВЦЭМ!$B$34:$B$777,N$260)+'СЕТ СН'!$F$12-'СЕТ СН'!$F$23</f>
        <v>-272.23366622999998</v>
      </c>
      <c r="O272" s="35">
        <f>SUMIFS(СВЦЭМ!$H$34:$H$777,СВЦЭМ!$A$34:$A$777,$A272,СВЦЭМ!$B$34:$B$777,O$260)+'СЕТ СН'!$F$12-'СЕТ СН'!$F$23</f>
        <v>-276.00205079</v>
      </c>
      <c r="P272" s="35">
        <f>SUMIFS(СВЦЭМ!$H$34:$H$777,СВЦЭМ!$A$34:$A$777,$A272,СВЦЭМ!$B$34:$B$777,P$260)+'СЕТ СН'!$F$12-'СЕТ СН'!$F$23</f>
        <v>-280.46321429</v>
      </c>
      <c r="Q272" s="35">
        <f>SUMIFS(СВЦЭМ!$H$34:$H$777,СВЦЭМ!$A$34:$A$777,$A272,СВЦЭМ!$B$34:$B$777,Q$260)+'СЕТ СН'!$F$12-'СЕТ СН'!$F$23</f>
        <v>-282.36373877</v>
      </c>
      <c r="R272" s="35">
        <f>SUMIFS(СВЦЭМ!$H$34:$H$777,СВЦЭМ!$A$34:$A$777,$A272,СВЦЭМ!$B$34:$B$777,R$260)+'СЕТ СН'!$F$12-'СЕТ СН'!$F$23</f>
        <v>-283.39976438999997</v>
      </c>
      <c r="S272" s="35">
        <f>SUMIFS(СВЦЭМ!$H$34:$H$777,СВЦЭМ!$A$34:$A$777,$A272,СВЦЭМ!$B$34:$B$777,S$260)+'СЕТ СН'!$F$12-'СЕТ СН'!$F$23</f>
        <v>-282.64505337999998</v>
      </c>
      <c r="T272" s="35">
        <f>SUMIFS(СВЦЭМ!$H$34:$H$777,СВЦЭМ!$A$34:$A$777,$A272,СВЦЭМ!$B$34:$B$777,T$260)+'СЕТ СН'!$F$12-'СЕТ СН'!$F$23</f>
        <v>-285.17790188999999</v>
      </c>
      <c r="U272" s="35">
        <f>SUMIFS(СВЦЭМ!$H$34:$H$777,СВЦЭМ!$A$34:$A$777,$A272,СВЦЭМ!$B$34:$B$777,U$260)+'СЕТ СН'!$F$12-'СЕТ СН'!$F$23</f>
        <v>-286.15754838999999</v>
      </c>
      <c r="V272" s="35">
        <f>SUMIFS(СВЦЭМ!$H$34:$H$777,СВЦЭМ!$A$34:$A$777,$A272,СВЦЭМ!$B$34:$B$777,V$260)+'СЕТ СН'!$F$12-'СЕТ СН'!$F$23</f>
        <v>-265.67200802999997</v>
      </c>
      <c r="W272" s="35">
        <f>SUMIFS(СВЦЭМ!$H$34:$H$777,СВЦЭМ!$A$34:$A$777,$A272,СВЦЭМ!$B$34:$B$777,W$260)+'СЕТ СН'!$F$12-'СЕТ СН'!$F$23</f>
        <v>-235.81060825999998</v>
      </c>
      <c r="X272" s="35">
        <f>SUMIFS(СВЦЭМ!$H$34:$H$777,СВЦЭМ!$A$34:$A$777,$A272,СВЦЭМ!$B$34:$B$777,X$260)+'СЕТ СН'!$F$12-'СЕТ СН'!$F$23</f>
        <v>-202.18909073999998</v>
      </c>
      <c r="Y272" s="35">
        <f>SUMIFS(СВЦЭМ!$H$34:$H$777,СВЦЭМ!$A$34:$A$777,$A272,СВЦЭМ!$B$34:$B$777,Y$260)+'СЕТ СН'!$F$12-'СЕТ СН'!$F$23</f>
        <v>-154.53497439</v>
      </c>
    </row>
    <row r="273" spans="1:25" ht="15.75" x14ac:dyDescent="0.2">
      <c r="A273" s="34">
        <f t="shared" si="7"/>
        <v>42899</v>
      </c>
      <c r="B273" s="35">
        <f>SUMIFS(СВЦЭМ!$H$34:$H$777,СВЦЭМ!$A$34:$A$777,$A273,СВЦЭМ!$B$34:$B$777,B$260)+'СЕТ СН'!$F$12-'СЕТ СН'!$F$23</f>
        <v>-162.80422367</v>
      </c>
      <c r="C273" s="35">
        <f>SUMIFS(СВЦЭМ!$H$34:$H$777,СВЦЭМ!$A$34:$A$777,$A273,СВЦЭМ!$B$34:$B$777,C$260)+'СЕТ СН'!$F$12-'СЕТ СН'!$F$23</f>
        <v>-133.60161878000002</v>
      </c>
      <c r="D273" s="35">
        <f>SUMIFS(СВЦЭМ!$H$34:$H$777,СВЦЭМ!$A$34:$A$777,$A273,СВЦЭМ!$B$34:$B$777,D$260)+'СЕТ СН'!$F$12-'СЕТ СН'!$F$23</f>
        <v>-72.14723256000002</v>
      </c>
      <c r="E273" s="35">
        <f>SUMIFS(СВЦЭМ!$H$34:$H$777,СВЦЭМ!$A$34:$A$777,$A273,СВЦЭМ!$B$34:$B$777,E$260)+'СЕТ СН'!$F$12-'СЕТ СН'!$F$23</f>
        <v>-64.117913899999962</v>
      </c>
      <c r="F273" s="35">
        <f>SUMIFS(СВЦЭМ!$H$34:$H$777,СВЦЭМ!$A$34:$A$777,$A273,СВЦЭМ!$B$34:$B$777,F$260)+'СЕТ СН'!$F$12-'СЕТ СН'!$F$23</f>
        <v>-59.294107189999977</v>
      </c>
      <c r="G273" s="35">
        <f>SUMIFS(СВЦЭМ!$H$34:$H$777,СВЦЭМ!$A$34:$A$777,$A273,СВЦЭМ!$B$34:$B$777,G$260)+'СЕТ СН'!$F$12-'СЕТ СН'!$F$23</f>
        <v>-62.139995219999946</v>
      </c>
      <c r="H273" s="35">
        <f>SUMIFS(СВЦЭМ!$H$34:$H$777,СВЦЭМ!$A$34:$A$777,$A273,СВЦЭМ!$B$34:$B$777,H$260)+'СЕТ СН'!$F$12-'СЕТ СН'!$F$23</f>
        <v>-98.523306629999979</v>
      </c>
      <c r="I273" s="35">
        <f>SUMIFS(СВЦЭМ!$H$34:$H$777,СВЦЭМ!$A$34:$A$777,$A273,СВЦЭМ!$B$34:$B$777,I$260)+'СЕТ СН'!$F$12-'СЕТ СН'!$F$23</f>
        <v>-177.53856459000002</v>
      </c>
      <c r="J273" s="35">
        <f>SUMIFS(СВЦЭМ!$H$34:$H$777,СВЦЭМ!$A$34:$A$777,$A273,СВЦЭМ!$B$34:$B$777,J$260)+'СЕТ СН'!$F$12-'СЕТ СН'!$F$23</f>
        <v>-233.94191719000003</v>
      </c>
      <c r="K273" s="35">
        <f>SUMIFS(СВЦЭМ!$H$34:$H$777,СВЦЭМ!$A$34:$A$777,$A273,СВЦЭМ!$B$34:$B$777,K$260)+'СЕТ СН'!$F$12-'СЕТ СН'!$F$23</f>
        <v>-280.79470485000002</v>
      </c>
      <c r="L273" s="35">
        <f>SUMIFS(СВЦЭМ!$H$34:$H$777,СВЦЭМ!$A$34:$A$777,$A273,СВЦЭМ!$B$34:$B$777,L$260)+'СЕТ СН'!$F$12-'СЕТ СН'!$F$23</f>
        <v>-275.98304841999999</v>
      </c>
      <c r="M273" s="35">
        <f>SUMIFS(СВЦЭМ!$H$34:$H$777,СВЦЭМ!$A$34:$A$777,$A273,СВЦЭМ!$B$34:$B$777,M$260)+'СЕТ СН'!$F$12-'СЕТ СН'!$F$23</f>
        <v>-261.72607249999999</v>
      </c>
      <c r="N273" s="35">
        <f>SUMIFS(СВЦЭМ!$H$34:$H$777,СВЦЭМ!$A$34:$A$777,$A273,СВЦЭМ!$B$34:$B$777,N$260)+'СЕТ СН'!$F$12-'СЕТ СН'!$F$23</f>
        <v>-261.76558757999999</v>
      </c>
      <c r="O273" s="35">
        <f>SUMIFS(СВЦЭМ!$H$34:$H$777,СВЦЭМ!$A$34:$A$777,$A273,СВЦЭМ!$B$34:$B$777,O$260)+'СЕТ СН'!$F$12-'СЕТ СН'!$F$23</f>
        <v>-262.48348031</v>
      </c>
      <c r="P273" s="35">
        <f>SUMIFS(СВЦЭМ!$H$34:$H$777,СВЦЭМ!$A$34:$A$777,$A273,СВЦЭМ!$B$34:$B$777,P$260)+'СЕТ СН'!$F$12-'СЕТ СН'!$F$23</f>
        <v>-261.92902323999999</v>
      </c>
      <c r="Q273" s="35">
        <f>SUMIFS(СВЦЭМ!$H$34:$H$777,СВЦЭМ!$A$34:$A$777,$A273,СВЦЭМ!$B$34:$B$777,Q$260)+'СЕТ СН'!$F$12-'СЕТ СН'!$F$23</f>
        <v>-258.74360899999999</v>
      </c>
      <c r="R273" s="35">
        <f>SUMIFS(СВЦЭМ!$H$34:$H$777,СВЦЭМ!$A$34:$A$777,$A273,СВЦЭМ!$B$34:$B$777,R$260)+'СЕТ СН'!$F$12-'СЕТ СН'!$F$23</f>
        <v>-259.19750834000001</v>
      </c>
      <c r="S273" s="35">
        <f>SUMIFS(СВЦЭМ!$H$34:$H$777,СВЦЭМ!$A$34:$A$777,$A273,СВЦЭМ!$B$34:$B$777,S$260)+'СЕТ СН'!$F$12-'СЕТ СН'!$F$23</f>
        <v>-258.83119455999997</v>
      </c>
      <c r="T273" s="35">
        <f>SUMIFS(СВЦЭМ!$H$34:$H$777,СВЦЭМ!$A$34:$A$777,$A273,СВЦЭМ!$B$34:$B$777,T$260)+'СЕТ СН'!$F$12-'СЕТ СН'!$F$23</f>
        <v>-263.14490798000003</v>
      </c>
      <c r="U273" s="35">
        <f>SUMIFS(СВЦЭМ!$H$34:$H$777,СВЦЭМ!$A$34:$A$777,$A273,СВЦЭМ!$B$34:$B$777,U$260)+'СЕТ СН'!$F$12-'СЕТ СН'!$F$23</f>
        <v>-262.59975465000002</v>
      </c>
      <c r="V273" s="35">
        <f>SUMIFS(СВЦЭМ!$H$34:$H$777,СВЦЭМ!$A$34:$A$777,$A273,СВЦЭМ!$B$34:$B$777,V$260)+'СЕТ СН'!$F$12-'СЕТ СН'!$F$23</f>
        <v>-277.06949421000002</v>
      </c>
      <c r="W273" s="35">
        <f>SUMIFS(СВЦЭМ!$H$34:$H$777,СВЦЭМ!$A$34:$A$777,$A273,СВЦЭМ!$B$34:$B$777,W$260)+'СЕТ СН'!$F$12-'СЕТ СН'!$F$23</f>
        <v>-281.11633354999998</v>
      </c>
      <c r="X273" s="35">
        <f>SUMIFS(СВЦЭМ!$H$34:$H$777,СВЦЭМ!$A$34:$A$777,$A273,СВЦЭМ!$B$34:$B$777,X$260)+'СЕТ СН'!$F$12-'СЕТ СН'!$F$23</f>
        <v>-257.66025495999997</v>
      </c>
      <c r="Y273" s="35">
        <f>SUMIFS(СВЦЭМ!$H$34:$H$777,СВЦЭМ!$A$34:$A$777,$A273,СВЦЭМ!$B$34:$B$777,Y$260)+'СЕТ СН'!$F$12-'СЕТ СН'!$F$23</f>
        <v>-201.05168605</v>
      </c>
    </row>
    <row r="274" spans="1:25" ht="15.75" x14ac:dyDescent="0.2">
      <c r="A274" s="34">
        <f t="shared" si="7"/>
        <v>42900</v>
      </c>
      <c r="B274" s="35">
        <f>SUMIFS(СВЦЭМ!$H$34:$H$777,СВЦЭМ!$A$34:$A$777,$A274,СВЦЭМ!$B$34:$B$777,B$260)+'СЕТ СН'!$F$12-'СЕТ СН'!$F$23</f>
        <v>-96.896160769999994</v>
      </c>
      <c r="C274" s="35">
        <f>SUMIFS(СВЦЭМ!$H$34:$H$777,СВЦЭМ!$A$34:$A$777,$A274,СВЦЭМ!$B$34:$B$777,C$260)+'СЕТ СН'!$F$12-'СЕТ СН'!$F$23</f>
        <v>-80.315369200000021</v>
      </c>
      <c r="D274" s="35">
        <f>SUMIFS(СВЦЭМ!$H$34:$H$777,СВЦЭМ!$A$34:$A$777,$A274,СВЦЭМ!$B$34:$B$777,D$260)+'СЕТ СН'!$F$12-'СЕТ СН'!$F$23</f>
        <v>-68.777083960000027</v>
      </c>
      <c r="E274" s="35">
        <f>SUMIFS(СВЦЭМ!$H$34:$H$777,СВЦЭМ!$A$34:$A$777,$A274,СВЦЭМ!$B$34:$B$777,E$260)+'СЕТ СН'!$F$12-'СЕТ СН'!$F$23</f>
        <v>-65.656833509999956</v>
      </c>
      <c r="F274" s="35">
        <f>SUMIFS(СВЦЭМ!$H$34:$H$777,СВЦЭМ!$A$34:$A$777,$A274,СВЦЭМ!$B$34:$B$777,F$260)+'СЕТ СН'!$F$12-'СЕТ СН'!$F$23</f>
        <v>-63.727700509999977</v>
      </c>
      <c r="G274" s="35">
        <f>SUMIFS(СВЦЭМ!$H$34:$H$777,СВЦЭМ!$A$34:$A$777,$A274,СВЦЭМ!$B$34:$B$777,G$260)+'СЕТ СН'!$F$12-'СЕТ СН'!$F$23</f>
        <v>-75.332639560000018</v>
      </c>
      <c r="H274" s="35">
        <f>SUMIFS(СВЦЭМ!$H$34:$H$777,СВЦЭМ!$A$34:$A$777,$A274,СВЦЭМ!$B$34:$B$777,H$260)+'СЕТ СН'!$F$12-'СЕТ СН'!$F$23</f>
        <v>-115.21746891999999</v>
      </c>
      <c r="I274" s="35">
        <f>SUMIFS(СВЦЭМ!$H$34:$H$777,СВЦЭМ!$A$34:$A$777,$A274,СВЦЭМ!$B$34:$B$777,I$260)+'СЕТ СН'!$F$12-'СЕТ СН'!$F$23</f>
        <v>-177.89000363999997</v>
      </c>
      <c r="J274" s="35">
        <f>SUMIFS(СВЦЭМ!$H$34:$H$777,СВЦЭМ!$A$34:$A$777,$A274,СВЦЭМ!$B$34:$B$777,J$260)+'СЕТ СН'!$F$12-'СЕТ СН'!$F$23</f>
        <v>-194.84224202000001</v>
      </c>
      <c r="K274" s="35">
        <f>SUMIFS(СВЦЭМ!$H$34:$H$777,СВЦЭМ!$A$34:$A$777,$A274,СВЦЭМ!$B$34:$B$777,K$260)+'СЕТ СН'!$F$12-'СЕТ СН'!$F$23</f>
        <v>-248.24133977999998</v>
      </c>
      <c r="L274" s="35">
        <f>SUMIFS(СВЦЭМ!$H$34:$H$777,СВЦЭМ!$A$34:$A$777,$A274,СВЦЭМ!$B$34:$B$777,L$260)+'СЕТ СН'!$F$12-'СЕТ СН'!$F$23</f>
        <v>-282.00816407999997</v>
      </c>
      <c r="M274" s="35">
        <f>SUMIFS(СВЦЭМ!$H$34:$H$777,СВЦЭМ!$A$34:$A$777,$A274,СВЦЭМ!$B$34:$B$777,M$260)+'СЕТ СН'!$F$12-'СЕТ СН'!$F$23</f>
        <v>-286.89366711000002</v>
      </c>
      <c r="N274" s="35">
        <f>SUMIFS(СВЦЭМ!$H$34:$H$777,СВЦЭМ!$A$34:$A$777,$A274,СВЦЭМ!$B$34:$B$777,N$260)+'СЕТ СН'!$F$12-'СЕТ СН'!$F$23</f>
        <v>-282.16590044999998</v>
      </c>
      <c r="O274" s="35">
        <f>SUMIFS(СВЦЭМ!$H$34:$H$777,СВЦЭМ!$A$34:$A$777,$A274,СВЦЭМ!$B$34:$B$777,O$260)+'СЕТ СН'!$F$12-'СЕТ СН'!$F$23</f>
        <v>-286.66214746999998</v>
      </c>
      <c r="P274" s="35">
        <f>SUMIFS(СВЦЭМ!$H$34:$H$777,СВЦЭМ!$A$34:$A$777,$A274,СВЦЭМ!$B$34:$B$777,P$260)+'СЕТ СН'!$F$12-'СЕТ СН'!$F$23</f>
        <v>-279.89847536000002</v>
      </c>
      <c r="Q274" s="35">
        <f>SUMIFS(СВЦЭМ!$H$34:$H$777,СВЦЭМ!$A$34:$A$777,$A274,СВЦЭМ!$B$34:$B$777,Q$260)+'СЕТ СН'!$F$12-'СЕТ СН'!$F$23</f>
        <v>-279.74797332999998</v>
      </c>
      <c r="R274" s="35">
        <f>SUMIFS(СВЦЭМ!$H$34:$H$777,СВЦЭМ!$A$34:$A$777,$A274,СВЦЭМ!$B$34:$B$777,R$260)+'СЕТ СН'!$F$12-'СЕТ СН'!$F$23</f>
        <v>-277.00823100000002</v>
      </c>
      <c r="S274" s="35">
        <f>SUMIFS(СВЦЭМ!$H$34:$H$777,СВЦЭМ!$A$34:$A$777,$A274,СВЦЭМ!$B$34:$B$777,S$260)+'СЕТ СН'!$F$12-'СЕТ СН'!$F$23</f>
        <v>-277.34958110000002</v>
      </c>
      <c r="T274" s="35">
        <f>SUMIFS(СВЦЭМ!$H$34:$H$777,СВЦЭМ!$A$34:$A$777,$A274,СВЦЭМ!$B$34:$B$777,T$260)+'СЕТ СН'!$F$12-'СЕТ СН'!$F$23</f>
        <v>-278.83724647000003</v>
      </c>
      <c r="U274" s="35">
        <f>SUMIFS(СВЦЭМ!$H$34:$H$777,СВЦЭМ!$A$34:$A$777,$A274,СВЦЭМ!$B$34:$B$777,U$260)+'СЕТ СН'!$F$12-'СЕТ СН'!$F$23</f>
        <v>-287.88883422999999</v>
      </c>
      <c r="V274" s="35">
        <f>SUMIFS(СВЦЭМ!$H$34:$H$777,СВЦЭМ!$A$34:$A$777,$A274,СВЦЭМ!$B$34:$B$777,V$260)+'СЕТ СН'!$F$12-'СЕТ СН'!$F$23</f>
        <v>-280.99829129</v>
      </c>
      <c r="W274" s="35">
        <f>SUMIFS(СВЦЭМ!$H$34:$H$777,СВЦЭМ!$A$34:$A$777,$A274,СВЦЭМ!$B$34:$B$777,W$260)+'СЕТ СН'!$F$12-'СЕТ СН'!$F$23</f>
        <v>-258.03348198999998</v>
      </c>
      <c r="X274" s="35">
        <f>SUMIFS(СВЦЭМ!$H$34:$H$777,СВЦЭМ!$A$34:$A$777,$A274,СВЦЭМ!$B$34:$B$777,X$260)+'СЕТ СН'!$F$12-'СЕТ СН'!$F$23</f>
        <v>-212.10657349000002</v>
      </c>
      <c r="Y274" s="35">
        <f>SUMIFS(СВЦЭМ!$H$34:$H$777,СВЦЭМ!$A$34:$A$777,$A274,СВЦЭМ!$B$34:$B$777,Y$260)+'СЕТ СН'!$F$12-'СЕТ СН'!$F$23</f>
        <v>-166.53624990999998</v>
      </c>
    </row>
    <row r="275" spans="1:25" ht="15.75" x14ac:dyDescent="0.2">
      <c r="A275" s="34">
        <f t="shared" si="7"/>
        <v>42901</v>
      </c>
      <c r="B275" s="35">
        <f>SUMIFS(СВЦЭМ!$H$34:$H$777,СВЦЭМ!$A$34:$A$777,$A275,СВЦЭМ!$B$34:$B$777,B$260)+'СЕТ СН'!$F$12-'СЕТ СН'!$F$23</f>
        <v>-114.62077419000002</v>
      </c>
      <c r="C275" s="35">
        <f>SUMIFS(СВЦЭМ!$H$34:$H$777,СВЦЭМ!$A$34:$A$777,$A275,СВЦЭМ!$B$34:$B$777,C$260)+'СЕТ СН'!$F$12-'СЕТ СН'!$F$23</f>
        <v>-75.129552269999976</v>
      </c>
      <c r="D275" s="35">
        <f>SUMIFS(СВЦЭМ!$H$34:$H$777,СВЦЭМ!$A$34:$A$777,$A275,СВЦЭМ!$B$34:$B$777,D$260)+'СЕТ СН'!$F$12-'СЕТ СН'!$F$23</f>
        <v>-58.431914600000027</v>
      </c>
      <c r="E275" s="35">
        <f>SUMIFS(СВЦЭМ!$H$34:$H$777,СВЦЭМ!$A$34:$A$777,$A275,СВЦЭМ!$B$34:$B$777,E$260)+'СЕТ СН'!$F$12-'СЕТ СН'!$F$23</f>
        <v>-61.463976620000039</v>
      </c>
      <c r="F275" s="35">
        <f>SUMIFS(СВЦЭМ!$H$34:$H$777,СВЦЭМ!$A$34:$A$777,$A275,СВЦЭМ!$B$34:$B$777,F$260)+'СЕТ СН'!$F$12-'СЕТ СН'!$F$23</f>
        <v>-63.685883940000053</v>
      </c>
      <c r="G275" s="35">
        <f>SUMIFS(СВЦЭМ!$H$34:$H$777,СВЦЭМ!$A$34:$A$777,$A275,СВЦЭМ!$B$34:$B$777,G$260)+'СЕТ СН'!$F$12-'СЕТ СН'!$F$23</f>
        <v>-61.133029960000044</v>
      </c>
      <c r="H275" s="35">
        <f>SUMIFS(СВЦЭМ!$H$34:$H$777,СВЦЭМ!$A$34:$A$777,$A275,СВЦЭМ!$B$34:$B$777,H$260)+'СЕТ СН'!$F$12-'СЕТ СН'!$F$23</f>
        <v>-55.294999579999967</v>
      </c>
      <c r="I275" s="35">
        <f>SUMIFS(СВЦЭМ!$H$34:$H$777,СВЦЭМ!$A$34:$A$777,$A275,СВЦЭМ!$B$34:$B$777,I$260)+'СЕТ СН'!$F$12-'СЕТ СН'!$F$23</f>
        <v>-122.73023101000001</v>
      </c>
      <c r="J275" s="35">
        <f>SUMIFS(СВЦЭМ!$H$34:$H$777,СВЦЭМ!$A$34:$A$777,$A275,СВЦЭМ!$B$34:$B$777,J$260)+'СЕТ СН'!$F$12-'СЕТ СН'!$F$23</f>
        <v>-183.08623396000002</v>
      </c>
      <c r="K275" s="35">
        <f>SUMIFS(СВЦЭМ!$H$34:$H$777,СВЦЭМ!$A$34:$A$777,$A275,СВЦЭМ!$B$34:$B$777,K$260)+'СЕТ СН'!$F$12-'СЕТ СН'!$F$23</f>
        <v>-230.54864543000002</v>
      </c>
      <c r="L275" s="35">
        <f>SUMIFS(СВЦЭМ!$H$34:$H$777,СВЦЭМ!$A$34:$A$777,$A275,СВЦЭМ!$B$34:$B$777,L$260)+'СЕТ СН'!$F$12-'СЕТ СН'!$F$23</f>
        <v>-272.48101463</v>
      </c>
      <c r="M275" s="35">
        <f>SUMIFS(СВЦЭМ!$H$34:$H$777,СВЦЭМ!$A$34:$A$777,$A275,СВЦЭМ!$B$34:$B$777,M$260)+'СЕТ СН'!$F$12-'СЕТ СН'!$F$23</f>
        <v>-283.12026321000002</v>
      </c>
      <c r="N275" s="35">
        <f>SUMIFS(СВЦЭМ!$H$34:$H$777,СВЦЭМ!$A$34:$A$777,$A275,СВЦЭМ!$B$34:$B$777,N$260)+'СЕТ СН'!$F$12-'СЕТ СН'!$F$23</f>
        <v>-288.13184555999999</v>
      </c>
      <c r="O275" s="35">
        <f>SUMIFS(СВЦЭМ!$H$34:$H$777,СВЦЭМ!$A$34:$A$777,$A275,СВЦЭМ!$B$34:$B$777,O$260)+'СЕТ СН'!$F$12-'СЕТ СН'!$F$23</f>
        <v>-288.40069672999999</v>
      </c>
      <c r="P275" s="35">
        <f>SUMIFS(СВЦЭМ!$H$34:$H$777,СВЦЭМ!$A$34:$A$777,$A275,СВЦЭМ!$B$34:$B$777,P$260)+'СЕТ СН'!$F$12-'СЕТ СН'!$F$23</f>
        <v>-287.17559878999998</v>
      </c>
      <c r="Q275" s="35">
        <f>SUMIFS(СВЦЭМ!$H$34:$H$777,СВЦЭМ!$A$34:$A$777,$A275,СВЦЭМ!$B$34:$B$777,Q$260)+'СЕТ СН'!$F$12-'СЕТ СН'!$F$23</f>
        <v>-286.56171334999999</v>
      </c>
      <c r="R275" s="35">
        <f>SUMIFS(СВЦЭМ!$H$34:$H$777,СВЦЭМ!$A$34:$A$777,$A275,СВЦЭМ!$B$34:$B$777,R$260)+'СЕТ СН'!$F$12-'СЕТ СН'!$F$23</f>
        <v>-284.42256845000003</v>
      </c>
      <c r="S275" s="35">
        <f>SUMIFS(СВЦЭМ!$H$34:$H$777,СВЦЭМ!$A$34:$A$777,$A275,СВЦЭМ!$B$34:$B$777,S$260)+'СЕТ СН'!$F$12-'СЕТ СН'!$F$23</f>
        <v>-282.52644967999998</v>
      </c>
      <c r="T275" s="35">
        <f>SUMIFS(СВЦЭМ!$H$34:$H$777,СВЦЭМ!$A$34:$A$777,$A275,СВЦЭМ!$B$34:$B$777,T$260)+'СЕТ СН'!$F$12-'СЕТ СН'!$F$23</f>
        <v>-279.70689264999999</v>
      </c>
      <c r="U275" s="35">
        <f>SUMIFS(СВЦЭМ!$H$34:$H$777,СВЦЭМ!$A$34:$A$777,$A275,СВЦЭМ!$B$34:$B$777,U$260)+'СЕТ СН'!$F$12-'СЕТ СН'!$F$23</f>
        <v>-277.17875542000002</v>
      </c>
      <c r="V275" s="35">
        <f>SUMIFS(СВЦЭМ!$H$34:$H$777,СВЦЭМ!$A$34:$A$777,$A275,СВЦЭМ!$B$34:$B$777,V$260)+'СЕТ СН'!$F$12-'СЕТ СН'!$F$23</f>
        <v>-278.02111521</v>
      </c>
      <c r="W275" s="35">
        <f>SUMIFS(СВЦЭМ!$H$34:$H$777,СВЦЭМ!$A$34:$A$777,$A275,СВЦЭМ!$B$34:$B$777,W$260)+'СЕТ СН'!$F$12-'СЕТ СН'!$F$23</f>
        <v>-250.94791521000002</v>
      </c>
      <c r="X275" s="35">
        <f>SUMIFS(СВЦЭМ!$H$34:$H$777,СВЦЭМ!$A$34:$A$777,$A275,СВЦЭМ!$B$34:$B$777,X$260)+'СЕТ СН'!$F$12-'СЕТ СН'!$F$23</f>
        <v>-206.94235519</v>
      </c>
      <c r="Y275" s="35">
        <f>SUMIFS(СВЦЭМ!$H$34:$H$777,СВЦЭМ!$A$34:$A$777,$A275,СВЦЭМ!$B$34:$B$777,Y$260)+'СЕТ СН'!$F$12-'СЕТ СН'!$F$23</f>
        <v>-154.45982003</v>
      </c>
    </row>
    <row r="276" spans="1:25" ht="15.75" x14ac:dyDescent="0.2">
      <c r="A276" s="34">
        <f t="shared" si="7"/>
        <v>42902</v>
      </c>
      <c r="B276" s="35">
        <f>SUMIFS(СВЦЭМ!$H$34:$H$777,СВЦЭМ!$A$34:$A$777,$A276,СВЦЭМ!$B$34:$B$777,B$260)+'СЕТ СН'!$F$12-'СЕТ СН'!$F$23</f>
        <v>-119.08904465000001</v>
      </c>
      <c r="C276" s="35">
        <f>SUMIFS(СВЦЭМ!$H$34:$H$777,СВЦЭМ!$A$34:$A$777,$A276,СВЦЭМ!$B$34:$B$777,C$260)+'СЕТ СН'!$F$12-'СЕТ СН'!$F$23</f>
        <v>-83.616676250000012</v>
      </c>
      <c r="D276" s="35">
        <f>SUMIFS(СВЦЭМ!$H$34:$H$777,СВЦЭМ!$A$34:$A$777,$A276,СВЦЭМ!$B$34:$B$777,D$260)+'СЕТ СН'!$F$12-'СЕТ СН'!$F$23</f>
        <v>-65.415611259999991</v>
      </c>
      <c r="E276" s="35">
        <f>SUMIFS(СВЦЭМ!$H$34:$H$777,СВЦЭМ!$A$34:$A$777,$A276,СВЦЭМ!$B$34:$B$777,E$260)+'СЕТ СН'!$F$12-'СЕТ СН'!$F$23</f>
        <v>-49.674742039999956</v>
      </c>
      <c r="F276" s="35">
        <f>SUMIFS(СВЦЭМ!$H$34:$H$777,СВЦЭМ!$A$34:$A$777,$A276,СВЦЭМ!$B$34:$B$777,F$260)+'СЕТ СН'!$F$12-'СЕТ СН'!$F$23</f>
        <v>-50.577137210000046</v>
      </c>
      <c r="G276" s="35">
        <f>SUMIFS(СВЦЭМ!$H$34:$H$777,СВЦЭМ!$A$34:$A$777,$A276,СВЦЭМ!$B$34:$B$777,G$260)+'СЕТ СН'!$F$12-'СЕТ СН'!$F$23</f>
        <v>-48.85474800999998</v>
      </c>
      <c r="H276" s="35">
        <f>SUMIFS(СВЦЭМ!$H$34:$H$777,СВЦЭМ!$A$34:$A$777,$A276,СВЦЭМ!$B$34:$B$777,H$260)+'СЕТ СН'!$F$12-'СЕТ СН'!$F$23</f>
        <v>-46.185761419999949</v>
      </c>
      <c r="I276" s="35">
        <f>SUMIFS(СВЦЭМ!$H$34:$H$777,СВЦЭМ!$A$34:$A$777,$A276,СВЦЭМ!$B$34:$B$777,I$260)+'СЕТ СН'!$F$12-'СЕТ СН'!$F$23</f>
        <v>-112.91243300999997</v>
      </c>
      <c r="J276" s="35">
        <f>SUMIFS(СВЦЭМ!$H$34:$H$777,СВЦЭМ!$A$34:$A$777,$A276,СВЦЭМ!$B$34:$B$777,J$260)+'СЕТ СН'!$F$12-'СЕТ СН'!$F$23</f>
        <v>-171.58768658000002</v>
      </c>
      <c r="K276" s="35">
        <f>SUMIFS(СВЦЭМ!$H$34:$H$777,СВЦЭМ!$A$34:$A$777,$A276,СВЦЭМ!$B$34:$B$777,K$260)+'СЕТ СН'!$F$12-'СЕТ СН'!$F$23</f>
        <v>-237.68648619999999</v>
      </c>
      <c r="L276" s="35">
        <f>SUMIFS(СВЦЭМ!$H$34:$H$777,СВЦЭМ!$A$34:$A$777,$A276,СВЦЭМ!$B$34:$B$777,L$260)+'СЕТ СН'!$F$12-'СЕТ СН'!$F$23</f>
        <v>-264.44116595999998</v>
      </c>
      <c r="M276" s="35">
        <f>SUMIFS(СВЦЭМ!$H$34:$H$777,СВЦЭМ!$A$34:$A$777,$A276,СВЦЭМ!$B$34:$B$777,M$260)+'СЕТ СН'!$F$12-'СЕТ СН'!$F$23</f>
        <v>-275.43010489</v>
      </c>
      <c r="N276" s="35">
        <f>SUMIFS(СВЦЭМ!$H$34:$H$777,СВЦЭМ!$A$34:$A$777,$A276,СВЦЭМ!$B$34:$B$777,N$260)+'СЕТ СН'!$F$12-'СЕТ СН'!$F$23</f>
        <v>-271.67381468999997</v>
      </c>
      <c r="O276" s="35">
        <f>SUMIFS(СВЦЭМ!$H$34:$H$777,СВЦЭМ!$A$34:$A$777,$A276,СВЦЭМ!$B$34:$B$777,O$260)+'СЕТ СН'!$F$12-'СЕТ СН'!$F$23</f>
        <v>-275.69842991000002</v>
      </c>
      <c r="P276" s="35">
        <f>SUMIFS(СВЦЭМ!$H$34:$H$777,СВЦЭМ!$A$34:$A$777,$A276,СВЦЭМ!$B$34:$B$777,P$260)+'СЕТ СН'!$F$12-'СЕТ СН'!$F$23</f>
        <v>-286.37192512000001</v>
      </c>
      <c r="Q276" s="35">
        <f>SUMIFS(СВЦЭМ!$H$34:$H$777,СВЦЭМ!$A$34:$A$777,$A276,СВЦЭМ!$B$34:$B$777,Q$260)+'СЕТ СН'!$F$12-'СЕТ СН'!$F$23</f>
        <v>-278.39301703000001</v>
      </c>
      <c r="R276" s="35">
        <f>SUMIFS(СВЦЭМ!$H$34:$H$777,СВЦЭМ!$A$34:$A$777,$A276,СВЦЭМ!$B$34:$B$777,R$260)+'СЕТ СН'!$F$12-'СЕТ СН'!$F$23</f>
        <v>-275.76646757999998</v>
      </c>
      <c r="S276" s="35">
        <f>SUMIFS(СВЦЭМ!$H$34:$H$777,СВЦЭМ!$A$34:$A$777,$A276,СВЦЭМ!$B$34:$B$777,S$260)+'СЕТ СН'!$F$12-'СЕТ СН'!$F$23</f>
        <v>-268.52557354999999</v>
      </c>
      <c r="T276" s="35">
        <f>SUMIFS(СВЦЭМ!$H$34:$H$777,СВЦЭМ!$A$34:$A$777,$A276,СВЦЭМ!$B$34:$B$777,T$260)+'СЕТ СН'!$F$12-'СЕТ СН'!$F$23</f>
        <v>-270.42739992999998</v>
      </c>
      <c r="U276" s="35">
        <f>SUMIFS(СВЦЭМ!$H$34:$H$777,СВЦЭМ!$A$34:$A$777,$A276,СВЦЭМ!$B$34:$B$777,U$260)+'СЕТ СН'!$F$12-'СЕТ СН'!$F$23</f>
        <v>-275.32843484</v>
      </c>
      <c r="V276" s="35">
        <f>SUMIFS(СВЦЭМ!$H$34:$H$777,СВЦЭМ!$A$34:$A$777,$A276,СВЦЭМ!$B$34:$B$777,V$260)+'СЕТ СН'!$F$12-'СЕТ СН'!$F$23</f>
        <v>-267.48682402999998</v>
      </c>
      <c r="W276" s="35">
        <f>SUMIFS(СВЦЭМ!$H$34:$H$777,СВЦЭМ!$A$34:$A$777,$A276,СВЦЭМ!$B$34:$B$777,W$260)+'СЕТ СН'!$F$12-'СЕТ СН'!$F$23</f>
        <v>-231.55011388000003</v>
      </c>
      <c r="X276" s="35">
        <f>SUMIFS(СВЦЭМ!$H$34:$H$777,СВЦЭМ!$A$34:$A$777,$A276,СВЦЭМ!$B$34:$B$777,X$260)+'СЕТ СН'!$F$12-'СЕТ СН'!$F$23</f>
        <v>-240.12879760999999</v>
      </c>
      <c r="Y276" s="35">
        <f>SUMIFS(СВЦЭМ!$H$34:$H$777,СВЦЭМ!$A$34:$A$777,$A276,СВЦЭМ!$B$34:$B$777,Y$260)+'СЕТ СН'!$F$12-'СЕТ СН'!$F$23</f>
        <v>-230.00768334999998</v>
      </c>
    </row>
    <row r="277" spans="1:25" ht="15.75" x14ac:dyDescent="0.2">
      <c r="A277" s="34">
        <f t="shared" si="7"/>
        <v>42903</v>
      </c>
      <c r="B277" s="35">
        <f>SUMIFS(СВЦЭМ!$H$34:$H$777,СВЦЭМ!$A$34:$A$777,$A277,СВЦЭМ!$B$34:$B$777,B$260)+'СЕТ СН'!$F$12-'СЕТ СН'!$F$23</f>
        <v>-166.54958855000001</v>
      </c>
      <c r="C277" s="35">
        <f>SUMIFS(СВЦЭМ!$H$34:$H$777,СВЦЭМ!$A$34:$A$777,$A277,СВЦЭМ!$B$34:$B$777,C$260)+'СЕТ СН'!$F$12-'СЕТ СН'!$F$23</f>
        <v>-139.87797950999999</v>
      </c>
      <c r="D277" s="35">
        <f>SUMIFS(СВЦЭМ!$H$34:$H$777,СВЦЭМ!$A$34:$A$777,$A277,СВЦЭМ!$B$34:$B$777,D$260)+'СЕТ СН'!$F$12-'СЕТ СН'!$F$23</f>
        <v>-70.676526319999994</v>
      </c>
      <c r="E277" s="35">
        <f>SUMIFS(СВЦЭМ!$H$34:$H$777,СВЦЭМ!$A$34:$A$777,$A277,СВЦЭМ!$B$34:$B$777,E$260)+'СЕТ СН'!$F$12-'СЕТ СН'!$F$23</f>
        <v>-63.626529160000018</v>
      </c>
      <c r="F277" s="35">
        <f>SUMIFS(СВЦЭМ!$H$34:$H$777,СВЦЭМ!$A$34:$A$777,$A277,СВЦЭМ!$B$34:$B$777,F$260)+'СЕТ СН'!$F$12-'СЕТ СН'!$F$23</f>
        <v>-52.578130460000011</v>
      </c>
      <c r="G277" s="35">
        <f>SUMIFS(СВЦЭМ!$H$34:$H$777,СВЦЭМ!$A$34:$A$777,$A277,СВЦЭМ!$B$34:$B$777,G$260)+'СЕТ СН'!$F$12-'СЕТ СН'!$F$23</f>
        <v>-54.443548530000044</v>
      </c>
      <c r="H277" s="35">
        <f>SUMIFS(СВЦЭМ!$H$34:$H$777,СВЦЭМ!$A$34:$A$777,$A277,СВЦЭМ!$B$34:$B$777,H$260)+'СЕТ СН'!$F$12-'СЕТ СН'!$F$23</f>
        <v>-69.846798669999998</v>
      </c>
      <c r="I277" s="35">
        <f>SUMIFS(СВЦЭМ!$H$34:$H$777,СВЦЭМ!$A$34:$A$777,$A277,СВЦЭМ!$B$34:$B$777,I$260)+'СЕТ СН'!$F$12-'СЕТ СН'!$F$23</f>
        <v>-140.69521534</v>
      </c>
      <c r="J277" s="35">
        <f>SUMIFS(СВЦЭМ!$H$34:$H$777,СВЦЭМ!$A$34:$A$777,$A277,СВЦЭМ!$B$34:$B$777,J$260)+'СЕТ СН'!$F$12-'СЕТ СН'!$F$23</f>
        <v>-197.50471693999998</v>
      </c>
      <c r="K277" s="35">
        <f>SUMIFS(СВЦЭМ!$H$34:$H$777,СВЦЭМ!$A$34:$A$777,$A277,СВЦЭМ!$B$34:$B$777,K$260)+'СЕТ СН'!$F$12-'СЕТ СН'!$F$23</f>
        <v>-241.70497076999999</v>
      </c>
      <c r="L277" s="35">
        <f>SUMIFS(СВЦЭМ!$H$34:$H$777,СВЦЭМ!$A$34:$A$777,$A277,СВЦЭМ!$B$34:$B$777,L$260)+'СЕТ СН'!$F$12-'СЕТ СН'!$F$23</f>
        <v>-268.33210105000001</v>
      </c>
      <c r="M277" s="35">
        <f>SUMIFS(СВЦЭМ!$H$34:$H$777,СВЦЭМ!$A$34:$A$777,$A277,СВЦЭМ!$B$34:$B$777,M$260)+'СЕТ СН'!$F$12-'СЕТ СН'!$F$23</f>
        <v>-268.18110507</v>
      </c>
      <c r="N277" s="35">
        <f>SUMIFS(СВЦЭМ!$H$34:$H$777,СВЦЭМ!$A$34:$A$777,$A277,СВЦЭМ!$B$34:$B$777,N$260)+'СЕТ СН'!$F$12-'СЕТ СН'!$F$23</f>
        <v>-268.50709275999998</v>
      </c>
      <c r="O277" s="35">
        <f>SUMIFS(СВЦЭМ!$H$34:$H$777,СВЦЭМ!$A$34:$A$777,$A277,СВЦЭМ!$B$34:$B$777,O$260)+'СЕТ СН'!$F$12-'СЕТ СН'!$F$23</f>
        <v>-270.29066432000002</v>
      </c>
      <c r="P277" s="35">
        <f>SUMIFS(СВЦЭМ!$H$34:$H$777,СВЦЭМ!$A$34:$A$777,$A277,СВЦЭМ!$B$34:$B$777,P$260)+'СЕТ СН'!$F$12-'СЕТ СН'!$F$23</f>
        <v>-270.53229582</v>
      </c>
      <c r="Q277" s="35">
        <f>SUMIFS(СВЦЭМ!$H$34:$H$777,СВЦЭМ!$A$34:$A$777,$A277,СВЦЭМ!$B$34:$B$777,Q$260)+'СЕТ СН'!$F$12-'СЕТ СН'!$F$23</f>
        <v>-267.00567003999998</v>
      </c>
      <c r="R277" s="35">
        <f>SUMIFS(СВЦЭМ!$H$34:$H$777,СВЦЭМ!$A$34:$A$777,$A277,СВЦЭМ!$B$34:$B$777,R$260)+'СЕТ СН'!$F$12-'СЕТ СН'!$F$23</f>
        <v>-264.77895131999998</v>
      </c>
      <c r="S277" s="35">
        <f>SUMIFS(СВЦЭМ!$H$34:$H$777,СВЦЭМ!$A$34:$A$777,$A277,СВЦЭМ!$B$34:$B$777,S$260)+'СЕТ СН'!$F$12-'СЕТ СН'!$F$23</f>
        <v>-265.59737894</v>
      </c>
      <c r="T277" s="35">
        <f>SUMIFS(СВЦЭМ!$H$34:$H$777,СВЦЭМ!$A$34:$A$777,$A277,СВЦЭМ!$B$34:$B$777,T$260)+'СЕТ СН'!$F$12-'СЕТ СН'!$F$23</f>
        <v>-267.74359967999999</v>
      </c>
      <c r="U277" s="35">
        <f>SUMIFS(СВЦЭМ!$H$34:$H$777,СВЦЭМ!$A$34:$A$777,$A277,СВЦЭМ!$B$34:$B$777,U$260)+'СЕТ СН'!$F$12-'СЕТ СН'!$F$23</f>
        <v>-270.85644841999999</v>
      </c>
      <c r="V277" s="35">
        <f>SUMIFS(СВЦЭМ!$H$34:$H$777,СВЦЭМ!$A$34:$A$777,$A277,СВЦЭМ!$B$34:$B$777,V$260)+'СЕТ СН'!$F$12-'СЕТ СН'!$F$23</f>
        <v>-263.04725381999998</v>
      </c>
      <c r="W277" s="35">
        <f>SUMIFS(СВЦЭМ!$H$34:$H$777,СВЦЭМ!$A$34:$A$777,$A277,СВЦЭМ!$B$34:$B$777,W$260)+'СЕТ СН'!$F$12-'СЕТ СН'!$F$23</f>
        <v>-249.52541144000003</v>
      </c>
      <c r="X277" s="35">
        <f>SUMIFS(СВЦЭМ!$H$34:$H$777,СВЦЭМ!$A$34:$A$777,$A277,СВЦЭМ!$B$34:$B$777,X$260)+'СЕТ СН'!$F$12-'СЕТ СН'!$F$23</f>
        <v>-235.29914886</v>
      </c>
      <c r="Y277" s="35">
        <f>SUMIFS(СВЦЭМ!$H$34:$H$777,СВЦЭМ!$A$34:$A$777,$A277,СВЦЭМ!$B$34:$B$777,Y$260)+'СЕТ СН'!$F$12-'СЕТ СН'!$F$23</f>
        <v>-170.69708437000003</v>
      </c>
    </row>
    <row r="278" spans="1:25" ht="15.75" x14ac:dyDescent="0.2">
      <c r="A278" s="34">
        <f t="shared" si="7"/>
        <v>42904</v>
      </c>
      <c r="B278" s="35">
        <f>SUMIFS(СВЦЭМ!$H$34:$H$777,СВЦЭМ!$A$34:$A$777,$A278,СВЦЭМ!$B$34:$B$777,B$260)+'СЕТ СН'!$F$12-'СЕТ СН'!$F$23</f>
        <v>-120.17291761000001</v>
      </c>
      <c r="C278" s="35">
        <f>SUMIFS(СВЦЭМ!$H$34:$H$777,СВЦЭМ!$A$34:$A$777,$A278,СВЦЭМ!$B$34:$B$777,C$260)+'СЕТ СН'!$F$12-'СЕТ СН'!$F$23</f>
        <v>-95.122639289999995</v>
      </c>
      <c r="D278" s="35">
        <f>SUMIFS(СВЦЭМ!$H$34:$H$777,СВЦЭМ!$A$34:$A$777,$A278,СВЦЭМ!$B$34:$B$777,D$260)+'СЕТ СН'!$F$12-'СЕТ СН'!$F$23</f>
        <v>-60.930593870000052</v>
      </c>
      <c r="E278" s="35">
        <f>SUMIFS(СВЦЭМ!$H$34:$H$777,СВЦЭМ!$A$34:$A$777,$A278,СВЦЭМ!$B$34:$B$777,E$260)+'СЕТ СН'!$F$12-'СЕТ СН'!$F$23</f>
        <v>-54.558071489999975</v>
      </c>
      <c r="F278" s="35">
        <f>SUMIFS(СВЦЭМ!$H$34:$H$777,СВЦЭМ!$A$34:$A$777,$A278,СВЦЭМ!$B$34:$B$777,F$260)+'СЕТ СН'!$F$12-'СЕТ СН'!$F$23</f>
        <v>-48.232146039999975</v>
      </c>
      <c r="G278" s="35">
        <f>SUMIFS(СВЦЭМ!$H$34:$H$777,СВЦЭМ!$A$34:$A$777,$A278,СВЦЭМ!$B$34:$B$777,G$260)+'СЕТ СН'!$F$12-'СЕТ СН'!$F$23</f>
        <v>-50.010543490000032</v>
      </c>
      <c r="H278" s="35">
        <f>SUMIFS(СВЦЭМ!$H$34:$H$777,СВЦЭМ!$A$34:$A$777,$A278,СВЦЭМ!$B$34:$B$777,H$260)+'СЕТ СН'!$F$12-'СЕТ СН'!$F$23</f>
        <v>-61.465456040000049</v>
      </c>
      <c r="I278" s="35">
        <f>SUMIFS(СВЦЭМ!$H$34:$H$777,СВЦЭМ!$A$34:$A$777,$A278,СВЦЭМ!$B$34:$B$777,I$260)+'СЕТ СН'!$F$12-'СЕТ СН'!$F$23</f>
        <v>-134.51478293999998</v>
      </c>
      <c r="J278" s="35">
        <f>SUMIFS(СВЦЭМ!$H$34:$H$777,СВЦЭМ!$A$34:$A$777,$A278,СВЦЭМ!$B$34:$B$777,J$260)+'СЕТ СН'!$F$12-'СЕТ СН'!$F$23</f>
        <v>-205.34211678000003</v>
      </c>
      <c r="K278" s="35">
        <f>SUMIFS(СВЦЭМ!$H$34:$H$777,СВЦЭМ!$A$34:$A$777,$A278,СВЦЭМ!$B$34:$B$777,K$260)+'СЕТ СН'!$F$12-'СЕТ СН'!$F$23</f>
        <v>-262.57379086999998</v>
      </c>
      <c r="L278" s="35">
        <f>SUMIFS(СВЦЭМ!$H$34:$H$777,СВЦЭМ!$A$34:$A$777,$A278,СВЦЭМ!$B$34:$B$777,L$260)+'СЕТ СН'!$F$12-'СЕТ СН'!$F$23</f>
        <v>-280.77763506999997</v>
      </c>
      <c r="M278" s="35">
        <f>SUMIFS(СВЦЭМ!$H$34:$H$777,СВЦЭМ!$A$34:$A$777,$A278,СВЦЭМ!$B$34:$B$777,M$260)+'СЕТ СН'!$F$12-'СЕТ СН'!$F$23</f>
        <v>-269.94609886000001</v>
      </c>
      <c r="N278" s="35">
        <f>SUMIFS(СВЦЭМ!$H$34:$H$777,СВЦЭМ!$A$34:$A$777,$A278,СВЦЭМ!$B$34:$B$777,N$260)+'СЕТ СН'!$F$12-'СЕТ СН'!$F$23</f>
        <v>-269.11250381000002</v>
      </c>
      <c r="O278" s="35">
        <f>SUMIFS(СВЦЭМ!$H$34:$H$777,СВЦЭМ!$A$34:$A$777,$A278,СВЦЭМ!$B$34:$B$777,O$260)+'СЕТ СН'!$F$12-'СЕТ СН'!$F$23</f>
        <v>-269.50655011999999</v>
      </c>
      <c r="P278" s="35">
        <f>SUMIFS(СВЦЭМ!$H$34:$H$777,СВЦЭМ!$A$34:$A$777,$A278,СВЦЭМ!$B$34:$B$777,P$260)+'СЕТ СН'!$F$12-'СЕТ СН'!$F$23</f>
        <v>-270.46464880000002</v>
      </c>
      <c r="Q278" s="35">
        <f>SUMIFS(СВЦЭМ!$H$34:$H$777,СВЦЭМ!$A$34:$A$777,$A278,СВЦЭМ!$B$34:$B$777,Q$260)+'СЕТ СН'!$F$12-'СЕТ СН'!$F$23</f>
        <v>-266.58033361999998</v>
      </c>
      <c r="R278" s="35">
        <f>SUMIFS(СВЦЭМ!$H$34:$H$777,СВЦЭМ!$A$34:$A$777,$A278,СВЦЭМ!$B$34:$B$777,R$260)+'СЕТ СН'!$F$12-'СЕТ СН'!$F$23</f>
        <v>-262.8172434</v>
      </c>
      <c r="S278" s="35">
        <f>SUMIFS(СВЦЭМ!$H$34:$H$777,СВЦЭМ!$A$34:$A$777,$A278,СВЦЭМ!$B$34:$B$777,S$260)+'СЕТ СН'!$F$12-'СЕТ СН'!$F$23</f>
        <v>-263.02664591000001</v>
      </c>
      <c r="T278" s="35">
        <f>SUMIFS(СВЦЭМ!$H$34:$H$777,СВЦЭМ!$A$34:$A$777,$A278,СВЦЭМ!$B$34:$B$777,T$260)+'СЕТ СН'!$F$12-'СЕТ СН'!$F$23</f>
        <v>-267.42327318999997</v>
      </c>
      <c r="U278" s="35">
        <f>SUMIFS(СВЦЭМ!$H$34:$H$777,СВЦЭМ!$A$34:$A$777,$A278,СВЦЭМ!$B$34:$B$777,U$260)+'СЕТ СН'!$F$12-'СЕТ СН'!$F$23</f>
        <v>-269.49056393000001</v>
      </c>
      <c r="V278" s="35">
        <f>SUMIFS(СВЦЭМ!$H$34:$H$777,СВЦЭМ!$A$34:$A$777,$A278,СВЦЭМ!$B$34:$B$777,V$260)+'СЕТ СН'!$F$12-'СЕТ СН'!$F$23</f>
        <v>-273.93403849999999</v>
      </c>
      <c r="W278" s="35">
        <f>SUMIFS(СВЦЭМ!$H$34:$H$777,СВЦЭМ!$A$34:$A$777,$A278,СВЦЭМ!$B$34:$B$777,W$260)+'СЕТ СН'!$F$12-'СЕТ СН'!$F$23</f>
        <v>-264.04901307</v>
      </c>
      <c r="X278" s="35">
        <f>SUMIFS(СВЦЭМ!$H$34:$H$777,СВЦЭМ!$A$34:$A$777,$A278,СВЦЭМ!$B$34:$B$777,X$260)+'СЕТ СН'!$F$12-'СЕТ СН'!$F$23</f>
        <v>-236.61576403999999</v>
      </c>
      <c r="Y278" s="35">
        <f>SUMIFS(СВЦЭМ!$H$34:$H$777,СВЦЭМ!$A$34:$A$777,$A278,СВЦЭМ!$B$34:$B$777,Y$260)+'СЕТ СН'!$F$12-'СЕТ СН'!$F$23</f>
        <v>-203.80778891</v>
      </c>
    </row>
    <row r="279" spans="1:25" ht="15.75" x14ac:dyDescent="0.2">
      <c r="A279" s="34">
        <f t="shared" si="7"/>
        <v>42905</v>
      </c>
      <c r="B279" s="35">
        <f>SUMIFS(СВЦЭМ!$H$34:$H$777,СВЦЭМ!$A$34:$A$777,$A279,СВЦЭМ!$B$34:$B$777,B$260)+'СЕТ СН'!$F$12-'СЕТ СН'!$F$23</f>
        <v>-178.08359763999999</v>
      </c>
      <c r="C279" s="35">
        <f>SUMIFS(СВЦЭМ!$H$34:$H$777,СВЦЭМ!$A$34:$A$777,$A279,СВЦЭМ!$B$34:$B$777,C$260)+'СЕТ СН'!$F$12-'СЕТ СН'!$F$23</f>
        <v>-154.31027121</v>
      </c>
      <c r="D279" s="35">
        <f>SUMIFS(СВЦЭМ!$H$34:$H$777,СВЦЭМ!$A$34:$A$777,$A279,СВЦЭМ!$B$34:$B$777,D$260)+'СЕТ СН'!$F$12-'СЕТ СН'!$F$23</f>
        <v>-88.695344690000013</v>
      </c>
      <c r="E279" s="35">
        <f>SUMIFS(СВЦЭМ!$H$34:$H$777,СВЦЭМ!$A$34:$A$777,$A279,СВЦЭМ!$B$34:$B$777,E$260)+'СЕТ СН'!$F$12-'СЕТ СН'!$F$23</f>
        <v>-84.418594750000011</v>
      </c>
      <c r="F279" s="35">
        <f>SUMIFS(СВЦЭМ!$H$34:$H$777,СВЦЭМ!$A$34:$A$777,$A279,СВЦЭМ!$B$34:$B$777,F$260)+'СЕТ СН'!$F$12-'СЕТ СН'!$F$23</f>
        <v>-82.648172939999995</v>
      </c>
      <c r="G279" s="35">
        <f>SUMIFS(СВЦЭМ!$H$34:$H$777,СВЦЭМ!$A$34:$A$777,$A279,СВЦЭМ!$B$34:$B$777,G$260)+'СЕТ СН'!$F$12-'СЕТ СН'!$F$23</f>
        <v>-80.365043259999993</v>
      </c>
      <c r="H279" s="35">
        <f>SUMIFS(СВЦЭМ!$H$34:$H$777,СВЦЭМ!$A$34:$A$777,$A279,СВЦЭМ!$B$34:$B$777,H$260)+'СЕТ СН'!$F$12-'СЕТ СН'!$F$23</f>
        <v>-140.21366595000001</v>
      </c>
      <c r="I279" s="35">
        <f>SUMIFS(СВЦЭМ!$H$34:$H$777,СВЦЭМ!$A$34:$A$777,$A279,СВЦЭМ!$B$34:$B$777,I$260)+'СЕТ СН'!$F$12-'СЕТ СН'!$F$23</f>
        <v>-201.32707286999999</v>
      </c>
      <c r="J279" s="35">
        <f>SUMIFS(СВЦЭМ!$H$34:$H$777,СВЦЭМ!$A$34:$A$777,$A279,СВЦЭМ!$B$34:$B$777,J$260)+'СЕТ СН'!$F$12-'СЕТ СН'!$F$23</f>
        <v>-258.50992500000001</v>
      </c>
      <c r="K279" s="35">
        <f>SUMIFS(СВЦЭМ!$H$34:$H$777,СВЦЭМ!$A$34:$A$777,$A279,СВЦЭМ!$B$34:$B$777,K$260)+'СЕТ СН'!$F$12-'СЕТ СН'!$F$23</f>
        <v>-241.4662252</v>
      </c>
      <c r="L279" s="35">
        <f>SUMIFS(СВЦЭМ!$H$34:$H$777,СВЦЭМ!$A$34:$A$777,$A279,СВЦЭМ!$B$34:$B$777,L$260)+'СЕТ СН'!$F$12-'СЕТ СН'!$F$23</f>
        <v>-251.87215512</v>
      </c>
      <c r="M279" s="35">
        <f>SUMIFS(СВЦЭМ!$H$34:$H$777,СВЦЭМ!$A$34:$A$777,$A279,СВЦЭМ!$B$34:$B$777,M$260)+'СЕТ СН'!$F$12-'СЕТ СН'!$F$23</f>
        <v>-248.70132969999997</v>
      </c>
      <c r="N279" s="35">
        <f>SUMIFS(СВЦЭМ!$H$34:$H$777,СВЦЭМ!$A$34:$A$777,$A279,СВЦЭМ!$B$34:$B$777,N$260)+'СЕТ СН'!$F$12-'СЕТ СН'!$F$23</f>
        <v>-250.09784948999999</v>
      </c>
      <c r="O279" s="35">
        <f>SUMIFS(СВЦЭМ!$H$34:$H$777,СВЦЭМ!$A$34:$A$777,$A279,СВЦЭМ!$B$34:$B$777,O$260)+'СЕТ СН'!$F$12-'СЕТ СН'!$F$23</f>
        <v>-254.88709938</v>
      </c>
      <c r="P279" s="35">
        <f>SUMIFS(СВЦЭМ!$H$34:$H$777,СВЦЭМ!$A$34:$A$777,$A279,СВЦЭМ!$B$34:$B$777,P$260)+'СЕТ СН'!$F$12-'СЕТ СН'!$F$23</f>
        <v>-262.77331647</v>
      </c>
      <c r="Q279" s="35">
        <f>SUMIFS(СВЦЭМ!$H$34:$H$777,СВЦЭМ!$A$34:$A$777,$A279,СВЦЭМ!$B$34:$B$777,Q$260)+'СЕТ СН'!$F$12-'СЕТ СН'!$F$23</f>
        <v>-250.5094148</v>
      </c>
      <c r="R279" s="35">
        <f>SUMIFS(СВЦЭМ!$H$34:$H$777,СВЦЭМ!$A$34:$A$777,$A279,СВЦЭМ!$B$34:$B$777,R$260)+'СЕТ СН'!$F$12-'СЕТ СН'!$F$23</f>
        <v>-253.40323282000003</v>
      </c>
      <c r="S279" s="35">
        <f>SUMIFS(СВЦЭМ!$H$34:$H$777,СВЦЭМ!$A$34:$A$777,$A279,СВЦЭМ!$B$34:$B$777,S$260)+'СЕТ СН'!$F$12-'СЕТ СН'!$F$23</f>
        <v>-254.57674967999998</v>
      </c>
      <c r="T279" s="35">
        <f>SUMIFS(СВЦЭМ!$H$34:$H$777,СВЦЭМ!$A$34:$A$777,$A279,СВЦЭМ!$B$34:$B$777,T$260)+'СЕТ СН'!$F$12-'СЕТ СН'!$F$23</f>
        <v>-234.80837925999998</v>
      </c>
      <c r="U279" s="35">
        <f>SUMIFS(СВЦЭМ!$H$34:$H$777,СВЦЭМ!$A$34:$A$777,$A279,СВЦЭМ!$B$34:$B$777,U$260)+'СЕТ СН'!$F$12-'СЕТ СН'!$F$23</f>
        <v>-215.99825797</v>
      </c>
      <c r="V279" s="35">
        <f>SUMIFS(СВЦЭМ!$H$34:$H$777,СВЦЭМ!$A$34:$A$777,$A279,СВЦЭМ!$B$34:$B$777,V$260)+'СЕТ СН'!$F$12-'СЕТ СН'!$F$23</f>
        <v>-213.81877766000002</v>
      </c>
      <c r="W279" s="35">
        <f>SUMIFS(СВЦЭМ!$H$34:$H$777,СВЦЭМ!$A$34:$A$777,$A279,СВЦЭМ!$B$34:$B$777,W$260)+'СЕТ СН'!$F$12-'СЕТ СН'!$F$23</f>
        <v>-210.92193660999999</v>
      </c>
      <c r="X279" s="35">
        <f>SUMIFS(СВЦЭМ!$H$34:$H$777,СВЦЭМ!$A$34:$A$777,$A279,СВЦЭМ!$B$34:$B$777,X$260)+'СЕТ СН'!$F$12-'СЕТ СН'!$F$23</f>
        <v>-239.34759644000002</v>
      </c>
      <c r="Y279" s="35">
        <f>SUMIFS(СВЦЭМ!$H$34:$H$777,СВЦЭМ!$A$34:$A$777,$A279,СВЦЭМ!$B$34:$B$777,Y$260)+'СЕТ СН'!$F$12-'СЕТ СН'!$F$23</f>
        <v>-215.22238607000003</v>
      </c>
    </row>
    <row r="280" spans="1:25" ht="15.75" x14ac:dyDescent="0.2">
      <c r="A280" s="34">
        <f t="shared" si="7"/>
        <v>42906</v>
      </c>
      <c r="B280" s="35">
        <f>SUMIFS(СВЦЭМ!$H$34:$H$777,СВЦЭМ!$A$34:$A$777,$A280,СВЦЭМ!$B$34:$B$777,B$260)+'СЕТ СН'!$F$12-'СЕТ СН'!$F$23</f>
        <v>-84.84700853999999</v>
      </c>
      <c r="C280" s="35">
        <f>SUMIFS(СВЦЭМ!$H$34:$H$777,СВЦЭМ!$A$34:$A$777,$A280,СВЦЭМ!$B$34:$B$777,C$260)+'СЕТ СН'!$F$12-'СЕТ СН'!$F$23</f>
        <v>-121.40989150000001</v>
      </c>
      <c r="D280" s="35">
        <f>SUMIFS(СВЦЭМ!$H$34:$H$777,СВЦЭМ!$A$34:$A$777,$A280,СВЦЭМ!$B$34:$B$777,D$260)+'СЕТ СН'!$F$12-'СЕТ СН'!$F$23</f>
        <v>-34.704257640000037</v>
      </c>
      <c r="E280" s="35">
        <f>SUMIFS(СВЦЭМ!$H$34:$H$777,СВЦЭМ!$A$34:$A$777,$A280,СВЦЭМ!$B$34:$B$777,E$260)+'СЕТ СН'!$F$12-'СЕТ СН'!$F$23</f>
        <v>-37.712230399999953</v>
      </c>
      <c r="F280" s="35">
        <f>SUMIFS(СВЦЭМ!$H$34:$H$777,СВЦЭМ!$A$34:$A$777,$A280,СВЦЭМ!$B$34:$B$777,F$260)+'СЕТ СН'!$F$12-'СЕТ СН'!$F$23</f>
        <v>-39.813725960000056</v>
      </c>
      <c r="G280" s="35">
        <f>SUMIFS(СВЦЭМ!$H$34:$H$777,СВЦЭМ!$A$34:$A$777,$A280,СВЦЭМ!$B$34:$B$777,G$260)+'СЕТ СН'!$F$12-'СЕТ СН'!$F$23</f>
        <v>-37.874802670000008</v>
      </c>
      <c r="H280" s="35">
        <f>SUMIFS(СВЦЭМ!$H$34:$H$777,СВЦЭМ!$A$34:$A$777,$A280,СВЦЭМ!$B$34:$B$777,H$260)+'СЕТ СН'!$F$12-'СЕТ СН'!$F$23</f>
        <v>-37.074303999999984</v>
      </c>
      <c r="I280" s="35">
        <f>SUMIFS(СВЦЭМ!$H$34:$H$777,СВЦЭМ!$A$34:$A$777,$A280,СВЦЭМ!$B$34:$B$777,I$260)+'СЕТ СН'!$F$12-'СЕТ СН'!$F$23</f>
        <v>-130.64258875000002</v>
      </c>
      <c r="J280" s="35">
        <f>SUMIFS(СВЦЭМ!$H$34:$H$777,СВЦЭМ!$A$34:$A$777,$A280,СВЦЭМ!$B$34:$B$777,J$260)+'СЕТ СН'!$F$12-'СЕТ СН'!$F$23</f>
        <v>-188.89130845</v>
      </c>
      <c r="K280" s="35">
        <f>SUMIFS(СВЦЭМ!$H$34:$H$777,СВЦЭМ!$A$34:$A$777,$A280,СВЦЭМ!$B$34:$B$777,K$260)+'СЕТ СН'!$F$12-'СЕТ СН'!$F$23</f>
        <v>-226.47636274000001</v>
      </c>
      <c r="L280" s="35">
        <f>SUMIFS(СВЦЭМ!$H$34:$H$777,СВЦЭМ!$A$34:$A$777,$A280,СВЦЭМ!$B$34:$B$777,L$260)+'СЕТ СН'!$F$12-'СЕТ СН'!$F$23</f>
        <v>-249.70949997000002</v>
      </c>
      <c r="M280" s="35">
        <f>SUMIFS(СВЦЭМ!$H$34:$H$777,СВЦЭМ!$A$34:$A$777,$A280,СВЦЭМ!$B$34:$B$777,M$260)+'СЕТ СН'!$F$12-'СЕТ СН'!$F$23</f>
        <v>-260.96813636000002</v>
      </c>
      <c r="N280" s="35">
        <f>SUMIFS(СВЦЭМ!$H$34:$H$777,СВЦЭМ!$A$34:$A$777,$A280,СВЦЭМ!$B$34:$B$777,N$260)+'СЕТ СН'!$F$12-'СЕТ СН'!$F$23</f>
        <v>-258.10736323999998</v>
      </c>
      <c r="O280" s="35">
        <f>SUMIFS(СВЦЭМ!$H$34:$H$777,СВЦЭМ!$A$34:$A$777,$A280,СВЦЭМ!$B$34:$B$777,O$260)+'СЕТ СН'!$F$12-'СЕТ СН'!$F$23</f>
        <v>-256.79350331000001</v>
      </c>
      <c r="P280" s="35">
        <f>SUMIFS(СВЦЭМ!$H$34:$H$777,СВЦЭМ!$A$34:$A$777,$A280,СВЦЭМ!$B$34:$B$777,P$260)+'СЕТ СН'!$F$12-'СЕТ СН'!$F$23</f>
        <v>-253.73526000999999</v>
      </c>
      <c r="Q280" s="35">
        <f>SUMIFS(СВЦЭМ!$H$34:$H$777,СВЦЭМ!$A$34:$A$777,$A280,СВЦЭМ!$B$34:$B$777,Q$260)+'СЕТ СН'!$F$12-'СЕТ СН'!$F$23</f>
        <v>-256.38186000000002</v>
      </c>
      <c r="R280" s="35">
        <f>SUMIFS(СВЦЭМ!$H$34:$H$777,СВЦЭМ!$A$34:$A$777,$A280,СВЦЭМ!$B$34:$B$777,R$260)+'СЕТ СН'!$F$12-'СЕТ СН'!$F$23</f>
        <v>-260.60305800999998</v>
      </c>
      <c r="S280" s="35">
        <f>SUMIFS(СВЦЭМ!$H$34:$H$777,СВЦЭМ!$A$34:$A$777,$A280,СВЦЭМ!$B$34:$B$777,S$260)+'СЕТ СН'!$F$12-'СЕТ СН'!$F$23</f>
        <v>-259.71015339000002</v>
      </c>
      <c r="T280" s="35">
        <f>SUMIFS(СВЦЭМ!$H$34:$H$777,СВЦЭМ!$A$34:$A$777,$A280,СВЦЭМ!$B$34:$B$777,T$260)+'СЕТ СН'!$F$12-'СЕТ СН'!$F$23</f>
        <v>-259.29759430000001</v>
      </c>
      <c r="U280" s="35">
        <f>SUMIFS(СВЦЭМ!$H$34:$H$777,СВЦЭМ!$A$34:$A$777,$A280,СВЦЭМ!$B$34:$B$777,U$260)+'СЕТ СН'!$F$12-'СЕТ СН'!$F$23</f>
        <v>-259.09929906999997</v>
      </c>
      <c r="V280" s="35">
        <f>SUMIFS(СВЦЭМ!$H$34:$H$777,СВЦЭМ!$A$34:$A$777,$A280,СВЦЭМ!$B$34:$B$777,V$260)+'СЕТ СН'!$F$12-'СЕТ СН'!$F$23</f>
        <v>-248.84107954000001</v>
      </c>
      <c r="W280" s="35">
        <f>SUMIFS(СВЦЭМ!$H$34:$H$777,СВЦЭМ!$A$34:$A$777,$A280,СВЦЭМ!$B$34:$B$777,W$260)+'СЕТ СН'!$F$12-'СЕТ СН'!$F$23</f>
        <v>-240.28465948000002</v>
      </c>
      <c r="X280" s="35">
        <f>SUMIFS(СВЦЭМ!$H$34:$H$777,СВЦЭМ!$A$34:$A$777,$A280,СВЦЭМ!$B$34:$B$777,X$260)+'СЕТ СН'!$F$12-'СЕТ СН'!$F$23</f>
        <v>-204.62537990999999</v>
      </c>
      <c r="Y280" s="35">
        <f>SUMIFS(СВЦЭМ!$H$34:$H$777,СВЦЭМ!$A$34:$A$777,$A280,СВЦЭМ!$B$34:$B$777,Y$260)+'СЕТ СН'!$F$12-'СЕТ СН'!$F$23</f>
        <v>-164.64600632999998</v>
      </c>
    </row>
    <row r="281" spans="1:25" ht="15.75" x14ac:dyDescent="0.2">
      <c r="A281" s="34">
        <f t="shared" si="7"/>
        <v>42907</v>
      </c>
      <c r="B281" s="35">
        <f>SUMIFS(СВЦЭМ!$H$34:$H$777,СВЦЭМ!$A$34:$A$777,$A281,СВЦЭМ!$B$34:$B$777,B$260)+'СЕТ СН'!$F$12-'СЕТ СН'!$F$23</f>
        <v>-73.465271789999974</v>
      </c>
      <c r="C281" s="35">
        <f>SUMIFS(СВЦЭМ!$H$34:$H$777,СВЦЭМ!$A$34:$A$777,$A281,СВЦЭМ!$B$34:$B$777,C$260)+'СЕТ СН'!$F$12-'СЕТ СН'!$F$23</f>
        <v>-74.166228520000004</v>
      </c>
      <c r="D281" s="35">
        <f>SUMIFS(СВЦЭМ!$H$34:$H$777,СВЦЭМ!$A$34:$A$777,$A281,СВЦЭМ!$B$34:$B$777,D$260)+'СЕТ СН'!$F$12-'СЕТ СН'!$F$23</f>
        <v>-44.169268719999991</v>
      </c>
      <c r="E281" s="35">
        <f>SUMIFS(СВЦЭМ!$H$34:$H$777,СВЦЭМ!$A$34:$A$777,$A281,СВЦЭМ!$B$34:$B$777,E$260)+'СЕТ СН'!$F$12-'СЕТ СН'!$F$23</f>
        <v>-48.884655429999953</v>
      </c>
      <c r="F281" s="35">
        <f>SUMIFS(СВЦЭМ!$H$34:$H$777,СВЦЭМ!$A$34:$A$777,$A281,СВЦЭМ!$B$34:$B$777,F$260)+'СЕТ СН'!$F$12-'СЕТ СН'!$F$23</f>
        <v>-50.597690029999967</v>
      </c>
      <c r="G281" s="35">
        <f>SUMIFS(СВЦЭМ!$H$34:$H$777,СВЦЭМ!$A$34:$A$777,$A281,СВЦЭМ!$B$34:$B$777,G$260)+'СЕТ СН'!$F$12-'СЕТ СН'!$F$23</f>
        <v>-47.608273110000027</v>
      </c>
      <c r="H281" s="35">
        <f>SUMIFS(СВЦЭМ!$H$34:$H$777,СВЦЭМ!$A$34:$A$777,$A281,СВЦЭМ!$B$34:$B$777,H$260)+'СЕТ СН'!$F$12-'СЕТ СН'!$F$23</f>
        <v>-40.102717760000019</v>
      </c>
      <c r="I281" s="35">
        <f>SUMIFS(СВЦЭМ!$H$34:$H$777,СВЦЭМ!$A$34:$A$777,$A281,СВЦЭМ!$B$34:$B$777,I$260)+'СЕТ СН'!$F$12-'СЕТ СН'!$F$23</f>
        <v>-122.50894661000001</v>
      </c>
      <c r="J281" s="35">
        <f>SUMIFS(СВЦЭМ!$H$34:$H$777,СВЦЭМ!$A$34:$A$777,$A281,СВЦЭМ!$B$34:$B$777,J$260)+'СЕТ СН'!$F$12-'СЕТ СН'!$F$23</f>
        <v>-199.85417674000001</v>
      </c>
      <c r="K281" s="35">
        <f>SUMIFS(СВЦЭМ!$H$34:$H$777,СВЦЭМ!$A$34:$A$777,$A281,СВЦЭМ!$B$34:$B$777,K$260)+'СЕТ СН'!$F$12-'СЕТ СН'!$F$23</f>
        <v>-235.37370131</v>
      </c>
      <c r="L281" s="35">
        <f>SUMIFS(СВЦЭМ!$H$34:$H$777,СВЦЭМ!$A$34:$A$777,$A281,СВЦЭМ!$B$34:$B$777,L$260)+'СЕТ СН'!$F$12-'СЕТ СН'!$F$23</f>
        <v>-263.10527390999999</v>
      </c>
      <c r="M281" s="35">
        <f>SUMIFS(СВЦЭМ!$H$34:$H$777,СВЦЭМ!$A$34:$A$777,$A281,СВЦЭМ!$B$34:$B$777,M$260)+'СЕТ СН'!$F$12-'СЕТ СН'!$F$23</f>
        <v>-275.16440619999997</v>
      </c>
      <c r="N281" s="35">
        <f>SUMIFS(СВЦЭМ!$H$34:$H$777,СВЦЭМ!$A$34:$A$777,$A281,СВЦЭМ!$B$34:$B$777,N$260)+'СЕТ СН'!$F$12-'СЕТ СН'!$F$23</f>
        <v>-272.54189864</v>
      </c>
      <c r="O281" s="35">
        <f>SUMIFS(СВЦЭМ!$H$34:$H$777,СВЦЭМ!$A$34:$A$777,$A281,СВЦЭМ!$B$34:$B$777,O$260)+'СЕТ СН'!$F$12-'СЕТ СН'!$F$23</f>
        <v>-272.22503784999998</v>
      </c>
      <c r="P281" s="35">
        <f>SUMIFS(СВЦЭМ!$H$34:$H$777,СВЦЭМ!$A$34:$A$777,$A281,СВЦЭМ!$B$34:$B$777,P$260)+'СЕТ СН'!$F$12-'СЕТ СН'!$F$23</f>
        <v>-268.85120955000002</v>
      </c>
      <c r="Q281" s="35">
        <f>SUMIFS(СВЦЭМ!$H$34:$H$777,СВЦЭМ!$A$34:$A$777,$A281,СВЦЭМ!$B$34:$B$777,Q$260)+'СЕТ СН'!$F$12-'СЕТ СН'!$F$23</f>
        <v>-271.65726267000002</v>
      </c>
      <c r="R281" s="35">
        <f>SUMIFS(СВЦЭМ!$H$34:$H$777,СВЦЭМ!$A$34:$A$777,$A281,СВЦЭМ!$B$34:$B$777,R$260)+'СЕТ СН'!$F$12-'СЕТ СН'!$F$23</f>
        <v>-273.86182671</v>
      </c>
      <c r="S281" s="35">
        <f>SUMIFS(СВЦЭМ!$H$34:$H$777,СВЦЭМ!$A$34:$A$777,$A281,СВЦЭМ!$B$34:$B$777,S$260)+'СЕТ СН'!$F$12-'СЕТ СН'!$F$23</f>
        <v>-274.90393670999998</v>
      </c>
      <c r="T281" s="35">
        <f>SUMIFS(СВЦЭМ!$H$34:$H$777,СВЦЭМ!$A$34:$A$777,$A281,СВЦЭМ!$B$34:$B$777,T$260)+'СЕТ СН'!$F$12-'СЕТ СН'!$F$23</f>
        <v>-272.38340787999999</v>
      </c>
      <c r="U281" s="35">
        <f>SUMIFS(СВЦЭМ!$H$34:$H$777,СВЦЭМ!$A$34:$A$777,$A281,СВЦЭМ!$B$34:$B$777,U$260)+'СЕТ СН'!$F$12-'СЕТ СН'!$F$23</f>
        <v>-273.56629995999998</v>
      </c>
      <c r="V281" s="35">
        <f>SUMIFS(СВЦЭМ!$H$34:$H$777,СВЦЭМ!$A$34:$A$777,$A281,СВЦЭМ!$B$34:$B$777,V$260)+'СЕТ СН'!$F$12-'СЕТ СН'!$F$23</f>
        <v>-261.73858372000001</v>
      </c>
      <c r="W281" s="35">
        <f>SUMIFS(СВЦЭМ!$H$34:$H$777,СВЦЭМ!$A$34:$A$777,$A281,СВЦЭМ!$B$34:$B$777,W$260)+'СЕТ СН'!$F$12-'СЕТ СН'!$F$23</f>
        <v>-236.67075132999997</v>
      </c>
      <c r="X281" s="35">
        <f>SUMIFS(СВЦЭМ!$H$34:$H$777,СВЦЭМ!$A$34:$A$777,$A281,СВЦЭМ!$B$34:$B$777,X$260)+'СЕТ СН'!$F$12-'СЕТ СН'!$F$23</f>
        <v>-201.81155361999998</v>
      </c>
      <c r="Y281" s="35">
        <f>SUMIFS(СВЦЭМ!$H$34:$H$777,СВЦЭМ!$A$34:$A$777,$A281,СВЦЭМ!$B$34:$B$777,Y$260)+'СЕТ СН'!$F$12-'СЕТ СН'!$F$23</f>
        <v>-179.05592861999997</v>
      </c>
    </row>
    <row r="282" spans="1:25" ht="15.75" x14ac:dyDescent="0.2">
      <c r="A282" s="34">
        <f t="shared" si="7"/>
        <v>42908</v>
      </c>
      <c r="B282" s="35">
        <f>SUMIFS(СВЦЭМ!$H$34:$H$777,СВЦЭМ!$A$34:$A$777,$A282,СВЦЭМ!$B$34:$B$777,B$260)+'СЕТ СН'!$F$12-'СЕТ СН'!$F$23</f>
        <v>-153.4745532</v>
      </c>
      <c r="C282" s="35">
        <f>SUMIFS(СВЦЭМ!$H$34:$H$777,СВЦЭМ!$A$34:$A$777,$A282,СВЦЭМ!$B$34:$B$777,C$260)+'СЕТ СН'!$F$12-'СЕТ СН'!$F$23</f>
        <v>-104.69912582000001</v>
      </c>
      <c r="D282" s="35">
        <f>SUMIFS(СВЦЭМ!$H$34:$H$777,СВЦЭМ!$A$34:$A$777,$A282,СВЦЭМ!$B$34:$B$777,D$260)+'СЕТ СН'!$F$12-'СЕТ СН'!$F$23</f>
        <v>-71.039335359999995</v>
      </c>
      <c r="E282" s="35">
        <f>SUMIFS(СВЦЭМ!$H$34:$H$777,СВЦЭМ!$A$34:$A$777,$A282,СВЦЭМ!$B$34:$B$777,E$260)+'СЕТ СН'!$F$12-'СЕТ СН'!$F$23</f>
        <v>-68.467247050000026</v>
      </c>
      <c r="F282" s="35">
        <f>SUMIFS(СВЦЭМ!$H$34:$H$777,СВЦЭМ!$A$34:$A$777,$A282,СВЦЭМ!$B$34:$B$777,F$260)+'СЕТ СН'!$F$12-'СЕТ СН'!$F$23</f>
        <v>-69.456169149999994</v>
      </c>
      <c r="G282" s="35">
        <f>SUMIFS(СВЦЭМ!$H$34:$H$777,СВЦЭМ!$A$34:$A$777,$A282,СВЦЭМ!$B$34:$B$777,G$260)+'СЕТ СН'!$F$12-'СЕТ СН'!$F$23</f>
        <v>-71.427044899999999</v>
      </c>
      <c r="H282" s="35">
        <f>SUMIFS(СВЦЭМ!$H$34:$H$777,СВЦЭМ!$A$34:$A$777,$A282,СВЦЭМ!$B$34:$B$777,H$260)+'СЕТ СН'!$F$12-'СЕТ СН'!$F$23</f>
        <v>-85.879767089999973</v>
      </c>
      <c r="I282" s="35">
        <f>SUMIFS(СВЦЭМ!$H$34:$H$777,СВЦЭМ!$A$34:$A$777,$A282,СВЦЭМ!$B$34:$B$777,I$260)+'СЕТ СН'!$F$12-'СЕТ СН'!$F$23</f>
        <v>-165.52275646999999</v>
      </c>
      <c r="J282" s="35">
        <f>SUMIFS(СВЦЭМ!$H$34:$H$777,СВЦЭМ!$A$34:$A$777,$A282,СВЦЭМ!$B$34:$B$777,J$260)+'СЕТ СН'!$F$12-'СЕТ СН'!$F$23</f>
        <v>-214.11456967999999</v>
      </c>
      <c r="K282" s="35">
        <f>SUMIFS(СВЦЭМ!$H$34:$H$777,СВЦЭМ!$A$34:$A$777,$A282,СВЦЭМ!$B$34:$B$777,K$260)+'СЕТ СН'!$F$12-'СЕТ СН'!$F$23</f>
        <v>-238.99204629000002</v>
      </c>
      <c r="L282" s="35">
        <f>SUMIFS(СВЦЭМ!$H$34:$H$777,СВЦЭМ!$A$34:$A$777,$A282,СВЦЭМ!$B$34:$B$777,L$260)+'СЕТ СН'!$F$12-'СЕТ СН'!$F$23</f>
        <v>-261.72355821000002</v>
      </c>
      <c r="M282" s="35">
        <f>SUMIFS(СВЦЭМ!$H$34:$H$777,СВЦЭМ!$A$34:$A$777,$A282,СВЦЭМ!$B$34:$B$777,M$260)+'СЕТ СН'!$F$12-'СЕТ СН'!$F$23</f>
        <v>-271.80383487</v>
      </c>
      <c r="N282" s="35">
        <f>SUMIFS(СВЦЭМ!$H$34:$H$777,СВЦЭМ!$A$34:$A$777,$A282,СВЦЭМ!$B$34:$B$777,N$260)+'СЕТ СН'!$F$12-'СЕТ СН'!$F$23</f>
        <v>-267.31336056999999</v>
      </c>
      <c r="O282" s="35">
        <f>SUMIFS(СВЦЭМ!$H$34:$H$777,СВЦЭМ!$A$34:$A$777,$A282,СВЦЭМ!$B$34:$B$777,O$260)+'СЕТ СН'!$F$12-'СЕТ СН'!$F$23</f>
        <v>-266.36197250999999</v>
      </c>
      <c r="P282" s="35">
        <f>SUMIFS(СВЦЭМ!$H$34:$H$777,СВЦЭМ!$A$34:$A$777,$A282,СВЦЭМ!$B$34:$B$777,P$260)+'СЕТ СН'!$F$12-'СЕТ СН'!$F$23</f>
        <v>-260.79362825999999</v>
      </c>
      <c r="Q282" s="35">
        <f>SUMIFS(СВЦЭМ!$H$34:$H$777,СВЦЭМ!$A$34:$A$777,$A282,СВЦЭМ!$B$34:$B$777,Q$260)+'СЕТ СН'!$F$12-'СЕТ СН'!$F$23</f>
        <v>-263.28423982999999</v>
      </c>
      <c r="R282" s="35">
        <f>SUMIFS(СВЦЭМ!$H$34:$H$777,СВЦЭМ!$A$34:$A$777,$A282,СВЦЭМ!$B$34:$B$777,R$260)+'СЕТ СН'!$F$12-'СЕТ СН'!$F$23</f>
        <v>-261.20671656000002</v>
      </c>
      <c r="S282" s="35">
        <f>SUMIFS(СВЦЭМ!$H$34:$H$777,СВЦЭМ!$A$34:$A$777,$A282,СВЦЭМ!$B$34:$B$777,S$260)+'СЕТ СН'!$F$12-'СЕТ СН'!$F$23</f>
        <v>-269.00496457000003</v>
      </c>
      <c r="T282" s="35">
        <f>SUMIFS(СВЦЭМ!$H$34:$H$777,СВЦЭМ!$A$34:$A$777,$A282,СВЦЭМ!$B$34:$B$777,T$260)+'СЕТ СН'!$F$12-'СЕТ СН'!$F$23</f>
        <v>-259.90244639999997</v>
      </c>
      <c r="U282" s="35">
        <f>SUMIFS(СВЦЭМ!$H$34:$H$777,СВЦЭМ!$A$34:$A$777,$A282,СВЦЭМ!$B$34:$B$777,U$260)+'СЕТ СН'!$F$12-'СЕТ СН'!$F$23</f>
        <v>-258.1066879</v>
      </c>
      <c r="V282" s="35">
        <f>SUMIFS(СВЦЭМ!$H$34:$H$777,СВЦЭМ!$A$34:$A$777,$A282,СВЦЭМ!$B$34:$B$777,V$260)+'СЕТ СН'!$F$12-'СЕТ СН'!$F$23</f>
        <v>-246.28723600000001</v>
      </c>
      <c r="W282" s="35">
        <f>SUMIFS(СВЦЭМ!$H$34:$H$777,СВЦЭМ!$A$34:$A$777,$A282,СВЦЭМ!$B$34:$B$777,W$260)+'СЕТ СН'!$F$12-'СЕТ СН'!$F$23</f>
        <v>-246.3806591</v>
      </c>
      <c r="X282" s="35">
        <f>SUMIFS(СВЦЭМ!$H$34:$H$777,СВЦЭМ!$A$34:$A$777,$A282,СВЦЭМ!$B$34:$B$777,X$260)+'СЕТ СН'!$F$12-'СЕТ СН'!$F$23</f>
        <v>-246.45685749</v>
      </c>
      <c r="Y282" s="35">
        <f>SUMIFS(СВЦЭМ!$H$34:$H$777,СВЦЭМ!$A$34:$A$777,$A282,СВЦЭМ!$B$34:$B$777,Y$260)+'СЕТ СН'!$F$12-'СЕТ СН'!$F$23</f>
        <v>-209.04450902000002</v>
      </c>
    </row>
    <row r="283" spans="1:25" ht="15.75" x14ac:dyDescent="0.2">
      <c r="A283" s="34">
        <f t="shared" si="7"/>
        <v>42909</v>
      </c>
      <c r="B283" s="35">
        <f>SUMIFS(СВЦЭМ!$H$34:$H$777,СВЦЭМ!$A$34:$A$777,$A283,СВЦЭМ!$B$34:$B$777,B$260)+'СЕТ СН'!$F$12-'СЕТ СН'!$F$23</f>
        <v>-88.10229443999998</v>
      </c>
      <c r="C283" s="35">
        <f>SUMIFS(СВЦЭМ!$H$34:$H$777,СВЦЭМ!$A$34:$A$777,$A283,СВЦЭМ!$B$34:$B$777,C$260)+'СЕТ СН'!$F$12-'СЕТ СН'!$F$23</f>
        <v>-75.224714049999989</v>
      </c>
      <c r="D283" s="35">
        <f>SUMIFS(СВЦЭМ!$H$34:$H$777,СВЦЭМ!$A$34:$A$777,$A283,СВЦЭМ!$B$34:$B$777,D$260)+'СЕТ СН'!$F$12-'СЕТ СН'!$F$23</f>
        <v>-41.670350869999993</v>
      </c>
      <c r="E283" s="35">
        <f>SUMIFS(СВЦЭМ!$H$34:$H$777,СВЦЭМ!$A$34:$A$777,$A283,СВЦЭМ!$B$34:$B$777,E$260)+'СЕТ СН'!$F$12-'СЕТ СН'!$F$23</f>
        <v>-46.248881210000036</v>
      </c>
      <c r="F283" s="35">
        <f>SUMIFS(СВЦЭМ!$H$34:$H$777,СВЦЭМ!$A$34:$A$777,$A283,СВЦЭМ!$B$34:$B$777,F$260)+'СЕТ СН'!$F$12-'СЕТ СН'!$F$23</f>
        <v>-48.044422520000012</v>
      </c>
      <c r="G283" s="35">
        <f>SUMIFS(СВЦЭМ!$H$34:$H$777,СВЦЭМ!$A$34:$A$777,$A283,СВЦЭМ!$B$34:$B$777,G$260)+'СЕТ СН'!$F$12-'СЕТ СН'!$F$23</f>
        <v>-44.913586430000009</v>
      </c>
      <c r="H283" s="35">
        <f>SUMIFS(СВЦЭМ!$H$34:$H$777,СВЦЭМ!$A$34:$A$777,$A283,СВЦЭМ!$B$34:$B$777,H$260)+'СЕТ СН'!$F$12-'СЕТ СН'!$F$23</f>
        <v>-63.984186229999978</v>
      </c>
      <c r="I283" s="35">
        <f>SUMIFS(СВЦЭМ!$H$34:$H$777,СВЦЭМ!$A$34:$A$777,$A283,СВЦЭМ!$B$34:$B$777,I$260)+'СЕТ СН'!$F$12-'СЕТ СН'!$F$23</f>
        <v>-144.45151382</v>
      </c>
      <c r="J283" s="35">
        <f>SUMIFS(СВЦЭМ!$H$34:$H$777,СВЦЭМ!$A$34:$A$777,$A283,СВЦЭМ!$B$34:$B$777,J$260)+'СЕТ СН'!$F$12-'СЕТ СН'!$F$23</f>
        <v>-232.69927854000002</v>
      </c>
      <c r="K283" s="35">
        <f>SUMIFS(СВЦЭМ!$H$34:$H$777,СВЦЭМ!$A$34:$A$777,$A283,СВЦЭМ!$B$34:$B$777,K$260)+'СЕТ СН'!$F$12-'СЕТ СН'!$F$23</f>
        <v>-255.51024934999998</v>
      </c>
      <c r="L283" s="35">
        <f>SUMIFS(СВЦЭМ!$H$34:$H$777,СВЦЭМ!$A$34:$A$777,$A283,СВЦЭМ!$B$34:$B$777,L$260)+'СЕТ СН'!$F$12-'СЕТ СН'!$F$23</f>
        <v>-283.03477824999999</v>
      </c>
      <c r="M283" s="35">
        <f>SUMIFS(СВЦЭМ!$H$34:$H$777,СВЦЭМ!$A$34:$A$777,$A283,СВЦЭМ!$B$34:$B$777,M$260)+'СЕТ СН'!$F$12-'СЕТ СН'!$F$23</f>
        <v>-285.12745681000001</v>
      </c>
      <c r="N283" s="35">
        <f>SUMIFS(СВЦЭМ!$H$34:$H$777,СВЦЭМ!$A$34:$A$777,$A283,СВЦЭМ!$B$34:$B$777,N$260)+'СЕТ СН'!$F$12-'СЕТ СН'!$F$23</f>
        <v>-284.67696202000002</v>
      </c>
      <c r="O283" s="35">
        <f>SUMIFS(СВЦЭМ!$H$34:$H$777,СВЦЭМ!$A$34:$A$777,$A283,СВЦЭМ!$B$34:$B$777,O$260)+'СЕТ СН'!$F$12-'СЕТ СН'!$F$23</f>
        <v>-286.19556933000001</v>
      </c>
      <c r="P283" s="35">
        <f>SUMIFS(СВЦЭМ!$H$34:$H$777,СВЦЭМ!$A$34:$A$777,$A283,СВЦЭМ!$B$34:$B$777,P$260)+'СЕТ СН'!$F$12-'СЕТ СН'!$F$23</f>
        <v>-291.08087473000001</v>
      </c>
      <c r="Q283" s="35">
        <f>SUMIFS(СВЦЭМ!$H$34:$H$777,СВЦЭМ!$A$34:$A$777,$A283,СВЦЭМ!$B$34:$B$777,Q$260)+'СЕТ СН'!$F$12-'СЕТ СН'!$F$23</f>
        <v>-282.21603190000002</v>
      </c>
      <c r="R283" s="35">
        <f>SUMIFS(СВЦЭМ!$H$34:$H$777,СВЦЭМ!$A$34:$A$777,$A283,СВЦЭМ!$B$34:$B$777,R$260)+'СЕТ СН'!$F$12-'СЕТ СН'!$F$23</f>
        <v>-273.18010724999999</v>
      </c>
      <c r="S283" s="35">
        <f>SUMIFS(СВЦЭМ!$H$34:$H$777,СВЦЭМ!$A$34:$A$777,$A283,СВЦЭМ!$B$34:$B$777,S$260)+'СЕТ СН'!$F$12-'СЕТ СН'!$F$23</f>
        <v>-267.56457596000001</v>
      </c>
      <c r="T283" s="35">
        <f>SUMIFS(СВЦЭМ!$H$34:$H$777,СВЦЭМ!$A$34:$A$777,$A283,СВЦЭМ!$B$34:$B$777,T$260)+'СЕТ СН'!$F$12-'СЕТ СН'!$F$23</f>
        <v>-268.74683013999999</v>
      </c>
      <c r="U283" s="35">
        <f>SUMIFS(СВЦЭМ!$H$34:$H$777,СВЦЭМ!$A$34:$A$777,$A283,СВЦЭМ!$B$34:$B$777,U$260)+'СЕТ СН'!$F$12-'СЕТ СН'!$F$23</f>
        <v>-273.19722596000003</v>
      </c>
      <c r="V283" s="35">
        <f>SUMIFS(СВЦЭМ!$H$34:$H$777,СВЦЭМ!$A$34:$A$777,$A283,СВЦЭМ!$B$34:$B$777,V$260)+'СЕТ СН'!$F$12-'СЕТ СН'!$F$23</f>
        <v>-270.846722</v>
      </c>
      <c r="W283" s="35">
        <f>SUMIFS(СВЦЭМ!$H$34:$H$777,СВЦЭМ!$A$34:$A$777,$A283,СВЦЭМ!$B$34:$B$777,W$260)+'СЕТ СН'!$F$12-'СЕТ СН'!$F$23</f>
        <v>-241.96314497999998</v>
      </c>
      <c r="X283" s="35">
        <f>SUMIFS(СВЦЭМ!$H$34:$H$777,СВЦЭМ!$A$34:$A$777,$A283,СВЦЭМ!$B$34:$B$777,X$260)+'СЕТ СН'!$F$12-'СЕТ СН'!$F$23</f>
        <v>-223.53497340000001</v>
      </c>
      <c r="Y283" s="35">
        <f>SUMIFS(СВЦЭМ!$H$34:$H$777,СВЦЭМ!$A$34:$A$777,$A283,СВЦЭМ!$B$34:$B$777,Y$260)+'СЕТ СН'!$F$12-'СЕТ СН'!$F$23</f>
        <v>-142.97731937999998</v>
      </c>
    </row>
    <row r="284" spans="1:25" ht="15.75" x14ac:dyDescent="0.2">
      <c r="A284" s="34">
        <f t="shared" si="7"/>
        <v>42910</v>
      </c>
      <c r="B284" s="35">
        <f>SUMIFS(СВЦЭМ!$H$34:$H$777,СВЦЭМ!$A$34:$A$777,$A284,СВЦЭМ!$B$34:$B$777,B$260)+'СЕТ СН'!$F$12-'СЕТ СН'!$F$23</f>
        <v>-126.95574139000001</v>
      </c>
      <c r="C284" s="35">
        <f>SUMIFS(СВЦЭМ!$H$34:$H$777,СВЦЭМ!$A$34:$A$777,$A284,СВЦЭМ!$B$34:$B$777,C$260)+'СЕТ СН'!$F$12-'СЕТ СН'!$F$23</f>
        <v>-91.394869579999977</v>
      </c>
      <c r="D284" s="35">
        <f>SUMIFS(СВЦЭМ!$H$34:$H$777,СВЦЭМ!$A$34:$A$777,$A284,СВЦЭМ!$B$34:$B$777,D$260)+'СЕТ СН'!$F$12-'СЕТ СН'!$F$23</f>
        <v>-53.865344100000016</v>
      </c>
      <c r="E284" s="35">
        <f>SUMIFS(СВЦЭМ!$H$34:$H$777,СВЦЭМ!$A$34:$A$777,$A284,СВЦЭМ!$B$34:$B$777,E$260)+'СЕТ СН'!$F$12-'СЕТ СН'!$F$23</f>
        <v>-57.251520909999954</v>
      </c>
      <c r="F284" s="35">
        <f>SUMIFS(СВЦЭМ!$H$34:$H$777,СВЦЭМ!$A$34:$A$777,$A284,СВЦЭМ!$B$34:$B$777,F$260)+'СЕТ СН'!$F$12-'СЕТ СН'!$F$23</f>
        <v>-60.762206170000013</v>
      </c>
      <c r="G284" s="35">
        <f>SUMIFS(СВЦЭМ!$H$34:$H$777,СВЦЭМ!$A$34:$A$777,$A284,СВЦЭМ!$B$34:$B$777,G$260)+'СЕТ СН'!$F$12-'СЕТ СН'!$F$23</f>
        <v>-63.008839879999982</v>
      </c>
      <c r="H284" s="35">
        <f>SUMIFS(СВЦЭМ!$H$34:$H$777,СВЦЭМ!$A$34:$A$777,$A284,СВЦЭМ!$B$34:$B$777,H$260)+'СЕТ СН'!$F$12-'СЕТ СН'!$F$23</f>
        <v>-53.668314789999954</v>
      </c>
      <c r="I284" s="35">
        <f>SUMIFS(СВЦЭМ!$H$34:$H$777,СВЦЭМ!$A$34:$A$777,$A284,СВЦЭМ!$B$34:$B$777,I$260)+'СЕТ СН'!$F$12-'СЕТ СН'!$F$23</f>
        <v>-133.47418664000003</v>
      </c>
      <c r="J284" s="35">
        <f>SUMIFS(СВЦЭМ!$H$34:$H$777,СВЦЭМ!$A$34:$A$777,$A284,СВЦЭМ!$B$34:$B$777,J$260)+'СЕТ СН'!$F$12-'СЕТ СН'!$F$23</f>
        <v>-198.08993262000001</v>
      </c>
      <c r="K284" s="35">
        <f>SUMIFS(СВЦЭМ!$H$34:$H$777,СВЦЭМ!$A$34:$A$777,$A284,СВЦЭМ!$B$34:$B$777,K$260)+'СЕТ СН'!$F$12-'СЕТ СН'!$F$23</f>
        <v>-262.36845634000002</v>
      </c>
      <c r="L284" s="35">
        <f>SUMIFS(СВЦЭМ!$H$34:$H$777,СВЦЭМ!$A$34:$A$777,$A284,СВЦЭМ!$B$34:$B$777,L$260)+'СЕТ СН'!$F$12-'СЕТ СН'!$F$23</f>
        <v>-294.77428337999999</v>
      </c>
      <c r="M284" s="35">
        <f>SUMIFS(СВЦЭМ!$H$34:$H$777,СВЦЭМ!$A$34:$A$777,$A284,СВЦЭМ!$B$34:$B$777,M$260)+'СЕТ СН'!$F$12-'СЕТ СН'!$F$23</f>
        <v>-294.18721986999998</v>
      </c>
      <c r="N284" s="35">
        <f>SUMIFS(СВЦЭМ!$H$34:$H$777,СВЦЭМ!$A$34:$A$777,$A284,СВЦЭМ!$B$34:$B$777,N$260)+'СЕТ СН'!$F$12-'СЕТ СН'!$F$23</f>
        <v>-296.13599793999998</v>
      </c>
      <c r="O284" s="35">
        <f>SUMIFS(СВЦЭМ!$H$34:$H$777,СВЦЭМ!$A$34:$A$777,$A284,СВЦЭМ!$B$34:$B$777,O$260)+'СЕТ СН'!$F$12-'СЕТ СН'!$F$23</f>
        <v>-290.54800489000002</v>
      </c>
      <c r="P284" s="35">
        <f>SUMIFS(СВЦЭМ!$H$34:$H$777,СВЦЭМ!$A$34:$A$777,$A284,СВЦЭМ!$B$34:$B$777,P$260)+'СЕТ СН'!$F$12-'СЕТ СН'!$F$23</f>
        <v>-292.2662297</v>
      </c>
      <c r="Q284" s="35">
        <f>SUMIFS(СВЦЭМ!$H$34:$H$777,СВЦЭМ!$A$34:$A$777,$A284,СВЦЭМ!$B$34:$B$777,Q$260)+'СЕТ СН'!$F$12-'СЕТ СН'!$F$23</f>
        <v>-284.51729841999997</v>
      </c>
      <c r="R284" s="35">
        <f>SUMIFS(СВЦЭМ!$H$34:$H$777,СВЦЭМ!$A$34:$A$777,$A284,СВЦЭМ!$B$34:$B$777,R$260)+'СЕТ СН'!$F$12-'СЕТ СН'!$F$23</f>
        <v>-282.51835113999999</v>
      </c>
      <c r="S284" s="35">
        <f>SUMIFS(СВЦЭМ!$H$34:$H$777,СВЦЭМ!$A$34:$A$777,$A284,СВЦЭМ!$B$34:$B$777,S$260)+'СЕТ СН'!$F$12-'СЕТ СН'!$F$23</f>
        <v>-283.48787755000001</v>
      </c>
      <c r="T284" s="35">
        <f>SUMIFS(СВЦЭМ!$H$34:$H$777,СВЦЭМ!$A$34:$A$777,$A284,СВЦЭМ!$B$34:$B$777,T$260)+'СЕТ СН'!$F$12-'СЕТ СН'!$F$23</f>
        <v>-292.31147368000001</v>
      </c>
      <c r="U284" s="35">
        <f>SUMIFS(СВЦЭМ!$H$34:$H$777,СВЦЭМ!$A$34:$A$777,$A284,СВЦЭМ!$B$34:$B$777,U$260)+'СЕТ СН'!$F$12-'СЕТ СН'!$F$23</f>
        <v>-289.00725161000003</v>
      </c>
      <c r="V284" s="35">
        <f>SUMIFS(СВЦЭМ!$H$34:$H$777,СВЦЭМ!$A$34:$A$777,$A284,СВЦЭМ!$B$34:$B$777,V$260)+'СЕТ СН'!$F$12-'СЕТ СН'!$F$23</f>
        <v>-291.86130880000002</v>
      </c>
      <c r="W284" s="35">
        <f>SUMIFS(СВЦЭМ!$H$34:$H$777,СВЦЭМ!$A$34:$A$777,$A284,СВЦЭМ!$B$34:$B$777,W$260)+'СЕТ СН'!$F$12-'СЕТ СН'!$F$23</f>
        <v>-274.53827287000001</v>
      </c>
      <c r="X284" s="35">
        <f>SUMIFS(СВЦЭМ!$H$34:$H$777,СВЦЭМ!$A$34:$A$777,$A284,СВЦЭМ!$B$34:$B$777,X$260)+'СЕТ СН'!$F$12-'СЕТ СН'!$F$23</f>
        <v>-253.69603719000003</v>
      </c>
      <c r="Y284" s="35">
        <f>SUMIFS(СВЦЭМ!$H$34:$H$777,СВЦЭМ!$A$34:$A$777,$A284,СВЦЭМ!$B$34:$B$777,Y$260)+'СЕТ СН'!$F$12-'СЕТ СН'!$F$23</f>
        <v>-231.66171652000003</v>
      </c>
    </row>
    <row r="285" spans="1:25" ht="15.75" x14ac:dyDescent="0.2">
      <c r="A285" s="34">
        <f t="shared" si="7"/>
        <v>42911</v>
      </c>
      <c r="B285" s="35">
        <f>SUMIFS(СВЦЭМ!$H$34:$H$777,СВЦЭМ!$A$34:$A$777,$A285,СВЦЭМ!$B$34:$B$777,B$260)+'СЕТ СН'!$F$12-'СЕТ СН'!$F$23</f>
        <v>-220.73335687000002</v>
      </c>
      <c r="C285" s="35">
        <f>SUMIFS(СВЦЭМ!$H$34:$H$777,СВЦЭМ!$A$34:$A$777,$A285,СВЦЭМ!$B$34:$B$777,C$260)+'СЕТ СН'!$F$12-'СЕТ СН'!$F$23</f>
        <v>-185.33203198000001</v>
      </c>
      <c r="D285" s="35">
        <f>SUMIFS(СВЦЭМ!$H$34:$H$777,СВЦЭМ!$A$34:$A$777,$A285,СВЦЭМ!$B$34:$B$777,D$260)+'СЕТ СН'!$F$12-'СЕТ СН'!$F$23</f>
        <v>-175.11203692999999</v>
      </c>
      <c r="E285" s="35">
        <f>SUMIFS(СВЦЭМ!$H$34:$H$777,СВЦЭМ!$A$34:$A$777,$A285,СВЦЭМ!$B$34:$B$777,E$260)+'СЕТ СН'!$F$12-'СЕТ СН'!$F$23</f>
        <v>-169.24383096000003</v>
      </c>
      <c r="F285" s="35">
        <f>SUMIFS(СВЦЭМ!$H$34:$H$777,СВЦЭМ!$A$34:$A$777,$A285,СВЦЭМ!$B$34:$B$777,F$260)+'СЕТ СН'!$F$12-'СЕТ СН'!$F$23</f>
        <v>-164.77900206999999</v>
      </c>
      <c r="G285" s="35">
        <f>SUMIFS(СВЦЭМ!$H$34:$H$777,СВЦЭМ!$A$34:$A$777,$A285,СВЦЭМ!$B$34:$B$777,G$260)+'СЕТ СН'!$F$12-'СЕТ СН'!$F$23</f>
        <v>-161.45041483</v>
      </c>
      <c r="H285" s="35">
        <f>SUMIFS(СВЦЭМ!$H$34:$H$777,СВЦЭМ!$A$34:$A$777,$A285,СВЦЭМ!$B$34:$B$777,H$260)+'СЕТ СН'!$F$12-'СЕТ СН'!$F$23</f>
        <v>-175.71326589</v>
      </c>
      <c r="I285" s="35">
        <f>SUMIFS(СВЦЭМ!$H$34:$H$777,СВЦЭМ!$A$34:$A$777,$A285,СВЦЭМ!$B$34:$B$777,I$260)+'СЕТ СН'!$F$12-'СЕТ СН'!$F$23</f>
        <v>-181.59305039999998</v>
      </c>
      <c r="J285" s="35">
        <f>SUMIFS(СВЦЭМ!$H$34:$H$777,СВЦЭМ!$A$34:$A$777,$A285,СВЦЭМ!$B$34:$B$777,J$260)+'СЕТ СН'!$F$12-'СЕТ СН'!$F$23</f>
        <v>-204.65701977999998</v>
      </c>
      <c r="K285" s="35">
        <f>SUMIFS(СВЦЭМ!$H$34:$H$777,СВЦЭМ!$A$34:$A$777,$A285,СВЦЭМ!$B$34:$B$777,K$260)+'СЕТ СН'!$F$12-'СЕТ СН'!$F$23</f>
        <v>-248.30183067000002</v>
      </c>
      <c r="L285" s="35">
        <f>SUMIFS(СВЦЭМ!$H$34:$H$777,СВЦЭМ!$A$34:$A$777,$A285,СВЦЭМ!$B$34:$B$777,L$260)+'СЕТ СН'!$F$12-'СЕТ СН'!$F$23</f>
        <v>-262.08615343999998</v>
      </c>
      <c r="M285" s="35">
        <f>SUMIFS(СВЦЭМ!$H$34:$H$777,СВЦЭМ!$A$34:$A$777,$A285,СВЦЭМ!$B$34:$B$777,M$260)+'СЕТ СН'!$F$12-'СЕТ СН'!$F$23</f>
        <v>-264.84028760000001</v>
      </c>
      <c r="N285" s="35">
        <f>SUMIFS(СВЦЭМ!$H$34:$H$777,СВЦЭМ!$A$34:$A$777,$A285,СВЦЭМ!$B$34:$B$777,N$260)+'СЕТ СН'!$F$12-'СЕТ СН'!$F$23</f>
        <v>-266.52050517999999</v>
      </c>
      <c r="O285" s="35">
        <f>SUMIFS(СВЦЭМ!$H$34:$H$777,СВЦЭМ!$A$34:$A$777,$A285,СВЦЭМ!$B$34:$B$777,O$260)+'СЕТ СН'!$F$12-'СЕТ СН'!$F$23</f>
        <v>-259.33028453999998</v>
      </c>
      <c r="P285" s="35">
        <f>SUMIFS(СВЦЭМ!$H$34:$H$777,СВЦЭМ!$A$34:$A$777,$A285,СВЦЭМ!$B$34:$B$777,P$260)+'СЕТ СН'!$F$12-'СЕТ СН'!$F$23</f>
        <v>-256.59744647000002</v>
      </c>
      <c r="Q285" s="35">
        <f>SUMIFS(СВЦЭМ!$H$34:$H$777,СВЦЭМ!$A$34:$A$777,$A285,СВЦЭМ!$B$34:$B$777,Q$260)+'СЕТ СН'!$F$12-'СЕТ СН'!$F$23</f>
        <v>-254.66051935000002</v>
      </c>
      <c r="R285" s="35">
        <f>SUMIFS(СВЦЭМ!$H$34:$H$777,СВЦЭМ!$A$34:$A$777,$A285,СВЦЭМ!$B$34:$B$777,R$260)+'СЕТ СН'!$F$12-'СЕТ СН'!$F$23</f>
        <v>-253.50228000999999</v>
      </c>
      <c r="S285" s="35">
        <f>SUMIFS(СВЦЭМ!$H$34:$H$777,СВЦЭМ!$A$34:$A$777,$A285,СВЦЭМ!$B$34:$B$777,S$260)+'СЕТ СН'!$F$12-'СЕТ СН'!$F$23</f>
        <v>-254.41319700999998</v>
      </c>
      <c r="T285" s="35">
        <f>SUMIFS(СВЦЭМ!$H$34:$H$777,СВЦЭМ!$A$34:$A$777,$A285,СВЦЭМ!$B$34:$B$777,T$260)+'СЕТ СН'!$F$12-'СЕТ СН'!$F$23</f>
        <v>-254.44427669999999</v>
      </c>
      <c r="U285" s="35">
        <f>SUMIFS(СВЦЭМ!$H$34:$H$777,СВЦЭМ!$A$34:$A$777,$A285,СВЦЭМ!$B$34:$B$777,U$260)+'СЕТ СН'!$F$12-'СЕТ СН'!$F$23</f>
        <v>-256.24518503000002</v>
      </c>
      <c r="V285" s="35">
        <f>SUMIFS(СВЦЭМ!$H$34:$H$777,СВЦЭМ!$A$34:$A$777,$A285,СВЦЭМ!$B$34:$B$777,V$260)+'СЕТ СН'!$F$12-'СЕТ СН'!$F$23</f>
        <v>-255.85532056</v>
      </c>
      <c r="W285" s="35">
        <f>SUMIFS(СВЦЭМ!$H$34:$H$777,СВЦЭМ!$A$34:$A$777,$A285,СВЦЭМ!$B$34:$B$777,W$260)+'СЕТ СН'!$F$12-'СЕТ СН'!$F$23</f>
        <v>-256.24870301999999</v>
      </c>
      <c r="X285" s="35">
        <f>SUMIFS(СВЦЭМ!$H$34:$H$777,СВЦЭМ!$A$34:$A$777,$A285,СВЦЭМ!$B$34:$B$777,X$260)+'СЕТ СН'!$F$12-'СЕТ СН'!$F$23</f>
        <v>-249.09081781999998</v>
      </c>
      <c r="Y285" s="35">
        <f>SUMIFS(СВЦЭМ!$H$34:$H$777,СВЦЭМ!$A$34:$A$777,$A285,СВЦЭМ!$B$34:$B$777,Y$260)+'СЕТ СН'!$F$12-'СЕТ СН'!$F$23</f>
        <v>-202.8216448</v>
      </c>
    </row>
    <row r="286" spans="1:25" ht="15.75" x14ac:dyDescent="0.2">
      <c r="A286" s="34">
        <f t="shared" si="7"/>
        <v>42912</v>
      </c>
      <c r="B286" s="35">
        <f>SUMIFS(СВЦЭМ!$H$34:$H$777,СВЦЭМ!$A$34:$A$777,$A286,СВЦЭМ!$B$34:$B$777,B$260)+'СЕТ СН'!$F$12-'СЕТ СН'!$F$23</f>
        <v>-201.55112910999998</v>
      </c>
      <c r="C286" s="35">
        <f>SUMIFS(СВЦЭМ!$H$34:$H$777,СВЦЭМ!$A$34:$A$777,$A286,СВЦЭМ!$B$34:$B$777,C$260)+'СЕТ СН'!$F$12-'СЕТ СН'!$F$23</f>
        <v>-170.46847973000001</v>
      </c>
      <c r="D286" s="35">
        <f>SUMIFS(СВЦЭМ!$H$34:$H$777,СВЦЭМ!$A$34:$A$777,$A286,СВЦЭМ!$B$34:$B$777,D$260)+'СЕТ СН'!$F$12-'СЕТ СН'!$F$23</f>
        <v>-169.20435780000003</v>
      </c>
      <c r="E286" s="35">
        <f>SUMIFS(СВЦЭМ!$H$34:$H$777,СВЦЭМ!$A$34:$A$777,$A286,СВЦЭМ!$B$34:$B$777,E$260)+'СЕТ СН'!$F$12-'СЕТ СН'!$F$23</f>
        <v>-162.48122216000002</v>
      </c>
      <c r="F286" s="35">
        <f>SUMIFS(СВЦЭМ!$H$34:$H$777,СВЦЭМ!$A$34:$A$777,$A286,СВЦЭМ!$B$34:$B$777,F$260)+'СЕТ СН'!$F$12-'СЕТ СН'!$F$23</f>
        <v>-165.48286718000003</v>
      </c>
      <c r="G286" s="35">
        <f>SUMIFS(СВЦЭМ!$H$34:$H$777,СВЦЭМ!$A$34:$A$777,$A286,СВЦЭМ!$B$34:$B$777,G$260)+'СЕТ СН'!$F$12-'СЕТ СН'!$F$23</f>
        <v>-162.11450023999998</v>
      </c>
      <c r="H286" s="35">
        <f>SUMIFS(СВЦЭМ!$H$34:$H$777,СВЦЭМ!$A$34:$A$777,$A286,СВЦЭМ!$B$34:$B$777,H$260)+'СЕТ СН'!$F$12-'СЕТ СН'!$F$23</f>
        <v>-149.26606205000002</v>
      </c>
      <c r="I286" s="35">
        <f>SUMIFS(СВЦЭМ!$H$34:$H$777,СВЦЭМ!$A$34:$A$777,$A286,СВЦЭМ!$B$34:$B$777,I$260)+'СЕТ СН'!$F$12-'СЕТ СН'!$F$23</f>
        <v>-173.26542886999999</v>
      </c>
      <c r="J286" s="35">
        <f>SUMIFS(СВЦЭМ!$H$34:$H$777,СВЦЭМ!$A$34:$A$777,$A286,СВЦЭМ!$B$34:$B$777,J$260)+'СЕТ СН'!$F$12-'СЕТ СН'!$F$23</f>
        <v>-201.25541836999997</v>
      </c>
      <c r="K286" s="35">
        <f>SUMIFS(СВЦЭМ!$H$34:$H$777,СВЦЭМ!$A$34:$A$777,$A286,СВЦЭМ!$B$34:$B$777,K$260)+'СЕТ СН'!$F$12-'СЕТ СН'!$F$23</f>
        <v>-242.13238758</v>
      </c>
      <c r="L286" s="35">
        <f>SUMIFS(СВЦЭМ!$H$34:$H$777,СВЦЭМ!$A$34:$A$777,$A286,СВЦЭМ!$B$34:$B$777,L$260)+'СЕТ СН'!$F$12-'СЕТ СН'!$F$23</f>
        <v>-242.81272568000003</v>
      </c>
      <c r="M286" s="35">
        <f>SUMIFS(СВЦЭМ!$H$34:$H$777,СВЦЭМ!$A$34:$A$777,$A286,СВЦЭМ!$B$34:$B$777,M$260)+'СЕТ СН'!$F$12-'СЕТ СН'!$F$23</f>
        <v>-244.66681863000002</v>
      </c>
      <c r="N286" s="35">
        <f>SUMIFS(СВЦЭМ!$H$34:$H$777,СВЦЭМ!$A$34:$A$777,$A286,СВЦЭМ!$B$34:$B$777,N$260)+'СЕТ СН'!$F$12-'СЕТ СН'!$F$23</f>
        <v>-246.99248703000001</v>
      </c>
      <c r="O286" s="35">
        <f>SUMIFS(СВЦЭМ!$H$34:$H$777,СВЦЭМ!$A$34:$A$777,$A286,СВЦЭМ!$B$34:$B$777,O$260)+'СЕТ СН'!$F$12-'СЕТ СН'!$F$23</f>
        <v>-248.84400069999998</v>
      </c>
      <c r="P286" s="35">
        <f>SUMIFS(СВЦЭМ!$H$34:$H$777,СВЦЭМ!$A$34:$A$777,$A286,СВЦЭМ!$B$34:$B$777,P$260)+'СЕТ СН'!$F$12-'СЕТ СН'!$F$23</f>
        <v>-248.21958702000001</v>
      </c>
      <c r="Q286" s="35">
        <f>SUMIFS(СВЦЭМ!$H$34:$H$777,СВЦЭМ!$A$34:$A$777,$A286,СВЦЭМ!$B$34:$B$777,Q$260)+'СЕТ СН'!$F$12-'СЕТ СН'!$F$23</f>
        <v>-237.62273703</v>
      </c>
      <c r="R286" s="35">
        <f>SUMIFS(СВЦЭМ!$H$34:$H$777,СВЦЭМ!$A$34:$A$777,$A286,СВЦЭМ!$B$34:$B$777,R$260)+'СЕТ СН'!$F$12-'СЕТ СН'!$F$23</f>
        <v>-239.63324456999999</v>
      </c>
      <c r="S286" s="35">
        <f>SUMIFS(СВЦЭМ!$H$34:$H$777,СВЦЭМ!$A$34:$A$777,$A286,СВЦЭМ!$B$34:$B$777,S$260)+'СЕТ СН'!$F$12-'СЕТ СН'!$F$23</f>
        <v>-247.79128084000001</v>
      </c>
      <c r="T286" s="35">
        <f>SUMIFS(СВЦЭМ!$H$34:$H$777,СВЦЭМ!$A$34:$A$777,$A286,СВЦЭМ!$B$34:$B$777,T$260)+'СЕТ СН'!$F$12-'СЕТ СН'!$F$23</f>
        <v>-249.71421242999998</v>
      </c>
      <c r="U286" s="35">
        <f>SUMIFS(СВЦЭМ!$H$34:$H$777,СВЦЭМ!$A$34:$A$777,$A286,СВЦЭМ!$B$34:$B$777,U$260)+'СЕТ СН'!$F$12-'СЕТ СН'!$F$23</f>
        <v>-248.89686462999998</v>
      </c>
      <c r="V286" s="35">
        <f>SUMIFS(СВЦЭМ!$H$34:$H$777,СВЦЭМ!$A$34:$A$777,$A286,СВЦЭМ!$B$34:$B$777,V$260)+'СЕТ СН'!$F$12-'СЕТ СН'!$F$23</f>
        <v>-245.89690553999998</v>
      </c>
      <c r="W286" s="35">
        <f>SUMIFS(СВЦЭМ!$H$34:$H$777,СВЦЭМ!$A$34:$A$777,$A286,СВЦЭМ!$B$34:$B$777,W$260)+'СЕТ СН'!$F$12-'СЕТ СН'!$F$23</f>
        <v>-252.13336142000003</v>
      </c>
      <c r="X286" s="35">
        <f>SUMIFS(СВЦЭМ!$H$34:$H$777,СВЦЭМ!$A$34:$A$777,$A286,СВЦЭМ!$B$34:$B$777,X$260)+'СЕТ СН'!$F$12-'СЕТ СН'!$F$23</f>
        <v>-249.21454282000002</v>
      </c>
      <c r="Y286" s="35">
        <f>SUMIFS(СВЦЭМ!$H$34:$H$777,СВЦЭМ!$A$34:$A$777,$A286,СВЦЭМ!$B$34:$B$777,Y$260)+'СЕТ СН'!$F$12-'СЕТ СН'!$F$23</f>
        <v>-199.61715391000001</v>
      </c>
    </row>
    <row r="287" spans="1:25" ht="15.75" x14ac:dyDescent="0.2">
      <c r="A287" s="34">
        <f t="shared" si="7"/>
        <v>42913</v>
      </c>
      <c r="B287" s="35">
        <f>SUMIFS(СВЦЭМ!$H$34:$H$777,СВЦЭМ!$A$34:$A$777,$A287,СВЦЭМ!$B$34:$B$777,B$260)+'СЕТ СН'!$F$12-'СЕТ СН'!$F$23</f>
        <v>-182.28213770999997</v>
      </c>
      <c r="C287" s="35">
        <f>SUMIFS(СВЦЭМ!$H$34:$H$777,СВЦЭМ!$A$34:$A$777,$A287,СВЦЭМ!$B$34:$B$777,C$260)+'СЕТ СН'!$F$12-'СЕТ СН'!$F$23</f>
        <v>-158.03071390999997</v>
      </c>
      <c r="D287" s="35">
        <f>SUMIFS(СВЦЭМ!$H$34:$H$777,СВЦЭМ!$A$34:$A$777,$A287,СВЦЭМ!$B$34:$B$777,D$260)+'СЕТ СН'!$F$12-'СЕТ СН'!$F$23</f>
        <v>-155.24586871000002</v>
      </c>
      <c r="E287" s="35">
        <f>SUMIFS(СВЦЭМ!$H$34:$H$777,СВЦЭМ!$A$34:$A$777,$A287,СВЦЭМ!$B$34:$B$777,E$260)+'СЕТ СН'!$F$12-'СЕТ СН'!$F$23</f>
        <v>-156.43608784999998</v>
      </c>
      <c r="F287" s="35">
        <f>SUMIFS(СВЦЭМ!$H$34:$H$777,СВЦЭМ!$A$34:$A$777,$A287,СВЦЭМ!$B$34:$B$777,F$260)+'СЕТ СН'!$F$12-'СЕТ СН'!$F$23</f>
        <v>-162.02765184999998</v>
      </c>
      <c r="G287" s="35">
        <f>SUMIFS(СВЦЭМ!$H$34:$H$777,СВЦЭМ!$A$34:$A$777,$A287,СВЦЭМ!$B$34:$B$777,G$260)+'СЕТ СН'!$F$12-'СЕТ СН'!$F$23</f>
        <v>-159.09456710000001</v>
      </c>
      <c r="H287" s="35">
        <f>SUMIFS(СВЦЭМ!$H$34:$H$777,СВЦЭМ!$A$34:$A$777,$A287,СВЦЭМ!$B$34:$B$777,H$260)+'СЕТ СН'!$F$12-'СЕТ СН'!$F$23</f>
        <v>-158.7534369</v>
      </c>
      <c r="I287" s="35">
        <f>SUMIFS(СВЦЭМ!$H$34:$H$777,СВЦЭМ!$A$34:$A$777,$A287,СВЦЭМ!$B$34:$B$777,I$260)+'СЕТ СН'!$F$12-'СЕТ СН'!$F$23</f>
        <v>-175.15283240999997</v>
      </c>
      <c r="J287" s="35">
        <f>SUMIFS(СВЦЭМ!$H$34:$H$777,СВЦЭМ!$A$34:$A$777,$A287,СВЦЭМ!$B$34:$B$777,J$260)+'СЕТ СН'!$F$12-'СЕТ СН'!$F$23</f>
        <v>-213.02993758999997</v>
      </c>
      <c r="K287" s="35">
        <f>SUMIFS(СВЦЭМ!$H$34:$H$777,СВЦЭМ!$A$34:$A$777,$A287,СВЦЭМ!$B$34:$B$777,K$260)+'СЕТ СН'!$F$12-'СЕТ СН'!$F$23</f>
        <v>-249.62750678999998</v>
      </c>
      <c r="L287" s="35">
        <f>SUMIFS(СВЦЭМ!$H$34:$H$777,СВЦЭМ!$A$34:$A$777,$A287,СВЦЭМ!$B$34:$B$777,L$260)+'СЕТ СН'!$F$12-'СЕТ СН'!$F$23</f>
        <v>-255.47442547000003</v>
      </c>
      <c r="M287" s="35">
        <f>SUMIFS(СВЦЭМ!$H$34:$H$777,СВЦЭМ!$A$34:$A$777,$A287,СВЦЭМ!$B$34:$B$777,M$260)+'СЕТ СН'!$F$12-'СЕТ СН'!$F$23</f>
        <v>-254.37099189000003</v>
      </c>
      <c r="N287" s="35">
        <f>SUMIFS(СВЦЭМ!$H$34:$H$777,СВЦЭМ!$A$34:$A$777,$A287,СВЦЭМ!$B$34:$B$777,N$260)+'СЕТ СН'!$F$12-'СЕТ СН'!$F$23</f>
        <v>-258.15072601999998</v>
      </c>
      <c r="O287" s="35">
        <f>SUMIFS(СВЦЭМ!$H$34:$H$777,СВЦЭМ!$A$34:$A$777,$A287,СВЦЭМ!$B$34:$B$777,O$260)+'СЕТ СН'!$F$12-'СЕТ СН'!$F$23</f>
        <v>-258.82882663999999</v>
      </c>
      <c r="P287" s="35">
        <f>SUMIFS(СВЦЭМ!$H$34:$H$777,СВЦЭМ!$A$34:$A$777,$A287,СВЦЭМ!$B$34:$B$777,P$260)+'СЕТ СН'!$F$12-'СЕТ СН'!$F$23</f>
        <v>-267.95865149999997</v>
      </c>
      <c r="Q287" s="35">
        <f>SUMIFS(СВЦЭМ!$H$34:$H$777,СВЦЭМ!$A$34:$A$777,$A287,СВЦЭМ!$B$34:$B$777,Q$260)+'СЕТ СН'!$F$12-'СЕТ СН'!$F$23</f>
        <v>-254.69743383000002</v>
      </c>
      <c r="R287" s="35">
        <f>SUMIFS(СВЦЭМ!$H$34:$H$777,СВЦЭМ!$A$34:$A$777,$A287,СВЦЭМ!$B$34:$B$777,R$260)+'СЕТ СН'!$F$12-'СЕТ СН'!$F$23</f>
        <v>-249.8990829</v>
      </c>
      <c r="S287" s="35">
        <f>SUMIFS(СВЦЭМ!$H$34:$H$777,СВЦЭМ!$A$34:$A$777,$A287,СВЦЭМ!$B$34:$B$777,S$260)+'СЕТ СН'!$F$12-'СЕТ СН'!$F$23</f>
        <v>-255.93116885000001</v>
      </c>
      <c r="T287" s="35">
        <f>SUMIFS(СВЦЭМ!$H$34:$H$777,СВЦЭМ!$A$34:$A$777,$A287,СВЦЭМ!$B$34:$B$777,T$260)+'СЕТ СН'!$F$12-'СЕТ СН'!$F$23</f>
        <v>-258.79652131</v>
      </c>
      <c r="U287" s="35">
        <f>SUMIFS(СВЦЭМ!$H$34:$H$777,СВЦЭМ!$A$34:$A$777,$A287,СВЦЭМ!$B$34:$B$777,U$260)+'СЕТ СН'!$F$12-'СЕТ СН'!$F$23</f>
        <v>-259.91837251999999</v>
      </c>
      <c r="V287" s="35">
        <f>SUMIFS(СВЦЭМ!$H$34:$H$777,СВЦЭМ!$A$34:$A$777,$A287,СВЦЭМ!$B$34:$B$777,V$260)+'СЕТ СН'!$F$12-'СЕТ СН'!$F$23</f>
        <v>-258.42220808000002</v>
      </c>
      <c r="W287" s="35">
        <f>SUMIFS(СВЦЭМ!$H$34:$H$777,СВЦЭМ!$A$34:$A$777,$A287,СВЦЭМ!$B$34:$B$777,W$260)+'СЕТ СН'!$F$12-'СЕТ СН'!$F$23</f>
        <v>-263.13545114999999</v>
      </c>
      <c r="X287" s="35">
        <f>SUMIFS(СВЦЭМ!$H$34:$H$777,СВЦЭМ!$A$34:$A$777,$A287,СВЦЭМ!$B$34:$B$777,X$260)+'СЕТ СН'!$F$12-'СЕТ СН'!$F$23</f>
        <v>-260.25329892000002</v>
      </c>
      <c r="Y287" s="35">
        <f>SUMIFS(СВЦЭМ!$H$34:$H$777,СВЦЭМ!$A$34:$A$777,$A287,СВЦЭМ!$B$34:$B$777,Y$260)+'СЕТ СН'!$F$12-'СЕТ СН'!$F$23</f>
        <v>-209.69984419000002</v>
      </c>
    </row>
    <row r="288" spans="1:25" ht="15.75" x14ac:dyDescent="0.2">
      <c r="A288" s="34">
        <f t="shared" si="7"/>
        <v>42914</v>
      </c>
      <c r="B288" s="35">
        <f>SUMIFS(СВЦЭМ!$H$34:$H$777,СВЦЭМ!$A$34:$A$777,$A288,СВЦЭМ!$B$34:$B$777,B$260)+'СЕТ СН'!$F$12-'СЕТ СН'!$F$23</f>
        <v>-164.26542331000002</v>
      </c>
      <c r="C288" s="35">
        <f>SUMIFS(СВЦЭМ!$H$34:$H$777,СВЦЭМ!$A$34:$A$777,$A288,СВЦЭМ!$B$34:$B$777,C$260)+'СЕТ СН'!$F$12-'СЕТ СН'!$F$23</f>
        <v>-148.72198062000001</v>
      </c>
      <c r="D288" s="35">
        <f>SUMIFS(СВЦЭМ!$H$34:$H$777,СВЦЭМ!$A$34:$A$777,$A288,СВЦЭМ!$B$34:$B$777,D$260)+'СЕТ СН'!$F$12-'СЕТ СН'!$F$23</f>
        <v>-133.67052696000002</v>
      </c>
      <c r="E288" s="35">
        <f>SUMIFS(СВЦЭМ!$H$34:$H$777,СВЦЭМ!$A$34:$A$777,$A288,СВЦЭМ!$B$34:$B$777,E$260)+'СЕТ СН'!$F$12-'СЕТ СН'!$F$23</f>
        <v>-117.57498090000001</v>
      </c>
      <c r="F288" s="35">
        <f>SUMIFS(СВЦЭМ!$H$34:$H$777,СВЦЭМ!$A$34:$A$777,$A288,СВЦЭМ!$B$34:$B$777,F$260)+'СЕТ СН'!$F$12-'СЕТ СН'!$F$23</f>
        <v>-111.45216956000002</v>
      </c>
      <c r="G288" s="35">
        <f>SUMIFS(СВЦЭМ!$H$34:$H$777,СВЦЭМ!$A$34:$A$777,$A288,СВЦЭМ!$B$34:$B$777,G$260)+'СЕТ СН'!$F$12-'СЕТ СН'!$F$23</f>
        <v>-110.82574389000001</v>
      </c>
      <c r="H288" s="35">
        <f>SUMIFS(СВЦЭМ!$H$34:$H$777,СВЦЭМ!$A$34:$A$777,$A288,СВЦЭМ!$B$34:$B$777,H$260)+'СЕТ СН'!$F$12-'СЕТ СН'!$F$23</f>
        <v>-141.77794005999999</v>
      </c>
      <c r="I288" s="35">
        <f>SUMIFS(СВЦЭМ!$H$34:$H$777,СВЦЭМ!$A$34:$A$777,$A288,СВЦЭМ!$B$34:$B$777,I$260)+'СЕТ СН'!$F$12-'СЕТ СН'!$F$23</f>
        <v>-172.41388482999997</v>
      </c>
      <c r="J288" s="35">
        <f>SUMIFS(СВЦЭМ!$H$34:$H$777,СВЦЭМ!$A$34:$A$777,$A288,СВЦЭМ!$B$34:$B$777,J$260)+'СЕТ СН'!$F$12-'СЕТ СН'!$F$23</f>
        <v>-210.77206748999998</v>
      </c>
      <c r="K288" s="35">
        <f>SUMIFS(СВЦЭМ!$H$34:$H$777,СВЦЭМ!$A$34:$A$777,$A288,СВЦЭМ!$B$34:$B$777,K$260)+'СЕТ СН'!$F$12-'СЕТ СН'!$F$23</f>
        <v>-258.26456779</v>
      </c>
      <c r="L288" s="35">
        <f>SUMIFS(СВЦЭМ!$H$34:$H$777,СВЦЭМ!$A$34:$A$777,$A288,СВЦЭМ!$B$34:$B$777,L$260)+'СЕТ СН'!$F$12-'СЕТ СН'!$F$23</f>
        <v>-262.38415658999998</v>
      </c>
      <c r="M288" s="35">
        <f>SUMIFS(СВЦЭМ!$H$34:$H$777,СВЦЭМ!$A$34:$A$777,$A288,СВЦЭМ!$B$34:$B$777,M$260)+'СЕТ СН'!$F$12-'СЕТ СН'!$F$23</f>
        <v>-262.31681106000002</v>
      </c>
      <c r="N288" s="35">
        <f>SUMIFS(СВЦЭМ!$H$34:$H$777,СВЦЭМ!$A$34:$A$777,$A288,СВЦЭМ!$B$34:$B$777,N$260)+'СЕТ СН'!$F$12-'СЕТ СН'!$F$23</f>
        <v>-282.50350028000003</v>
      </c>
      <c r="O288" s="35">
        <f>SUMIFS(СВЦЭМ!$H$34:$H$777,СВЦЭМ!$A$34:$A$777,$A288,СВЦЭМ!$B$34:$B$777,O$260)+'СЕТ СН'!$F$12-'СЕТ СН'!$F$23</f>
        <v>-285.86396511999999</v>
      </c>
      <c r="P288" s="35">
        <f>SUMIFS(СВЦЭМ!$H$34:$H$777,СВЦЭМ!$A$34:$A$777,$A288,СВЦЭМ!$B$34:$B$777,P$260)+'СЕТ СН'!$F$12-'СЕТ СН'!$F$23</f>
        <v>-285.60539316000001</v>
      </c>
      <c r="Q288" s="35">
        <f>SUMIFS(СВЦЭМ!$H$34:$H$777,СВЦЭМ!$A$34:$A$777,$A288,СВЦЭМ!$B$34:$B$777,Q$260)+'СЕТ СН'!$F$12-'СЕТ СН'!$F$23</f>
        <v>-274.29588595000001</v>
      </c>
      <c r="R288" s="35">
        <f>SUMIFS(СВЦЭМ!$H$34:$H$777,СВЦЭМ!$A$34:$A$777,$A288,СВЦЭМ!$B$34:$B$777,R$260)+'СЕТ СН'!$F$12-'СЕТ СН'!$F$23</f>
        <v>-271.24712489000001</v>
      </c>
      <c r="S288" s="35">
        <f>SUMIFS(СВЦЭМ!$H$34:$H$777,СВЦЭМ!$A$34:$A$777,$A288,СВЦЭМ!$B$34:$B$777,S$260)+'СЕТ СН'!$F$12-'СЕТ СН'!$F$23</f>
        <v>-278.71930044999999</v>
      </c>
      <c r="T288" s="35">
        <f>SUMIFS(СВЦЭМ!$H$34:$H$777,СВЦЭМ!$A$34:$A$777,$A288,СВЦЭМ!$B$34:$B$777,T$260)+'СЕТ СН'!$F$12-'СЕТ СН'!$F$23</f>
        <v>-280.75204273999998</v>
      </c>
      <c r="U288" s="35">
        <f>SUMIFS(СВЦЭМ!$H$34:$H$777,СВЦЭМ!$A$34:$A$777,$A288,СВЦЭМ!$B$34:$B$777,U$260)+'СЕТ СН'!$F$12-'СЕТ СН'!$F$23</f>
        <v>-282.75745583999998</v>
      </c>
      <c r="V288" s="35">
        <f>SUMIFS(СВЦЭМ!$H$34:$H$777,СВЦЭМ!$A$34:$A$777,$A288,СВЦЭМ!$B$34:$B$777,V$260)+'СЕТ СН'!$F$12-'СЕТ СН'!$F$23</f>
        <v>-278.34109672</v>
      </c>
      <c r="W288" s="35">
        <f>SUMIFS(СВЦЭМ!$H$34:$H$777,СВЦЭМ!$A$34:$A$777,$A288,СВЦЭМ!$B$34:$B$777,W$260)+'СЕТ СН'!$F$12-'СЕТ СН'!$F$23</f>
        <v>-283.43791686999998</v>
      </c>
      <c r="X288" s="35">
        <f>SUMIFS(СВЦЭМ!$H$34:$H$777,СВЦЭМ!$A$34:$A$777,$A288,СВЦЭМ!$B$34:$B$777,X$260)+'СЕТ СН'!$F$12-'СЕТ СН'!$F$23</f>
        <v>-280.74112486000001</v>
      </c>
      <c r="Y288" s="35">
        <f>SUMIFS(СВЦЭМ!$H$34:$H$777,СВЦЭМ!$A$34:$A$777,$A288,СВЦЭМ!$B$34:$B$777,Y$260)+'СЕТ СН'!$F$12-'СЕТ СН'!$F$23</f>
        <v>-239.41367116999999</v>
      </c>
    </row>
    <row r="289" spans="1:27" ht="15.75" x14ac:dyDescent="0.2">
      <c r="A289" s="34">
        <f t="shared" si="7"/>
        <v>42915</v>
      </c>
      <c r="B289" s="35">
        <f>SUMIFS(СВЦЭМ!$H$34:$H$777,СВЦЭМ!$A$34:$A$777,$A289,СВЦЭМ!$B$34:$B$777,B$260)+'СЕТ СН'!$F$12-'СЕТ СН'!$F$23</f>
        <v>-207.17543030000002</v>
      </c>
      <c r="C289" s="35">
        <f>SUMIFS(СВЦЭМ!$H$34:$H$777,СВЦЭМ!$A$34:$A$777,$A289,СВЦЭМ!$B$34:$B$777,C$260)+'СЕТ СН'!$F$12-'СЕТ СН'!$F$23</f>
        <v>-161.92575343999999</v>
      </c>
      <c r="D289" s="35">
        <f>SUMIFS(СВЦЭМ!$H$34:$H$777,СВЦЭМ!$A$34:$A$777,$A289,СВЦЭМ!$B$34:$B$777,D$260)+'СЕТ СН'!$F$12-'СЕТ СН'!$F$23</f>
        <v>-148.18397406999998</v>
      </c>
      <c r="E289" s="35">
        <f>SUMIFS(СВЦЭМ!$H$34:$H$777,СВЦЭМ!$A$34:$A$777,$A289,СВЦЭМ!$B$34:$B$777,E$260)+'СЕТ СН'!$F$12-'СЕТ СН'!$F$23</f>
        <v>-138.60985664999998</v>
      </c>
      <c r="F289" s="35">
        <f>SUMIFS(СВЦЭМ!$H$34:$H$777,СВЦЭМ!$A$34:$A$777,$A289,СВЦЭМ!$B$34:$B$777,F$260)+'СЕТ СН'!$F$12-'СЕТ СН'!$F$23</f>
        <v>-144.12593729999998</v>
      </c>
      <c r="G289" s="35">
        <f>SUMIFS(СВЦЭМ!$H$34:$H$777,СВЦЭМ!$A$34:$A$777,$A289,СВЦЭМ!$B$34:$B$777,G$260)+'СЕТ СН'!$F$12-'СЕТ СН'!$F$23</f>
        <v>-143.30170555000001</v>
      </c>
      <c r="H289" s="35">
        <f>SUMIFS(СВЦЭМ!$H$34:$H$777,СВЦЭМ!$A$34:$A$777,$A289,СВЦЭМ!$B$34:$B$777,H$260)+'СЕТ СН'!$F$12-'СЕТ СН'!$F$23</f>
        <v>-169.43307456999997</v>
      </c>
      <c r="I289" s="35">
        <f>SUMIFS(СВЦЭМ!$H$34:$H$777,СВЦЭМ!$A$34:$A$777,$A289,СВЦЭМ!$B$34:$B$777,I$260)+'СЕТ СН'!$F$12-'СЕТ СН'!$F$23</f>
        <v>-191.94871725000002</v>
      </c>
      <c r="J289" s="35">
        <f>SUMIFS(СВЦЭМ!$H$34:$H$777,СВЦЭМ!$A$34:$A$777,$A289,СВЦЭМ!$B$34:$B$777,J$260)+'СЕТ СН'!$F$12-'СЕТ СН'!$F$23</f>
        <v>-225.08096064</v>
      </c>
      <c r="K289" s="35">
        <f>SUMIFS(СВЦЭМ!$H$34:$H$777,СВЦЭМ!$A$34:$A$777,$A289,СВЦЭМ!$B$34:$B$777,K$260)+'СЕТ СН'!$F$12-'СЕТ СН'!$F$23</f>
        <v>-254.70022927000002</v>
      </c>
      <c r="L289" s="35">
        <f>SUMIFS(СВЦЭМ!$H$34:$H$777,СВЦЭМ!$A$34:$A$777,$A289,СВЦЭМ!$B$34:$B$777,L$260)+'СЕТ СН'!$F$12-'СЕТ СН'!$F$23</f>
        <v>-250.96910989999998</v>
      </c>
      <c r="M289" s="35">
        <f>SUMIFS(СВЦЭМ!$H$34:$H$777,СВЦЭМ!$A$34:$A$777,$A289,СВЦЭМ!$B$34:$B$777,M$260)+'СЕТ СН'!$F$12-'СЕТ СН'!$F$23</f>
        <v>-247.58435634</v>
      </c>
      <c r="N289" s="35">
        <f>SUMIFS(СВЦЭМ!$H$34:$H$777,СВЦЭМ!$A$34:$A$777,$A289,СВЦЭМ!$B$34:$B$777,N$260)+'СЕТ СН'!$F$12-'СЕТ СН'!$F$23</f>
        <v>-248.52371434999998</v>
      </c>
      <c r="O289" s="35">
        <f>SUMIFS(СВЦЭМ!$H$34:$H$777,СВЦЭМ!$A$34:$A$777,$A289,СВЦЭМ!$B$34:$B$777,O$260)+'СЕТ СН'!$F$12-'СЕТ СН'!$F$23</f>
        <v>-250.23387394999997</v>
      </c>
      <c r="P289" s="35">
        <f>SUMIFS(СВЦЭМ!$H$34:$H$777,СВЦЭМ!$A$34:$A$777,$A289,СВЦЭМ!$B$34:$B$777,P$260)+'СЕТ СН'!$F$12-'СЕТ СН'!$F$23</f>
        <v>-248.67292020999997</v>
      </c>
      <c r="Q289" s="35">
        <f>SUMIFS(СВЦЭМ!$H$34:$H$777,СВЦЭМ!$A$34:$A$777,$A289,СВЦЭМ!$B$34:$B$777,Q$260)+'СЕТ СН'!$F$12-'СЕТ СН'!$F$23</f>
        <v>-240.09612319000001</v>
      </c>
      <c r="R289" s="35">
        <f>SUMIFS(СВЦЭМ!$H$34:$H$777,СВЦЭМ!$A$34:$A$777,$A289,СВЦЭМ!$B$34:$B$777,R$260)+'СЕТ СН'!$F$12-'СЕТ СН'!$F$23</f>
        <v>-237.75862570999999</v>
      </c>
      <c r="S289" s="35">
        <f>SUMIFS(СВЦЭМ!$H$34:$H$777,СВЦЭМ!$A$34:$A$777,$A289,СВЦЭМ!$B$34:$B$777,S$260)+'СЕТ СН'!$F$12-'СЕТ СН'!$F$23</f>
        <v>-245.0421073</v>
      </c>
      <c r="T289" s="35">
        <f>SUMIFS(СВЦЭМ!$H$34:$H$777,СВЦЭМ!$A$34:$A$777,$A289,СВЦЭМ!$B$34:$B$777,T$260)+'СЕТ СН'!$F$12-'СЕТ СН'!$F$23</f>
        <v>-248.06946563999998</v>
      </c>
      <c r="U289" s="35">
        <f>SUMIFS(СВЦЭМ!$H$34:$H$777,СВЦЭМ!$A$34:$A$777,$A289,СВЦЭМ!$B$34:$B$777,U$260)+'СЕТ СН'!$F$12-'СЕТ СН'!$F$23</f>
        <v>-251.49250902</v>
      </c>
      <c r="V289" s="35">
        <f>SUMIFS(СВЦЭМ!$H$34:$H$777,СВЦЭМ!$A$34:$A$777,$A289,СВЦЭМ!$B$34:$B$777,V$260)+'СЕТ СН'!$F$12-'СЕТ СН'!$F$23</f>
        <v>-248.40258566</v>
      </c>
      <c r="W289" s="35">
        <f>SUMIFS(СВЦЭМ!$H$34:$H$777,СВЦЭМ!$A$34:$A$777,$A289,СВЦЭМ!$B$34:$B$777,W$260)+'СЕТ СН'!$F$12-'СЕТ СН'!$F$23</f>
        <v>-252.44510150000002</v>
      </c>
      <c r="X289" s="35">
        <f>SUMIFS(СВЦЭМ!$H$34:$H$777,СВЦЭМ!$A$34:$A$777,$A289,СВЦЭМ!$B$34:$B$777,X$260)+'СЕТ СН'!$F$12-'СЕТ СН'!$F$23</f>
        <v>-248.024023</v>
      </c>
      <c r="Y289" s="35">
        <f>SUMIFS(СВЦЭМ!$H$34:$H$777,СВЦЭМ!$A$34:$A$777,$A289,СВЦЭМ!$B$34:$B$777,Y$260)+'СЕТ СН'!$F$12-'СЕТ СН'!$F$23</f>
        <v>-225.90517328999999</v>
      </c>
    </row>
    <row r="290" spans="1:27" ht="15.75" x14ac:dyDescent="0.2">
      <c r="A290" s="34">
        <f t="shared" si="7"/>
        <v>42916</v>
      </c>
      <c r="B290" s="35">
        <f>SUMIFS(СВЦЭМ!$H$34:$H$777,СВЦЭМ!$A$34:$A$777,$A290,СВЦЭМ!$B$34:$B$777,B$260)+'СЕТ СН'!$F$12-'СЕТ СН'!$F$23</f>
        <v>-210.36343338</v>
      </c>
      <c r="C290" s="35">
        <f>SUMIFS(СВЦЭМ!$H$34:$H$777,СВЦЭМ!$A$34:$A$777,$A290,СВЦЭМ!$B$34:$B$777,C$260)+'СЕТ СН'!$F$12-'СЕТ СН'!$F$23</f>
        <v>-151.75660019999998</v>
      </c>
      <c r="D290" s="35">
        <f>SUMIFS(СВЦЭМ!$H$34:$H$777,СВЦЭМ!$A$34:$A$777,$A290,СВЦЭМ!$B$34:$B$777,D$260)+'СЕТ СН'!$F$12-'СЕТ СН'!$F$23</f>
        <v>-133.78019160000002</v>
      </c>
      <c r="E290" s="35">
        <f>SUMIFS(СВЦЭМ!$H$34:$H$777,СВЦЭМ!$A$34:$A$777,$A290,СВЦЭМ!$B$34:$B$777,E$260)+'СЕТ СН'!$F$12-'СЕТ СН'!$F$23</f>
        <v>-126.67121509999998</v>
      </c>
      <c r="F290" s="35">
        <f>SUMIFS(СВЦЭМ!$H$34:$H$777,СВЦЭМ!$A$34:$A$777,$A290,СВЦЭМ!$B$34:$B$777,F$260)+'СЕТ СН'!$F$12-'СЕТ СН'!$F$23</f>
        <v>-128.04023076999999</v>
      </c>
      <c r="G290" s="35">
        <f>SUMIFS(СВЦЭМ!$H$34:$H$777,СВЦЭМ!$A$34:$A$777,$A290,СВЦЭМ!$B$34:$B$777,G$260)+'СЕТ СН'!$F$12-'СЕТ СН'!$F$23</f>
        <v>-129.88580516000002</v>
      </c>
      <c r="H290" s="35">
        <f>SUMIFS(СВЦЭМ!$H$34:$H$777,СВЦЭМ!$A$34:$A$777,$A290,СВЦЭМ!$B$34:$B$777,H$260)+'СЕТ СН'!$F$12-'СЕТ СН'!$F$23</f>
        <v>-158.82518729999998</v>
      </c>
      <c r="I290" s="35">
        <f>SUMIFS(СВЦЭМ!$H$34:$H$777,СВЦЭМ!$A$34:$A$777,$A290,СВЦЭМ!$B$34:$B$777,I$260)+'СЕТ СН'!$F$12-'СЕТ СН'!$F$23</f>
        <v>-172.37225217999998</v>
      </c>
      <c r="J290" s="35">
        <f>SUMIFS(СВЦЭМ!$H$34:$H$777,СВЦЭМ!$A$34:$A$777,$A290,СВЦЭМ!$B$34:$B$777,J$260)+'СЕТ СН'!$F$12-'СЕТ СН'!$F$23</f>
        <v>-212.88285936</v>
      </c>
      <c r="K290" s="35">
        <f>SUMIFS(СВЦЭМ!$H$34:$H$777,СВЦЭМ!$A$34:$A$777,$A290,СВЦЭМ!$B$34:$B$777,K$260)+'СЕТ СН'!$F$12-'СЕТ СН'!$F$23</f>
        <v>-257.56596287000002</v>
      </c>
      <c r="L290" s="35">
        <f>SUMIFS(СВЦЭМ!$H$34:$H$777,СВЦЭМ!$A$34:$A$777,$A290,СВЦЭМ!$B$34:$B$777,L$260)+'СЕТ СН'!$F$12-'СЕТ СН'!$F$23</f>
        <v>-262.93266076999998</v>
      </c>
      <c r="M290" s="35">
        <f>SUMIFS(СВЦЭМ!$H$34:$H$777,СВЦЭМ!$A$34:$A$777,$A290,СВЦЭМ!$B$34:$B$777,M$260)+'СЕТ СН'!$F$12-'СЕТ СН'!$F$23</f>
        <v>-262.85248345000002</v>
      </c>
      <c r="N290" s="35">
        <f>SUMIFS(СВЦЭМ!$H$34:$H$777,СВЦЭМ!$A$34:$A$777,$A290,СВЦЭМ!$B$34:$B$777,N$260)+'СЕТ СН'!$F$12-'СЕТ СН'!$F$23</f>
        <v>-264.27169734</v>
      </c>
      <c r="O290" s="35">
        <f>SUMIFS(СВЦЭМ!$H$34:$H$777,СВЦЭМ!$A$34:$A$777,$A290,СВЦЭМ!$B$34:$B$777,O$260)+'СЕТ СН'!$F$12-'СЕТ СН'!$F$23</f>
        <v>-263.02622179000002</v>
      </c>
      <c r="P290" s="35">
        <f>SUMIFS(СВЦЭМ!$H$34:$H$777,СВЦЭМ!$A$34:$A$777,$A290,СВЦЭМ!$B$34:$B$777,P$260)+'СЕТ СН'!$F$12-'СЕТ СН'!$F$23</f>
        <v>-261.07748307000003</v>
      </c>
      <c r="Q290" s="35">
        <f>SUMIFS(СВЦЭМ!$H$34:$H$777,СВЦЭМ!$A$34:$A$777,$A290,СВЦЭМ!$B$34:$B$777,Q$260)+'СЕТ СН'!$F$12-'СЕТ СН'!$F$23</f>
        <v>-253.57412814000003</v>
      </c>
      <c r="R290" s="35">
        <f>SUMIFS(СВЦЭМ!$H$34:$H$777,СВЦЭМ!$A$34:$A$777,$A290,СВЦЭМ!$B$34:$B$777,R$260)+'СЕТ СН'!$F$12-'СЕТ СН'!$F$23</f>
        <v>-251.45921109</v>
      </c>
      <c r="S290" s="35">
        <f>SUMIFS(СВЦЭМ!$H$34:$H$777,СВЦЭМ!$A$34:$A$777,$A290,СВЦЭМ!$B$34:$B$777,S$260)+'СЕТ СН'!$F$12-'СЕТ СН'!$F$23</f>
        <v>-258.00216954000001</v>
      </c>
      <c r="T290" s="35">
        <f>SUMIFS(СВЦЭМ!$H$34:$H$777,СВЦЭМ!$A$34:$A$777,$A290,СВЦЭМ!$B$34:$B$777,T$260)+'СЕТ СН'!$F$12-'СЕТ СН'!$F$23</f>
        <v>-258.81257837999999</v>
      </c>
      <c r="U290" s="35">
        <f>SUMIFS(СВЦЭМ!$H$34:$H$777,СВЦЭМ!$A$34:$A$777,$A290,СВЦЭМ!$B$34:$B$777,U$260)+'СЕТ СН'!$F$12-'СЕТ СН'!$F$23</f>
        <v>-261.07800304</v>
      </c>
      <c r="V290" s="35">
        <f>SUMIFS(СВЦЭМ!$H$34:$H$777,СВЦЭМ!$A$34:$A$777,$A290,СВЦЭМ!$B$34:$B$777,V$260)+'СЕТ СН'!$F$12-'СЕТ СН'!$F$23</f>
        <v>-258.99491489000002</v>
      </c>
      <c r="W290" s="35">
        <f>SUMIFS(СВЦЭМ!$H$34:$H$777,СВЦЭМ!$A$34:$A$777,$A290,СВЦЭМ!$B$34:$B$777,W$260)+'СЕТ СН'!$F$12-'СЕТ СН'!$F$23</f>
        <v>-236.8125071</v>
      </c>
      <c r="X290" s="35">
        <f>SUMIFS(СВЦЭМ!$H$34:$H$777,СВЦЭМ!$A$34:$A$777,$A290,СВЦЭМ!$B$34:$B$777,X$260)+'СЕТ СН'!$F$12-'СЕТ СН'!$F$23</f>
        <v>-217.27387657999998</v>
      </c>
      <c r="Y290" s="35">
        <f>SUMIFS(СВЦЭМ!$H$34:$H$777,СВЦЭМ!$A$34:$A$777,$A290,СВЦЭМ!$B$34:$B$777,Y$260)+'СЕТ СН'!$F$12-'СЕТ СН'!$F$23</f>
        <v>-182.7612527</v>
      </c>
    </row>
    <row r="291" spans="1:27" ht="15.75" hidden="1" x14ac:dyDescent="0.2">
      <c r="A291" s="34">
        <f t="shared" si="7"/>
        <v>42917</v>
      </c>
      <c r="B291" s="35">
        <f>SUMIFS(СВЦЭМ!$H$34:$H$777,СВЦЭМ!$A$34:$A$777,$A291,СВЦЭМ!$B$34:$B$777,B$260)+'СЕТ СН'!$F$12-'СЕТ СН'!$F$23</f>
        <v>-578.75</v>
      </c>
      <c r="C291" s="35">
        <f>SUMIFS(СВЦЭМ!$H$34:$H$777,СВЦЭМ!$A$34:$A$777,$A291,СВЦЭМ!$B$34:$B$777,C$260)+'СЕТ СН'!$F$12-'СЕТ СН'!$F$23</f>
        <v>-578.75</v>
      </c>
      <c r="D291" s="35">
        <f>SUMIFS(СВЦЭМ!$H$34:$H$777,СВЦЭМ!$A$34:$A$777,$A291,СВЦЭМ!$B$34:$B$777,D$260)+'СЕТ СН'!$F$12-'СЕТ СН'!$F$23</f>
        <v>-578.75</v>
      </c>
      <c r="E291" s="35">
        <f>SUMIFS(СВЦЭМ!$H$34:$H$777,СВЦЭМ!$A$34:$A$777,$A291,СВЦЭМ!$B$34:$B$777,E$260)+'СЕТ СН'!$F$12-'СЕТ СН'!$F$23</f>
        <v>-578.75</v>
      </c>
      <c r="F291" s="35">
        <f>SUMIFS(СВЦЭМ!$H$34:$H$777,СВЦЭМ!$A$34:$A$777,$A291,СВЦЭМ!$B$34:$B$777,F$260)+'СЕТ СН'!$F$12-'СЕТ СН'!$F$23</f>
        <v>-578.75</v>
      </c>
      <c r="G291" s="35">
        <f>SUMIFS(СВЦЭМ!$H$34:$H$777,СВЦЭМ!$A$34:$A$777,$A291,СВЦЭМ!$B$34:$B$777,G$260)+'СЕТ СН'!$F$12-'СЕТ СН'!$F$23</f>
        <v>-578.75</v>
      </c>
      <c r="H291" s="35">
        <f>SUMIFS(СВЦЭМ!$H$34:$H$777,СВЦЭМ!$A$34:$A$777,$A291,СВЦЭМ!$B$34:$B$777,H$260)+'СЕТ СН'!$F$12-'СЕТ СН'!$F$23</f>
        <v>-578.75</v>
      </c>
      <c r="I291" s="35">
        <f>SUMIFS(СВЦЭМ!$H$34:$H$777,СВЦЭМ!$A$34:$A$777,$A291,СВЦЭМ!$B$34:$B$777,I$260)+'СЕТ СН'!$F$12-'СЕТ СН'!$F$23</f>
        <v>-578.75</v>
      </c>
      <c r="J291" s="35">
        <f>SUMIFS(СВЦЭМ!$H$34:$H$777,СВЦЭМ!$A$34:$A$777,$A291,СВЦЭМ!$B$34:$B$777,J$260)+'СЕТ СН'!$F$12-'СЕТ СН'!$F$23</f>
        <v>-578.75</v>
      </c>
      <c r="K291" s="35">
        <f>SUMIFS(СВЦЭМ!$H$34:$H$777,СВЦЭМ!$A$34:$A$777,$A291,СВЦЭМ!$B$34:$B$777,K$260)+'СЕТ СН'!$F$12-'СЕТ СН'!$F$23</f>
        <v>-578.75</v>
      </c>
      <c r="L291" s="35">
        <f>SUMIFS(СВЦЭМ!$H$34:$H$777,СВЦЭМ!$A$34:$A$777,$A291,СВЦЭМ!$B$34:$B$777,L$260)+'СЕТ СН'!$F$12-'СЕТ СН'!$F$23</f>
        <v>-578.75</v>
      </c>
      <c r="M291" s="35">
        <f>SUMIFS(СВЦЭМ!$H$34:$H$777,СВЦЭМ!$A$34:$A$777,$A291,СВЦЭМ!$B$34:$B$777,M$260)+'СЕТ СН'!$F$12-'СЕТ СН'!$F$23</f>
        <v>-578.75</v>
      </c>
      <c r="N291" s="35">
        <f>SUMIFS(СВЦЭМ!$H$34:$H$777,СВЦЭМ!$A$34:$A$777,$A291,СВЦЭМ!$B$34:$B$777,N$260)+'СЕТ СН'!$F$12-'СЕТ СН'!$F$23</f>
        <v>-578.75</v>
      </c>
      <c r="O291" s="35">
        <f>SUMIFS(СВЦЭМ!$H$34:$H$777,СВЦЭМ!$A$34:$A$777,$A291,СВЦЭМ!$B$34:$B$777,O$260)+'СЕТ СН'!$F$12-'СЕТ СН'!$F$23</f>
        <v>-578.75</v>
      </c>
      <c r="P291" s="35">
        <f>SUMIFS(СВЦЭМ!$H$34:$H$777,СВЦЭМ!$A$34:$A$777,$A291,СВЦЭМ!$B$34:$B$777,P$260)+'СЕТ СН'!$F$12-'СЕТ СН'!$F$23</f>
        <v>-578.75</v>
      </c>
      <c r="Q291" s="35">
        <f>SUMIFS(СВЦЭМ!$H$34:$H$777,СВЦЭМ!$A$34:$A$777,$A291,СВЦЭМ!$B$34:$B$777,Q$260)+'СЕТ СН'!$F$12-'СЕТ СН'!$F$23</f>
        <v>-578.75</v>
      </c>
      <c r="R291" s="35">
        <f>SUMIFS(СВЦЭМ!$H$34:$H$777,СВЦЭМ!$A$34:$A$777,$A291,СВЦЭМ!$B$34:$B$777,R$260)+'СЕТ СН'!$F$12-'СЕТ СН'!$F$23</f>
        <v>-578.75</v>
      </c>
      <c r="S291" s="35">
        <f>SUMIFS(СВЦЭМ!$H$34:$H$777,СВЦЭМ!$A$34:$A$777,$A291,СВЦЭМ!$B$34:$B$777,S$260)+'СЕТ СН'!$F$12-'СЕТ СН'!$F$23</f>
        <v>-578.75</v>
      </c>
      <c r="T291" s="35">
        <f>SUMIFS(СВЦЭМ!$H$34:$H$777,СВЦЭМ!$A$34:$A$777,$A291,СВЦЭМ!$B$34:$B$777,T$260)+'СЕТ СН'!$F$12-'СЕТ СН'!$F$23</f>
        <v>-578.75</v>
      </c>
      <c r="U291" s="35">
        <f>SUMIFS(СВЦЭМ!$H$34:$H$777,СВЦЭМ!$A$34:$A$777,$A291,СВЦЭМ!$B$34:$B$777,U$260)+'СЕТ СН'!$F$12-'СЕТ СН'!$F$23</f>
        <v>-578.75</v>
      </c>
      <c r="V291" s="35">
        <f>SUMIFS(СВЦЭМ!$H$34:$H$777,СВЦЭМ!$A$34:$A$777,$A291,СВЦЭМ!$B$34:$B$777,V$260)+'СЕТ СН'!$F$12-'СЕТ СН'!$F$23</f>
        <v>-578.75</v>
      </c>
      <c r="W291" s="35">
        <f>SUMIFS(СВЦЭМ!$H$34:$H$777,СВЦЭМ!$A$34:$A$777,$A291,СВЦЭМ!$B$34:$B$777,W$260)+'СЕТ СН'!$F$12-'СЕТ СН'!$F$23</f>
        <v>-578.75</v>
      </c>
      <c r="X291" s="35">
        <f>SUMIFS(СВЦЭМ!$H$34:$H$777,СВЦЭМ!$A$34:$A$777,$A291,СВЦЭМ!$B$34:$B$777,X$260)+'СЕТ СН'!$F$12-'СЕТ СН'!$F$23</f>
        <v>-578.75</v>
      </c>
      <c r="Y291" s="35">
        <f>SUMIFS(СВЦЭМ!$H$34:$H$777,СВЦЭМ!$A$34:$A$777,$A291,СВЦЭМ!$B$34:$B$777,Y$260)+'СЕТ СН'!$F$12-'СЕТ СН'!$F$23</f>
        <v>-578.75</v>
      </c>
    </row>
    <row r="292" spans="1:27" ht="15.75"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row>
    <row r="293" spans="1:27" ht="15.75"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5" customFormat="1" ht="12.75" customHeight="1" x14ac:dyDescent="0.2">
      <c r="A296" s="119"/>
      <c r="B296" s="33">
        <v>1</v>
      </c>
      <c r="C296" s="33">
        <v>2</v>
      </c>
      <c r="D296" s="33">
        <v>3</v>
      </c>
      <c r="E296" s="33">
        <v>4</v>
      </c>
      <c r="F296" s="33">
        <v>5</v>
      </c>
      <c r="G296" s="33">
        <v>6</v>
      </c>
      <c r="H296" s="33">
        <v>7</v>
      </c>
      <c r="I296" s="33">
        <v>8</v>
      </c>
      <c r="J296" s="33">
        <v>9</v>
      </c>
      <c r="K296" s="33">
        <v>10</v>
      </c>
      <c r="L296" s="33">
        <v>11</v>
      </c>
      <c r="M296" s="33">
        <v>12</v>
      </c>
      <c r="N296" s="33">
        <v>13</v>
      </c>
      <c r="O296" s="33">
        <v>14</v>
      </c>
      <c r="P296" s="33">
        <v>15</v>
      </c>
      <c r="Q296" s="33">
        <v>16</v>
      </c>
      <c r="R296" s="33">
        <v>17</v>
      </c>
      <c r="S296" s="33">
        <v>18</v>
      </c>
      <c r="T296" s="33">
        <v>19</v>
      </c>
      <c r="U296" s="33">
        <v>20</v>
      </c>
      <c r="V296" s="33">
        <v>21</v>
      </c>
      <c r="W296" s="33">
        <v>22</v>
      </c>
      <c r="X296" s="33">
        <v>23</v>
      </c>
      <c r="Y296" s="33">
        <v>24</v>
      </c>
    </row>
    <row r="297" spans="1:27" ht="15.75" customHeight="1" x14ac:dyDescent="0.2">
      <c r="A297" s="34" t="str">
        <f>A261</f>
        <v>01.06.2017</v>
      </c>
      <c r="B297" s="35">
        <f>SUMIFS(СВЦЭМ!$I$34:$I$777,СВЦЭМ!$A$34:$A$777,$A297,СВЦЭМ!$B$34:$B$777,B$296)+'СЕТ СН'!$F$13-'СЕТ СН'!$F$23</f>
        <v>-578.75</v>
      </c>
      <c r="C297" s="35">
        <f>SUMIFS(СВЦЭМ!$I$34:$I$777,СВЦЭМ!$A$34:$A$777,$A297,СВЦЭМ!$B$34:$B$777,C$296)+'СЕТ СН'!$F$13-'СЕТ СН'!$F$23</f>
        <v>-578.75</v>
      </c>
      <c r="D297" s="35">
        <f>SUMIFS(СВЦЭМ!$I$34:$I$777,СВЦЭМ!$A$34:$A$777,$A297,СВЦЭМ!$B$34:$B$777,D$296)+'СЕТ СН'!$F$13-'СЕТ СН'!$F$23</f>
        <v>-578.75</v>
      </c>
      <c r="E297" s="35">
        <f>SUMIFS(СВЦЭМ!$I$34:$I$777,СВЦЭМ!$A$34:$A$777,$A297,СВЦЭМ!$B$34:$B$777,E$296)+'СЕТ СН'!$F$13-'СЕТ СН'!$F$23</f>
        <v>-578.75</v>
      </c>
      <c r="F297" s="35">
        <f>SUMIFS(СВЦЭМ!$I$34:$I$777,СВЦЭМ!$A$34:$A$777,$A297,СВЦЭМ!$B$34:$B$777,F$296)+'СЕТ СН'!$F$13-'СЕТ СН'!$F$23</f>
        <v>-578.75</v>
      </c>
      <c r="G297" s="35">
        <f>SUMIFS(СВЦЭМ!$I$34:$I$777,СВЦЭМ!$A$34:$A$777,$A297,СВЦЭМ!$B$34:$B$777,G$296)+'СЕТ СН'!$F$13-'СЕТ СН'!$F$23</f>
        <v>-578.75</v>
      </c>
      <c r="H297" s="35">
        <f>SUMIFS(СВЦЭМ!$I$34:$I$777,СВЦЭМ!$A$34:$A$777,$A297,СВЦЭМ!$B$34:$B$777,H$296)+'СЕТ СН'!$F$13-'СЕТ СН'!$F$23</f>
        <v>-578.75</v>
      </c>
      <c r="I297" s="35">
        <f>SUMIFS(СВЦЭМ!$I$34:$I$777,СВЦЭМ!$A$34:$A$777,$A297,СВЦЭМ!$B$34:$B$777,I$296)+'СЕТ СН'!$F$13-'СЕТ СН'!$F$23</f>
        <v>-578.75</v>
      </c>
      <c r="J297" s="35">
        <f>SUMIFS(СВЦЭМ!$I$34:$I$777,СВЦЭМ!$A$34:$A$777,$A297,СВЦЭМ!$B$34:$B$777,J$296)+'СЕТ СН'!$F$13-'СЕТ СН'!$F$23</f>
        <v>-578.75</v>
      </c>
      <c r="K297" s="35">
        <f>SUMIFS(СВЦЭМ!$I$34:$I$777,СВЦЭМ!$A$34:$A$777,$A297,СВЦЭМ!$B$34:$B$777,K$296)+'СЕТ СН'!$F$13-'СЕТ СН'!$F$23</f>
        <v>-578.75</v>
      </c>
      <c r="L297" s="35">
        <f>SUMIFS(СВЦЭМ!$I$34:$I$777,СВЦЭМ!$A$34:$A$777,$A297,СВЦЭМ!$B$34:$B$777,L$296)+'СЕТ СН'!$F$13-'СЕТ СН'!$F$23</f>
        <v>-578.75</v>
      </c>
      <c r="M297" s="35">
        <f>SUMIFS(СВЦЭМ!$I$34:$I$777,СВЦЭМ!$A$34:$A$777,$A297,СВЦЭМ!$B$34:$B$777,M$296)+'СЕТ СН'!$F$13-'СЕТ СН'!$F$23</f>
        <v>-578.75</v>
      </c>
      <c r="N297" s="35">
        <f>SUMIFS(СВЦЭМ!$I$34:$I$777,СВЦЭМ!$A$34:$A$777,$A297,СВЦЭМ!$B$34:$B$777,N$296)+'СЕТ СН'!$F$13-'СЕТ СН'!$F$23</f>
        <v>-578.75</v>
      </c>
      <c r="O297" s="35">
        <f>SUMIFS(СВЦЭМ!$I$34:$I$777,СВЦЭМ!$A$34:$A$777,$A297,СВЦЭМ!$B$34:$B$777,O$296)+'СЕТ СН'!$F$13-'СЕТ СН'!$F$23</f>
        <v>-578.75</v>
      </c>
      <c r="P297" s="35">
        <f>SUMIFS(СВЦЭМ!$I$34:$I$777,СВЦЭМ!$A$34:$A$777,$A297,СВЦЭМ!$B$34:$B$777,P$296)+'СЕТ СН'!$F$13-'СЕТ СН'!$F$23</f>
        <v>-578.75</v>
      </c>
      <c r="Q297" s="35">
        <f>SUMIFS(СВЦЭМ!$I$34:$I$777,СВЦЭМ!$A$34:$A$777,$A297,СВЦЭМ!$B$34:$B$777,Q$296)+'СЕТ СН'!$F$13-'СЕТ СН'!$F$23</f>
        <v>-578.75</v>
      </c>
      <c r="R297" s="35">
        <f>SUMIFS(СВЦЭМ!$I$34:$I$777,СВЦЭМ!$A$34:$A$777,$A297,СВЦЭМ!$B$34:$B$777,R$296)+'СЕТ СН'!$F$13-'СЕТ СН'!$F$23</f>
        <v>-578.75</v>
      </c>
      <c r="S297" s="35">
        <f>SUMIFS(СВЦЭМ!$I$34:$I$777,СВЦЭМ!$A$34:$A$777,$A297,СВЦЭМ!$B$34:$B$777,S$296)+'СЕТ СН'!$F$13-'СЕТ СН'!$F$23</f>
        <v>-578.75</v>
      </c>
      <c r="T297" s="35">
        <f>SUMIFS(СВЦЭМ!$I$34:$I$777,СВЦЭМ!$A$34:$A$777,$A297,СВЦЭМ!$B$34:$B$777,T$296)+'СЕТ СН'!$F$13-'СЕТ СН'!$F$23</f>
        <v>-578.75</v>
      </c>
      <c r="U297" s="35">
        <f>SUMIFS(СВЦЭМ!$I$34:$I$777,СВЦЭМ!$A$34:$A$777,$A297,СВЦЭМ!$B$34:$B$777,U$296)+'СЕТ СН'!$F$13-'СЕТ СН'!$F$23</f>
        <v>-578.75</v>
      </c>
      <c r="V297" s="35">
        <f>SUMIFS(СВЦЭМ!$I$34:$I$777,СВЦЭМ!$A$34:$A$777,$A297,СВЦЭМ!$B$34:$B$777,V$296)+'СЕТ СН'!$F$13-'СЕТ СН'!$F$23</f>
        <v>-578.75</v>
      </c>
      <c r="W297" s="35">
        <f>SUMIFS(СВЦЭМ!$I$34:$I$777,СВЦЭМ!$A$34:$A$777,$A297,СВЦЭМ!$B$34:$B$777,W$296)+'СЕТ СН'!$F$13-'СЕТ СН'!$F$23</f>
        <v>-578.75</v>
      </c>
      <c r="X297" s="35">
        <f>SUMIFS(СВЦЭМ!$I$34:$I$777,СВЦЭМ!$A$34:$A$777,$A297,СВЦЭМ!$B$34:$B$777,X$296)+'СЕТ СН'!$F$13-'СЕТ СН'!$F$23</f>
        <v>-578.75</v>
      </c>
      <c r="Y297" s="35">
        <f>SUMIFS(СВЦЭМ!$I$34:$I$777,СВЦЭМ!$A$34:$A$777,$A297,СВЦЭМ!$B$34:$B$777,Y$296)+'СЕТ СН'!$F$13-'СЕТ СН'!$F$23</f>
        <v>-578.75</v>
      </c>
      <c r="AA297" s="44"/>
    </row>
    <row r="298" spans="1:27" ht="15.75" x14ac:dyDescent="0.2">
      <c r="A298" s="34">
        <f>A297+1</f>
        <v>42888</v>
      </c>
      <c r="B298" s="35">
        <f>SUMIFS(СВЦЭМ!$I$34:$I$777,СВЦЭМ!$A$34:$A$777,$A298,СВЦЭМ!$B$34:$B$777,B$296)+'СЕТ СН'!$F$13-'СЕТ СН'!$F$23</f>
        <v>-578.75</v>
      </c>
      <c r="C298" s="35">
        <f>SUMIFS(СВЦЭМ!$I$34:$I$777,СВЦЭМ!$A$34:$A$777,$A298,СВЦЭМ!$B$34:$B$777,C$296)+'СЕТ СН'!$F$13-'СЕТ СН'!$F$23</f>
        <v>-578.75</v>
      </c>
      <c r="D298" s="35">
        <f>SUMIFS(СВЦЭМ!$I$34:$I$777,СВЦЭМ!$A$34:$A$777,$A298,СВЦЭМ!$B$34:$B$777,D$296)+'СЕТ СН'!$F$13-'СЕТ СН'!$F$23</f>
        <v>-578.75</v>
      </c>
      <c r="E298" s="35">
        <f>SUMIFS(СВЦЭМ!$I$34:$I$777,СВЦЭМ!$A$34:$A$777,$A298,СВЦЭМ!$B$34:$B$777,E$296)+'СЕТ СН'!$F$13-'СЕТ СН'!$F$23</f>
        <v>-578.75</v>
      </c>
      <c r="F298" s="35">
        <f>SUMIFS(СВЦЭМ!$I$34:$I$777,СВЦЭМ!$A$34:$A$777,$A298,СВЦЭМ!$B$34:$B$777,F$296)+'СЕТ СН'!$F$13-'СЕТ СН'!$F$23</f>
        <v>-578.75</v>
      </c>
      <c r="G298" s="35">
        <f>SUMIFS(СВЦЭМ!$I$34:$I$777,СВЦЭМ!$A$34:$A$777,$A298,СВЦЭМ!$B$34:$B$777,G$296)+'СЕТ СН'!$F$13-'СЕТ СН'!$F$23</f>
        <v>-578.75</v>
      </c>
      <c r="H298" s="35">
        <f>SUMIFS(СВЦЭМ!$I$34:$I$777,СВЦЭМ!$A$34:$A$777,$A298,СВЦЭМ!$B$34:$B$777,H$296)+'СЕТ СН'!$F$13-'СЕТ СН'!$F$23</f>
        <v>-578.75</v>
      </c>
      <c r="I298" s="35">
        <f>SUMIFS(СВЦЭМ!$I$34:$I$777,СВЦЭМ!$A$34:$A$777,$A298,СВЦЭМ!$B$34:$B$777,I$296)+'СЕТ СН'!$F$13-'СЕТ СН'!$F$23</f>
        <v>-578.75</v>
      </c>
      <c r="J298" s="35">
        <f>SUMIFS(СВЦЭМ!$I$34:$I$777,СВЦЭМ!$A$34:$A$777,$A298,СВЦЭМ!$B$34:$B$777,J$296)+'СЕТ СН'!$F$13-'СЕТ СН'!$F$23</f>
        <v>-578.75</v>
      </c>
      <c r="K298" s="35">
        <f>SUMIFS(СВЦЭМ!$I$34:$I$777,СВЦЭМ!$A$34:$A$777,$A298,СВЦЭМ!$B$34:$B$777,K$296)+'СЕТ СН'!$F$13-'СЕТ СН'!$F$23</f>
        <v>-578.75</v>
      </c>
      <c r="L298" s="35">
        <f>SUMIFS(СВЦЭМ!$I$34:$I$777,СВЦЭМ!$A$34:$A$777,$A298,СВЦЭМ!$B$34:$B$777,L$296)+'СЕТ СН'!$F$13-'СЕТ СН'!$F$23</f>
        <v>-578.75</v>
      </c>
      <c r="M298" s="35">
        <f>SUMIFS(СВЦЭМ!$I$34:$I$777,СВЦЭМ!$A$34:$A$777,$A298,СВЦЭМ!$B$34:$B$777,M$296)+'СЕТ СН'!$F$13-'СЕТ СН'!$F$23</f>
        <v>-578.75</v>
      </c>
      <c r="N298" s="35">
        <f>SUMIFS(СВЦЭМ!$I$34:$I$777,СВЦЭМ!$A$34:$A$777,$A298,СВЦЭМ!$B$34:$B$777,N$296)+'СЕТ СН'!$F$13-'СЕТ СН'!$F$23</f>
        <v>-578.75</v>
      </c>
      <c r="O298" s="35">
        <f>SUMIFS(СВЦЭМ!$I$34:$I$777,СВЦЭМ!$A$34:$A$777,$A298,СВЦЭМ!$B$34:$B$777,O$296)+'СЕТ СН'!$F$13-'СЕТ СН'!$F$23</f>
        <v>-578.75</v>
      </c>
      <c r="P298" s="35">
        <f>SUMIFS(СВЦЭМ!$I$34:$I$777,СВЦЭМ!$A$34:$A$777,$A298,СВЦЭМ!$B$34:$B$777,P$296)+'СЕТ СН'!$F$13-'СЕТ СН'!$F$23</f>
        <v>-578.75</v>
      </c>
      <c r="Q298" s="35">
        <f>SUMIFS(СВЦЭМ!$I$34:$I$777,СВЦЭМ!$A$34:$A$777,$A298,СВЦЭМ!$B$34:$B$777,Q$296)+'СЕТ СН'!$F$13-'СЕТ СН'!$F$23</f>
        <v>-578.75</v>
      </c>
      <c r="R298" s="35">
        <f>SUMIFS(СВЦЭМ!$I$34:$I$777,СВЦЭМ!$A$34:$A$777,$A298,СВЦЭМ!$B$34:$B$777,R$296)+'СЕТ СН'!$F$13-'СЕТ СН'!$F$23</f>
        <v>-578.75</v>
      </c>
      <c r="S298" s="35">
        <f>SUMIFS(СВЦЭМ!$I$34:$I$777,СВЦЭМ!$A$34:$A$777,$A298,СВЦЭМ!$B$34:$B$777,S$296)+'СЕТ СН'!$F$13-'СЕТ СН'!$F$23</f>
        <v>-578.75</v>
      </c>
      <c r="T298" s="35">
        <f>SUMIFS(СВЦЭМ!$I$34:$I$777,СВЦЭМ!$A$34:$A$777,$A298,СВЦЭМ!$B$34:$B$777,T$296)+'СЕТ СН'!$F$13-'СЕТ СН'!$F$23</f>
        <v>-578.75</v>
      </c>
      <c r="U298" s="35">
        <f>SUMIFS(СВЦЭМ!$I$34:$I$777,СВЦЭМ!$A$34:$A$777,$A298,СВЦЭМ!$B$34:$B$777,U$296)+'СЕТ СН'!$F$13-'СЕТ СН'!$F$23</f>
        <v>-578.75</v>
      </c>
      <c r="V298" s="35">
        <f>SUMIFS(СВЦЭМ!$I$34:$I$777,СВЦЭМ!$A$34:$A$777,$A298,СВЦЭМ!$B$34:$B$777,V$296)+'СЕТ СН'!$F$13-'СЕТ СН'!$F$23</f>
        <v>-578.75</v>
      </c>
      <c r="W298" s="35">
        <f>SUMIFS(СВЦЭМ!$I$34:$I$777,СВЦЭМ!$A$34:$A$777,$A298,СВЦЭМ!$B$34:$B$777,W$296)+'СЕТ СН'!$F$13-'СЕТ СН'!$F$23</f>
        <v>-578.75</v>
      </c>
      <c r="X298" s="35">
        <f>SUMIFS(СВЦЭМ!$I$34:$I$777,СВЦЭМ!$A$34:$A$777,$A298,СВЦЭМ!$B$34:$B$777,X$296)+'СЕТ СН'!$F$13-'СЕТ СН'!$F$23</f>
        <v>-578.75</v>
      </c>
      <c r="Y298" s="35">
        <f>SUMIFS(СВЦЭМ!$I$34:$I$777,СВЦЭМ!$A$34:$A$777,$A298,СВЦЭМ!$B$34:$B$777,Y$296)+'СЕТ СН'!$F$13-'СЕТ СН'!$F$23</f>
        <v>-578.75</v>
      </c>
    </row>
    <row r="299" spans="1:27" ht="15.75" x14ac:dyDescent="0.2">
      <c r="A299" s="34">
        <f t="shared" ref="A299:A327" si="8">A298+1</f>
        <v>42889</v>
      </c>
      <c r="B299" s="35">
        <f>SUMIFS(СВЦЭМ!$I$34:$I$777,СВЦЭМ!$A$34:$A$777,$A299,СВЦЭМ!$B$34:$B$777,B$296)+'СЕТ СН'!$F$13-'СЕТ СН'!$F$23</f>
        <v>-578.75</v>
      </c>
      <c r="C299" s="35">
        <f>SUMIFS(СВЦЭМ!$I$34:$I$777,СВЦЭМ!$A$34:$A$777,$A299,СВЦЭМ!$B$34:$B$777,C$296)+'СЕТ СН'!$F$13-'СЕТ СН'!$F$23</f>
        <v>-578.75</v>
      </c>
      <c r="D299" s="35">
        <f>SUMIFS(СВЦЭМ!$I$34:$I$777,СВЦЭМ!$A$34:$A$777,$A299,СВЦЭМ!$B$34:$B$777,D$296)+'СЕТ СН'!$F$13-'СЕТ СН'!$F$23</f>
        <v>-578.75</v>
      </c>
      <c r="E299" s="35">
        <f>SUMIFS(СВЦЭМ!$I$34:$I$777,СВЦЭМ!$A$34:$A$777,$A299,СВЦЭМ!$B$34:$B$777,E$296)+'СЕТ СН'!$F$13-'СЕТ СН'!$F$23</f>
        <v>-578.75</v>
      </c>
      <c r="F299" s="35">
        <f>SUMIFS(СВЦЭМ!$I$34:$I$777,СВЦЭМ!$A$34:$A$777,$A299,СВЦЭМ!$B$34:$B$777,F$296)+'СЕТ СН'!$F$13-'СЕТ СН'!$F$23</f>
        <v>-578.75</v>
      </c>
      <c r="G299" s="35">
        <f>SUMIFS(СВЦЭМ!$I$34:$I$777,СВЦЭМ!$A$34:$A$777,$A299,СВЦЭМ!$B$34:$B$777,G$296)+'СЕТ СН'!$F$13-'СЕТ СН'!$F$23</f>
        <v>-578.75</v>
      </c>
      <c r="H299" s="35">
        <f>SUMIFS(СВЦЭМ!$I$34:$I$777,СВЦЭМ!$A$34:$A$777,$A299,СВЦЭМ!$B$34:$B$777,H$296)+'СЕТ СН'!$F$13-'СЕТ СН'!$F$23</f>
        <v>-578.75</v>
      </c>
      <c r="I299" s="35">
        <f>SUMIFS(СВЦЭМ!$I$34:$I$777,СВЦЭМ!$A$34:$A$777,$A299,СВЦЭМ!$B$34:$B$777,I$296)+'СЕТ СН'!$F$13-'СЕТ СН'!$F$23</f>
        <v>-578.75</v>
      </c>
      <c r="J299" s="35">
        <f>SUMIFS(СВЦЭМ!$I$34:$I$777,СВЦЭМ!$A$34:$A$777,$A299,СВЦЭМ!$B$34:$B$777,J$296)+'СЕТ СН'!$F$13-'СЕТ СН'!$F$23</f>
        <v>-578.75</v>
      </c>
      <c r="K299" s="35">
        <f>SUMIFS(СВЦЭМ!$I$34:$I$777,СВЦЭМ!$A$34:$A$777,$A299,СВЦЭМ!$B$34:$B$777,K$296)+'СЕТ СН'!$F$13-'СЕТ СН'!$F$23</f>
        <v>-578.75</v>
      </c>
      <c r="L299" s="35">
        <f>SUMIFS(СВЦЭМ!$I$34:$I$777,СВЦЭМ!$A$34:$A$777,$A299,СВЦЭМ!$B$34:$B$777,L$296)+'СЕТ СН'!$F$13-'СЕТ СН'!$F$23</f>
        <v>-578.75</v>
      </c>
      <c r="M299" s="35">
        <f>SUMIFS(СВЦЭМ!$I$34:$I$777,СВЦЭМ!$A$34:$A$777,$A299,СВЦЭМ!$B$34:$B$777,M$296)+'СЕТ СН'!$F$13-'СЕТ СН'!$F$23</f>
        <v>-578.75</v>
      </c>
      <c r="N299" s="35">
        <f>SUMIFS(СВЦЭМ!$I$34:$I$777,СВЦЭМ!$A$34:$A$777,$A299,СВЦЭМ!$B$34:$B$777,N$296)+'СЕТ СН'!$F$13-'СЕТ СН'!$F$23</f>
        <v>-578.75</v>
      </c>
      <c r="O299" s="35">
        <f>SUMIFS(СВЦЭМ!$I$34:$I$777,СВЦЭМ!$A$34:$A$777,$A299,СВЦЭМ!$B$34:$B$777,O$296)+'СЕТ СН'!$F$13-'СЕТ СН'!$F$23</f>
        <v>-578.75</v>
      </c>
      <c r="P299" s="35">
        <f>SUMIFS(СВЦЭМ!$I$34:$I$777,СВЦЭМ!$A$34:$A$777,$A299,СВЦЭМ!$B$34:$B$777,P$296)+'СЕТ СН'!$F$13-'СЕТ СН'!$F$23</f>
        <v>-578.75</v>
      </c>
      <c r="Q299" s="35">
        <f>SUMIFS(СВЦЭМ!$I$34:$I$777,СВЦЭМ!$A$34:$A$777,$A299,СВЦЭМ!$B$34:$B$777,Q$296)+'СЕТ СН'!$F$13-'СЕТ СН'!$F$23</f>
        <v>-578.75</v>
      </c>
      <c r="R299" s="35">
        <f>SUMIFS(СВЦЭМ!$I$34:$I$777,СВЦЭМ!$A$34:$A$777,$A299,СВЦЭМ!$B$34:$B$777,R$296)+'СЕТ СН'!$F$13-'СЕТ СН'!$F$23</f>
        <v>-578.75</v>
      </c>
      <c r="S299" s="35">
        <f>SUMIFS(СВЦЭМ!$I$34:$I$777,СВЦЭМ!$A$34:$A$777,$A299,СВЦЭМ!$B$34:$B$777,S$296)+'СЕТ СН'!$F$13-'СЕТ СН'!$F$23</f>
        <v>-578.75</v>
      </c>
      <c r="T299" s="35">
        <f>SUMIFS(СВЦЭМ!$I$34:$I$777,СВЦЭМ!$A$34:$A$777,$A299,СВЦЭМ!$B$34:$B$777,T$296)+'СЕТ СН'!$F$13-'СЕТ СН'!$F$23</f>
        <v>-578.75</v>
      </c>
      <c r="U299" s="35">
        <f>SUMIFS(СВЦЭМ!$I$34:$I$777,СВЦЭМ!$A$34:$A$777,$A299,СВЦЭМ!$B$34:$B$777,U$296)+'СЕТ СН'!$F$13-'СЕТ СН'!$F$23</f>
        <v>-578.75</v>
      </c>
      <c r="V299" s="35">
        <f>SUMIFS(СВЦЭМ!$I$34:$I$777,СВЦЭМ!$A$34:$A$777,$A299,СВЦЭМ!$B$34:$B$777,V$296)+'СЕТ СН'!$F$13-'СЕТ СН'!$F$23</f>
        <v>-578.75</v>
      </c>
      <c r="W299" s="35">
        <f>SUMIFS(СВЦЭМ!$I$34:$I$777,СВЦЭМ!$A$34:$A$777,$A299,СВЦЭМ!$B$34:$B$777,W$296)+'СЕТ СН'!$F$13-'СЕТ СН'!$F$23</f>
        <v>-578.75</v>
      </c>
      <c r="X299" s="35">
        <f>SUMIFS(СВЦЭМ!$I$34:$I$777,СВЦЭМ!$A$34:$A$777,$A299,СВЦЭМ!$B$34:$B$777,X$296)+'СЕТ СН'!$F$13-'СЕТ СН'!$F$23</f>
        <v>-578.75</v>
      </c>
      <c r="Y299" s="35">
        <f>SUMIFS(СВЦЭМ!$I$34:$I$777,СВЦЭМ!$A$34:$A$777,$A299,СВЦЭМ!$B$34:$B$777,Y$296)+'СЕТ СН'!$F$13-'СЕТ СН'!$F$23</f>
        <v>-578.75</v>
      </c>
    </row>
    <row r="300" spans="1:27" ht="15.75" x14ac:dyDescent="0.2">
      <c r="A300" s="34">
        <f t="shared" si="8"/>
        <v>42890</v>
      </c>
      <c r="B300" s="35">
        <f>SUMIFS(СВЦЭМ!$I$34:$I$777,СВЦЭМ!$A$34:$A$777,$A300,СВЦЭМ!$B$34:$B$777,B$296)+'СЕТ СН'!$F$13-'СЕТ СН'!$F$23</f>
        <v>-578.75</v>
      </c>
      <c r="C300" s="35">
        <f>SUMIFS(СВЦЭМ!$I$34:$I$777,СВЦЭМ!$A$34:$A$777,$A300,СВЦЭМ!$B$34:$B$777,C$296)+'СЕТ СН'!$F$13-'СЕТ СН'!$F$23</f>
        <v>-578.75</v>
      </c>
      <c r="D300" s="35">
        <f>SUMIFS(СВЦЭМ!$I$34:$I$777,СВЦЭМ!$A$34:$A$777,$A300,СВЦЭМ!$B$34:$B$777,D$296)+'СЕТ СН'!$F$13-'СЕТ СН'!$F$23</f>
        <v>-578.75</v>
      </c>
      <c r="E300" s="35">
        <f>SUMIFS(СВЦЭМ!$I$34:$I$777,СВЦЭМ!$A$34:$A$777,$A300,СВЦЭМ!$B$34:$B$777,E$296)+'СЕТ СН'!$F$13-'СЕТ СН'!$F$23</f>
        <v>-578.75</v>
      </c>
      <c r="F300" s="35">
        <f>SUMIFS(СВЦЭМ!$I$34:$I$777,СВЦЭМ!$A$34:$A$777,$A300,СВЦЭМ!$B$34:$B$777,F$296)+'СЕТ СН'!$F$13-'СЕТ СН'!$F$23</f>
        <v>-578.75</v>
      </c>
      <c r="G300" s="35">
        <f>SUMIFS(СВЦЭМ!$I$34:$I$777,СВЦЭМ!$A$34:$A$777,$A300,СВЦЭМ!$B$34:$B$777,G$296)+'СЕТ СН'!$F$13-'СЕТ СН'!$F$23</f>
        <v>-578.75</v>
      </c>
      <c r="H300" s="35">
        <f>SUMIFS(СВЦЭМ!$I$34:$I$777,СВЦЭМ!$A$34:$A$777,$A300,СВЦЭМ!$B$34:$B$777,H$296)+'СЕТ СН'!$F$13-'СЕТ СН'!$F$23</f>
        <v>-578.75</v>
      </c>
      <c r="I300" s="35">
        <f>SUMIFS(СВЦЭМ!$I$34:$I$777,СВЦЭМ!$A$34:$A$777,$A300,СВЦЭМ!$B$34:$B$777,I$296)+'СЕТ СН'!$F$13-'СЕТ СН'!$F$23</f>
        <v>-578.75</v>
      </c>
      <c r="J300" s="35">
        <f>SUMIFS(СВЦЭМ!$I$34:$I$777,СВЦЭМ!$A$34:$A$777,$A300,СВЦЭМ!$B$34:$B$777,J$296)+'СЕТ СН'!$F$13-'СЕТ СН'!$F$23</f>
        <v>-578.75</v>
      </c>
      <c r="K300" s="35">
        <f>SUMIFS(СВЦЭМ!$I$34:$I$777,СВЦЭМ!$A$34:$A$777,$A300,СВЦЭМ!$B$34:$B$777,K$296)+'СЕТ СН'!$F$13-'СЕТ СН'!$F$23</f>
        <v>-578.75</v>
      </c>
      <c r="L300" s="35">
        <f>SUMIFS(СВЦЭМ!$I$34:$I$777,СВЦЭМ!$A$34:$A$777,$A300,СВЦЭМ!$B$34:$B$777,L$296)+'СЕТ СН'!$F$13-'СЕТ СН'!$F$23</f>
        <v>-578.75</v>
      </c>
      <c r="M300" s="35">
        <f>SUMIFS(СВЦЭМ!$I$34:$I$777,СВЦЭМ!$A$34:$A$777,$A300,СВЦЭМ!$B$34:$B$777,M$296)+'СЕТ СН'!$F$13-'СЕТ СН'!$F$23</f>
        <v>-578.75</v>
      </c>
      <c r="N300" s="35">
        <f>SUMIFS(СВЦЭМ!$I$34:$I$777,СВЦЭМ!$A$34:$A$777,$A300,СВЦЭМ!$B$34:$B$777,N$296)+'СЕТ СН'!$F$13-'СЕТ СН'!$F$23</f>
        <v>-578.75</v>
      </c>
      <c r="O300" s="35">
        <f>SUMIFS(СВЦЭМ!$I$34:$I$777,СВЦЭМ!$A$34:$A$777,$A300,СВЦЭМ!$B$34:$B$777,O$296)+'СЕТ СН'!$F$13-'СЕТ СН'!$F$23</f>
        <v>-578.75</v>
      </c>
      <c r="P300" s="35">
        <f>SUMIFS(СВЦЭМ!$I$34:$I$777,СВЦЭМ!$A$34:$A$777,$A300,СВЦЭМ!$B$34:$B$777,P$296)+'СЕТ СН'!$F$13-'СЕТ СН'!$F$23</f>
        <v>-578.75</v>
      </c>
      <c r="Q300" s="35">
        <f>SUMIFS(СВЦЭМ!$I$34:$I$777,СВЦЭМ!$A$34:$A$777,$A300,СВЦЭМ!$B$34:$B$777,Q$296)+'СЕТ СН'!$F$13-'СЕТ СН'!$F$23</f>
        <v>-578.75</v>
      </c>
      <c r="R300" s="35">
        <f>SUMIFS(СВЦЭМ!$I$34:$I$777,СВЦЭМ!$A$34:$A$777,$A300,СВЦЭМ!$B$34:$B$777,R$296)+'СЕТ СН'!$F$13-'СЕТ СН'!$F$23</f>
        <v>-578.75</v>
      </c>
      <c r="S300" s="35">
        <f>SUMIFS(СВЦЭМ!$I$34:$I$777,СВЦЭМ!$A$34:$A$777,$A300,СВЦЭМ!$B$34:$B$777,S$296)+'СЕТ СН'!$F$13-'СЕТ СН'!$F$23</f>
        <v>-578.75</v>
      </c>
      <c r="T300" s="35">
        <f>SUMIFS(СВЦЭМ!$I$34:$I$777,СВЦЭМ!$A$34:$A$777,$A300,СВЦЭМ!$B$34:$B$777,T$296)+'СЕТ СН'!$F$13-'СЕТ СН'!$F$23</f>
        <v>-578.75</v>
      </c>
      <c r="U300" s="35">
        <f>SUMIFS(СВЦЭМ!$I$34:$I$777,СВЦЭМ!$A$34:$A$777,$A300,СВЦЭМ!$B$34:$B$777,U$296)+'СЕТ СН'!$F$13-'СЕТ СН'!$F$23</f>
        <v>-578.75</v>
      </c>
      <c r="V300" s="35">
        <f>SUMIFS(СВЦЭМ!$I$34:$I$777,СВЦЭМ!$A$34:$A$777,$A300,СВЦЭМ!$B$34:$B$777,V$296)+'СЕТ СН'!$F$13-'СЕТ СН'!$F$23</f>
        <v>-578.75</v>
      </c>
      <c r="W300" s="35">
        <f>SUMIFS(СВЦЭМ!$I$34:$I$777,СВЦЭМ!$A$34:$A$777,$A300,СВЦЭМ!$B$34:$B$777,W$296)+'СЕТ СН'!$F$13-'СЕТ СН'!$F$23</f>
        <v>-578.75</v>
      </c>
      <c r="X300" s="35">
        <f>SUMIFS(СВЦЭМ!$I$34:$I$777,СВЦЭМ!$A$34:$A$777,$A300,СВЦЭМ!$B$34:$B$777,X$296)+'СЕТ СН'!$F$13-'СЕТ СН'!$F$23</f>
        <v>-578.75</v>
      </c>
      <c r="Y300" s="35">
        <f>SUMIFS(СВЦЭМ!$I$34:$I$777,СВЦЭМ!$A$34:$A$777,$A300,СВЦЭМ!$B$34:$B$777,Y$296)+'СЕТ СН'!$F$13-'СЕТ СН'!$F$23</f>
        <v>-578.75</v>
      </c>
    </row>
    <row r="301" spans="1:27" ht="15.75" x14ac:dyDescent="0.2">
      <c r="A301" s="34">
        <f t="shared" si="8"/>
        <v>42891</v>
      </c>
      <c r="B301" s="35">
        <f>SUMIFS(СВЦЭМ!$I$34:$I$777,СВЦЭМ!$A$34:$A$777,$A301,СВЦЭМ!$B$34:$B$777,B$296)+'СЕТ СН'!$F$13-'СЕТ СН'!$F$23</f>
        <v>-578.75</v>
      </c>
      <c r="C301" s="35">
        <f>SUMIFS(СВЦЭМ!$I$34:$I$777,СВЦЭМ!$A$34:$A$777,$A301,СВЦЭМ!$B$34:$B$777,C$296)+'СЕТ СН'!$F$13-'СЕТ СН'!$F$23</f>
        <v>-578.75</v>
      </c>
      <c r="D301" s="35">
        <f>SUMIFS(СВЦЭМ!$I$34:$I$777,СВЦЭМ!$A$34:$A$777,$A301,СВЦЭМ!$B$34:$B$777,D$296)+'СЕТ СН'!$F$13-'СЕТ СН'!$F$23</f>
        <v>-578.75</v>
      </c>
      <c r="E301" s="35">
        <f>SUMIFS(СВЦЭМ!$I$34:$I$777,СВЦЭМ!$A$34:$A$777,$A301,СВЦЭМ!$B$34:$B$777,E$296)+'СЕТ СН'!$F$13-'СЕТ СН'!$F$23</f>
        <v>-578.75</v>
      </c>
      <c r="F301" s="35">
        <f>SUMIFS(СВЦЭМ!$I$34:$I$777,СВЦЭМ!$A$34:$A$777,$A301,СВЦЭМ!$B$34:$B$777,F$296)+'СЕТ СН'!$F$13-'СЕТ СН'!$F$23</f>
        <v>-578.75</v>
      </c>
      <c r="G301" s="35">
        <f>SUMIFS(СВЦЭМ!$I$34:$I$777,СВЦЭМ!$A$34:$A$777,$A301,СВЦЭМ!$B$34:$B$777,G$296)+'СЕТ СН'!$F$13-'СЕТ СН'!$F$23</f>
        <v>-578.75</v>
      </c>
      <c r="H301" s="35">
        <f>SUMIFS(СВЦЭМ!$I$34:$I$777,СВЦЭМ!$A$34:$A$777,$A301,СВЦЭМ!$B$34:$B$777,H$296)+'СЕТ СН'!$F$13-'СЕТ СН'!$F$23</f>
        <v>-578.75</v>
      </c>
      <c r="I301" s="35">
        <f>SUMIFS(СВЦЭМ!$I$34:$I$777,СВЦЭМ!$A$34:$A$777,$A301,СВЦЭМ!$B$34:$B$777,I$296)+'СЕТ СН'!$F$13-'СЕТ СН'!$F$23</f>
        <v>-578.75</v>
      </c>
      <c r="J301" s="35">
        <f>SUMIFS(СВЦЭМ!$I$34:$I$777,СВЦЭМ!$A$34:$A$777,$A301,СВЦЭМ!$B$34:$B$777,J$296)+'СЕТ СН'!$F$13-'СЕТ СН'!$F$23</f>
        <v>-578.75</v>
      </c>
      <c r="K301" s="35">
        <f>SUMIFS(СВЦЭМ!$I$34:$I$777,СВЦЭМ!$A$34:$A$777,$A301,СВЦЭМ!$B$34:$B$777,K$296)+'СЕТ СН'!$F$13-'СЕТ СН'!$F$23</f>
        <v>-578.75</v>
      </c>
      <c r="L301" s="35">
        <f>SUMIFS(СВЦЭМ!$I$34:$I$777,СВЦЭМ!$A$34:$A$777,$A301,СВЦЭМ!$B$34:$B$777,L$296)+'СЕТ СН'!$F$13-'СЕТ СН'!$F$23</f>
        <v>-578.75</v>
      </c>
      <c r="M301" s="35">
        <f>SUMIFS(СВЦЭМ!$I$34:$I$777,СВЦЭМ!$A$34:$A$777,$A301,СВЦЭМ!$B$34:$B$777,M$296)+'СЕТ СН'!$F$13-'СЕТ СН'!$F$23</f>
        <v>-578.75</v>
      </c>
      <c r="N301" s="35">
        <f>SUMIFS(СВЦЭМ!$I$34:$I$777,СВЦЭМ!$A$34:$A$777,$A301,СВЦЭМ!$B$34:$B$777,N$296)+'СЕТ СН'!$F$13-'СЕТ СН'!$F$23</f>
        <v>-578.75</v>
      </c>
      <c r="O301" s="35">
        <f>SUMIFS(СВЦЭМ!$I$34:$I$777,СВЦЭМ!$A$34:$A$777,$A301,СВЦЭМ!$B$34:$B$777,O$296)+'СЕТ СН'!$F$13-'СЕТ СН'!$F$23</f>
        <v>-578.75</v>
      </c>
      <c r="P301" s="35">
        <f>SUMIFS(СВЦЭМ!$I$34:$I$777,СВЦЭМ!$A$34:$A$777,$A301,СВЦЭМ!$B$34:$B$777,P$296)+'СЕТ СН'!$F$13-'СЕТ СН'!$F$23</f>
        <v>-578.75</v>
      </c>
      <c r="Q301" s="35">
        <f>SUMIFS(СВЦЭМ!$I$34:$I$777,СВЦЭМ!$A$34:$A$777,$A301,СВЦЭМ!$B$34:$B$777,Q$296)+'СЕТ СН'!$F$13-'СЕТ СН'!$F$23</f>
        <v>-578.75</v>
      </c>
      <c r="R301" s="35">
        <f>SUMIFS(СВЦЭМ!$I$34:$I$777,СВЦЭМ!$A$34:$A$777,$A301,СВЦЭМ!$B$34:$B$777,R$296)+'СЕТ СН'!$F$13-'СЕТ СН'!$F$23</f>
        <v>-578.75</v>
      </c>
      <c r="S301" s="35">
        <f>SUMIFS(СВЦЭМ!$I$34:$I$777,СВЦЭМ!$A$34:$A$777,$A301,СВЦЭМ!$B$34:$B$777,S$296)+'СЕТ СН'!$F$13-'СЕТ СН'!$F$23</f>
        <v>-578.75</v>
      </c>
      <c r="T301" s="35">
        <f>SUMIFS(СВЦЭМ!$I$34:$I$777,СВЦЭМ!$A$34:$A$777,$A301,СВЦЭМ!$B$34:$B$777,T$296)+'СЕТ СН'!$F$13-'СЕТ СН'!$F$23</f>
        <v>-578.75</v>
      </c>
      <c r="U301" s="35">
        <f>SUMIFS(СВЦЭМ!$I$34:$I$777,СВЦЭМ!$A$34:$A$777,$A301,СВЦЭМ!$B$34:$B$777,U$296)+'СЕТ СН'!$F$13-'СЕТ СН'!$F$23</f>
        <v>-578.75</v>
      </c>
      <c r="V301" s="35">
        <f>SUMIFS(СВЦЭМ!$I$34:$I$777,СВЦЭМ!$A$34:$A$777,$A301,СВЦЭМ!$B$34:$B$777,V$296)+'СЕТ СН'!$F$13-'СЕТ СН'!$F$23</f>
        <v>-578.75</v>
      </c>
      <c r="W301" s="35">
        <f>SUMIFS(СВЦЭМ!$I$34:$I$777,СВЦЭМ!$A$34:$A$777,$A301,СВЦЭМ!$B$34:$B$777,W$296)+'СЕТ СН'!$F$13-'СЕТ СН'!$F$23</f>
        <v>-578.75</v>
      </c>
      <c r="X301" s="35">
        <f>SUMIFS(СВЦЭМ!$I$34:$I$777,СВЦЭМ!$A$34:$A$777,$A301,СВЦЭМ!$B$34:$B$777,X$296)+'СЕТ СН'!$F$13-'СЕТ СН'!$F$23</f>
        <v>-578.75</v>
      </c>
      <c r="Y301" s="35">
        <f>SUMIFS(СВЦЭМ!$I$34:$I$777,СВЦЭМ!$A$34:$A$777,$A301,СВЦЭМ!$B$34:$B$777,Y$296)+'СЕТ СН'!$F$13-'СЕТ СН'!$F$23</f>
        <v>-578.75</v>
      </c>
    </row>
    <row r="302" spans="1:27" ht="15.75" x14ac:dyDescent="0.2">
      <c r="A302" s="34">
        <f t="shared" si="8"/>
        <v>42892</v>
      </c>
      <c r="B302" s="35">
        <f>SUMIFS(СВЦЭМ!$I$34:$I$777,СВЦЭМ!$A$34:$A$777,$A302,СВЦЭМ!$B$34:$B$777,B$296)+'СЕТ СН'!$F$13-'СЕТ СН'!$F$23</f>
        <v>-578.75</v>
      </c>
      <c r="C302" s="35">
        <f>SUMIFS(СВЦЭМ!$I$34:$I$777,СВЦЭМ!$A$34:$A$777,$A302,СВЦЭМ!$B$34:$B$777,C$296)+'СЕТ СН'!$F$13-'СЕТ СН'!$F$23</f>
        <v>-578.75</v>
      </c>
      <c r="D302" s="35">
        <f>SUMIFS(СВЦЭМ!$I$34:$I$777,СВЦЭМ!$A$34:$A$777,$A302,СВЦЭМ!$B$34:$B$777,D$296)+'СЕТ СН'!$F$13-'СЕТ СН'!$F$23</f>
        <v>-578.75</v>
      </c>
      <c r="E302" s="35">
        <f>SUMIFS(СВЦЭМ!$I$34:$I$777,СВЦЭМ!$A$34:$A$777,$A302,СВЦЭМ!$B$34:$B$777,E$296)+'СЕТ СН'!$F$13-'СЕТ СН'!$F$23</f>
        <v>-578.75</v>
      </c>
      <c r="F302" s="35">
        <f>SUMIFS(СВЦЭМ!$I$34:$I$777,СВЦЭМ!$A$34:$A$777,$A302,СВЦЭМ!$B$34:$B$777,F$296)+'СЕТ СН'!$F$13-'СЕТ СН'!$F$23</f>
        <v>-578.75</v>
      </c>
      <c r="G302" s="35">
        <f>SUMIFS(СВЦЭМ!$I$34:$I$777,СВЦЭМ!$A$34:$A$777,$A302,СВЦЭМ!$B$34:$B$777,G$296)+'СЕТ СН'!$F$13-'СЕТ СН'!$F$23</f>
        <v>-578.75</v>
      </c>
      <c r="H302" s="35">
        <f>SUMIFS(СВЦЭМ!$I$34:$I$777,СВЦЭМ!$A$34:$A$777,$A302,СВЦЭМ!$B$34:$B$777,H$296)+'СЕТ СН'!$F$13-'СЕТ СН'!$F$23</f>
        <v>-578.75</v>
      </c>
      <c r="I302" s="35">
        <f>SUMIFS(СВЦЭМ!$I$34:$I$777,СВЦЭМ!$A$34:$A$777,$A302,СВЦЭМ!$B$34:$B$777,I$296)+'СЕТ СН'!$F$13-'СЕТ СН'!$F$23</f>
        <v>-578.75</v>
      </c>
      <c r="J302" s="35">
        <f>SUMIFS(СВЦЭМ!$I$34:$I$777,СВЦЭМ!$A$34:$A$777,$A302,СВЦЭМ!$B$34:$B$777,J$296)+'СЕТ СН'!$F$13-'СЕТ СН'!$F$23</f>
        <v>-578.75</v>
      </c>
      <c r="K302" s="35">
        <f>SUMIFS(СВЦЭМ!$I$34:$I$777,СВЦЭМ!$A$34:$A$777,$A302,СВЦЭМ!$B$34:$B$777,K$296)+'СЕТ СН'!$F$13-'СЕТ СН'!$F$23</f>
        <v>-578.75</v>
      </c>
      <c r="L302" s="35">
        <f>SUMIFS(СВЦЭМ!$I$34:$I$777,СВЦЭМ!$A$34:$A$777,$A302,СВЦЭМ!$B$34:$B$777,L$296)+'СЕТ СН'!$F$13-'СЕТ СН'!$F$23</f>
        <v>-578.75</v>
      </c>
      <c r="M302" s="35">
        <f>SUMIFS(СВЦЭМ!$I$34:$I$777,СВЦЭМ!$A$34:$A$777,$A302,СВЦЭМ!$B$34:$B$777,M$296)+'СЕТ СН'!$F$13-'СЕТ СН'!$F$23</f>
        <v>-578.75</v>
      </c>
      <c r="N302" s="35">
        <f>SUMIFS(СВЦЭМ!$I$34:$I$777,СВЦЭМ!$A$34:$A$777,$A302,СВЦЭМ!$B$34:$B$777,N$296)+'СЕТ СН'!$F$13-'СЕТ СН'!$F$23</f>
        <v>-578.75</v>
      </c>
      <c r="O302" s="35">
        <f>SUMIFS(СВЦЭМ!$I$34:$I$777,СВЦЭМ!$A$34:$A$777,$A302,СВЦЭМ!$B$34:$B$777,O$296)+'СЕТ СН'!$F$13-'СЕТ СН'!$F$23</f>
        <v>-578.75</v>
      </c>
      <c r="P302" s="35">
        <f>SUMIFS(СВЦЭМ!$I$34:$I$777,СВЦЭМ!$A$34:$A$777,$A302,СВЦЭМ!$B$34:$B$777,P$296)+'СЕТ СН'!$F$13-'СЕТ СН'!$F$23</f>
        <v>-578.75</v>
      </c>
      <c r="Q302" s="35">
        <f>SUMIFS(СВЦЭМ!$I$34:$I$777,СВЦЭМ!$A$34:$A$777,$A302,СВЦЭМ!$B$34:$B$777,Q$296)+'СЕТ СН'!$F$13-'СЕТ СН'!$F$23</f>
        <v>-578.75</v>
      </c>
      <c r="R302" s="35">
        <f>SUMIFS(СВЦЭМ!$I$34:$I$777,СВЦЭМ!$A$34:$A$777,$A302,СВЦЭМ!$B$34:$B$777,R$296)+'СЕТ СН'!$F$13-'СЕТ СН'!$F$23</f>
        <v>-578.75</v>
      </c>
      <c r="S302" s="35">
        <f>SUMIFS(СВЦЭМ!$I$34:$I$777,СВЦЭМ!$A$34:$A$777,$A302,СВЦЭМ!$B$34:$B$777,S$296)+'СЕТ СН'!$F$13-'СЕТ СН'!$F$23</f>
        <v>-578.75</v>
      </c>
      <c r="T302" s="35">
        <f>SUMIFS(СВЦЭМ!$I$34:$I$777,СВЦЭМ!$A$34:$A$777,$A302,СВЦЭМ!$B$34:$B$777,T$296)+'СЕТ СН'!$F$13-'СЕТ СН'!$F$23</f>
        <v>-578.75</v>
      </c>
      <c r="U302" s="35">
        <f>SUMIFS(СВЦЭМ!$I$34:$I$777,СВЦЭМ!$A$34:$A$777,$A302,СВЦЭМ!$B$34:$B$777,U$296)+'СЕТ СН'!$F$13-'СЕТ СН'!$F$23</f>
        <v>-578.75</v>
      </c>
      <c r="V302" s="35">
        <f>SUMIFS(СВЦЭМ!$I$34:$I$777,СВЦЭМ!$A$34:$A$777,$A302,СВЦЭМ!$B$34:$B$777,V$296)+'СЕТ СН'!$F$13-'СЕТ СН'!$F$23</f>
        <v>-578.75</v>
      </c>
      <c r="W302" s="35">
        <f>SUMIFS(СВЦЭМ!$I$34:$I$777,СВЦЭМ!$A$34:$A$777,$A302,СВЦЭМ!$B$34:$B$777,W$296)+'СЕТ СН'!$F$13-'СЕТ СН'!$F$23</f>
        <v>-578.75</v>
      </c>
      <c r="X302" s="35">
        <f>SUMIFS(СВЦЭМ!$I$34:$I$777,СВЦЭМ!$A$34:$A$777,$A302,СВЦЭМ!$B$34:$B$777,X$296)+'СЕТ СН'!$F$13-'СЕТ СН'!$F$23</f>
        <v>-578.75</v>
      </c>
      <c r="Y302" s="35">
        <f>SUMIFS(СВЦЭМ!$I$34:$I$777,СВЦЭМ!$A$34:$A$777,$A302,СВЦЭМ!$B$34:$B$777,Y$296)+'СЕТ СН'!$F$13-'СЕТ СН'!$F$23</f>
        <v>-578.75</v>
      </c>
    </row>
    <row r="303" spans="1:27" ht="15.75" x14ac:dyDescent="0.2">
      <c r="A303" s="34">
        <f t="shared" si="8"/>
        <v>42893</v>
      </c>
      <c r="B303" s="35">
        <f>SUMIFS(СВЦЭМ!$I$34:$I$777,СВЦЭМ!$A$34:$A$777,$A303,СВЦЭМ!$B$34:$B$777,B$296)+'СЕТ СН'!$F$13-'СЕТ СН'!$F$23</f>
        <v>-578.75</v>
      </c>
      <c r="C303" s="35">
        <f>SUMIFS(СВЦЭМ!$I$34:$I$777,СВЦЭМ!$A$34:$A$777,$A303,СВЦЭМ!$B$34:$B$777,C$296)+'СЕТ СН'!$F$13-'СЕТ СН'!$F$23</f>
        <v>-578.75</v>
      </c>
      <c r="D303" s="35">
        <f>SUMIFS(СВЦЭМ!$I$34:$I$777,СВЦЭМ!$A$34:$A$777,$A303,СВЦЭМ!$B$34:$B$777,D$296)+'СЕТ СН'!$F$13-'СЕТ СН'!$F$23</f>
        <v>-578.75</v>
      </c>
      <c r="E303" s="35">
        <f>SUMIFS(СВЦЭМ!$I$34:$I$777,СВЦЭМ!$A$34:$A$777,$A303,СВЦЭМ!$B$34:$B$777,E$296)+'СЕТ СН'!$F$13-'СЕТ СН'!$F$23</f>
        <v>-578.75</v>
      </c>
      <c r="F303" s="35">
        <f>SUMIFS(СВЦЭМ!$I$34:$I$777,СВЦЭМ!$A$34:$A$777,$A303,СВЦЭМ!$B$34:$B$777,F$296)+'СЕТ СН'!$F$13-'СЕТ СН'!$F$23</f>
        <v>-578.75</v>
      </c>
      <c r="G303" s="35">
        <f>SUMIFS(СВЦЭМ!$I$34:$I$777,СВЦЭМ!$A$34:$A$777,$A303,СВЦЭМ!$B$34:$B$777,G$296)+'СЕТ СН'!$F$13-'СЕТ СН'!$F$23</f>
        <v>-578.75</v>
      </c>
      <c r="H303" s="35">
        <f>SUMIFS(СВЦЭМ!$I$34:$I$777,СВЦЭМ!$A$34:$A$777,$A303,СВЦЭМ!$B$34:$B$777,H$296)+'СЕТ СН'!$F$13-'СЕТ СН'!$F$23</f>
        <v>-578.75</v>
      </c>
      <c r="I303" s="35">
        <f>SUMIFS(СВЦЭМ!$I$34:$I$777,СВЦЭМ!$A$34:$A$777,$A303,СВЦЭМ!$B$34:$B$777,I$296)+'СЕТ СН'!$F$13-'СЕТ СН'!$F$23</f>
        <v>-578.75</v>
      </c>
      <c r="J303" s="35">
        <f>SUMIFS(СВЦЭМ!$I$34:$I$777,СВЦЭМ!$A$34:$A$777,$A303,СВЦЭМ!$B$34:$B$777,J$296)+'СЕТ СН'!$F$13-'СЕТ СН'!$F$23</f>
        <v>-578.75</v>
      </c>
      <c r="K303" s="35">
        <f>SUMIFS(СВЦЭМ!$I$34:$I$777,СВЦЭМ!$A$34:$A$777,$A303,СВЦЭМ!$B$34:$B$777,K$296)+'СЕТ СН'!$F$13-'СЕТ СН'!$F$23</f>
        <v>-578.75</v>
      </c>
      <c r="L303" s="35">
        <f>SUMIFS(СВЦЭМ!$I$34:$I$777,СВЦЭМ!$A$34:$A$777,$A303,СВЦЭМ!$B$34:$B$777,L$296)+'СЕТ СН'!$F$13-'СЕТ СН'!$F$23</f>
        <v>-578.75</v>
      </c>
      <c r="M303" s="35">
        <f>SUMIFS(СВЦЭМ!$I$34:$I$777,СВЦЭМ!$A$34:$A$777,$A303,СВЦЭМ!$B$34:$B$777,M$296)+'СЕТ СН'!$F$13-'СЕТ СН'!$F$23</f>
        <v>-578.75</v>
      </c>
      <c r="N303" s="35">
        <f>SUMIFS(СВЦЭМ!$I$34:$I$777,СВЦЭМ!$A$34:$A$777,$A303,СВЦЭМ!$B$34:$B$777,N$296)+'СЕТ СН'!$F$13-'СЕТ СН'!$F$23</f>
        <v>-578.75</v>
      </c>
      <c r="O303" s="35">
        <f>SUMIFS(СВЦЭМ!$I$34:$I$777,СВЦЭМ!$A$34:$A$777,$A303,СВЦЭМ!$B$34:$B$777,O$296)+'СЕТ СН'!$F$13-'СЕТ СН'!$F$23</f>
        <v>-578.75</v>
      </c>
      <c r="P303" s="35">
        <f>SUMIFS(СВЦЭМ!$I$34:$I$777,СВЦЭМ!$A$34:$A$777,$A303,СВЦЭМ!$B$34:$B$777,P$296)+'СЕТ СН'!$F$13-'СЕТ СН'!$F$23</f>
        <v>-578.75</v>
      </c>
      <c r="Q303" s="35">
        <f>SUMIFS(СВЦЭМ!$I$34:$I$777,СВЦЭМ!$A$34:$A$777,$A303,СВЦЭМ!$B$34:$B$777,Q$296)+'СЕТ СН'!$F$13-'СЕТ СН'!$F$23</f>
        <v>-578.75</v>
      </c>
      <c r="R303" s="35">
        <f>SUMIFS(СВЦЭМ!$I$34:$I$777,СВЦЭМ!$A$34:$A$777,$A303,СВЦЭМ!$B$34:$B$777,R$296)+'СЕТ СН'!$F$13-'СЕТ СН'!$F$23</f>
        <v>-578.75</v>
      </c>
      <c r="S303" s="35">
        <f>SUMIFS(СВЦЭМ!$I$34:$I$777,СВЦЭМ!$A$34:$A$777,$A303,СВЦЭМ!$B$34:$B$777,S$296)+'СЕТ СН'!$F$13-'СЕТ СН'!$F$23</f>
        <v>-578.75</v>
      </c>
      <c r="T303" s="35">
        <f>SUMIFS(СВЦЭМ!$I$34:$I$777,СВЦЭМ!$A$34:$A$777,$A303,СВЦЭМ!$B$34:$B$777,T$296)+'СЕТ СН'!$F$13-'СЕТ СН'!$F$23</f>
        <v>-578.75</v>
      </c>
      <c r="U303" s="35">
        <f>SUMIFS(СВЦЭМ!$I$34:$I$777,СВЦЭМ!$A$34:$A$777,$A303,СВЦЭМ!$B$34:$B$777,U$296)+'СЕТ СН'!$F$13-'СЕТ СН'!$F$23</f>
        <v>-578.75</v>
      </c>
      <c r="V303" s="35">
        <f>SUMIFS(СВЦЭМ!$I$34:$I$777,СВЦЭМ!$A$34:$A$777,$A303,СВЦЭМ!$B$34:$B$777,V$296)+'СЕТ СН'!$F$13-'СЕТ СН'!$F$23</f>
        <v>-578.75</v>
      </c>
      <c r="W303" s="35">
        <f>SUMIFS(СВЦЭМ!$I$34:$I$777,СВЦЭМ!$A$34:$A$777,$A303,СВЦЭМ!$B$34:$B$777,W$296)+'СЕТ СН'!$F$13-'СЕТ СН'!$F$23</f>
        <v>-578.75</v>
      </c>
      <c r="X303" s="35">
        <f>SUMIFS(СВЦЭМ!$I$34:$I$777,СВЦЭМ!$A$34:$A$777,$A303,СВЦЭМ!$B$34:$B$777,X$296)+'СЕТ СН'!$F$13-'СЕТ СН'!$F$23</f>
        <v>-578.75</v>
      </c>
      <c r="Y303" s="35">
        <f>SUMIFS(СВЦЭМ!$I$34:$I$777,СВЦЭМ!$A$34:$A$777,$A303,СВЦЭМ!$B$34:$B$777,Y$296)+'СЕТ СН'!$F$13-'СЕТ СН'!$F$23</f>
        <v>-578.75</v>
      </c>
    </row>
    <row r="304" spans="1:27" ht="15.75" x14ac:dyDescent="0.2">
      <c r="A304" s="34">
        <f t="shared" si="8"/>
        <v>42894</v>
      </c>
      <c r="B304" s="35">
        <f>SUMIFS(СВЦЭМ!$I$34:$I$777,СВЦЭМ!$A$34:$A$777,$A304,СВЦЭМ!$B$34:$B$777,B$296)+'СЕТ СН'!$F$13-'СЕТ СН'!$F$23</f>
        <v>-578.75</v>
      </c>
      <c r="C304" s="35">
        <f>SUMIFS(СВЦЭМ!$I$34:$I$777,СВЦЭМ!$A$34:$A$777,$A304,СВЦЭМ!$B$34:$B$777,C$296)+'СЕТ СН'!$F$13-'СЕТ СН'!$F$23</f>
        <v>-578.75</v>
      </c>
      <c r="D304" s="35">
        <f>SUMIFS(СВЦЭМ!$I$34:$I$777,СВЦЭМ!$A$34:$A$777,$A304,СВЦЭМ!$B$34:$B$777,D$296)+'СЕТ СН'!$F$13-'СЕТ СН'!$F$23</f>
        <v>-578.75</v>
      </c>
      <c r="E304" s="35">
        <f>SUMIFS(СВЦЭМ!$I$34:$I$777,СВЦЭМ!$A$34:$A$777,$A304,СВЦЭМ!$B$34:$B$777,E$296)+'СЕТ СН'!$F$13-'СЕТ СН'!$F$23</f>
        <v>-578.75</v>
      </c>
      <c r="F304" s="35">
        <f>SUMIFS(СВЦЭМ!$I$34:$I$777,СВЦЭМ!$A$34:$A$777,$A304,СВЦЭМ!$B$34:$B$777,F$296)+'СЕТ СН'!$F$13-'СЕТ СН'!$F$23</f>
        <v>-578.75</v>
      </c>
      <c r="G304" s="35">
        <f>SUMIFS(СВЦЭМ!$I$34:$I$777,СВЦЭМ!$A$34:$A$777,$A304,СВЦЭМ!$B$34:$B$777,G$296)+'СЕТ СН'!$F$13-'СЕТ СН'!$F$23</f>
        <v>-578.75</v>
      </c>
      <c r="H304" s="35">
        <f>SUMIFS(СВЦЭМ!$I$34:$I$777,СВЦЭМ!$A$34:$A$777,$A304,СВЦЭМ!$B$34:$B$777,H$296)+'СЕТ СН'!$F$13-'СЕТ СН'!$F$23</f>
        <v>-578.75</v>
      </c>
      <c r="I304" s="35">
        <f>SUMIFS(СВЦЭМ!$I$34:$I$777,СВЦЭМ!$A$34:$A$777,$A304,СВЦЭМ!$B$34:$B$777,I$296)+'СЕТ СН'!$F$13-'СЕТ СН'!$F$23</f>
        <v>-578.75</v>
      </c>
      <c r="J304" s="35">
        <f>SUMIFS(СВЦЭМ!$I$34:$I$777,СВЦЭМ!$A$34:$A$777,$A304,СВЦЭМ!$B$34:$B$777,J$296)+'СЕТ СН'!$F$13-'СЕТ СН'!$F$23</f>
        <v>-578.75</v>
      </c>
      <c r="K304" s="35">
        <f>SUMIFS(СВЦЭМ!$I$34:$I$777,СВЦЭМ!$A$34:$A$777,$A304,СВЦЭМ!$B$34:$B$777,K$296)+'СЕТ СН'!$F$13-'СЕТ СН'!$F$23</f>
        <v>-578.75</v>
      </c>
      <c r="L304" s="35">
        <f>SUMIFS(СВЦЭМ!$I$34:$I$777,СВЦЭМ!$A$34:$A$777,$A304,СВЦЭМ!$B$34:$B$777,L$296)+'СЕТ СН'!$F$13-'СЕТ СН'!$F$23</f>
        <v>-578.75</v>
      </c>
      <c r="M304" s="35">
        <f>SUMIFS(СВЦЭМ!$I$34:$I$777,СВЦЭМ!$A$34:$A$777,$A304,СВЦЭМ!$B$34:$B$777,M$296)+'СЕТ СН'!$F$13-'СЕТ СН'!$F$23</f>
        <v>-578.75</v>
      </c>
      <c r="N304" s="35">
        <f>SUMIFS(СВЦЭМ!$I$34:$I$777,СВЦЭМ!$A$34:$A$777,$A304,СВЦЭМ!$B$34:$B$777,N$296)+'СЕТ СН'!$F$13-'СЕТ СН'!$F$23</f>
        <v>-578.75</v>
      </c>
      <c r="O304" s="35">
        <f>SUMIFS(СВЦЭМ!$I$34:$I$777,СВЦЭМ!$A$34:$A$777,$A304,СВЦЭМ!$B$34:$B$777,O$296)+'СЕТ СН'!$F$13-'СЕТ СН'!$F$23</f>
        <v>-578.75</v>
      </c>
      <c r="P304" s="35">
        <f>SUMIFS(СВЦЭМ!$I$34:$I$777,СВЦЭМ!$A$34:$A$777,$A304,СВЦЭМ!$B$34:$B$777,P$296)+'СЕТ СН'!$F$13-'СЕТ СН'!$F$23</f>
        <v>-578.75</v>
      </c>
      <c r="Q304" s="35">
        <f>SUMIFS(СВЦЭМ!$I$34:$I$777,СВЦЭМ!$A$34:$A$777,$A304,СВЦЭМ!$B$34:$B$777,Q$296)+'СЕТ СН'!$F$13-'СЕТ СН'!$F$23</f>
        <v>-578.75</v>
      </c>
      <c r="R304" s="35">
        <f>SUMIFS(СВЦЭМ!$I$34:$I$777,СВЦЭМ!$A$34:$A$777,$A304,СВЦЭМ!$B$34:$B$777,R$296)+'СЕТ СН'!$F$13-'СЕТ СН'!$F$23</f>
        <v>-578.75</v>
      </c>
      <c r="S304" s="35">
        <f>SUMIFS(СВЦЭМ!$I$34:$I$777,СВЦЭМ!$A$34:$A$777,$A304,СВЦЭМ!$B$34:$B$777,S$296)+'СЕТ СН'!$F$13-'СЕТ СН'!$F$23</f>
        <v>-578.75</v>
      </c>
      <c r="T304" s="35">
        <f>SUMIFS(СВЦЭМ!$I$34:$I$777,СВЦЭМ!$A$34:$A$777,$A304,СВЦЭМ!$B$34:$B$777,T$296)+'СЕТ СН'!$F$13-'СЕТ СН'!$F$23</f>
        <v>-578.75</v>
      </c>
      <c r="U304" s="35">
        <f>SUMIFS(СВЦЭМ!$I$34:$I$777,СВЦЭМ!$A$34:$A$777,$A304,СВЦЭМ!$B$34:$B$777,U$296)+'СЕТ СН'!$F$13-'СЕТ СН'!$F$23</f>
        <v>-578.75</v>
      </c>
      <c r="V304" s="35">
        <f>SUMIFS(СВЦЭМ!$I$34:$I$777,СВЦЭМ!$A$34:$A$777,$A304,СВЦЭМ!$B$34:$B$777,V$296)+'СЕТ СН'!$F$13-'СЕТ СН'!$F$23</f>
        <v>-578.75</v>
      </c>
      <c r="W304" s="35">
        <f>SUMIFS(СВЦЭМ!$I$34:$I$777,СВЦЭМ!$A$34:$A$777,$A304,СВЦЭМ!$B$34:$B$777,W$296)+'СЕТ СН'!$F$13-'СЕТ СН'!$F$23</f>
        <v>-578.75</v>
      </c>
      <c r="X304" s="35">
        <f>SUMIFS(СВЦЭМ!$I$34:$I$777,СВЦЭМ!$A$34:$A$777,$A304,СВЦЭМ!$B$34:$B$777,X$296)+'СЕТ СН'!$F$13-'СЕТ СН'!$F$23</f>
        <v>-578.75</v>
      </c>
      <c r="Y304" s="35">
        <f>SUMIFS(СВЦЭМ!$I$34:$I$777,СВЦЭМ!$A$34:$A$777,$A304,СВЦЭМ!$B$34:$B$777,Y$296)+'СЕТ СН'!$F$13-'СЕТ СН'!$F$23</f>
        <v>-578.75</v>
      </c>
    </row>
    <row r="305" spans="1:25" ht="15.75" x14ac:dyDescent="0.2">
      <c r="A305" s="34">
        <f t="shared" si="8"/>
        <v>42895</v>
      </c>
      <c r="B305" s="35">
        <f>SUMIFS(СВЦЭМ!$I$34:$I$777,СВЦЭМ!$A$34:$A$777,$A305,СВЦЭМ!$B$34:$B$777,B$296)+'СЕТ СН'!$F$13-'СЕТ СН'!$F$23</f>
        <v>-578.75</v>
      </c>
      <c r="C305" s="35">
        <f>SUMIFS(СВЦЭМ!$I$34:$I$777,СВЦЭМ!$A$34:$A$777,$A305,СВЦЭМ!$B$34:$B$777,C$296)+'СЕТ СН'!$F$13-'СЕТ СН'!$F$23</f>
        <v>-578.75</v>
      </c>
      <c r="D305" s="35">
        <f>SUMIFS(СВЦЭМ!$I$34:$I$777,СВЦЭМ!$A$34:$A$777,$A305,СВЦЭМ!$B$34:$B$777,D$296)+'СЕТ СН'!$F$13-'СЕТ СН'!$F$23</f>
        <v>-578.75</v>
      </c>
      <c r="E305" s="35">
        <f>SUMIFS(СВЦЭМ!$I$34:$I$777,СВЦЭМ!$A$34:$A$777,$A305,СВЦЭМ!$B$34:$B$777,E$296)+'СЕТ СН'!$F$13-'СЕТ СН'!$F$23</f>
        <v>-578.75</v>
      </c>
      <c r="F305" s="35">
        <f>SUMIFS(СВЦЭМ!$I$34:$I$777,СВЦЭМ!$A$34:$A$777,$A305,СВЦЭМ!$B$34:$B$777,F$296)+'СЕТ СН'!$F$13-'СЕТ СН'!$F$23</f>
        <v>-578.75</v>
      </c>
      <c r="G305" s="35">
        <f>SUMIFS(СВЦЭМ!$I$34:$I$777,СВЦЭМ!$A$34:$A$777,$A305,СВЦЭМ!$B$34:$B$777,G$296)+'СЕТ СН'!$F$13-'СЕТ СН'!$F$23</f>
        <v>-578.75</v>
      </c>
      <c r="H305" s="35">
        <f>SUMIFS(СВЦЭМ!$I$34:$I$777,СВЦЭМ!$A$34:$A$777,$A305,СВЦЭМ!$B$34:$B$777,H$296)+'СЕТ СН'!$F$13-'СЕТ СН'!$F$23</f>
        <v>-578.75</v>
      </c>
      <c r="I305" s="35">
        <f>SUMIFS(СВЦЭМ!$I$34:$I$777,СВЦЭМ!$A$34:$A$777,$A305,СВЦЭМ!$B$34:$B$777,I$296)+'СЕТ СН'!$F$13-'СЕТ СН'!$F$23</f>
        <v>-578.75</v>
      </c>
      <c r="J305" s="35">
        <f>SUMIFS(СВЦЭМ!$I$34:$I$777,СВЦЭМ!$A$34:$A$777,$A305,СВЦЭМ!$B$34:$B$777,J$296)+'СЕТ СН'!$F$13-'СЕТ СН'!$F$23</f>
        <v>-578.75</v>
      </c>
      <c r="K305" s="35">
        <f>SUMIFS(СВЦЭМ!$I$34:$I$777,СВЦЭМ!$A$34:$A$777,$A305,СВЦЭМ!$B$34:$B$777,K$296)+'СЕТ СН'!$F$13-'СЕТ СН'!$F$23</f>
        <v>-578.75</v>
      </c>
      <c r="L305" s="35">
        <f>SUMIFS(СВЦЭМ!$I$34:$I$777,СВЦЭМ!$A$34:$A$777,$A305,СВЦЭМ!$B$34:$B$777,L$296)+'СЕТ СН'!$F$13-'СЕТ СН'!$F$23</f>
        <v>-578.75</v>
      </c>
      <c r="M305" s="35">
        <f>SUMIFS(СВЦЭМ!$I$34:$I$777,СВЦЭМ!$A$34:$A$777,$A305,СВЦЭМ!$B$34:$B$777,M$296)+'СЕТ СН'!$F$13-'СЕТ СН'!$F$23</f>
        <v>-578.75</v>
      </c>
      <c r="N305" s="35">
        <f>SUMIFS(СВЦЭМ!$I$34:$I$777,СВЦЭМ!$A$34:$A$777,$A305,СВЦЭМ!$B$34:$B$777,N$296)+'СЕТ СН'!$F$13-'СЕТ СН'!$F$23</f>
        <v>-578.75</v>
      </c>
      <c r="O305" s="35">
        <f>SUMIFS(СВЦЭМ!$I$34:$I$777,СВЦЭМ!$A$34:$A$777,$A305,СВЦЭМ!$B$34:$B$777,O$296)+'СЕТ СН'!$F$13-'СЕТ СН'!$F$23</f>
        <v>-578.75</v>
      </c>
      <c r="P305" s="35">
        <f>SUMIFS(СВЦЭМ!$I$34:$I$777,СВЦЭМ!$A$34:$A$777,$A305,СВЦЭМ!$B$34:$B$777,P$296)+'СЕТ СН'!$F$13-'СЕТ СН'!$F$23</f>
        <v>-578.75</v>
      </c>
      <c r="Q305" s="35">
        <f>SUMIFS(СВЦЭМ!$I$34:$I$777,СВЦЭМ!$A$34:$A$777,$A305,СВЦЭМ!$B$34:$B$777,Q$296)+'СЕТ СН'!$F$13-'СЕТ СН'!$F$23</f>
        <v>-578.75</v>
      </c>
      <c r="R305" s="35">
        <f>SUMIFS(СВЦЭМ!$I$34:$I$777,СВЦЭМ!$A$34:$A$777,$A305,СВЦЭМ!$B$34:$B$777,R$296)+'СЕТ СН'!$F$13-'СЕТ СН'!$F$23</f>
        <v>-578.75</v>
      </c>
      <c r="S305" s="35">
        <f>SUMIFS(СВЦЭМ!$I$34:$I$777,СВЦЭМ!$A$34:$A$777,$A305,СВЦЭМ!$B$34:$B$777,S$296)+'СЕТ СН'!$F$13-'СЕТ СН'!$F$23</f>
        <v>-578.75</v>
      </c>
      <c r="T305" s="35">
        <f>SUMIFS(СВЦЭМ!$I$34:$I$777,СВЦЭМ!$A$34:$A$777,$A305,СВЦЭМ!$B$34:$B$777,T$296)+'СЕТ СН'!$F$13-'СЕТ СН'!$F$23</f>
        <v>-578.75</v>
      </c>
      <c r="U305" s="35">
        <f>SUMIFS(СВЦЭМ!$I$34:$I$777,СВЦЭМ!$A$34:$A$777,$A305,СВЦЭМ!$B$34:$B$777,U$296)+'СЕТ СН'!$F$13-'СЕТ СН'!$F$23</f>
        <v>-578.75</v>
      </c>
      <c r="V305" s="35">
        <f>SUMIFS(СВЦЭМ!$I$34:$I$777,СВЦЭМ!$A$34:$A$777,$A305,СВЦЭМ!$B$34:$B$777,V$296)+'СЕТ СН'!$F$13-'СЕТ СН'!$F$23</f>
        <v>-578.75</v>
      </c>
      <c r="W305" s="35">
        <f>SUMIFS(СВЦЭМ!$I$34:$I$777,СВЦЭМ!$A$34:$A$777,$A305,СВЦЭМ!$B$34:$B$777,W$296)+'СЕТ СН'!$F$13-'СЕТ СН'!$F$23</f>
        <v>-578.75</v>
      </c>
      <c r="X305" s="35">
        <f>SUMIFS(СВЦЭМ!$I$34:$I$777,СВЦЭМ!$A$34:$A$777,$A305,СВЦЭМ!$B$34:$B$777,X$296)+'СЕТ СН'!$F$13-'СЕТ СН'!$F$23</f>
        <v>-578.75</v>
      </c>
      <c r="Y305" s="35">
        <f>SUMIFS(СВЦЭМ!$I$34:$I$777,СВЦЭМ!$A$34:$A$777,$A305,СВЦЭМ!$B$34:$B$777,Y$296)+'СЕТ СН'!$F$13-'СЕТ СН'!$F$23</f>
        <v>-578.75</v>
      </c>
    </row>
    <row r="306" spans="1:25" ht="15.75" x14ac:dyDescent="0.2">
      <c r="A306" s="34">
        <f t="shared" si="8"/>
        <v>42896</v>
      </c>
      <c r="B306" s="35">
        <f>SUMIFS(СВЦЭМ!$I$34:$I$777,СВЦЭМ!$A$34:$A$777,$A306,СВЦЭМ!$B$34:$B$777,B$296)+'СЕТ СН'!$F$13-'СЕТ СН'!$F$23</f>
        <v>-578.75</v>
      </c>
      <c r="C306" s="35">
        <f>SUMIFS(СВЦЭМ!$I$34:$I$777,СВЦЭМ!$A$34:$A$777,$A306,СВЦЭМ!$B$34:$B$777,C$296)+'СЕТ СН'!$F$13-'СЕТ СН'!$F$23</f>
        <v>-578.75</v>
      </c>
      <c r="D306" s="35">
        <f>SUMIFS(СВЦЭМ!$I$34:$I$777,СВЦЭМ!$A$34:$A$777,$A306,СВЦЭМ!$B$34:$B$777,D$296)+'СЕТ СН'!$F$13-'СЕТ СН'!$F$23</f>
        <v>-578.75</v>
      </c>
      <c r="E306" s="35">
        <f>SUMIFS(СВЦЭМ!$I$34:$I$777,СВЦЭМ!$A$34:$A$777,$A306,СВЦЭМ!$B$34:$B$777,E$296)+'СЕТ СН'!$F$13-'СЕТ СН'!$F$23</f>
        <v>-578.75</v>
      </c>
      <c r="F306" s="35">
        <f>SUMIFS(СВЦЭМ!$I$34:$I$777,СВЦЭМ!$A$34:$A$777,$A306,СВЦЭМ!$B$34:$B$777,F$296)+'СЕТ СН'!$F$13-'СЕТ СН'!$F$23</f>
        <v>-578.75</v>
      </c>
      <c r="G306" s="35">
        <f>SUMIFS(СВЦЭМ!$I$34:$I$777,СВЦЭМ!$A$34:$A$777,$A306,СВЦЭМ!$B$34:$B$777,G$296)+'СЕТ СН'!$F$13-'СЕТ СН'!$F$23</f>
        <v>-578.75</v>
      </c>
      <c r="H306" s="35">
        <f>SUMIFS(СВЦЭМ!$I$34:$I$777,СВЦЭМ!$A$34:$A$777,$A306,СВЦЭМ!$B$34:$B$777,H$296)+'СЕТ СН'!$F$13-'СЕТ СН'!$F$23</f>
        <v>-578.75</v>
      </c>
      <c r="I306" s="35">
        <f>SUMIFS(СВЦЭМ!$I$34:$I$777,СВЦЭМ!$A$34:$A$777,$A306,СВЦЭМ!$B$34:$B$777,I$296)+'СЕТ СН'!$F$13-'СЕТ СН'!$F$23</f>
        <v>-578.75</v>
      </c>
      <c r="J306" s="35">
        <f>SUMIFS(СВЦЭМ!$I$34:$I$777,СВЦЭМ!$A$34:$A$777,$A306,СВЦЭМ!$B$34:$B$777,J$296)+'СЕТ СН'!$F$13-'СЕТ СН'!$F$23</f>
        <v>-578.75</v>
      </c>
      <c r="K306" s="35">
        <f>SUMIFS(СВЦЭМ!$I$34:$I$777,СВЦЭМ!$A$34:$A$777,$A306,СВЦЭМ!$B$34:$B$777,K$296)+'СЕТ СН'!$F$13-'СЕТ СН'!$F$23</f>
        <v>-578.75</v>
      </c>
      <c r="L306" s="35">
        <f>SUMIFS(СВЦЭМ!$I$34:$I$777,СВЦЭМ!$A$34:$A$777,$A306,СВЦЭМ!$B$34:$B$777,L$296)+'СЕТ СН'!$F$13-'СЕТ СН'!$F$23</f>
        <v>-578.75</v>
      </c>
      <c r="M306" s="35">
        <f>SUMIFS(СВЦЭМ!$I$34:$I$777,СВЦЭМ!$A$34:$A$777,$A306,СВЦЭМ!$B$34:$B$777,M$296)+'СЕТ СН'!$F$13-'СЕТ СН'!$F$23</f>
        <v>-578.75</v>
      </c>
      <c r="N306" s="35">
        <f>SUMIFS(СВЦЭМ!$I$34:$I$777,СВЦЭМ!$A$34:$A$777,$A306,СВЦЭМ!$B$34:$B$777,N$296)+'СЕТ СН'!$F$13-'СЕТ СН'!$F$23</f>
        <v>-578.75</v>
      </c>
      <c r="O306" s="35">
        <f>SUMIFS(СВЦЭМ!$I$34:$I$777,СВЦЭМ!$A$34:$A$777,$A306,СВЦЭМ!$B$34:$B$777,O$296)+'СЕТ СН'!$F$13-'СЕТ СН'!$F$23</f>
        <v>-578.75</v>
      </c>
      <c r="P306" s="35">
        <f>SUMIFS(СВЦЭМ!$I$34:$I$777,СВЦЭМ!$A$34:$A$777,$A306,СВЦЭМ!$B$34:$B$777,P$296)+'СЕТ СН'!$F$13-'СЕТ СН'!$F$23</f>
        <v>-578.75</v>
      </c>
      <c r="Q306" s="35">
        <f>SUMIFS(СВЦЭМ!$I$34:$I$777,СВЦЭМ!$A$34:$A$777,$A306,СВЦЭМ!$B$34:$B$777,Q$296)+'СЕТ СН'!$F$13-'СЕТ СН'!$F$23</f>
        <v>-578.75</v>
      </c>
      <c r="R306" s="35">
        <f>SUMIFS(СВЦЭМ!$I$34:$I$777,СВЦЭМ!$A$34:$A$777,$A306,СВЦЭМ!$B$34:$B$777,R$296)+'СЕТ СН'!$F$13-'СЕТ СН'!$F$23</f>
        <v>-578.75</v>
      </c>
      <c r="S306" s="35">
        <f>SUMIFS(СВЦЭМ!$I$34:$I$777,СВЦЭМ!$A$34:$A$777,$A306,СВЦЭМ!$B$34:$B$777,S$296)+'СЕТ СН'!$F$13-'СЕТ СН'!$F$23</f>
        <v>-578.75</v>
      </c>
      <c r="T306" s="35">
        <f>SUMIFS(СВЦЭМ!$I$34:$I$777,СВЦЭМ!$A$34:$A$777,$A306,СВЦЭМ!$B$34:$B$777,T$296)+'СЕТ СН'!$F$13-'СЕТ СН'!$F$23</f>
        <v>-578.75</v>
      </c>
      <c r="U306" s="35">
        <f>SUMIFS(СВЦЭМ!$I$34:$I$777,СВЦЭМ!$A$34:$A$777,$A306,СВЦЭМ!$B$34:$B$777,U$296)+'СЕТ СН'!$F$13-'СЕТ СН'!$F$23</f>
        <v>-578.75</v>
      </c>
      <c r="V306" s="35">
        <f>SUMIFS(СВЦЭМ!$I$34:$I$777,СВЦЭМ!$A$34:$A$777,$A306,СВЦЭМ!$B$34:$B$777,V$296)+'СЕТ СН'!$F$13-'СЕТ СН'!$F$23</f>
        <v>-578.75</v>
      </c>
      <c r="W306" s="35">
        <f>SUMIFS(СВЦЭМ!$I$34:$I$777,СВЦЭМ!$A$34:$A$777,$A306,СВЦЭМ!$B$34:$B$777,W$296)+'СЕТ СН'!$F$13-'СЕТ СН'!$F$23</f>
        <v>-578.75</v>
      </c>
      <c r="X306" s="35">
        <f>SUMIFS(СВЦЭМ!$I$34:$I$777,СВЦЭМ!$A$34:$A$777,$A306,СВЦЭМ!$B$34:$B$777,X$296)+'СЕТ СН'!$F$13-'СЕТ СН'!$F$23</f>
        <v>-578.75</v>
      </c>
      <c r="Y306" s="35">
        <f>SUMIFS(СВЦЭМ!$I$34:$I$777,СВЦЭМ!$A$34:$A$777,$A306,СВЦЭМ!$B$34:$B$777,Y$296)+'СЕТ СН'!$F$13-'СЕТ СН'!$F$23</f>
        <v>-578.75</v>
      </c>
    </row>
    <row r="307" spans="1:25" ht="15.75" x14ac:dyDescent="0.2">
      <c r="A307" s="34">
        <f t="shared" si="8"/>
        <v>42897</v>
      </c>
      <c r="B307" s="35">
        <f>SUMIFS(СВЦЭМ!$I$34:$I$777,СВЦЭМ!$A$34:$A$777,$A307,СВЦЭМ!$B$34:$B$777,B$296)+'СЕТ СН'!$F$13-'СЕТ СН'!$F$23</f>
        <v>-578.75</v>
      </c>
      <c r="C307" s="35">
        <f>SUMIFS(СВЦЭМ!$I$34:$I$777,СВЦЭМ!$A$34:$A$777,$A307,СВЦЭМ!$B$34:$B$777,C$296)+'СЕТ СН'!$F$13-'СЕТ СН'!$F$23</f>
        <v>-578.75</v>
      </c>
      <c r="D307" s="35">
        <f>SUMIFS(СВЦЭМ!$I$34:$I$777,СВЦЭМ!$A$34:$A$777,$A307,СВЦЭМ!$B$34:$B$777,D$296)+'СЕТ СН'!$F$13-'СЕТ СН'!$F$23</f>
        <v>-578.75</v>
      </c>
      <c r="E307" s="35">
        <f>SUMIFS(СВЦЭМ!$I$34:$I$777,СВЦЭМ!$A$34:$A$777,$A307,СВЦЭМ!$B$34:$B$777,E$296)+'СЕТ СН'!$F$13-'СЕТ СН'!$F$23</f>
        <v>-578.75</v>
      </c>
      <c r="F307" s="35">
        <f>SUMIFS(СВЦЭМ!$I$34:$I$777,СВЦЭМ!$A$34:$A$777,$A307,СВЦЭМ!$B$34:$B$777,F$296)+'СЕТ СН'!$F$13-'СЕТ СН'!$F$23</f>
        <v>-578.75</v>
      </c>
      <c r="G307" s="35">
        <f>SUMIFS(СВЦЭМ!$I$34:$I$777,СВЦЭМ!$A$34:$A$777,$A307,СВЦЭМ!$B$34:$B$777,G$296)+'СЕТ СН'!$F$13-'СЕТ СН'!$F$23</f>
        <v>-578.75</v>
      </c>
      <c r="H307" s="35">
        <f>SUMIFS(СВЦЭМ!$I$34:$I$777,СВЦЭМ!$A$34:$A$777,$A307,СВЦЭМ!$B$34:$B$777,H$296)+'СЕТ СН'!$F$13-'СЕТ СН'!$F$23</f>
        <v>-578.75</v>
      </c>
      <c r="I307" s="35">
        <f>SUMIFS(СВЦЭМ!$I$34:$I$777,СВЦЭМ!$A$34:$A$777,$A307,СВЦЭМ!$B$34:$B$777,I$296)+'СЕТ СН'!$F$13-'СЕТ СН'!$F$23</f>
        <v>-578.75</v>
      </c>
      <c r="J307" s="35">
        <f>SUMIFS(СВЦЭМ!$I$34:$I$777,СВЦЭМ!$A$34:$A$777,$A307,СВЦЭМ!$B$34:$B$777,J$296)+'СЕТ СН'!$F$13-'СЕТ СН'!$F$23</f>
        <v>-578.75</v>
      </c>
      <c r="K307" s="35">
        <f>SUMIFS(СВЦЭМ!$I$34:$I$777,СВЦЭМ!$A$34:$A$777,$A307,СВЦЭМ!$B$34:$B$777,K$296)+'СЕТ СН'!$F$13-'СЕТ СН'!$F$23</f>
        <v>-578.75</v>
      </c>
      <c r="L307" s="35">
        <f>SUMIFS(СВЦЭМ!$I$34:$I$777,СВЦЭМ!$A$34:$A$777,$A307,СВЦЭМ!$B$34:$B$777,L$296)+'СЕТ СН'!$F$13-'СЕТ СН'!$F$23</f>
        <v>-578.75</v>
      </c>
      <c r="M307" s="35">
        <f>SUMIFS(СВЦЭМ!$I$34:$I$777,СВЦЭМ!$A$34:$A$777,$A307,СВЦЭМ!$B$34:$B$777,M$296)+'СЕТ СН'!$F$13-'СЕТ СН'!$F$23</f>
        <v>-578.75</v>
      </c>
      <c r="N307" s="35">
        <f>SUMIFS(СВЦЭМ!$I$34:$I$777,СВЦЭМ!$A$34:$A$777,$A307,СВЦЭМ!$B$34:$B$777,N$296)+'СЕТ СН'!$F$13-'СЕТ СН'!$F$23</f>
        <v>-578.75</v>
      </c>
      <c r="O307" s="35">
        <f>SUMIFS(СВЦЭМ!$I$34:$I$777,СВЦЭМ!$A$34:$A$777,$A307,СВЦЭМ!$B$34:$B$777,O$296)+'СЕТ СН'!$F$13-'СЕТ СН'!$F$23</f>
        <v>-578.75</v>
      </c>
      <c r="P307" s="35">
        <f>SUMIFS(СВЦЭМ!$I$34:$I$777,СВЦЭМ!$A$34:$A$777,$A307,СВЦЭМ!$B$34:$B$777,P$296)+'СЕТ СН'!$F$13-'СЕТ СН'!$F$23</f>
        <v>-578.75</v>
      </c>
      <c r="Q307" s="35">
        <f>SUMIFS(СВЦЭМ!$I$34:$I$777,СВЦЭМ!$A$34:$A$777,$A307,СВЦЭМ!$B$34:$B$777,Q$296)+'СЕТ СН'!$F$13-'СЕТ СН'!$F$23</f>
        <v>-578.75</v>
      </c>
      <c r="R307" s="35">
        <f>SUMIFS(СВЦЭМ!$I$34:$I$777,СВЦЭМ!$A$34:$A$777,$A307,СВЦЭМ!$B$34:$B$777,R$296)+'СЕТ СН'!$F$13-'СЕТ СН'!$F$23</f>
        <v>-578.75</v>
      </c>
      <c r="S307" s="35">
        <f>SUMIFS(СВЦЭМ!$I$34:$I$777,СВЦЭМ!$A$34:$A$777,$A307,СВЦЭМ!$B$34:$B$777,S$296)+'СЕТ СН'!$F$13-'СЕТ СН'!$F$23</f>
        <v>-578.75</v>
      </c>
      <c r="T307" s="35">
        <f>SUMIFS(СВЦЭМ!$I$34:$I$777,СВЦЭМ!$A$34:$A$777,$A307,СВЦЭМ!$B$34:$B$777,T$296)+'СЕТ СН'!$F$13-'СЕТ СН'!$F$23</f>
        <v>-578.75</v>
      </c>
      <c r="U307" s="35">
        <f>SUMIFS(СВЦЭМ!$I$34:$I$777,СВЦЭМ!$A$34:$A$777,$A307,СВЦЭМ!$B$34:$B$777,U$296)+'СЕТ СН'!$F$13-'СЕТ СН'!$F$23</f>
        <v>-578.75</v>
      </c>
      <c r="V307" s="35">
        <f>SUMIFS(СВЦЭМ!$I$34:$I$777,СВЦЭМ!$A$34:$A$777,$A307,СВЦЭМ!$B$34:$B$777,V$296)+'СЕТ СН'!$F$13-'СЕТ СН'!$F$23</f>
        <v>-578.75</v>
      </c>
      <c r="W307" s="35">
        <f>SUMIFS(СВЦЭМ!$I$34:$I$777,СВЦЭМ!$A$34:$A$777,$A307,СВЦЭМ!$B$34:$B$777,W$296)+'СЕТ СН'!$F$13-'СЕТ СН'!$F$23</f>
        <v>-578.75</v>
      </c>
      <c r="X307" s="35">
        <f>SUMIFS(СВЦЭМ!$I$34:$I$777,СВЦЭМ!$A$34:$A$777,$A307,СВЦЭМ!$B$34:$B$777,X$296)+'СЕТ СН'!$F$13-'СЕТ СН'!$F$23</f>
        <v>-578.75</v>
      </c>
      <c r="Y307" s="35">
        <f>SUMIFS(СВЦЭМ!$I$34:$I$777,СВЦЭМ!$A$34:$A$777,$A307,СВЦЭМ!$B$34:$B$777,Y$296)+'СЕТ СН'!$F$13-'СЕТ СН'!$F$23</f>
        <v>-578.75</v>
      </c>
    </row>
    <row r="308" spans="1:25" ht="15.75" x14ac:dyDescent="0.2">
      <c r="A308" s="34">
        <f t="shared" si="8"/>
        <v>42898</v>
      </c>
      <c r="B308" s="35">
        <f>SUMIFS(СВЦЭМ!$I$34:$I$777,СВЦЭМ!$A$34:$A$777,$A308,СВЦЭМ!$B$34:$B$777,B$296)+'СЕТ СН'!$F$13-'СЕТ СН'!$F$23</f>
        <v>-578.75</v>
      </c>
      <c r="C308" s="35">
        <f>SUMIFS(СВЦЭМ!$I$34:$I$777,СВЦЭМ!$A$34:$A$777,$A308,СВЦЭМ!$B$34:$B$777,C$296)+'СЕТ СН'!$F$13-'СЕТ СН'!$F$23</f>
        <v>-578.75</v>
      </c>
      <c r="D308" s="35">
        <f>SUMIFS(СВЦЭМ!$I$34:$I$777,СВЦЭМ!$A$34:$A$777,$A308,СВЦЭМ!$B$34:$B$777,D$296)+'СЕТ СН'!$F$13-'СЕТ СН'!$F$23</f>
        <v>-578.75</v>
      </c>
      <c r="E308" s="35">
        <f>SUMIFS(СВЦЭМ!$I$34:$I$777,СВЦЭМ!$A$34:$A$777,$A308,СВЦЭМ!$B$34:$B$777,E$296)+'СЕТ СН'!$F$13-'СЕТ СН'!$F$23</f>
        <v>-578.75</v>
      </c>
      <c r="F308" s="35">
        <f>SUMIFS(СВЦЭМ!$I$34:$I$777,СВЦЭМ!$A$34:$A$777,$A308,СВЦЭМ!$B$34:$B$777,F$296)+'СЕТ СН'!$F$13-'СЕТ СН'!$F$23</f>
        <v>-578.75</v>
      </c>
      <c r="G308" s="35">
        <f>SUMIFS(СВЦЭМ!$I$34:$I$777,СВЦЭМ!$A$34:$A$777,$A308,СВЦЭМ!$B$34:$B$777,G$296)+'СЕТ СН'!$F$13-'СЕТ СН'!$F$23</f>
        <v>-578.75</v>
      </c>
      <c r="H308" s="35">
        <f>SUMIFS(СВЦЭМ!$I$34:$I$777,СВЦЭМ!$A$34:$A$777,$A308,СВЦЭМ!$B$34:$B$777,H$296)+'СЕТ СН'!$F$13-'СЕТ СН'!$F$23</f>
        <v>-578.75</v>
      </c>
      <c r="I308" s="35">
        <f>SUMIFS(СВЦЭМ!$I$34:$I$777,СВЦЭМ!$A$34:$A$777,$A308,СВЦЭМ!$B$34:$B$777,I$296)+'СЕТ СН'!$F$13-'СЕТ СН'!$F$23</f>
        <v>-578.75</v>
      </c>
      <c r="J308" s="35">
        <f>SUMIFS(СВЦЭМ!$I$34:$I$777,СВЦЭМ!$A$34:$A$777,$A308,СВЦЭМ!$B$34:$B$777,J$296)+'СЕТ СН'!$F$13-'СЕТ СН'!$F$23</f>
        <v>-578.75</v>
      </c>
      <c r="K308" s="35">
        <f>SUMIFS(СВЦЭМ!$I$34:$I$777,СВЦЭМ!$A$34:$A$777,$A308,СВЦЭМ!$B$34:$B$777,K$296)+'СЕТ СН'!$F$13-'СЕТ СН'!$F$23</f>
        <v>-578.75</v>
      </c>
      <c r="L308" s="35">
        <f>SUMIFS(СВЦЭМ!$I$34:$I$777,СВЦЭМ!$A$34:$A$777,$A308,СВЦЭМ!$B$34:$B$777,L$296)+'СЕТ СН'!$F$13-'СЕТ СН'!$F$23</f>
        <v>-578.75</v>
      </c>
      <c r="M308" s="35">
        <f>SUMIFS(СВЦЭМ!$I$34:$I$777,СВЦЭМ!$A$34:$A$777,$A308,СВЦЭМ!$B$34:$B$777,M$296)+'СЕТ СН'!$F$13-'СЕТ СН'!$F$23</f>
        <v>-578.75</v>
      </c>
      <c r="N308" s="35">
        <f>SUMIFS(СВЦЭМ!$I$34:$I$777,СВЦЭМ!$A$34:$A$777,$A308,СВЦЭМ!$B$34:$B$777,N$296)+'СЕТ СН'!$F$13-'СЕТ СН'!$F$23</f>
        <v>-578.75</v>
      </c>
      <c r="O308" s="35">
        <f>SUMIFS(СВЦЭМ!$I$34:$I$777,СВЦЭМ!$A$34:$A$777,$A308,СВЦЭМ!$B$34:$B$777,O$296)+'СЕТ СН'!$F$13-'СЕТ СН'!$F$23</f>
        <v>-578.75</v>
      </c>
      <c r="P308" s="35">
        <f>SUMIFS(СВЦЭМ!$I$34:$I$777,СВЦЭМ!$A$34:$A$777,$A308,СВЦЭМ!$B$34:$B$777,P$296)+'СЕТ СН'!$F$13-'СЕТ СН'!$F$23</f>
        <v>-578.75</v>
      </c>
      <c r="Q308" s="35">
        <f>SUMIFS(СВЦЭМ!$I$34:$I$777,СВЦЭМ!$A$34:$A$777,$A308,СВЦЭМ!$B$34:$B$777,Q$296)+'СЕТ СН'!$F$13-'СЕТ СН'!$F$23</f>
        <v>-578.75</v>
      </c>
      <c r="R308" s="35">
        <f>SUMIFS(СВЦЭМ!$I$34:$I$777,СВЦЭМ!$A$34:$A$777,$A308,СВЦЭМ!$B$34:$B$777,R$296)+'СЕТ СН'!$F$13-'СЕТ СН'!$F$23</f>
        <v>-578.75</v>
      </c>
      <c r="S308" s="35">
        <f>SUMIFS(СВЦЭМ!$I$34:$I$777,СВЦЭМ!$A$34:$A$777,$A308,СВЦЭМ!$B$34:$B$777,S$296)+'СЕТ СН'!$F$13-'СЕТ СН'!$F$23</f>
        <v>-578.75</v>
      </c>
      <c r="T308" s="35">
        <f>SUMIFS(СВЦЭМ!$I$34:$I$777,СВЦЭМ!$A$34:$A$777,$A308,СВЦЭМ!$B$34:$B$777,T$296)+'СЕТ СН'!$F$13-'СЕТ СН'!$F$23</f>
        <v>-578.75</v>
      </c>
      <c r="U308" s="35">
        <f>SUMIFS(СВЦЭМ!$I$34:$I$777,СВЦЭМ!$A$34:$A$777,$A308,СВЦЭМ!$B$34:$B$777,U$296)+'СЕТ СН'!$F$13-'СЕТ СН'!$F$23</f>
        <v>-578.75</v>
      </c>
      <c r="V308" s="35">
        <f>SUMIFS(СВЦЭМ!$I$34:$I$777,СВЦЭМ!$A$34:$A$777,$A308,СВЦЭМ!$B$34:$B$777,V$296)+'СЕТ СН'!$F$13-'СЕТ СН'!$F$23</f>
        <v>-578.75</v>
      </c>
      <c r="W308" s="35">
        <f>SUMIFS(СВЦЭМ!$I$34:$I$777,СВЦЭМ!$A$34:$A$777,$A308,СВЦЭМ!$B$34:$B$777,W$296)+'СЕТ СН'!$F$13-'СЕТ СН'!$F$23</f>
        <v>-578.75</v>
      </c>
      <c r="X308" s="35">
        <f>SUMIFS(СВЦЭМ!$I$34:$I$777,СВЦЭМ!$A$34:$A$777,$A308,СВЦЭМ!$B$34:$B$777,X$296)+'СЕТ СН'!$F$13-'СЕТ СН'!$F$23</f>
        <v>-578.75</v>
      </c>
      <c r="Y308" s="35">
        <f>SUMIFS(СВЦЭМ!$I$34:$I$777,СВЦЭМ!$A$34:$A$777,$A308,СВЦЭМ!$B$34:$B$777,Y$296)+'СЕТ СН'!$F$13-'СЕТ СН'!$F$23</f>
        <v>-578.75</v>
      </c>
    </row>
    <row r="309" spans="1:25" ht="15.75" x14ac:dyDescent="0.2">
      <c r="A309" s="34">
        <f t="shared" si="8"/>
        <v>42899</v>
      </c>
      <c r="B309" s="35">
        <f>SUMIFS(СВЦЭМ!$I$34:$I$777,СВЦЭМ!$A$34:$A$777,$A309,СВЦЭМ!$B$34:$B$777,B$296)+'СЕТ СН'!$F$13-'СЕТ СН'!$F$23</f>
        <v>-578.75</v>
      </c>
      <c r="C309" s="35">
        <f>SUMIFS(СВЦЭМ!$I$34:$I$777,СВЦЭМ!$A$34:$A$777,$A309,СВЦЭМ!$B$34:$B$777,C$296)+'СЕТ СН'!$F$13-'СЕТ СН'!$F$23</f>
        <v>-578.75</v>
      </c>
      <c r="D309" s="35">
        <f>SUMIFS(СВЦЭМ!$I$34:$I$777,СВЦЭМ!$A$34:$A$777,$A309,СВЦЭМ!$B$34:$B$777,D$296)+'СЕТ СН'!$F$13-'СЕТ СН'!$F$23</f>
        <v>-578.75</v>
      </c>
      <c r="E309" s="35">
        <f>SUMIFS(СВЦЭМ!$I$34:$I$777,СВЦЭМ!$A$34:$A$777,$A309,СВЦЭМ!$B$34:$B$777,E$296)+'СЕТ СН'!$F$13-'СЕТ СН'!$F$23</f>
        <v>-578.75</v>
      </c>
      <c r="F309" s="35">
        <f>SUMIFS(СВЦЭМ!$I$34:$I$777,СВЦЭМ!$A$34:$A$777,$A309,СВЦЭМ!$B$34:$B$777,F$296)+'СЕТ СН'!$F$13-'СЕТ СН'!$F$23</f>
        <v>-578.75</v>
      </c>
      <c r="G309" s="35">
        <f>SUMIFS(СВЦЭМ!$I$34:$I$777,СВЦЭМ!$A$34:$A$777,$A309,СВЦЭМ!$B$34:$B$777,G$296)+'СЕТ СН'!$F$13-'СЕТ СН'!$F$23</f>
        <v>-578.75</v>
      </c>
      <c r="H309" s="35">
        <f>SUMIFS(СВЦЭМ!$I$34:$I$777,СВЦЭМ!$A$34:$A$777,$A309,СВЦЭМ!$B$34:$B$777,H$296)+'СЕТ СН'!$F$13-'СЕТ СН'!$F$23</f>
        <v>-578.75</v>
      </c>
      <c r="I309" s="35">
        <f>SUMIFS(СВЦЭМ!$I$34:$I$777,СВЦЭМ!$A$34:$A$777,$A309,СВЦЭМ!$B$34:$B$777,I$296)+'СЕТ СН'!$F$13-'СЕТ СН'!$F$23</f>
        <v>-578.75</v>
      </c>
      <c r="J309" s="35">
        <f>SUMIFS(СВЦЭМ!$I$34:$I$777,СВЦЭМ!$A$34:$A$777,$A309,СВЦЭМ!$B$34:$B$777,J$296)+'СЕТ СН'!$F$13-'СЕТ СН'!$F$23</f>
        <v>-578.75</v>
      </c>
      <c r="K309" s="35">
        <f>SUMIFS(СВЦЭМ!$I$34:$I$777,СВЦЭМ!$A$34:$A$777,$A309,СВЦЭМ!$B$34:$B$777,K$296)+'СЕТ СН'!$F$13-'СЕТ СН'!$F$23</f>
        <v>-578.75</v>
      </c>
      <c r="L309" s="35">
        <f>SUMIFS(СВЦЭМ!$I$34:$I$777,СВЦЭМ!$A$34:$A$777,$A309,СВЦЭМ!$B$34:$B$777,L$296)+'СЕТ СН'!$F$13-'СЕТ СН'!$F$23</f>
        <v>-578.75</v>
      </c>
      <c r="M309" s="35">
        <f>SUMIFS(СВЦЭМ!$I$34:$I$777,СВЦЭМ!$A$34:$A$777,$A309,СВЦЭМ!$B$34:$B$777,M$296)+'СЕТ СН'!$F$13-'СЕТ СН'!$F$23</f>
        <v>-578.75</v>
      </c>
      <c r="N309" s="35">
        <f>SUMIFS(СВЦЭМ!$I$34:$I$777,СВЦЭМ!$A$34:$A$777,$A309,СВЦЭМ!$B$34:$B$777,N$296)+'СЕТ СН'!$F$13-'СЕТ СН'!$F$23</f>
        <v>-578.75</v>
      </c>
      <c r="O309" s="35">
        <f>SUMIFS(СВЦЭМ!$I$34:$I$777,СВЦЭМ!$A$34:$A$777,$A309,СВЦЭМ!$B$34:$B$777,O$296)+'СЕТ СН'!$F$13-'СЕТ СН'!$F$23</f>
        <v>-578.75</v>
      </c>
      <c r="P309" s="35">
        <f>SUMIFS(СВЦЭМ!$I$34:$I$777,СВЦЭМ!$A$34:$A$777,$A309,СВЦЭМ!$B$34:$B$777,P$296)+'СЕТ СН'!$F$13-'СЕТ СН'!$F$23</f>
        <v>-578.75</v>
      </c>
      <c r="Q309" s="35">
        <f>SUMIFS(СВЦЭМ!$I$34:$I$777,СВЦЭМ!$A$34:$A$777,$A309,СВЦЭМ!$B$34:$B$777,Q$296)+'СЕТ СН'!$F$13-'СЕТ СН'!$F$23</f>
        <v>-578.75</v>
      </c>
      <c r="R309" s="35">
        <f>SUMIFS(СВЦЭМ!$I$34:$I$777,СВЦЭМ!$A$34:$A$777,$A309,СВЦЭМ!$B$34:$B$777,R$296)+'СЕТ СН'!$F$13-'СЕТ СН'!$F$23</f>
        <v>-578.75</v>
      </c>
      <c r="S309" s="35">
        <f>SUMIFS(СВЦЭМ!$I$34:$I$777,СВЦЭМ!$A$34:$A$777,$A309,СВЦЭМ!$B$34:$B$777,S$296)+'СЕТ СН'!$F$13-'СЕТ СН'!$F$23</f>
        <v>-578.75</v>
      </c>
      <c r="T309" s="35">
        <f>SUMIFS(СВЦЭМ!$I$34:$I$777,СВЦЭМ!$A$34:$A$777,$A309,СВЦЭМ!$B$34:$B$777,T$296)+'СЕТ СН'!$F$13-'СЕТ СН'!$F$23</f>
        <v>-578.75</v>
      </c>
      <c r="U309" s="35">
        <f>SUMIFS(СВЦЭМ!$I$34:$I$777,СВЦЭМ!$A$34:$A$777,$A309,СВЦЭМ!$B$34:$B$777,U$296)+'СЕТ СН'!$F$13-'СЕТ СН'!$F$23</f>
        <v>-578.75</v>
      </c>
      <c r="V309" s="35">
        <f>SUMIFS(СВЦЭМ!$I$34:$I$777,СВЦЭМ!$A$34:$A$777,$A309,СВЦЭМ!$B$34:$B$777,V$296)+'СЕТ СН'!$F$13-'СЕТ СН'!$F$23</f>
        <v>-578.75</v>
      </c>
      <c r="W309" s="35">
        <f>SUMIFS(СВЦЭМ!$I$34:$I$777,СВЦЭМ!$A$34:$A$777,$A309,СВЦЭМ!$B$34:$B$777,W$296)+'СЕТ СН'!$F$13-'СЕТ СН'!$F$23</f>
        <v>-578.75</v>
      </c>
      <c r="X309" s="35">
        <f>SUMIFS(СВЦЭМ!$I$34:$I$777,СВЦЭМ!$A$34:$A$777,$A309,СВЦЭМ!$B$34:$B$777,X$296)+'СЕТ СН'!$F$13-'СЕТ СН'!$F$23</f>
        <v>-578.75</v>
      </c>
      <c r="Y309" s="35">
        <f>SUMIFS(СВЦЭМ!$I$34:$I$777,СВЦЭМ!$A$34:$A$777,$A309,СВЦЭМ!$B$34:$B$777,Y$296)+'СЕТ СН'!$F$13-'СЕТ СН'!$F$23</f>
        <v>-578.75</v>
      </c>
    </row>
    <row r="310" spans="1:25" ht="15.75" x14ac:dyDescent="0.2">
      <c r="A310" s="34">
        <f t="shared" si="8"/>
        <v>42900</v>
      </c>
      <c r="B310" s="35">
        <f>SUMIFS(СВЦЭМ!$I$34:$I$777,СВЦЭМ!$A$34:$A$777,$A310,СВЦЭМ!$B$34:$B$777,B$296)+'СЕТ СН'!$F$13-'СЕТ СН'!$F$23</f>
        <v>-578.75</v>
      </c>
      <c r="C310" s="35">
        <f>SUMIFS(СВЦЭМ!$I$34:$I$777,СВЦЭМ!$A$34:$A$777,$A310,СВЦЭМ!$B$34:$B$777,C$296)+'СЕТ СН'!$F$13-'СЕТ СН'!$F$23</f>
        <v>-578.75</v>
      </c>
      <c r="D310" s="35">
        <f>SUMIFS(СВЦЭМ!$I$34:$I$777,СВЦЭМ!$A$34:$A$777,$A310,СВЦЭМ!$B$34:$B$777,D$296)+'СЕТ СН'!$F$13-'СЕТ СН'!$F$23</f>
        <v>-578.75</v>
      </c>
      <c r="E310" s="35">
        <f>SUMIFS(СВЦЭМ!$I$34:$I$777,СВЦЭМ!$A$34:$A$777,$A310,СВЦЭМ!$B$34:$B$777,E$296)+'СЕТ СН'!$F$13-'СЕТ СН'!$F$23</f>
        <v>-578.75</v>
      </c>
      <c r="F310" s="35">
        <f>SUMIFS(СВЦЭМ!$I$34:$I$777,СВЦЭМ!$A$34:$A$777,$A310,СВЦЭМ!$B$34:$B$777,F$296)+'СЕТ СН'!$F$13-'СЕТ СН'!$F$23</f>
        <v>-578.75</v>
      </c>
      <c r="G310" s="35">
        <f>SUMIFS(СВЦЭМ!$I$34:$I$777,СВЦЭМ!$A$34:$A$777,$A310,СВЦЭМ!$B$34:$B$777,G$296)+'СЕТ СН'!$F$13-'СЕТ СН'!$F$23</f>
        <v>-578.75</v>
      </c>
      <c r="H310" s="35">
        <f>SUMIFS(СВЦЭМ!$I$34:$I$777,СВЦЭМ!$A$34:$A$777,$A310,СВЦЭМ!$B$34:$B$777,H$296)+'СЕТ СН'!$F$13-'СЕТ СН'!$F$23</f>
        <v>-578.75</v>
      </c>
      <c r="I310" s="35">
        <f>SUMIFS(СВЦЭМ!$I$34:$I$777,СВЦЭМ!$A$34:$A$777,$A310,СВЦЭМ!$B$34:$B$777,I$296)+'СЕТ СН'!$F$13-'СЕТ СН'!$F$23</f>
        <v>-578.75</v>
      </c>
      <c r="J310" s="35">
        <f>SUMIFS(СВЦЭМ!$I$34:$I$777,СВЦЭМ!$A$34:$A$777,$A310,СВЦЭМ!$B$34:$B$777,J$296)+'СЕТ СН'!$F$13-'СЕТ СН'!$F$23</f>
        <v>-578.75</v>
      </c>
      <c r="K310" s="35">
        <f>SUMIFS(СВЦЭМ!$I$34:$I$777,СВЦЭМ!$A$34:$A$777,$A310,СВЦЭМ!$B$34:$B$777,K$296)+'СЕТ СН'!$F$13-'СЕТ СН'!$F$23</f>
        <v>-578.75</v>
      </c>
      <c r="L310" s="35">
        <f>SUMIFS(СВЦЭМ!$I$34:$I$777,СВЦЭМ!$A$34:$A$777,$A310,СВЦЭМ!$B$34:$B$777,L$296)+'СЕТ СН'!$F$13-'СЕТ СН'!$F$23</f>
        <v>-578.75</v>
      </c>
      <c r="M310" s="35">
        <f>SUMIFS(СВЦЭМ!$I$34:$I$777,СВЦЭМ!$A$34:$A$777,$A310,СВЦЭМ!$B$34:$B$777,M$296)+'СЕТ СН'!$F$13-'СЕТ СН'!$F$23</f>
        <v>-578.75</v>
      </c>
      <c r="N310" s="35">
        <f>SUMIFS(СВЦЭМ!$I$34:$I$777,СВЦЭМ!$A$34:$A$777,$A310,СВЦЭМ!$B$34:$B$777,N$296)+'СЕТ СН'!$F$13-'СЕТ СН'!$F$23</f>
        <v>-578.75</v>
      </c>
      <c r="O310" s="35">
        <f>SUMIFS(СВЦЭМ!$I$34:$I$777,СВЦЭМ!$A$34:$A$777,$A310,СВЦЭМ!$B$34:$B$777,O$296)+'СЕТ СН'!$F$13-'СЕТ СН'!$F$23</f>
        <v>-578.75</v>
      </c>
      <c r="P310" s="35">
        <f>SUMIFS(СВЦЭМ!$I$34:$I$777,СВЦЭМ!$A$34:$A$777,$A310,СВЦЭМ!$B$34:$B$777,P$296)+'СЕТ СН'!$F$13-'СЕТ СН'!$F$23</f>
        <v>-578.75</v>
      </c>
      <c r="Q310" s="35">
        <f>SUMIFS(СВЦЭМ!$I$34:$I$777,СВЦЭМ!$A$34:$A$777,$A310,СВЦЭМ!$B$34:$B$777,Q$296)+'СЕТ СН'!$F$13-'СЕТ СН'!$F$23</f>
        <v>-578.75</v>
      </c>
      <c r="R310" s="35">
        <f>SUMIFS(СВЦЭМ!$I$34:$I$777,СВЦЭМ!$A$34:$A$777,$A310,СВЦЭМ!$B$34:$B$777,R$296)+'СЕТ СН'!$F$13-'СЕТ СН'!$F$23</f>
        <v>-578.75</v>
      </c>
      <c r="S310" s="35">
        <f>SUMIFS(СВЦЭМ!$I$34:$I$777,СВЦЭМ!$A$34:$A$777,$A310,СВЦЭМ!$B$34:$B$777,S$296)+'СЕТ СН'!$F$13-'СЕТ СН'!$F$23</f>
        <v>-578.75</v>
      </c>
      <c r="T310" s="35">
        <f>SUMIFS(СВЦЭМ!$I$34:$I$777,СВЦЭМ!$A$34:$A$777,$A310,СВЦЭМ!$B$34:$B$777,T$296)+'СЕТ СН'!$F$13-'СЕТ СН'!$F$23</f>
        <v>-578.75</v>
      </c>
      <c r="U310" s="35">
        <f>SUMIFS(СВЦЭМ!$I$34:$I$777,СВЦЭМ!$A$34:$A$777,$A310,СВЦЭМ!$B$34:$B$777,U$296)+'СЕТ СН'!$F$13-'СЕТ СН'!$F$23</f>
        <v>-578.75</v>
      </c>
      <c r="V310" s="35">
        <f>SUMIFS(СВЦЭМ!$I$34:$I$777,СВЦЭМ!$A$34:$A$777,$A310,СВЦЭМ!$B$34:$B$777,V$296)+'СЕТ СН'!$F$13-'СЕТ СН'!$F$23</f>
        <v>-578.75</v>
      </c>
      <c r="W310" s="35">
        <f>SUMIFS(СВЦЭМ!$I$34:$I$777,СВЦЭМ!$A$34:$A$777,$A310,СВЦЭМ!$B$34:$B$777,W$296)+'СЕТ СН'!$F$13-'СЕТ СН'!$F$23</f>
        <v>-578.75</v>
      </c>
      <c r="X310" s="35">
        <f>SUMIFS(СВЦЭМ!$I$34:$I$777,СВЦЭМ!$A$34:$A$777,$A310,СВЦЭМ!$B$34:$B$777,X$296)+'СЕТ СН'!$F$13-'СЕТ СН'!$F$23</f>
        <v>-578.75</v>
      </c>
      <c r="Y310" s="35">
        <f>SUMIFS(СВЦЭМ!$I$34:$I$777,СВЦЭМ!$A$34:$A$777,$A310,СВЦЭМ!$B$34:$B$777,Y$296)+'СЕТ СН'!$F$13-'СЕТ СН'!$F$23</f>
        <v>-578.75</v>
      </c>
    </row>
    <row r="311" spans="1:25" ht="15.75" x14ac:dyDescent="0.2">
      <c r="A311" s="34">
        <f t="shared" si="8"/>
        <v>42901</v>
      </c>
      <c r="B311" s="35">
        <f>SUMIFS(СВЦЭМ!$I$34:$I$777,СВЦЭМ!$A$34:$A$777,$A311,СВЦЭМ!$B$34:$B$777,B$296)+'СЕТ СН'!$F$13-'СЕТ СН'!$F$23</f>
        <v>-578.75</v>
      </c>
      <c r="C311" s="35">
        <f>SUMIFS(СВЦЭМ!$I$34:$I$777,СВЦЭМ!$A$34:$A$777,$A311,СВЦЭМ!$B$34:$B$777,C$296)+'СЕТ СН'!$F$13-'СЕТ СН'!$F$23</f>
        <v>-578.75</v>
      </c>
      <c r="D311" s="35">
        <f>SUMIFS(СВЦЭМ!$I$34:$I$777,СВЦЭМ!$A$34:$A$777,$A311,СВЦЭМ!$B$34:$B$777,D$296)+'СЕТ СН'!$F$13-'СЕТ СН'!$F$23</f>
        <v>-578.75</v>
      </c>
      <c r="E311" s="35">
        <f>SUMIFS(СВЦЭМ!$I$34:$I$777,СВЦЭМ!$A$34:$A$777,$A311,СВЦЭМ!$B$34:$B$777,E$296)+'СЕТ СН'!$F$13-'СЕТ СН'!$F$23</f>
        <v>-578.75</v>
      </c>
      <c r="F311" s="35">
        <f>SUMIFS(СВЦЭМ!$I$34:$I$777,СВЦЭМ!$A$34:$A$777,$A311,СВЦЭМ!$B$34:$B$777,F$296)+'СЕТ СН'!$F$13-'СЕТ СН'!$F$23</f>
        <v>-578.75</v>
      </c>
      <c r="G311" s="35">
        <f>SUMIFS(СВЦЭМ!$I$34:$I$777,СВЦЭМ!$A$34:$A$777,$A311,СВЦЭМ!$B$34:$B$777,G$296)+'СЕТ СН'!$F$13-'СЕТ СН'!$F$23</f>
        <v>-578.75</v>
      </c>
      <c r="H311" s="35">
        <f>SUMIFS(СВЦЭМ!$I$34:$I$777,СВЦЭМ!$A$34:$A$777,$A311,СВЦЭМ!$B$34:$B$777,H$296)+'СЕТ СН'!$F$13-'СЕТ СН'!$F$23</f>
        <v>-578.75</v>
      </c>
      <c r="I311" s="35">
        <f>SUMIFS(СВЦЭМ!$I$34:$I$777,СВЦЭМ!$A$34:$A$777,$A311,СВЦЭМ!$B$34:$B$777,I$296)+'СЕТ СН'!$F$13-'СЕТ СН'!$F$23</f>
        <v>-578.75</v>
      </c>
      <c r="J311" s="35">
        <f>SUMIFS(СВЦЭМ!$I$34:$I$777,СВЦЭМ!$A$34:$A$777,$A311,СВЦЭМ!$B$34:$B$777,J$296)+'СЕТ СН'!$F$13-'СЕТ СН'!$F$23</f>
        <v>-578.75</v>
      </c>
      <c r="K311" s="35">
        <f>SUMIFS(СВЦЭМ!$I$34:$I$777,СВЦЭМ!$A$34:$A$777,$A311,СВЦЭМ!$B$34:$B$777,K$296)+'СЕТ СН'!$F$13-'СЕТ СН'!$F$23</f>
        <v>-578.75</v>
      </c>
      <c r="L311" s="35">
        <f>SUMIFS(СВЦЭМ!$I$34:$I$777,СВЦЭМ!$A$34:$A$777,$A311,СВЦЭМ!$B$34:$B$777,L$296)+'СЕТ СН'!$F$13-'СЕТ СН'!$F$23</f>
        <v>-578.75</v>
      </c>
      <c r="M311" s="35">
        <f>SUMIFS(СВЦЭМ!$I$34:$I$777,СВЦЭМ!$A$34:$A$777,$A311,СВЦЭМ!$B$34:$B$777,M$296)+'СЕТ СН'!$F$13-'СЕТ СН'!$F$23</f>
        <v>-578.75</v>
      </c>
      <c r="N311" s="35">
        <f>SUMIFS(СВЦЭМ!$I$34:$I$777,СВЦЭМ!$A$34:$A$777,$A311,СВЦЭМ!$B$34:$B$777,N$296)+'СЕТ СН'!$F$13-'СЕТ СН'!$F$23</f>
        <v>-578.75</v>
      </c>
      <c r="O311" s="35">
        <f>SUMIFS(СВЦЭМ!$I$34:$I$777,СВЦЭМ!$A$34:$A$777,$A311,СВЦЭМ!$B$34:$B$777,O$296)+'СЕТ СН'!$F$13-'СЕТ СН'!$F$23</f>
        <v>-578.75</v>
      </c>
      <c r="P311" s="35">
        <f>SUMIFS(СВЦЭМ!$I$34:$I$777,СВЦЭМ!$A$34:$A$777,$A311,СВЦЭМ!$B$34:$B$777,P$296)+'СЕТ СН'!$F$13-'СЕТ СН'!$F$23</f>
        <v>-578.75</v>
      </c>
      <c r="Q311" s="35">
        <f>SUMIFS(СВЦЭМ!$I$34:$I$777,СВЦЭМ!$A$34:$A$777,$A311,СВЦЭМ!$B$34:$B$777,Q$296)+'СЕТ СН'!$F$13-'СЕТ СН'!$F$23</f>
        <v>-578.75</v>
      </c>
      <c r="R311" s="35">
        <f>SUMIFS(СВЦЭМ!$I$34:$I$777,СВЦЭМ!$A$34:$A$777,$A311,СВЦЭМ!$B$34:$B$777,R$296)+'СЕТ СН'!$F$13-'СЕТ СН'!$F$23</f>
        <v>-578.75</v>
      </c>
      <c r="S311" s="35">
        <f>SUMIFS(СВЦЭМ!$I$34:$I$777,СВЦЭМ!$A$34:$A$777,$A311,СВЦЭМ!$B$34:$B$777,S$296)+'СЕТ СН'!$F$13-'СЕТ СН'!$F$23</f>
        <v>-578.75</v>
      </c>
      <c r="T311" s="35">
        <f>SUMIFS(СВЦЭМ!$I$34:$I$777,СВЦЭМ!$A$34:$A$777,$A311,СВЦЭМ!$B$34:$B$777,T$296)+'СЕТ СН'!$F$13-'СЕТ СН'!$F$23</f>
        <v>-578.75</v>
      </c>
      <c r="U311" s="35">
        <f>SUMIFS(СВЦЭМ!$I$34:$I$777,СВЦЭМ!$A$34:$A$777,$A311,СВЦЭМ!$B$34:$B$777,U$296)+'СЕТ СН'!$F$13-'СЕТ СН'!$F$23</f>
        <v>-578.75</v>
      </c>
      <c r="V311" s="35">
        <f>SUMIFS(СВЦЭМ!$I$34:$I$777,СВЦЭМ!$A$34:$A$777,$A311,СВЦЭМ!$B$34:$B$777,V$296)+'СЕТ СН'!$F$13-'СЕТ СН'!$F$23</f>
        <v>-578.75</v>
      </c>
      <c r="W311" s="35">
        <f>SUMIFS(СВЦЭМ!$I$34:$I$777,СВЦЭМ!$A$34:$A$777,$A311,СВЦЭМ!$B$34:$B$777,W$296)+'СЕТ СН'!$F$13-'СЕТ СН'!$F$23</f>
        <v>-578.75</v>
      </c>
      <c r="X311" s="35">
        <f>SUMIFS(СВЦЭМ!$I$34:$I$777,СВЦЭМ!$A$34:$A$777,$A311,СВЦЭМ!$B$34:$B$777,X$296)+'СЕТ СН'!$F$13-'СЕТ СН'!$F$23</f>
        <v>-578.75</v>
      </c>
      <c r="Y311" s="35">
        <f>SUMIFS(СВЦЭМ!$I$34:$I$777,СВЦЭМ!$A$34:$A$777,$A311,СВЦЭМ!$B$34:$B$777,Y$296)+'СЕТ СН'!$F$13-'СЕТ СН'!$F$23</f>
        <v>-578.75</v>
      </c>
    </row>
    <row r="312" spans="1:25" ht="15.75" x14ac:dyDescent="0.2">
      <c r="A312" s="34">
        <f t="shared" si="8"/>
        <v>42902</v>
      </c>
      <c r="B312" s="35">
        <f>SUMIFS(СВЦЭМ!$I$34:$I$777,СВЦЭМ!$A$34:$A$777,$A312,СВЦЭМ!$B$34:$B$777,B$296)+'СЕТ СН'!$F$13-'СЕТ СН'!$F$23</f>
        <v>-578.75</v>
      </c>
      <c r="C312" s="35">
        <f>SUMIFS(СВЦЭМ!$I$34:$I$777,СВЦЭМ!$A$34:$A$777,$A312,СВЦЭМ!$B$34:$B$777,C$296)+'СЕТ СН'!$F$13-'СЕТ СН'!$F$23</f>
        <v>-578.75</v>
      </c>
      <c r="D312" s="35">
        <f>SUMIFS(СВЦЭМ!$I$34:$I$777,СВЦЭМ!$A$34:$A$777,$A312,СВЦЭМ!$B$34:$B$777,D$296)+'СЕТ СН'!$F$13-'СЕТ СН'!$F$23</f>
        <v>-578.75</v>
      </c>
      <c r="E312" s="35">
        <f>SUMIFS(СВЦЭМ!$I$34:$I$777,СВЦЭМ!$A$34:$A$777,$A312,СВЦЭМ!$B$34:$B$777,E$296)+'СЕТ СН'!$F$13-'СЕТ СН'!$F$23</f>
        <v>-578.75</v>
      </c>
      <c r="F312" s="35">
        <f>SUMIFS(СВЦЭМ!$I$34:$I$777,СВЦЭМ!$A$34:$A$777,$A312,СВЦЭМ!$B$34:$B$777,F$296)+'СЕТ СН'!$F$13-'СЕТ СН'!$F$23</f>
        <v>-578.75</v>
      </c>
      <c r="G312" s="35">
        <f>SUMIFS(СВЦЭМ!$I$34:$I$777,СВЦЭМ!$A$34:$A$777,$A312,СВЦЭМ!$B$34:$B$777,G$296)+'СЕТ СН'!$F$13-'СЕТ СН'!$F$23</f>
        <v>-578.75</v>
      </c>
      <c r="H312" s="35">
        <f>SUMIFS(СВЦЭМ!$I$34:$I$777,СВЦЭМ!$A$34:$A$777,$A312,СВЦЭМ!$B$34:$B$777,H$296)+'СЕТ СН'!$F$13-'СЕТ СН'!$F$23</f>
        <v>-578.75</v>
      </c>
      <c r="I312" s="35">
        <f>SUMIFS(СВЦЭМ!$I$34:$I$777,СВЦЭМ!$A$34:$A$777,$A312,СВЦЭМ!$B$34:$B$777,I$296)+'СЕТ СН'!$F$13-'СЕТ СН'!$F$23</f>
        <v>-578.75</v>
      </c>
      <c r="J312" s="35">
        <f>SUMIFS(СВЦЭМ!$I$34:$I$777,СВЦЭМ!$A$34:$A$777,$A312,СВЦЭМ!$B$34:$B$777,J$296)+'СЕТ СН'!$F$13-'СЕТ СН'!$F$23</f>
        <v>-578.75</v>
      </c>
      <c r="K312" s="35">
        <f>SUMIFS(СВЦЭМ!$I$34:$I$777,СВЦЭМ!$A$34:$A$777,$A312,СВЦЭМ!$B$34:$B$777,K$296)+'СЕТ СН'!$F$13-'СЕТ СН'!$F$23</f>
        <v>-578.75</v>
      </c>
      <c r="L312" s="35">
        <f>SUMIFS(СВЦЭМ!$I$34:$I$777,СВЦЭМ!$A$34:$A$777,$A312,СВЦЭМ!$B$34:$B$777,L$296)+'СЕТ СН'!$F$13-'СЕТ СН'!$F$23</f>
        <v>-578.75</v>
      </c>
      <c r="M312" s="35">
        <f>SUMIFS(СВЦЭМ!$I$34:$I$777,СВЦЭМ!$A$34:$A$777,$A312,СВЦЭМ!$B$34:$B$777,M$296)+'СЕТ СН'!$F$13-'СЕТ СН'!$F$23</f>
        <v>-578.75</v>
      </c>
      <c r="N312" s="35">
        <f>SUMIFS(СВЦЭМ!$I$34:$I$777,СВЦЭМ!$A$34:$A$777,$A312,СВЦЭМ!$B$34:$B$777,N$296)+'СЕТ СН'!$F$13-'СЕТ СН'!$F$23</f>
        <v>-578.75</v>
      </c>
      <c r="O312" s="35">
        <f>SUMIFS(СВЦЭМ!$I$34:$I$777,СВЦЭМ!$A$34:$A$777,$A312,СВЦЭМ!$B$34:$B$777,O$296)+'СЕТ СН'!$F$13-'СЕТ СН'!$F$23</f>
        <v>-578.75</v>
      </c>
      <c r="P312" s="35">
        <f>SUMIFS(СВЦЭМ!$I$34:$I$777,СВЦЭМ!$A$34:$A$777,$A312,СВЦЭМ!$B$34:$B$777,P$296)+'СЕТ СН'!$F$13-'СЕТ СН'!$F$23</f>
        <v>-578.75</v>
      </c>
      <c r="Q312" s="35">
        <f>SUMIFS(СВЦЭМ!$I$34:$I$777,СВЦЭМ!$A$34:$A$777,$A312,СВЦЭМ!$B$34:$B$777,Q$296)+'СЕТ СН'!$F$13-'СЕТ СН'!$F$23</f>
        <v>-578.75</v>
      </c>
      <c r="R312" s="35">
        <f>SUMIFS(СВЦЭМ!$I$34:$I$777,СВЦЭМ!$A$34:$A$777,$A312,СВЦЭМ!$B$34:$B$777,R$296)+'СЕТ СН'!$F$13-'СЕТ СН'!$F$23</f>
        <v>-578.75</v>
      </c>
      <c r="S312" s="35">
        <f>SUMIFS(СВЦЭМ!$I$34:$I$777,СВЦЭМ!$A$34:$A$777,$A312,СВЦЭМ!$B$34:$B$777,S$296)+'СЕТ СН'!$F$13-'СЕТ СН'!$F$23</f>
        <v>-578.75</v>
      </c>
      <c r="T312" s="35">
        <f>SUMIFS(СВЦЭМ!$I$34:$I$777,СВЦЭМ!$A$34:$A$777,$A312,СВЦЭМ!$B$34:$B$777,T$296)+'СЕТ СН'!$F$13-'СЕТ СН'!$F$23</f>
        <v>-578.75</v>
      </c>
      <c r="U312" s="35">
        <f>SUMIFS(СВЦЭМ!$I$34:$I$777,СВЦЭМ!$A$34:$A$777,$A312,СВЦЭМ!$B$34:$B$777,U$296)+'СЕТ СН'!$F$13-'СЕТ СН'!$F$23</f>
        <v>-578.75</v>
      </c>
      <c r="V312" s="35">
        <f>SUMIFS(СВЦЭМ!$I$34:$I$777,СВЦЭМ!$A$34:$A$777,$A312,СВЦЭМ!$B$34:$B$777,V$296)+'СЕТ СН'!$F$13-'СЕТ СН'!$F$23</f>
        <v>-578.75</v>
      </c>
      <c r="W312" s="35">
        <f>SUMIFS(СВЦЭМ!$I$34:$I$777,СВЦЭМ!$A$34:$A$777,$A312,СВЦЭМ!$B$34:$B$777,W$296)+'СЕТ СН'!$F$13-'СЕТ СН'!$F$23</f>
        <v>-578.75</v>
      </c>
      <c r="X312" s="35">
        <f>SUMIFS(СВЦЭМ!$I$34:$I$777,СВЦЭМ!$A$34:$A$777,$A312,СВЦЭМ!$B$34:$B$777,X$296)+'СЕТ СН'!$F$13-'СЕТ СН'!$F$23</f>
        <v>-578.75</v>
      </c>
      <c r="Y312" s="35">
        <f>SUMIFS(СВЦЭМ!$I$34:$I$777,СВЦЭМ!$A$34:$A$777,$A312,СВЦЭМ!$B$34:$B$777,Y$296)+'СЕТ СН'!$F$13-'СЕТ СН'!$F$23</f>
        <v>-578.75</v>
      </c>
    </row>
    <row r="313" spans="1:25" ht="15.75" x14ac:dyDescent="0.2">
      <c r="A313" s="34">
        <f t="shared" si="8"/>
        <v>42903</v>
      </c>
      <c r="B313" s="35">
        <f>SUMIFS(СВЦЭМ!$I$34:$I$777,СВЦЭМ!$A$34:$A$777,$A313,СВЦЭМ!$B$34:$B$777,B$296)+'СЕТ СН'!$F$13-'СЕТ СН'!$F$23</f>
        <v>-578.75</v>
      </c>
      <c r="C313" s="35">
        <f>SUMIFS(СВЦЭМ!$I$34:$I$777,СВЦЭМ!$A$34:$A$777,$A313,СВЦЭМ!$B$34:$B$777,C$296)+'СЕТ СН'!$F$13-'СЕТ СН'!$F$23</f>
        <v>-578.75</v>
      </c>
      <c r="D313" s="35">
        <f>SUMIFS(СВЦЭМ!$I$34:$I$777,СВЦЭМ!$A$34:$A$777,$A313,СВЦЭМ!$B$34:$B$777,D$296)+'СЕТ СН'!$F$13-'СЕТ СН'!$F$23</f>
        <v>-578.75</v>
      </c>
      <c r="E313" s="35">
        <f>SUMIFS(СВЦЭМ!$I$34:$I$777,СВЦЭМ!$A$34:$A$777,$A313,СВЦЭМ!$B$34:$B$777,E$296)+'СЕТ СН'!$F$13-'СЕТ СН'!$F$23</f>
        <v>-578.75</v>
      </c>
      <c r="F313" s="35">
        <f>SUMIFS(СВЦЭМ!$I$34:$I$777,СВЦЭМ!$A$34:$A$777,$A313,СВЦЭМ!$B$34:$B$777,F$296)+'СЕТ СН'!$F$13-'СЕТ СН'!$F$23</f>
        <v>-578.75</v>
      </c>
      <c r="G313" s="35">
        <f>SUMIFS(СВЦЭМ!$I$34:$I$777,СВЦЭМ!$A$34:$A$777,$A313,СВЦЭМ!$B$34:$B$777,G$296)+'СЕТ СН'!$F$13-'СЕТ СН'!$F$23</f>
        <v>-578.75</v>
      </c>
      <c r="H313" s="35">
        <f>SUMIFS(СВЦЭМ!$I$34:$I$777,СВЦЭМ!$A$34:$A$777,$A313,СВЦЭМ!$B$34:$B$777,H$296)+'СЕТ СН'!$F$13-'СЕТ СН'!$F$23</f>
        <v>-578.75</v>
      </c>
      <c r="I313" s="35">
        <f>SUMIFS(СВЦЭМ!$I$34:$I$777,СВЦЭМ!$A$34:$A$777,$A313,СВЦЭМ!$B$34:$B$777,I$296)+'СЕТ СН'!$F$13-'СЕТ СН'!$F$23</f>
        <v>-578.75</v>
      </c>
      <c r="J313" s="35">
        <f>SUMIFS(СВЦЭМ!$I$34:$I$777,СВЦЭМ!$A$34:$A$777,$A313,СВЦЭМ!$B$34:$B$777,J$296)+'СЕТ СН'!$F$13-'СЕТ СН'!$F$23</f>
        <v>-578.75</v>
      </c>
      <c r="K313" s="35">
        <f>SUMIFS(СВЦЭМ!$I$34:$I$777,СВЦЭМ!$A$34:$A$777,$A313,СВЦЭМ!$B$34:$B$777,K$296)+'СЕТ СН'!$F$13-'СЕТ СН'!$F$23</f>
        <v>-578.75</v>
      </c>
      <c r="L313" s="35">
        <f>SUMIFS(СВЦЭМ!$I$34:$I$777,СВЦЭМ!$A$34:$A$777,$A313,СВЦЭМ!$B$34:$B$777,L$296)+'СЕТ СН'!$F$13-'СЕТ СН'!$F$23</f>
        <v>-578.75</v>
      </c>
      <c r="M313" s="35">
        <f>SUMIFS(СВЦЭМ!$I$34:$I$777,СВЦЭМ!$A$34:$A$777,$A313,СВЦЭМ!$B$34:$B$777,M$296)+'СЕТ СН'!$F$13-'СЕТ СН'!$F$23</f>
        <v>-578.75</v>
      </c>
      <c r="N313" s="35">
        <f>SUMIFS(СВЦЭМ!$I$34:$I$777,СВЦЭМ!$A$34:$A$777,$A313,СВЦЭМ!$B$34:$B$777,N$296)+'СЕТ СН'!$F$13-'СЕТ СН'!$F$23</f>
        <v>-578.75</v>
      </c>
      <c r="O313" s="35">
        <f>SUMIFS(СВЦЭМ!$I$34:$I$777,СВЦЭМ!$A$34:$A$777,$A313,СВЦЭМ!$B$34:$B$777,O$296)+'СЕТ СН'!$F$13-'СЕТ СН'!$F$23</f>
        <v>-578.75</v>
      </c>
      <c r="P313" s="35">
        <f>SUMIFS(СВЦЭМ!$I$34:$I$777,СВЦЭМ!$A$34:$A$777,$A313,СВЦЭМ!$B$34:$B$777,P$296)+'СЕТ СН'!$F$13-'СЕТ СН'!$F$23</f>
        <v>-578.75</v>
      </c>
      <c r="Q313" s="35">
        <f>SUMIFS(СВЦЭМ!$I$34:$I$777,СВЦЭМ!$A$34:$A$777,$A313,СВЦЭМ!$B$34:$B$777,Q$296)+'СЕТ СН'!$F$13-'СЕТ СН'!$F$23</f>
        <v>-578.75</v>
      </c>
      <c r="R313" s="35">
        <f>SUMIFS(СВЦЭМ!$I$34:$I$777,СВЦЭМ!$A$34:$A$777,$A313,СВЦЭМ!$B$34:$B$777,R$296)+'СЕТ СН'!$F$13-'СЕТ СН'!$F$23</f>
        <v>-578.75</v>
      </c>
      <c r="S313" s="35">
        <f>SUMIFS(СВЦЭМ!$I$34:$I$777,СВЦЭМ!$A$34:$A$777,$A313,СВЦЭМ!$B$34:$B$777,S$296)+'СЕТ СН'!$F$13-'СЕТ СН'!$F$23</f>
        <v>-578.75</v>
      </c>
      <c r="T313" s="35">
        <f>SUMIFS(СВЦЭМ!$I$34:$I$777,СВЦЭМ!$A$34:$A$777,$A313,СВЦЭМ!$B$34:$B$777,T$296)+'СЕТ СН'!$F$13-'СЕТ СН'!$F$23</f>
        <v>-578.75</v>
      </c>
      <c r="U313" s="35">
        <f>SUMIFS(СВЦЭМ!$I$34:$I$777,СВЦЭМ!$A$34:$A$777,$A313,СВЦЭМ!$B$34:$B$777,U$296)+'СЕТ СН'!$F$13-'СЕТ СН'!$F$23</f>
        <v>-578.75</v>
      </c>
      <c r="V313" s="35">
        <f>SUMIFS(СВЦЭМ!$I$34:$I$777,СВЦЭМ!$A$34:$A$777,$A313,СВЦЭМ!$B$34:$B$777,V$296)+'СЕТ СН'!$F$13-'СЕТ СН'!$F$23</f>
        <v>-578.75</v>
      </c>
      <c r="W313" s="35">
        <f>SUMIFS(СВЦЭМ!$I$34:$I$777,СВЦЭМ!$A$34:$A$777,$A313,СВЦЭМ!$B$34:$B$777,W$296)+'СЕТ СН'!$F$13-'СЕТ СН'!$F$23</f>
        <v>-578.75</v>
      </c>
      <c r="X313" s="35">
        <f>SUMIFS(СВЦЭМ!$I$34:$I$777,СВЦЭМ!$A$34:$A$777,$A313,СВЦЭМ!$B$34:$B$777,X$296)+'СЕТ СН'!$F$13-'СЕТ СН'!$F$23</f>
        <v>-578.75</v>
      </c>
      <c r="Y313" s="35">
        <f>SUMIFS(СВЦЭМ!$I$34:$I$777,СВЦЭМ!$A$34:$A$777,$A313,СВЦЭМ!$B$34:$B$777,Y$296)+'СЕТ СН'!$F$13-'СЕТ СН'!$F$23</f>
        <v>-578.75</v>
      </c>
    </row>
    <row r="314" spans="1:25" ht="15.75" x14ac:dyDescent="0.2">
      <c r="A314" s="34">
        <f t="shared" si="8"/>
        <v>42904</v>
      </c>
      <c r="B314" s="35">
        <f>SUMIFS(СВЦЭМ!$I$34:$I$777,СВЦЭМ!$A$34:$A$777,$A314,СВЦЭМ!$B$34:$B$777,B$296)+'СЕТ СН'!$F$13-'СЕТ СН'!$F$23</f>
        <v>-578.75</v>
      </c>
      <c r="C314" s="35">
        <f>SUMIFS(СВЦЭМ!$I$34:$I$777,СВЦЭМ!$A$34:$A$777,$A314,СВЦЭМ!$B$34:$B$777,C$296)+'СЕТ СН'!$F$13-'СЕТ СН'!$F$23</f>
        <v>-578.75</v>
      </c>
      <c r="D314" s="35">
        <f>SUMIFS(СВЦЭМ!$I$34:$I$777,СВЦЭМ!$A$34:$A$777,$A314,СВЦЭМ!$B$34:$B$777,D$296)+'СЕТ СН'!$F$13-'СЕТ СН'!$F$23</f>
        <v>-578.75</v>
      </c>
      <c r="E314" s="35">
        <f>SUMIFS(СВЦЭМ!$I$34:$I$777,СВЦЭМ!$A$34:$A$777,$A314,СВЦЭМ!$B$34:$B$777,E$296)+'СЕТ СН'!$F$13-'СЕТ СН'!$F$23</f>
        <v>-578.75</v>
      </c>
      <c r="F314" s="35">
        <f>SUMIFS(СВЦЭМ!$I$34:$I$777,СВЦЭМ!$A$34:$A$777,$A314,СВЦЭМ!$B$34:$B$777,F$296)+'СЕТ СН'!$F$13-'СЕТ СН'!$F$23</f>
        <v>-578.75</v>
      </c>
      <c r="G314" s="35">
        <f>SUMIFS(СВЦЭМ!$I$34:$I$777,СВЦЭМ!$A$34:$A$777,$A314,СВЦЭМ!$B$34:$B$777,G$296)+'СЕТ СН'!$F$13-'СЕТ СН'!$F$23</f>
        <v>-578.75</v>
      </c>
      <c r="H314" s="35">
        <f>SUMIFS(СВЦЭМ!$I$34:$I$777,СВЦЭМ!$A$34:$A$777,$A314,СВЦЭМ!$B$34:$B$777,H$296)+'СЕТ СН'!$F$13-'СЕТ СН'!$F$23</f>
        <v>-578.75</v>
      </c>
      <c r="I314" s="35">
        <f>SUMIFS(СВЦЭМ!$I$34:$I$777,СВЦЭМ!$A$34:$A$777,$A314,СВЦЭМ!$B$34:$B$777,I$296)+'СЕТ СН'!$F$13-'СЕТ СН'!$F$23</f>
        <v>-578.75</v>
      </c>
      <c r="J314" s="35">
        <f>SUMIFS(СВЦЭМ!$I$34:$I$777,СВЦЭМ!$A$34:$A$777,$A314,СВЦЭМ!$B$34:$B$777,J$296)+'СЕТ СН'!$F$13-'СЕТ СН'!$F$23</f>
        <v>-578.75</v>
      </c>
      <c r="K314" s="35">
        <f>SUMIFS(СВЦЭМ!$I$34:$I$777,СВЦЭМ!$A$34:$A$777,$A314,СВЦЭМ!$B$34:$B$777,K$296)+'СЕТ СН'!$F$13-'СЕТ СН'!$F$23</f>
        <v>-578.75</v>
      </c>
      <c r="L314" s="35">
        <f>SUMIFS(СВЦЭМ!$I$34:$I$777,СВЦЭМ!$A$34:$A$777,$A314,СВЦЭМ!$B$34:$B$777,L$296)+'СЕТ СН'!$F$13-'СЕТ СН'!$F$23</f>
        <v>-578.75</v>
      </c>
      <c r="M314" s="35">
        <f>SUMIFS(СВЦЭМ!$I$34:$I$777,СВЦЭМ!$A$34:$A$777,$A314,СВЦЭМ!$B$34:$B$777,M$296)+'СЕТ СН'!$F$13-'СЕТ СН'!$F$23</f>
        <v>-578.75</v>
      </c>
      <c r="N314" s="35">
        <f>SUMIFS(СВЦЭМ!$I$34:$I$777,СВЦЭМ!$A$34:$A$777,$A314,СВЦЭМ!$B$34:$B$777,N$296)+'СЕТ СН'!$F$13-'СЕТ СН'!$F$23</f>
        <v>-578.75</v>
      </c>
      <c r="O314" s="35">
        <f>SUMIFS(СВЦЭМ!$I$34:$I$777,СВЦЭМ!$A$34:$A$777,$A314,СВЦЭМ!$B$34:$B$777,O$296)+'СЕТ СН'!$F$13-'СЕТ СН'!$F$23</f>
        <v>-578.75</v>
      </c>
      <c r="P314" s="35">
        <f>SUMIFS(СВЦЭМ!$I$34:$I$777,СВЦЭМ!$A$34:$A$777,$A314,СВЦЭМ!$B$34:$B$777,P$296)+'СЕТ СН'!$F$13-'СЕТ СН'!$F$23</f>
        <v>-578.75</v>
      </c>
      <c r="Q314" s="35">
        <f>SUMIFS(СВЦЭМ!$I$34:$I$777,СВЦЭМ!$A$34:$A$777,$A314,СВЦЭМ!$B$34:$B$777,Q$296)+'СЕТ СН'!$F$13-'СЕТ СН'!$F$23</f>
        <v>-578.75</v>
      </c>
      <c r="R314" s="35">
        <f>SUMIFS(СВЦЭМ!$I$34:$I$777,СВЦЭМ!$A$34:$A$777,$A314,СВЦЭМ!$B$34:$B$777,R$296)+'СЕТ СН'!$F$13-'СЕТ СН'!$F$23</f>
        <v>-578.75</v>
      </c>
      <c r="S314" s="35">
        <f>SUMIFS(СВЦЭМ!$I$34:$I$777,СВЦЭМ!$A$34:$A$777,$A314,СВЦЭМ!$B$34:$B$777,S$296)+'СЕТ СН'!$F$13-'СЕТ СН'!$F$23</f>
        <v>-578.75</v>
      </c>
      <c r="T314" s="35">
        <f>SUMIFS(СВЦЭМ!$I$34:$I$777,СВЦЭМ!$A$34:$A$777,$A314,СВЦЭМ!$B$34:$B$777,T$296)+'СЕТ СН'!$F$13-'СЕТ СН'!$F$23</f>
        <v>-578.75</v>
      </c>
      <c r="U314" s="35">
        <f>SUMIFS(СВЦЭМ!$I$34:$I$777,СВЦЭМ!$A$34:$A$777,$A314,СВЦЭМ!$B$34:$B$777,U$296)+'СЕТ СН'!$F$13-'СЕТ СН'!$F$23</f>
        <v>-578.75</v>
      </c>
      <c r="V314" s="35">
        <f>SUMIFS(СВЦЭМ!$I$34:$I$777,СВЦЭМ!$A$34:$A$777,$A314,СВЦЭМ!$B$34:$B$777,V$296)+'СЕТ СН'!$F$13-'СЕТ СН'!$F$23</f>
        <v>-578.75</v>
      </c>
      <c r="W314" s="35">
        <f>SUMIFS(СВЦЭМ!$I$34:$I$777,СВЦЭМ!$A$34:$A$777,$A314,СВЦЭМ!$B$34:$B$777,W$296)+'СЕТ СН'!$F$13-'СЕТ СН'!$F$23</f>
        <v>-578.75</v>
      </c>
      <c r="X314" s="35">
        <f>SUMIFS(СВЦЭМ!$I$34:$I$777,СВЦЭМ!$A$34:$A$777,$A314,СВЦЭМ!$B$34:$B$777,X$296)+'СЕТ СН'!$F$13-'СЕТ СН'!$F$23</f>
        <v>-578.75</v>
      </c>
      <c r="Y314" s="35">
        <f>SUMIFS(СВЦЭМ!$I$34:$I$777,СВЦЭМ!$A$34:$A$777,$A314,СВЦЭМ!$B$34:$B$777,Y$296)+'СЕТ СН'!$F$13-'СЕТ СН'!$F$23</f>
        <v>-578.75</v>
      </c>
    </row>
    <row r="315" spans="1:25" ht="15.75" x14ac:dyDescent="0.2">
      <c r="A315" s="34">
        <f t="shared" si="8"/>
        <v>42905</v>
      </c>
      <c r="B315" s="35">
        <f>SUMIFS(СВЦЭМ!$I$34:$I$777,СВЦЭМ!$A$34:$A$777,$A315,СВЦЭМ!$B$34:$B$777,B$296)+'СЕТ СН'!$F$13-'СЕТ СН'!$F$23</f>
        <v>-578.75</v>
      </c>
      <c r="C315" s="35">
        <f>SUMIFS(СВЦЭМ!$I$34:$I$777,СВЦЭМ!$A$34:$A$777,$A315,СВЦЭМ!$B$34:$B$777,C$296)+'СЕТ СН'!$F$13-'СЕТ СН'!$F$23</f>
        <v>-578.75</v>
      </c>
      <c r="D315" s="35">
        <f>SUMIFS(СВЦЭМ!$I$34:$I$777,СВЦЭМ!$A$34:$A$777,$A315,СВЦЭМ!$B$34:$B$777,D$296)+'СЕТ СН'!$F$13-'СЕТ СН'!$F$23</f>
        <v>-578.75</v>
      </c>
      <c r="E315" s="35">
        <f>SUMIFS(СВЦЭМ!$I$34:$I$777,СВЦЭМ!$A$34:$A$777,$A315,СВЦЭМ!$B$34:$B$777,E$296)+'СЕТ СН'!$F$13-'СЕТ СН'!$F$23</f>
        <v>-578.75</v>
      </c>
      <c r="F315" s="35">
        <f>SUMIFS(СВЦЭМ!$I$34:$I$777,СВЦЭМ!$A$34:$A$777,$A315,СВЦЭМ!$B$34:$B$777,F$296)+'СЕТ СН'!$F$13-'СЕТ СН'!$F$23</f>
        <v>-578.75</v>
      </c>
      <c r="G315" s="35">
        <f>SUMIFS(СВЦЭМ!$I$34:$I$777,СВЦЭМ!$A$34:$A$777,$A315,СВЦЭМ!$B$34:$B$777,G$296)+'СЕТ СН'!$F$13-'СЕТ СН'!$F$23</f>
        <v>-578.75</v>
      </c>
      <c r="H315" s="35">
        <f>SUMIFS(СВЦЭМ!$I$34:$I$777,СВЦЭМ!$A$34:$A$777,$A315,СВЦЭМ!$B$34:$B$777,H$296)+'СЕТ СН'!$F$13-'СЕТ СН'!$F$23</f>
        <v>-578.75</v>
      </c>
      <c r="I315" s="35">
        <f>SUMIFS(СВЦЭМ!$I$34:$I$777,СВЦЭМ!$A$34:$A$777,$A315,СВЦЭМ!$B$34:$B$777,I$296)+'СЕТ СН'!$F$13-'СЕТ СН'!$F$23</f>
        <v>-578.75</v>
      </c>
      <c r="J315" s="35">
        <f>SUMIFS(СВЦЭМ!$I$34:$I$777,СВЦЭМ!$A$34:$A$777,$A315,СВЦЭМ!$B$34:$B$777,J$296)+'СЕТ СН'!$F$13-'СЕТ СН'!$F$23</f>
        <v>-578.75</v>
      </c>
      <c r="K315" s="35">
        <f>SUMIFS(СВЦЭМ!$I$34:$I$777,СВЦЭМ!$A$34:$A$777,$A315,СВЦЭМ!$B$34:$B$777,K$296)+'СЕТ СН'!$F$13-'СЕТ СН'!$F$23</f>
        <v>-578.75</v>
      </c>
      <c r="L315" s="35">
        <f>SUMIFS(СВЦЭМ!$I$34:$I$777,СВЦЭМ!$A$34:$A$777,$A315,СВЦЭМ!$B$34:$B$777,L$296)+'СЕТ СН'!$F$13-'СЕТ СН'!$F$23</f>
        <v>-578.75</v>
      </c>
      <c r="M315" s="35">
        <f>SUMIFS(СВЦЭМ!$I$34:$I$777,СВЦЭМ!$A$34:$A$777,$A315,СВЦЭМ!$B$34:$B$777,M$296)+'СЕТ СН'!$F$13-'СЕТ СН'!$F$23</f>
        <v>-578.75</v>
      </c>
      <c r="N315" s="35">
        <f>SUMIFS(СВЦЭМ!$I$34:$I$777,СВЦЭМ!$A$34:$A$777,$A315,СВЦЭМ!$B$34:$B$777,N$296)+'СЕТ СН'!$F$13-'СЕТ СН'!$F$23</f>
        <v>-578.75</v>
      </c>
      <c r="O315" s="35">
        <f>SUMIFS(СВЦЭМ!$I$34:$I$777,СВЦЭМ!$A$34:$A$777,$A315,СВЦЭМ!$B$34:$B$777,O$296)+'СЕТ СН'!$F$13-'СЕТ СН'!$F$23</f>
        <v>-578.75</v>
      </c>
      <c r="P315" s="35">
        <f>SUMIFS(СВЦЭМ!$I$34:$I$777,СВЦЭМ!$A$34:$A$777,$A315,СВЦЭМ!$B$34:$B$777,P$296)+'СЕТ СН'!$F$13-'СЕТ СН'!$F$23</f>
        <v>-578.75</v>
      </c>
      <c r="Q315" s="35">
        <f>SUMIFS(СВЦЭМ!$I$34:$I$777,СВЦЭМ!$A$34:$A$777,$A315,СВЦЭМ!$B$34:$B$777,Q$296)+'СЕТ СН'!$F$13-'СЕТ СН'!$F$23</f>
        <v>-578.75</v>
      </c>
      <c r="R315" s="35">
        <f>SUMIFS(СВЦЭМ!$I$34:$I$777,СВЦЭМ!$A$34:$A$777,$A315,СВЦЭМ!$B$34:$B$777,R$296)+'СЕТ СН'!$F$13-'СЕТ СН'!$F$23</f>
        <v>-578.75</v>
      </c>
      <c r="S315" s="35">
        <f>SUMIFS(СВЦЭМ!$I$34:$I$777,СВЦЭМ!$A$34:$A$777,$A315,СВЦЭМ!$B$34:$B$777,S$296)+'СЕТ СН'!$F$13-'СЕТ СН'!$F$23</f>
        <v>-578.75</v>
      </c>
      <c r="T315" s="35">
        <f>SUMIFS(СВЦЭМ!$I$34:$I$777,СВЦЭМ!$A$34:$A$777,$A315,СВЦЭМ!$B$34:$B$777,T$296)+'СЕТ СН'!$F$13-'СЕТ СН'!$F$23</f>
        <v>-578.75</v>
      </c>
      <c r="U315" s="35">
        <f>SUMIFS(СВЦЭМ!$I$34:$I$777,СВЦЭМ!$A$34:$A$777,$A315,СВЦЭМ!$B$34:$B$777,U$296)+'СЕТ СН'!$F$13-'СЕТ СН'!$F$23</f>
        <v>-578.75</v>
      </c>
      <c r="V315" s="35">
        <f>SUMIFS(СВЦЭМ!$I$34:$I$777,СВЦЭМ!$A$34:$A$777,$A315,СВЦЭМ!$B$34:$B$777,V$296)+'СЕТ СН'!$F$13-'СЕТ СН'!$F$23</f>
        <v>-578.75</v>
      </c>
      <c r="W315" s="35">
        <f>SUMIFS(СВЦЭМ!$I$34:$I$777,СВЦЭМ!$A$34:$A$777,$A315,СВЦЭМ!$B$34:$B$777,W$296)+'СЕТ СН'!$F$13-'СЕТ СН'!$F$23</f>
        <v>-578.75</v>
      </c>
      <c r="X315" s="35">
        <f>SUMIFS(СВЦЭМ!$I$34:$I$777,СВЦЭМ!$A$34:$A$777,$A315,СВЦЭМ!$B$34:$B$777,X$296)+'СЕТ СН'!$F$13-'СЕТ СН'!$F$23</f>
        <v>-578.75</v>
      </c>
      <c r="Y315" s="35">
        <f>SUMIFS(СВЦЭМ!$I$34:$I$777,СВЦЭМ!$A$34:$A$777,$A315,СВЦЭМ!$B$34:$B$777,Y$296)+'СЕТ СН'!$F$13-'СЕТ СН'!$F$23</f>
        <v>-578.75</v>
      </c>
    </row>
    <row r="316" spans="1:25" ht="15.75" x14ac:dyDescent="0.2">
      <c r="A316" s="34">
        <f t="shared" si="8"/>
        <v>42906</v>
      </c>
      <c r="B316" s="35">
        <f>SUMIFS(СВЦЭМ!$I$34:$I$777,СВЦЭМ!$A$34:$A$777,$A316,СВЦЭМ!$B$34:$B$777,B$296)+'СЕТ СН'!$F$13-'СЕТ СН'!$F$23</f>
        <v>-578.75</v>
      </c>
      <c r="C316" s="35">
        <f>SUMIFS(СВЦЭМ!$I$34:$I$777,СВЦЭМ!$A$34:$A$777,$A316,СВЦЭМ!$B$34:$B$777,C$296)+'СЕТ СН'!$F$13-'СЕТ СН'!$F$23</f>
        <v>-578.75</v>
      </c>
      <c r="D316" s="35">
        <f>SUMIFS(СВЦЭМ!$I$34:$I$777,СВЦЭМ!$A$34:$A$777,$A316,СВЦЭМ!$B$34:$B$777,D$296)+'СЕТ СН'!$F$13-'СЕТ СН'!$F$23</f>
        <v>-578.75</v>
      </c>
      <c r="E316" s="35">
        <f>SUMIFS(СВЦЭМ!$I$34:$I$777,СВЦЭМ!$A$34:$A$777,$A316,СВЦЭМ!$B$34:$B$777,E$296)+'СЕТ СН'!$F$13-'СЕТ СН'!$F$23</f>
        <v>-578.75</v>
      </c>
      <c r="F316" s="35">
        <f>SUMIFS(СВЦЭМ!$I$34:$I$777,СВЦЭМ!$A$34:$A$777,$A316,СВЦЭМ!$B$34:$B$777,F$296)+'СЕТ СН'!$F$13-'СЕТ СН'!$F$23</f>
        <v>-578.75</v>
      </c>
      <c r="G316" s="35">
        <f>SUMIFS(СВЦЭМ!$I$34:$I$777,СВЦЭМ!$A$34:$A$777,$A316,СВЦЭМ!$B$34:$B$777,G$296)+'СЕТ СН'!$F$13-'СЕТ СН'!$F$23</f>
        <v>-578.75</v>
      </c>
      <c r="H316" s="35">
        <f>SUMIFS(СВЦЭМ!$I$34:$I$777,СВЦЭМ!$A$34:$A$777,$A316,СВЦЭМ!$B$34:$B$777,H$296)+'СЕТ СН'!$F$13-'СЕТ СН'!$F$23</f>
        <v>-578.75</v>
      </c>
      <c r="I316" s="35">
        <f>SUMIFS(СВЦЭМ!$I$34:$I$777,СВЦЭМ!$A$34:$A$777,$A316,СВЦЭМ!$B$34:$B$777,I$296)+'СЕТ СН'!$F$13-'СЕТ СН'!$F$23</f>
        <v>-578.75</v>
      </c>
      <c r="J316" s="35">
        <f>SUMIFS(СВЦЭМ!$I$34:$I$777,СВЦЭМ!$A$34:$A$777,$A316,СВЦЭМ!$B$34:$B$777,J$296)+'СЕТ СН'!$F$13-'СЕТ СН'!$F$23</f>
        <v>-578.75</v>
      </c>
      <c r="K316" s="35">
        <f>SUMIFS(СВЦЭМ!$I$34:$I$777,СВЦЭМ!$A$34:$A$777,$A316,СВЦЭМ!$B$34:$B$777,K$296)+'СЕТ СН'!$F$13-'СЕТ СН'!$F$23</f>
        <v>-578.75</v>
      </c>
      <c r="L316" s="35">
        <f>SUMIFS(СВЦЭМ!$I$34:$I$777,СВЦЭМ!$A$34:$A$777,$A316,СВЦЭМ!$B$34:$B$777,L$296)+'СЕТ СН'!$F$13-'СЕТ СН'!$F$23</f>
        <v>-578.75</v>
      </c>
      <c r="M316" s="35">
        <f>SUMIFS(СВЦЭМ!$I$34:$I$777,СВЦЭМ!$A$34:$A$777,$A316,СВЦЭМ!$B$34:$B$777,M$296)+'СЕТ СН'!$F$13-'СЕТ СН'!$F$23</f>
        <v>-578.75</v>
      </c>
      <c r="N316" s="35">
        <f>SUMIFS(СВЦЭМ!$I$34:$I$777,СВЦЭМ!$A$34:$A$777,$A316,СВЦЭМ!$B$34:$B$777,N$296)+'СЕТ СН'!$F$13-'СЕТ СН'!$F$23</f>
        <v>-578.75</v>
      </c>
      <c r="O316" s="35">
        <f>SUMIFS(СВЦЭМ!$I$34:$I$777,СВЦЭМ!$A$34:$A$777,$A316,СВЦЭМ!$B$34:$B$777,O$296)+'СЕТ СН'!$F$13-'СЕТ СН'!$F$23</f>
        <v>-578.75</v>
      </c>
      <c r="P316" s="35">
        <f>SUMIFS(СВЦЭМ!$I$34:$I$777,СВЦЭМ!$A$34:$A$777,$A316,СВЦЭМ!$B$34:$B$777,P$296)+'СЕТ СН'!$F$13-'СЕТ СН'!$F$23</f>
        <v>-578.75</v>
      </c>
      <c r="Q316" s="35">
        <f>SUMIFS(СВЦЭМ!$I$34:$I$777,СВЦЭМ!$A$34:$A$777,$A316,СВЦЭМ!$B$34:$B$777,Q$296)+'СЕТ СН'!$F$13-'СЕТ СН'!$F$23</f>
        <v>-578.75</v>
      </c>
      <c r="R316" s="35">
        <f>SUMIFS(СВЦЭМ!$I$34:$I$777,СВЦЭМ!$A$34:$A$777,$A316,СВЦЭМ!$B$34:$B$777,R$296)+'СЕТ СН'!$F$13-'СЕТ СН'!$F$23</f>
        <v>-578.75</v>
      </c>
      <c r="S316" s="35">
        <f>SUMIFS(СВЦЭМ!$I$34:$I$777,СВЦЭМ!$A$34:$A$777,$A316,СВЦЭМ!$B$34:$B$777,S$296)+'СЕТ СН'!$F$13-'СЕТ СН'!$F$23</f>
        <v>-578.75</v>
      </c>
      <c r="T316" s="35">
        <f>SUMIFS(СВЦЭМ!$I$34:$I$777,СВЦЭМ!$A$34:$A$777,$A316,СВЦЭМ!$B$34:$B$777,T$296)+'СЕТ СН'!$F$13-'СЕТ СН'!$F$23</f>
        <v>-578.75</v>
      </c>
      <c r="U316" s="35">
        <f>SUMIFS(СВЦЭМ!$I$34:$I$777,СВЦЭМ!$A$34:$A$777,$A316,СВЦЭМ!$B$34:$B$777,U$296)+'СЕТ СН'!$F$13-'СЕТ СН'!$F$23</f>
        <v>-578.75</v>
      </c>
      <c r="V316" s="35">
        <f>SUMIFS(СВЦЭМ!$I$34:$I$777,СВЦЭМ!$A$34:$A$777,$A316,СВЦЭМ!$B$34:$B$777,V$296)+'СЕТ СН'!$F$13-'СЕТ СН'!$F$23</f>
        <v>-578.75</v>
      </c>
      <c r="W316" s="35">
        <f>SUMIFS(СВЦЭМ!$I$34:$I$777,СВЦЭМ!$A$34:$A$777,$A316,СВЦЭМ!$B$34:$B$777,W$296)+'СЕТ СН'!$F$13-'СЕТ СН'!$F$23</f>
        <v>-578.75</v>
      </c>
      <c r="X316" s="35">
        <f>SUMIFS(СВЦЭМ!$I$34:$I$777,СВЦЭМ!$A$34:$A$777,$A316,СВЦЭМ!$B$34:$B$777,X$296)+'СЕТ СН'!$F$13-'СЕТ СН'!$F$23</f>
        <v>-578.75</v>
      </c>
      <c r="Y316" s="35">
        <f>SUMIFS(СВЦЭМ!$I$34:$I$777,СВЦЭМ!$A$34:$A$777,$A316,СВЦЭМ!$B$34:$B$777,Y$296)+'СЕТ СН'!$F$13-'СЕТ СН'!$F$23</f>
        <v>-578.75</v>
      </c>
    </row>
    <row r="317" spans="1:25" ht="15.75" x14ac:dyDescent="0.2">
      <c r="A317" s="34">
        <f t="shared" si="8"/>
        <v>42907</v>
      </c>
      <c r="B317" s="35">
        <f>SUMIFS(СВЦЭМ!$I$34:$I$777,СВЦЭМ!$A$34:$A$777,$A317,СВЦЭМ!$B$34:$B$777,B$296)+'СЕТ СН'!$F$13-'СЕТ СН'!$F$23</f>
        <v>-578.75</v>
      </c>
      <c r="C317" s="35">
        <f>SUMIFS(СВЦЭМ!$I$34:$I$777,СВЦЭМ!$A$34:$A$777,$A317,СВЦЭМ!$B$34:$B$777,C$296)+'СЕТ СН'!$F$13-'СЕТ СН'!$F$23</f>
        <v>-578.75</v>
      </c>
      <c r="D317" s="35">
        <f>SUMIFS(СВЦЭМ!$I$34:$I$777,СВЦЭМ!$A$34:$A$777,$A317,СВЦЭМ!$B$34:$B$777,D$296)+'СЕТ СН'!$F$13-'СЕТ СН'!$F$23</f>
        <v>-578.75</v>
      </c>
      <c r="E317" s="35">
        <f>SUMIFS(СВЦЭМ!$I$34:$I$777,СВЦЭМ!$A$34:$A$777,$A317,СВЦЭМ!$B$34:$B$777,E$296)+'СЕТ СН'!$F$13-'СЕТ СН'!$F$23</f>
        <v>-578.75</v>
      </c>
      <c r="F317" s="35">
        <f>SUMIFS(СВЦЭМ!$I$34:$I$777,СВЦЭМ!$A$34:$A$777,$A317,СВЦЭМ!$B$34:$B$777,F$296)+'СЕТ СН'!$F$13-'СЕТ СН'!$F$23</f>
        <v>-578.75</v>
      </c>
      <c r="G317" s="35">
        <f>SUMIFS(СВЦЭМ!$I$34:$I$777,СВЦЭМ!$A$34:$A$777,$A317,СВЦЭМ!$B$34:$B$777,G$296)+'СЕТ СН'!$F$13-'СЕТ СН'!$F$23</f>
        <v>-578.75</v>
      </c>
      <c r="H317" s="35">
        <f>SUMIFS(СВЦЭМ!$I$34:$I$777,СВЦЭМ!$A$34:$A$777,$A317,СВЦЭМ!$B$34:$B$777,H$296)+'СЕТ СН'!$F$13-'СЕТ СН'!$F$23</f>
        <v>-578.75</v>
      </c>
      <c r="I317" s="35">
        <f>SUMIFS(СВЦЭМ!$I$34:$I$777,СВЦЭМ!$A$34:$A$777,$A317,СВЦЭМ!$B$34:$B$777,I$296)+'СЕТ СН'!$F$13-'СЕТ СН'!$F$23</f>
        <v>-578.75</v>
      </c>
      <c r="J317" s="35">
        <f>SUMIFS(СВЦЭМ!$I$34:$I$777,СВЦЭМ!$A$34:$A$777,$A317,СВЦЭМ!$B$34:$B$777,J$296)+'СЕТ СН'!$F$13-'СЕТ СН'!$F$23</f>
        <v>-578.75</v>
      </c>
      <c r="K317" s="35">
        <f>SUMIFS(СВЦЭМ!$I$34:$I$777,СВЦЭМ!$A$34:$A$777,$A317,СВЦЭМ!$B$34:$B$777,K$296)+'СЕТ СН'!$F$13-'СЕТ СН'!$F$23</f>
        <v>-578.75</v>
      </c>
      <c r="L317" s="35">
        <f>SUMIFS(СВЦЭМ!$I$34:$I$777,СВЦЭМ!$A$34:$A$777,$A317,СВЦЭМ!$B$34:$B$777,L$296)+'СЕТ СН'!$F$13-'СЕТ СН'!$F$23</f>
        <v>-578.75</v>
      </c>
      <c r="M317" s="35">
        <f>SUMIFS(СВЦЭМ!$I$34:$I$777,СВЦЭМ!$A$34:$A$777,$A317,СВЦЭМ!$B$34:$B$777,M$296)+'СЕТ СН'!$F$13-'СЕТ СН'!$F$23</f>
        <v>-578.75</v>
      </c>
      <c r="N317" s="35">
        <f>SUMIFS(СВЦЭМ!$I$34:$I$777,СВЦЭМ!$A$34:$A$777,$A317,СВЦЭМ!$B$34:$B$777,N$296)+'СЕТ СН'!$F$13-'СЕТ СН'!$F$23</f>
        <v>-578.75</v>
      </c>
      <c r="O317" s="35">
        <f>SUMIFS(СВЦЭМ!$I$34:$I$777,СВЦЭМ!$A$34:$A$777,$A317,СВЦЭМ!$B$34:$B$777,O$296)+'СЕТ СН'!$F$13-'СЕТ СН'!$F$23</f>
        <v>-578.75</v>
      </c>
      <c r="P317" s="35">
        <f>SUMIFS(СВЦЭМ!$I$34:$I$777,СВЦЭМ!$A$34:$A$777,$A317,СВЦЭМ!$B$34:$B$777,P$296)+'СЕТ СН'!$F$13-'СЕТ СН'!$F$23</f>
        <v>-578.75</v>
      </c>
      <c r="Q317" s="35">
        <f>SUMIFS(СВЦЭМ!$I$34:$I$777,СВЦЭМ!$A$34:$A$777,$A317,СВЦЭМ!$B$34:$B$777,Q$296)+'СЕТ СН'!$F$13-'СЕТ СН'!$F$23</f>
        <v>-578.75</v>
      </c>
      <c r="R317" s="35">
        <f>SUMIFS(СВЦЭМ!$I$34:$I$777,СВЦЭМ!$A$34:$A$777,$A317,СВЦЭМ!$B$34:$B$777,R$296)+'СЕТ СН'!$F$13-'СЕТ СН'!$F$23</f>
        <v>-578.75</v>
      </c>
      <c r="S317" s="35">
        <f>SUMIFS(СВЦЭМ!$I$34:$I$777,СВЦЭМ!$A$34:$A$777,$A317,СВЦЭМ!$B$34:$B$777,S$296)+'СЕТ СН'!$F$13-'СЕТ СН'!$F$23</f>
        <v>-578.75</v>
      </c>
      <c r="T317" s="35">
        <f>SUMIFS(СВЦЭМ!$I$34:$I$777,СВЦЭМ!$A$34:$A$777,$A317,СВЦЭМ!$B$34:$B$777,T$296)+'СЕТ СН'!$F$13-'СЕТ СН'!$F$23</f>
        <v>-578.75</v>
      </c>
      <c r="U317" s="35">
        <f>SUMIFS(СВЦЭМ!$I$34:$I$777,СВЦЭМ!$A$34:$A$777,$A317,СВЦЭМ!$B$34:$B$777,U$296)+'СЕТ СН'!$F$13-'СЕТ СН'!$F$23</f>
        <v>-578.75</v>
      </c>
      <c r="V317" s="35">
        <f>SUMIFS(СВЦЭМ!$I$34:$I$777,СВЦЭМ!$A$34:$A$777,$A317,СВЦЭМ!$B$34:$B$777,V$296)+'СЕТ СН'!$F$13-'СЕТ СН'!$F$23</f>
        <v>-578.75</v>
      </c>
      <c r="W317" s="35">
        <f>SUMIFS(СВЦЭМ!$I$34:$I$777,СВЦЭМ!$A$34:$A$777,$A317,СВЦЭМ!$B$34:$B$777,W$296)+'СЕТ СН'!$F$13-'СЕТ СН'!$F$23</f>
        <v>-578.75</v>
      </c>
      <c r="X317" s="35">
        <f>SUMIFS(СВЦЭМ!$I$34:$I$777,СВЦЭМ!$A$34:$A$777,$A317,СВЦЭМ!$B$34:$B$777,X$296)+'СЕТ СН'!$F$13-'СЕТ СН'!$F$23</f>
        <v>-578.75</v>
      </c>
      <c r="Y317" s="35">
        <f>SUMIFS(СВЦЭМ!$I$34:$I$777,СВЦЭМ!$A$34:$A$777,$A317,СВЦЭМ!$B$34:$B$777,Y$296)+'СЕТ СН'!$F$13-'СЕТ СН'!$F$23</f>
        <v>-578.75</v>
      </c>
    </row>
    <row r="318" spans="1:25" ht="15.75" x14ac:dyDescent="0.2">
      <c r="A318" s="34">
        <f t="shared" si="8"/>
        <v>42908</v>
      </c>
      <c r="B318" s="35">
        <f>SUMIFS(СВЦЭМ!$I$34:$I$777,СВЦЭМ!$A$34:$A$777,$A318,СВЦЭМ!$B$34:$B$777,B$296)+'СЕТ СН'!$F$13-'СЕТ СН'!$F$23</f>
        <v>-578.75</v>
      </c>
      <c r="C318" s="35">
        <f>SUMIFS(СВЦЭМ!$I$34:$I$777,СВЦЭМ!$A$34:$A$777,$A318,СВЦЭМ!$B$34:$B$777,C$296)+'СЕТ СН'!$F$13-'СЕТ СН'!$F$23</f>
        <v>-578.75</v>
      </c>
      <c r="D318" s="35">
        <f>SUMIFS(СВЦЭМ!$I$34:$I$777,СВЦЭМ!$A$34:$A$777,$A318,СВЦЭМ!$B$34:$B$777,D$296)+'СЕТ СН'!$F$13-'СЕТ СН'!$F$23</f>
        <v>-578.75</v>
      </c>
      <c r="E318" s="35">
        <f>SUMIFS(СВЦЭМ!$I$34:$I$777,СВЦЭМ!$A$34:$A$777,$A318,СВЦЭМ!$B$34:$B$777,E$296)+'СЕТ СН'!$F$13-'СЕТ СН'!$F$23</f>
        <v>-578.75</v>
      </c>
      <c r="F318" s="35">
        <f>SUMIFS(СВЦЭМ!$I$34:$I$777,СВЦЭМ!$A$34:$A$777,$A318,СВЦЭМ!$B$34:$B$777,F$296)+'СЕТ СН'!$F$13-'СЕТ СН'!$F$23</f>
        <v>-578.75</v>
      </c>
      <c r="G318" s="35">
        <f>SUMIFS(СВЦЭМ!$I$34:$I$777,СВЦЭМ!$A$34:$A$777,$A318,СВЦЭМ!$B$34:$B$777,G$296)+'СЕТ СН'!$F$13-'СЕТ СН'!$F$23</f>
        <v>-578.75</v>
      </c>
      <c r="H318" s="35">
        <f>SUMIFS(СВЦЭМ!$I$34:$I$777,СВЦЭМ!$A$34:$A$777,$A318,СВЦЭМ!$B$34:$B$777,H$296)+'СЕТ СН'!$F$13-'СЕТ СН'!$F$23</f>
        <v>-578.75</v>
      </c>
      <c r="I318" s="35">
        <f>SUMIFS(СВЦЭМ!$I$34:$I$777,СВЦЭМ!$A$34:$A$777,$A318,СВЦЭМ!$B$34:$B$777,I$296)+'СЕТ СН'!$F$13-'СЕТ СН'!$F$23</f>
        <v>-578.75</v>
      </c>
      <c r="J318" s="35">
        <f>SUMIFS(СВЦЭМ!$I$34:$I$777,СВЦЭМ!$A$34:$A$777,$A318,СВЦЭМ!$B$34:$B$777,J$296)+'СЕТ СН'!$F$13-'СЕТ СН'!$F$23</f>
        <v>-578.75</v>
      </c>
      <c r="K318" s="35">
        <f>SUMIFS(СВЦЭМ!$I$34:$I$777,СВЦЭМ!$A$34:$A$777,$A318,СВЦЭМ!$B$34:$B$777,K$296)+'СЕТ СН'!$F$13-'СЕТ СН'!$F$23</f>
        <v>-578.75</v>
      </c>
      <c r="L318" s="35">
        <f>SUMIFS(СВЦЭМ!$I$34:$I$777,СВЦЭМ!$A$34:$A$777,$A318,СВЦЭМ!$B$34:$B$777,L$296)+'СЕТ СН'!$F$13-'СЕТ СН'!$F$23</f>
        <v>-578.75</v>
      </c>
      <c r="M318" s="35">
        <f>SUMIFS(СВЦЭМ!$I$34:$I$777,СВЦЭМ!$A$34:$A$777,$A318,СВЦЭМ!$B$34:$B$777,M$296)+'СЕТ СН'!$F$13-'СЕТ СН'!$F$23</f>
        <v>-578.75</v>
      </c>
      <c r="N318" s="35">
        <f>SUMIFS(СВЦЭМ!$I$34:$I$777,СВЦЭМ!$A$34:$A$777,$A318,СВЦЭМ!$B$34:$B$777,N$296)+'СЕТ СН'!$F$13-'СЕТ СН'!$F$23</f>
        <v>-578.75</v>
      </c>
      <c r="O318" s="35">
        <f>SUMIFS(СВЦЭМ!$I$34:$I$777,СВЦЭМ!$A$34:$A$777,$A318,СВЦЭМ!$B$34:$B$777,O$296)+'СЕТ СН'!$F$13-'СЕТ СН'!$F$23</f>
        <v>-578.75</v>
      </c>
      <c r="P318" s="35">
        <f>SUMIFS(СВЦЭМ!$I$34:$I$777,СВЦЭМ!$A$34:$A$777,$A318,СВЦЭМ!$B$34:$B$777,P$296)+'СЕТ СН'!$F$13-'СЕТ СН'!$F$23</f>
        <v>-578.75</v>
      </c>
      <c r="Q318" s="35">
        <f>SUMIFS(СВЦЭМ!$I$34:$I$777,СВЦЭМ!$A$34:$A$777,$A318,СВЦЭМ!$B$34:$B$777,Q$296)+'СЕТ СН'!$F$13-'СЕТ СН'!$F$23</f>
        <v>-578.75</v>
      </c>
      <c r="R318" s="35">
        <f>SUMIFS(СВЦЭМ!$I$34:$I$777,СВЦЭМ!$A$34:$A$777,$A318,СВЦЭМ!$B$34:$B$777,R$296)+'СЕТ СН'!$F$13-'СЕТ СН'!$F$23</f>
        <v>-578.75</v>
      </c>
      <c r="S318" s="35">
        <f>SUMIFS(СВЦЭМ!$I$34:$I$777,СВЦЭМ!$A$34:$A$777,$A318,СВЦЭМ!$B$34:$B$777,S$296)+'СЕТ СН'!$F$13-'СЕТ СН'!$F$23</f>
        <v>-578.75</v>
      </c>
      <c r="T318" s="35">
        <f>SUMIFS(СВЦЭМ!$I$34:$I$777,СВЦЭМ!$A$34:$A$777,$A318,СВЦЭМ!$B$34:$B$777,T$296)+'СЕТ СН'!$F$13-'СЕТ СН'!$F$23</f>
        <v>-578.75</v>
      </c>
      <c r="U318" s="35">
        <f>SUMIFS(СВЦЭМ!$I$34:$I$777,СВЦЭМ!$A$34:$A$777,$A318,СВЦЭМ!$B$34:$B$777,U$296)+'СЕТ СН'!$F$13-'СЕТ СН'!$F$23</f>
        <v>-578.75</v>
      </c>
      <c r="V318" s="35">
        <f>SUMIFS(СВЦЭМ!$I$34:$I$777,СВЦЭМ!$A$34:$A$777,$A318,СВЦЭМ!$B$34:$B$777,V$296)+'СЕТ СН'!$F$13-'СЕТ СН'!$F$23</f>
        <v>-578.75</v>
      </c>
      <c r="W318" s="35">
        <f>SUMIFS(СВЦЭМ!$I$34:$I$777,СВЦЭМ!$A$34:$A$777,$A318,СВЦЭМ!$B$34:$B$777,W$296)+'СЕТ СН'!$F$13-'СЕТ СН'!$F$23</f>
        <v>-578.75</v>
      </c>
      <c r="X318" s="35">
        <f>SUMIFS(СВЦЭМ!$I$34:$I$777,СВЦЭМ!$A$34:$A$777,$A318,СВЦЭМ!$B$34:$B$777,X$296)+'СЕТ СН'!$F$13-'СЕТ СН'!$F$23</f>
        <v>-578.75</v>
      </c>
      <c r="Y318" s="35">
        <f>SUMIFS(СВЦЭМ!$I$34:$I$777,СВЦЭМ!$A$34:$A$777,$A318,СВЦЭМ!$B$34:$B$777,Y$296)+'СЕТ СН'!$F$13-'СЕТ СН'!$F$23</f>
        <v>-578.75</v>
      </c>
    </row>
    <row r="319" spans="1:25" ht="15.75" x14ac:dyDescent="0.2">
      <c r="A319" s="34">
        <f t="shared" si="8"/>
        <v>42909</v>
      </c>
      <c r="B319" s="35">
        <f>SUMIFS(СВЦЭМ!$I$34:$I$777,СВЦЭМ!$A$34:$A$777,$A319,СВЦЭМ!$B$34:$B$777,B$296)+'СЕТ СН'!$F$13-'СЕТ СН'!$F$23</f>
        <v>-578.75</v>
      </c>
      <c r="C319" s="35">
        <f>SUMIFS(СВЦЭМ!$I$34:$I$777,СВЦЭМ!$A$34:$A$777,$A319,СВЦЭМ!$B$34:$B$777,C$296)+'СЕТ СН'!$F$13-'СЕТ СН'!$F$23</f>
        <v>-578.75</v>
      </c>
      <c r="D319" s="35">
        <f>SUMIFS(СВЦЭМ!$I$34:$I$777,СВЦЭМ!$A$34:$A$777,$A319,СВЦЭМ!$B$34:$B$777,D$296)+'СЕТ СН'!$F$13-'СЕТ СН'!$F$23</f>
        <v>-578.75</v>
      </c>
      <c r="E319" s="35">
        <f>SUMIFS(СВЦЭМ!$I$34:$I$777,СВЦЭМ!$A$34:$A$777,$A319,СВЦЭМ!$B$34:$B$777,E$296)+'СЕТ СН'!$F$13-'СЕТ СН'!$F$23</f>
        <v>-578.75</v>
      </c>
      <c r="F319" s="35">
        <f>SUMIFS(СВЦЭМ!$I$34:$I$777,СВЦЭМ!$A$34:$A$777,$A319,СВЦЭМ!$B$34:$B$777,F$296)+'СЕТ СН'!$F$13-'СЕТ СН'!$F$23</f>
        <v>-578.75</v>
      </c>
      <c r="G319" s="35">
        <f>SUMIFS(СВЦЭМ!$I$34:$I$777,СВЦЭМ!$A$34:$A$777,$A319,СВЦЭМ!$B$34:$B$777,G$296)+'СЕТ СН'!$F$13-'СЕТ СН'!$F$23</f>
        <v>-578.75</v>
      </c>
      <c r="H319" s="35">
        <f>SUMIFS(СВЦЭМ!$I$34:$I$777,СВЦЭМ!$A$34:$A$777,$A319,СВЦЭМ!$B$34:$B$777,H$296)+'СЕТ СН'!$F$13-'СЕТ СН'!$F$23</f>
        <v>-578.75</v>
      </c>
      <c r="I319" s="35">
        <f>SUMIFS(СВЦЭМ!$I$34:$I$777,СВЦЭМ!$A$34:$A$777,$A319,СВЦЭМ!$B$34:$B$777,I$296)+'СЕТ СН'!$F$13-'СЕТ СН'!$F$23</f>
        <v>-578.75</v>
      </c>
      <c r="J319" s="35">
        <f>SUMIFS(СВЦЭМ!$I$34:$I$777,СВЦЭМ!$A$34:$A$777,$A319,СВЦЭМ!$B$34:$B$777,J$296)+'СЕТ СН'!$F$13-'СЕТ СН'!$F$23</f>
        <v>-578.75</v>
      </c>
      <c r="K319" s="35">
        <f>SUMIFS(СВЦЭМ!$I$34:$I$777,СВЦЭМ!$A$34:$A$777,$A319,СВЦЭМ!$B$34:$B$777,K$296)+'СЕТ СН'!$F$13-'СЕТ СН'!$F$23</f>
        <v>-578.75</v>
      </c>
      <c r="L319" s="35">
        <f>SUMIFS(СВЦЭМ!$I$34:$I$777,СВЦЭМ!$A$34:$A$777,$A319,СВЦЭМ!$B$34:$B$777,L$296)+'СЕТ СН'!$F$13-'СЕТ СН'!$F$23</f>
        <v>-578.75</v>
      </c>
      <c r="M319" s="35">
        <f>SUMIFS(СВЦЭМ!$I$34:$I$777,СВЦЭМ!$A$34:$A$777,$A319,СВЦЭМ!$B$34:$B$777,M$296)+'СЕТ СН'!$F$13-'СЕТ СН'!$F$23</f>
        <v>-578.75</v>
      </c>
      <c r="N319" s="35">
        <f>SUMIFS(СВЦЭМ!$I$34:$I$777,СВЦЭМ!$A$34:$A$777,$A319,СВЦЭМ!$B$34:$B$777,N$296)+'СЕТ СН'!$F$13-'СЕТ СН'!$F$23</f>
        <v>-578.75</v>
      </c>
      <c r="O319" s="35">
        <f>SUMIFS(СВЦЭМ!$I$34:$I$777,СВЦЭМ!$A$34:$A$777,$A319,СВЦЭМ!$B$34:$B$777,O$296)+'СЕТ СН'!$F$13-'СЕТ СН'!$F$23</f>
        <v>-578.75</v>
      </c>
      <c r="P319" s="35">
        <f>SUMIFS(СВЦЭМ!$I$34:$I$777,СВЦЭМ!$A$34:$A$777,$A319,СВЦЭМ!$B$34:$B$777,P$296)+'СЕТ СН'!$F$13-'СЕТ СН'!$F$23</f>
        <v>-578.75</v>
      </c>
      <c r="Q319" s="35">
        <f>SUMIFS(СВЦЭМ!$I$34:$I$777,СВЦЭМ!$A$34:$A$777,$A319,СВЦЭМ!$B$34:$B$777,Q$296)+'СЕТ СН'!$F$13-'СЕТ СН'!$F$23</f>
        <v>-578.75</v>
      </c>
      <c r="R319" s="35">
        <f>SUMIFS(СВЦЭМ!$I$34:$I$777,СВЦЭМ!$A$34:$A$777,$A319,СВЦЭМ!$B$34:$B$777,R$296)+'СЕТ СН'!$F$13-'СЕТ СН'!$F$23</f>
        <v>-578.75</v>
      </c>
      <c r="S319" s="35">
        <f>SUMIFS(СВЦЭМ!$I$34:$I$777,СВЦЭМ!$A$34:$A$777,$A319,СВЦЭМ!$B$34:$B$777,S$296)+'СЕТ СН'!$F$13-'СЕТ СН'!$F$23</f>
        <v>-578.75</v>
      </c>
      <c r="T319" s="35">
        <f>SUMIFS(СВЦЭМ!$I$34:$I$777,СВЦЭМ!$A$34:$A$777,$A319,СВЦЭМ!$B$34:$B$777,T$296)+'СЕТ СН'!$F$13-'СЕТ СН'!$F$23</f>
        <v>-578.75</v>
      </c>
      <c r="U319" s="35">
        <f>SUMIFS(СВЦЭМ!$I$34:$I$777,СВЦЭМ!$A$34:$A$777,$A319,СВЦЭМ!$B$34:$B$777,U$296)+'СЕТ СН'!$F$13-'СЕТ СН'!$F$23</f>
        <v>-578.75</v>
      </c>
      <c r="V319" s="35">
        <f>SUMIFS(СВЦЭМ!$I$34:$I$777,СВЦЭМ!$A$34:$A$777,$A319,СВЦЭМ!$B$34:$B$777,V$296)+'СЕТ СН'!$F$13-'СЕТ СН'!$F$23</f>
        <v>-578.75</v>
      </c>
      <c r="W319" s="35">
        <f>SUMIFS(СВЦЭМ!$I$34:$I$777,СВЦЭМ!$A$34:$A$777,$A319,СВЦЭМ!$B$34:$B$777,W$296)+'СЕТ СН'!$F$13-'СЕТ СН'!$F$23</f>
        <v>-578.75</v>
      </c>
      <c r="X319" s="35">
        <f>SUMIFS(СВЦЭМ!$I$34:$I$777,СВЦЭМ!$A$34:$A$777,$A319,СВЦЭМ!$B$34:$B$777,X$296)+'СЕТ СН'!$F$13-'СЕТ СН'!$F$23</f>
        <v>-578.75</v>
      </c>
      <c r="Y319" s="35">
        <f>SUMIFS(СВЦЭМ!$I$34:$I$777,СВЦЭМ!$A$34:$A$777,$A319,СВЦЭМ!$B$34:$B$777,Y$296)+'СЕТ СН'!$F$13-'СЕТ СН'!$F$23</f>
        <v>-578.75</v>
      </c>
    </row>
    <row r="320" spans="1:25" ht="15.75" x14ac:dyDescent="0.2">
      <c r="A320" s="34">
        <f t="shared" si="8"/>
        <v>42910</v>
      </c>
      <c r="B320" s="35">
        <f>SUMIFS(СВЦЭМ!$I$34:$I$777,СВЦЭМ!$A$34:$A$777,$A320,СВЦЭМ!$B$34:$B$777,B$296)+'СЕТ СН'!$F$13-'СЕТ СН'!$F$23</f>
        <v>-578.75</v>
      </c>
      <c r="C320" s="35">
        <f>SUMIFS(СВЦЭМ!$I$34:$I$777,СВЦЭМ!$A$34:$A$777,$A320,СВЦЭМ!$B$34:$B$777,C$296)+'СЕТ СН'!$F$13-'СЕТ СН'!$F$23</f>
        <v>-578.75</v>
      </c>
      <c r="D320" s="35">
        <f>SUMIFS(СВЦЭМ!$I$34:$I$777,СВЦЭМ!$A$34:$A$777,$A320,СВЦЭМ!$B$34:$B$777,D$296)+'СЕТ СН'!$F$13-'СЕТ СН'!$F$23</f>
        <v>-578.75</v>
      </c>
      <c r="E320" s="35">
        <f>SUMIFS(СВЦЭМ!$I$34:$I$777,СВЦЭМ!$A$34:$A$777,$A320,СВЦЭМ!$B$34:$B$777,E$296)+'СЕТ СН'!$F$13-'СЕТ СН'!$F$23</f>
        <v>-578.75</v>
      </c>
      <c r="F320" s="35">
        <f>SUMIFS(СВЦЭМ!$I$34:$I$777,СВЦЭМ!$A$34:$A$777,$A320,СВЦЭМ!$B$34:$B$777,F$296)+'СЕТ СН'!$F$13-'СЕТ СН'!$F$23</f>
        <v>-578.75</v>
      </c>
      <c r="G320" s="35">
        <f>SUMIFS(СВЦЭМ!$I$34:$I$777,СВЦЭМ!$A$34:$A$777,$A320,СВЦЭМ!$B$34:$B$777,G$296)+'СЕТ СН'!$F$13-'СЕТ СН'!$F$23</f>
        <v>-578.75</v>
      </c>
      <c r="H320" s="35">
        <f>SUMIFS(СВЦЭМ!$I$34:$I$777,СВЦЭМ!$A$34:$A$777,$A320,СВЦЭМ!$B$34:$B$777,H$296)+'СЕТ СН'!$F$13-'СЕТ СН'!$F$23</f>
        <v>-578.75</v>
      </c>
      <c r="I320" s="35">
        <f>SUMIFS(СВЦЭМ!$I$34:$I$777,СВЦЭМ!$A$34:$A$777,$A320,СВЦЭМ!$B$34:$B$777,I$296)+'СЕТ СН'!$F$13-'СЕТ СН'!$F$23</f>
        <v>-578.75</v>
      </c>
      <c r="J320" s="35">
        <f>SUMIFS(СВЦЭМ!$I$34:$I$777,СВЦЭМ!$A$34:$A$777,$A320,СВЦЭМ!$B$34:$B$777,J$296)+'СЕТ СН'!$F$13-'СЕТ СН'!$F$23</f>
        <v>-578.75</v>
      </c>
      <c r="K320" s="35">
        <f>SUMIFS(СВЦЭМ!$I$34:$I$777,СВЦЭМ!$A$34:$A$777,$A320,СВЦЭМ!$B$34:$B$777,K$296)+'СЕТ СН'!$F$13-'СЕТ СН'!$F$23</f>
        <v>-578.75</v>
      </c>
      <c r="L320" s="35">
        <f>SUMIFS(СВЦЭМ!$I$34:$I$777,СВЦЭМ!$A$34:$A$777,$A320,СВЦЭМ!$B$34:$B$777,L$296)+'СЕТ СН'!$F$13-'СЕТ СН'!$F$23</f>
        <v>-578.75</v>
      </c>
      <c r="M320" s="35">
        <f>SUMIFS(СВЦЭМ!$I$34:$I$777,СВЦЭМ!$A$34:$A$777,$A320,СВЦЭМ!$B$34:$B$777,M$296)+'СЕТ СН'!$F$13-'СЕТ СН'!$F$23</f>
        <v>-578.75</v>
      </c>
      <c r="N320" s="35">
        <f>SUMIFS(СВЦЭМ!$I$34:$I$777,СВЦЭМ!$A$34:$A$777,$A320,СВЦЭМ!$B$34:$B$777,N$296)+'СЕТ СН'!$F$13-'СЕТ СН'!$F$23</f>
        <v>-578.75</v>
      </c>
      <c r="O320" s="35">
        <f>SUMIFS(СВЦЭМ!$I$34:$I$777,СВЦЭМ!$A$34:$A$777,$A320,СВЦЭМ!$B$34:$B$777,O$296)+'СЕТ СН'!$F$13-'СЕТ СН'!$F$23</f>
        <v>-578.75</v>
      </c>
      <c r="P320" s="35">
        <f>SUMIFS(СВЦЭМ!$I$34:$I$777,СВЦЭМ!$A$34:$A$777,$A320,СВЦЭМ!$B$34:$B$777,P$296)+'СЕТ СН'!$F$13-'СЕТ СН'!$F$23</f>
        <v>-578.75</v>
      </c>
      <c r="Q320" s="35">
        <f>SUMIFS(СВЦЭМ!$I$34:$I$777,СВЦЭМ!$A$34:$A$777,$A320,СВЦЭМ!$B$34:$B$777,Q$296)+'СЕТ СН'!$F$13-'СЕТ СН'!$F$23</f>
        <v>-578.75</v>
      </c>
      <c r="R320" s="35">
        <f>SUMIFS(СВЦЭМ!$I$34:$I$777,СВЦЭМ!$A$34:$A$777,$A320,СВЦЭМ!$B$34:$B$777,R$296)+'СЕТ СН'!$F$13-'СЕТ СН'!$F$23</f>
        <v>-578.75</v>
      </c>
      <c r="S320" s="35">
        <f>SUMIFS(СВЦЭМ!$I$34:$I$777,СВЦЭМ!$A$34:$A$777,$A320,СВЦЭМ!$B$34:$B$777,S$296)+'СЕТ СН'!$F$13-'СЕТ СН'!$F$23</f>
        <v>-578.75</v>
      </c>
      <c r="T320" s="35">
        <f>SUMIFS(СВЦЭМ!$I$34:$I$777,СВЦЭМ!$A$34:$A$777,$A320,СВЦЭМ!$B$34:$B$777,T$296)+'СЕТ СН'!$F$13-'СЕТ СН'!$F$23</f>
        <v>-578.75</v>
      </c>
      <c r="U320" s="35">
        <f>SUMIFS(СВЦЭМ!$I$34:$I$777,СВЦЭМ!$A$34:$A$777,$A320,СВЦЭМ!$B$34:$B$777,U$296)+'СЕТ СН'!$F$13-'СЕТ СН'!$F$23</f>
        <v>-578.75</v>
      </c>
      <c r="V320" s="35">
        <f>SUMIFS(СВЦЭМ!$I$34:$I$777,СВЦЭМ!$A$34:$A$777,$A320,СВЦЭМ!$B$34:$B$777,V$296)+'СЕТ СН'!$F$13-'СЕТ СН'!$F$23</f>
        <v>-578.75</v>
      </c>
      <c r="W320" s="35">
        <f>SUMIFS(СВЦЭМ!$I$34:$I$777,СВЦЭМ!$A$34:$A$777,$A320,СВЦЭМ!$B$34:$B$777,W$296)+'СЕТ СН'!$F$13-'СЕТ СН'!$F$23</f>
        <v>-578.75</v>
      </c>
      <c r="X320" s="35">
        <f>SUMIFS(СВЦЭМ!$I$34:$I$777,СВЦЭМ!$A$34:$A$777,$A320,СВЦЭМ!$B$34:$B$777,X$296)+'СЕТ СН'!$F$13-'СЕТ СН'!$F$23</f>
        <v>-578.75</v>
      </c>
      <c r="Y320" s="35">
        <f>SUMIFS(СВЦЭМ!$I$34:$I$777,СВЦЭМ!$A$34:$A$777,$A320,СВЦЭМ!$B$34:$B$777,Y$296)+'СЕТ СН'!$F$13-'СЕТ СН'!$F$23</f>
        <v>-578.75</v>
      </c>
    </row>
    <row r="321" spans="1:27" ht="15.75" x14ac:dyDescent="0.2">
      <c r="A321" s="34">
        <f t="shared" si="8"/>
        <v>42911</v>
      </c>
      <c r="B321" s="35">
        <f>SUMIFS(СВЦЭМ!$I$34:$I$777,СВЦЭМ!$A$34:$A$777,$A321,СВЦЭМ!$B$34:$B$777,B$296)+'СЕТ СН'!$F$13-'СЕТ СН'!$F$23</f>
        <v>-578.75</v>
      </c>
      <c r="C321" s="35">
        <f>SUMIFS(СВЦЭМ!$I$34:$I$777,СВЦЭМ!$A$34:$A$777,$A321,СВЦЭМ!$B$34:$B$777,C$296)+'СЕТ СН'!$F$13-'СЕТ СН'!$F$23</f>
        <v>-578.75</v>
      </c>
      <c r="D321" s="35">
        <f>SUMIFS(СВЦЭМ!$I$34:$I$777,СВЦЭМ!$A$34:$A$777,$A321,СВЦЭМ!$B$34:$B$777,D$296)+'СЕТ СН'!$F$13-'СЕТ СН'!$F$23</f>
        <v>-578.75</v>
      </c>
      <c r="E321" s="35">
        <f>SUMIFS(СВЦЭМ!$I$34:$I$777,СВЦЭМ!$A$34:$A$777,$A321,СВЦЭМ!$B$34:$B$777,E$296)+'СЕТ СН'!$F$13-'СЕТ СН'!$F$23</f>
        <v>-578.75</v>
      </c>
      <c r="F321" s="35">
        <f>SUMIFS(СВЦЭМ!$I$34:$I$777,СВЦЭМ!$A$34:$A$777,$A321,СВЦЭМ!$B$34:$B$777,F$296)+'СЕТ СН'!$F$13-'СЕТ СН'!$F$23</f>
        <v>-578.75</v>
      </c>
      <c r="G321" s="35">
        <f>SUMIFS(СВЦЭМ!$I$34:$I$777,СВЦЭМ!$A$34:$A$777,$A321,СВЦЭМ!$B$34:$B$777,G$296)+'СЕТ СН'!$F$13-'СЕТ СН'!$F$23</f>
        <v>-578.75</v>
      </c>
      <c r="H321" s="35">
        <f>SUMIFS(СВЦЭМ!$I$34:$I$777,СВЦЭМ!$A$34:$A$777,$A321,СВЦЭМ!$B$34:$B$777,H$296)+'СЕТ СН'!$F$13-'СЕТ СН'!$F$23</f>
        <v>-578.75</v>
      </c>
      <c r="I321" s="35">
        <f>SUMIFS(СВЦЭМ!$I$34:$I$777,СВЦЭМ!$A$34:$A$777,$A321,СВЦЭМ!$B$34:$B$777,I$296)+'СЕТ СН'!$F$13-'СЕТ СН'!$F$23</f>
        <v>-578.75</v>
      </c>
      <c r="J321" s="35">
        <f>SUMIFS(СВЦЭМ!$I$34:$I$777,СВЦЭМ!$A$34:$A$777,$A321,СВЦЭМ!$B$34:$B$777,J$296)+'СЕТ СН'!$F$13-'СЕТ СН'!$F$23</f>
        <v>-578.75</v>
      </c>
      <c r="K321" s="35">
        <f>SUMIFS(СВЦЭМ!$I$34:$I$777,СВЦЭМ!$A$34:$A$777,$A321,СВЦЭМ!$B$34:$B$777,K$296)+'СЕТ СН'!$F$13-'СЕТ СН'!$F$23</f>
        <v>-578.75</v>
      </c>
      <c r="L321" s="35">
        <f>SUMIFS(СВЦЭМ!$I$34:$I$777,СВЦЭМ!$A$34:$A$777,$A321,СВЦЭМ!$B$34:$B$777,L$296)+'СЕТ СН'!$F$13-'СЕТ СН'!$F$23</f>
        <v>-578.75</v>
      </c>
      <c r="M321" s="35">
        <f>SUMIFS(СВЦЭМ!$I$34:$I$777,СВЦЭМ!$A$34:$A$777,$A321,СВЦЭМ!$B$34:$B$777,M$296)+'СЕТ СН'!$F$13-'СЕТ СН'!$F$23</f>
        <v>-578.75</v>
      </c>
      <c r="N321" s="35">
        <f>SUMIFS(СВЦЭМ!$I$34:$I$777,СВЦЭМ!$A$34:$A$777,$A321,СВЦЭМ!$B$34:$B$777,N$296)+'СЕТ СН'!$F$13-'СЕТ СН'!$F$23</f>
        <v>-578.75</v>
      </c>
      <c r="O321" s="35">
        <f>SUMIFS(СВЦЭМ!$I$34:$I$777,СВЦЭМ!$A$34:$A$777,$A321,СВЦЭМ!$B$34:$B$777,O$296)+'СЕТ СН'!$F$13-'СЕТ СН'!$F$23</f>
        <v>-578.75</v>
      </c>
      <c r="P321" s="35">
        <f>SUMIFS(СВЦЭМ!$I$34:$I$777,СВЦЭМ!$A$34:$A$777,$A321,СВЦЭМ!$B$34:$B$777,P$296)+'СЕТ СН'!$F$13-'СЕТ СН'!$F$23</f>
        <v>-578.75</v>
      </c>
      <c r="Q321" s="35">
        <f>SUMIFS(СВЦЭМ!$I$34:$I$777,СВЦЭМ!$A$34:$A$777,$A321,СВЦЭМ!$B$34:$B$777,Q$296)+'СЕТ СН'!$F$13-'СЕТ СН'!$F$23</f>
        <v>-578.75</v>
      </c>
      <c r="R321" s="35">
        <f>SUMIFS(СВЦЭМ!$I$34:$I$777,СВЦЭМ!$A$34:$A$777,$A321,СВЦЭМ!$B$34:$B$777,R$296)+'СЕТ СН'!$F$13-'СЕТ СН'!$F$23</f>
        <v>-578.75</v>
      </c>
      <c r="S321" s="35">
        <f>SUMIFS(СВЦЭМ!$I$34:$I$777,СВЦЭМ!$A$34:$A$777,$A321,СВЦЭМ!$B$34:$B$777,S$296)+'СЕТ СН'!$F$13-'СЕТ СН'!$F$23</f>
        <v>-578.75</v>
      </c>
      <c r="T321" s="35">
        <f>SUMIFS(СВЦЭМ!$I$34:$I$777,СВЦЭМ!$A$34:$A$777,$A321,СВЦЭМ!$B$34:$B$777,T$296)+'СЕТ СН'!$F$13-'СЕТ СН'!$F$23</f>
        <v>-578.75</v>
      </c>
      <c r="U321" s="35">
        <f>SUMIFS(СВЦЭМ!$I$34:$I$777,СВЦЭМ!$A$34:$A$777,$A321,СВЦЭМ!$B$34:$B$777,U$296)+'СЕТ СН'!$F$13-'СЕТ СН'!$F$23</f>
        <v>-578.75</v>
      </c>
      <c r="V321" s="35">
        <f>SUMIFS(СВЦЭМ!$I$34:$I$777,СВЦЭМ!$A$34:$A$777,$A321,СВЦЭМ!$B$34:$B$777,V$296)+'СЕТ СН'!$F$13-'СЕТ СН'!$F$23</f>
        <v>-578.75</v>
      </c>
      <c r="W321" s="35">
        <f>SUMIFS(СВЦЭМ!$I$34:$I$777,СВЦЭМ!$A$34:$A$777,$A321,СВЦЭМ!$B$34:$B$777,W$296)+'СЕТ СН'!$F$13-'СЕТ СН'!$F$23</f>
        <v>-578.75</v>
      </c>
      <c r="X321" s="35">
        <f>SUMIFS(СВЦЭМ!$I$34:$I$777,СВЦЭМ!$A$34:$A$777,$A321,СВЦЭМ!$B$34:$B$777,X$296)+'СЕТ СН'!$F$13-'СЕТ СН'!$F$23</f>
        <v>-578.75</v>
      </c>
      <c r="Y321" s="35">
        <f>SUMIFS(СВЦЭМ!$I$34:$I$777,СВЦЭМ!$A$34:$A$777,$A321,СВЦЭМ!$B$34:$B$777,Y$296)+'СЕТ СН'!$F$13-'СЕТ СН'!$F$23</f>
        <v>-578.75</v>
      </c>
    </row>
    <row r="322" spans="1:27" ht="15.75" x14ac:dyDescent="0.2">
      <c r="A322" s="34">
        <f t="shared" si="8"/>
        <v>42912</v>
      </c>
      <c r="B322" s="35">
        <f>SUMIFS(СВЦЭМ!$I$34:$I$777,СВЦЭМ!$A$34:$A$777,$A322,СВЦЭМ!$B$34:$B$777,B$296)+'СЕТ СН'!$F$13-'СЕТ СН'!$F$23</f>
        <v>-578.75</v>
      </c>
      <c r="C322" s="35">
        <f>SUMIFS(СВЦЭМ!$I$34:$I$777,СВЦЭМ!$A$34:$A$777,$A322,СВЦЭМ!$B$34:$B$777,C$296)+'СЕТ СН'!$F$13-'СЕТ СН'!$F$23</f>
        <v>-578.75</v>
      </c>
      <c r="D322" s="35">
        <f>SUMIFS(СВЦЭМ!$I$34:$I$777,СВЦЭМ!$A$34:$A$777,$A322,СВЦЭМ!$B$34:$B$777,D$296)+'СЕТ СН'!$F$13-'СЕТ СН'!$F$23</f>
        <v>-578.75</v>
      </c>
      <c r="E322" s="35">
        <f>SUMIFS(СВЦЭМ!$I$34:$I$777,СВЦЭМ!$A$34:$A$777,$A322,СВЦЭМ!$B$34:$B$777,E$296)+'СЕТ СН'!$F$13-'СЕТ СН'!$F$23</f>
        <v>-578.75</v>
      </c>
      <c r="F322" s="35">
        <f>SUMIFS(СВЦЭМ!$I$34:$I$777,СВЦЭМ!$A$34:$A$777,$A322,СВЦЭМ!$B$34:$B$777,F$296)+'СЕТ СН'!$F$13-'СЕТ СН'!$F$23</f>
        <v>-578.75</v>
      </c>
      <c r="G322" s="35">
        <f>SUMIFS(СВЦЭМ!$I$34:$I$777,СВЦЭМ!$A$34:$A$777,$A322,СВЦЭМ!$B$34:$B$777,G$296)+'СЕТ СН'!$F$13-'СЕТ СН'!$F$23</f>
        <v>-578.75</v>
      </c>
      <c r="H322" s="35">
        <f>SUMIFS(СВЦЭМ!$I$34:$I$777,СВЦЭМ!$A$34:$A$777,$A322,СВЦЭМ!$B$34:$B$777,H$296)+'СЕТ СН'!$F$13-'СЕТ СН'!$F$23</f>
        <v>-578.75</v>
      </c>
      <c r="I322" s="35">
        <f>SUMIFS(СВЦЭМ!$I$34:$I$777,СВЦЭМ!$A$34:$A$777,$A322,СВЦЭМ!$B$34:$B$777,I$296)+'СЕТ СН'!$F$13-'СЕТ СН'!$F$23</f>
        <v>-578.75</v>
      </c>
      <c r="J322" s="35">
        <f>SUMIFS(СВЦЭМ!$I$34:$I$777,СВЦЭМ!$A$34:$A$777,$A322,СВЦЭМ!$B$34:$B$777,J$296)+'СЕТ СН'!$F$13-'СЕТ СН'!$F$23</f>
        <v>-578.75</v>
      </c>
      <c r="K322" s="35">
        <f>SUMIFS(СВЦЭМ!$I$34:$I$777,СВЦЭМ!$A$34:$A$777,$A322,СВЦЭМ!$B$34:$B$777,K$296)+'СЕТ СН'!$F$13-'СЕТ СН'!$F$23</f>
        <v>-578.75</v>
      </c>
      <c r="L322" s="35">
        <f>SUMIFS(СВЦЭМ!$I$34:$I$777,СВЦЭМ!$A$34:$A$777,$A322,СВЦЭМ!$B$34:$B$777,L$296)+'СЕТ СН'!$F$13-'СЕТ СН'!$F$23</f>
        <v>-578.75</v>
      </c>
      <c r="M322" s="35">
        <f>SUMIFS(СВЦЭМ!$I$34:$I$777,СВЦЭМ!$A$34:$A$777,$A322,СВЦЭМ!$B$34:$B$777,M$296)+'СЕТ СН'!$F$13-'СЕТ СН'!$F$23</f>
        <v>-578.75</v>
      </c>
      <c r="N322" s="35">
        <f>SUMIFS(СВЦЭМ!$I$34:$I$777,СВЦЭМ!$A$34:$A$777,$A322,СВЦЭМ!$B$34:$B$777,N$296)+'СЕТ СН'!$F$13-'СЕТ СН'!$F$23</f>
        <v>-578.75</v>
      </c>
      <c r="O322" s="35">
        <f>SUMIFS(СВЦЭМ!$I$34:$I$777,СВЦЭМ!$A$34:$A$777,$A322,СВЦЭМ!$B$34:$B$777,O$296)+'СЕТ СН'!$F$13-'СЕТ СН'!$F$23</f>
        <v>-578.75</v>
      </c>
      <c r="P322" s="35">
        <f>SUMIFS(СВЦЭМ!$I$34:$I$777,СВЦЭМ!$A$34:$A$777,$A322,СВЦЭМ!$B$34:$B$777,P$296)+'СЕТ СН'!$F$13-'СЕТ СН'!$F$23</f>
        <v>-578.75</v>
      </c>
      <c r="Q322" s="35">
        <f>SUMIFS(СВЦЭМ!$I$34:$I$777,СВЦЭМ!$A$34:$A$777,$A322,СВЦЭМ!$B$34:$B$777,Q$296)+'СЕТ СН'!$F$13-'СЕТ СН'!$F$23</f>
        <v>-578.75</v>
      </c>
      <c r="R322" s="35">
        <f>SUMIFS(СВЦЭМ!$I$34:$I$777,СВЦЭМ!$A$34:$A$777,$A322,СВЦЭМ!$B$34:$B$777,R$296)+'СЕТ СН'!$F$13-'СЕТ СН'!$F$23</f>
        <v>-578.75</v>
      </c>
      <c r="S322" s="35">
        <f>SUMIFS(СВЦЭМ!$I$34:$I$777,СВЦЭМ!$A$34:$A$777,$A322,СВЦЭМ!$B$34:$B$777,S$296)+'СЕТ СН'!$F$13-'СЕТ СН'!$F$23</f>
        <v>-578.75</v>
      </c>
      <c r="T322" s="35">
        <f>SUMIFS(СВЦЭМ!$I$34:$I$777,СВЦЭМ!$A$34:$A$777,$A322,СВЦЭМ!$B$34:$B$777,T$296)+'СЕТ СН'!$F$13-'СЕТ СН'!$F$23</f>
        <v>-578.75</v>
      </c>
      <c r="U322" s="35">
        <f>SUMIFS(СВЦЭМ!$I$34:$I$777,СВЦЭМ!$A$34:$A$777,$A322,СВЦЭМ!$B$34:$B$777,U$296)+'СЕТ СН'!$F$13-'СЕТ СН'!$F$23</f>
        <v>-578.75</v>
      </c>
      <c r="V322" s="35">
        <f>SUMIFS(СВЦЭМ!$I$34:$I$777,СВЦЭМ!$A$34:$A$777,$A322,СВЦЭМ!$B$34:$B$777,V$296)+'СЕТ СН'!$F$13-'СЕТ СН'!$F$23</f>
        <v>-578.75</v>
      </c>
      <c r="W322" s="35">
        <f>SUMIFS(СВЦЭМ!$I$34:$I$777,СВЦЭМ!$A$34:$A$777,$A322,СВЦЭМ!$B$34:$B$777,W$296)+'СЕТ СН'!$F$13-'СЕТ СН'!$F$23</f>
        <v>-578.75</v>
      </c>
      <c r="X322" s="35">
        <f>SUMIFS(СВЦЭМ!$I$34:$I$777,СВЦЭМ!$A$34:$A$777,$A322,СВЦЭМ!$B$34:$B$777,X$296)+'СЕТ СН'!$F$13-'СЕТ СН'!$F$23</f>
        <v>-578.75</v>
      </c>
      <c r="Y322" s="35">
        <f>SUMIFS(СВЦЭМ!$I$34:$I$777,СВЦЭМ!$A$34:$A$777,$A322,СВЦЭМ!$B$34:$B$777,Y$296)+'СЕТ СН'!$F$13-'СЕТ СН'!$F$23</f>
        <v>-578.75</v>
      </c>
    </row>
    <row r="323" spans="1:27" ht="15.75" x14ac:dyDescent="0.2">
      <c r="A323" s="34">
        <f t="shared" si="8"/>
        <v>42913</v>
      </c>
      <c r="B323" s="35">
        <f>SUMIFS(СВЦЭМ!$I$34:$I$777,СВЦЭМ!$A$34:$A$777,$A323,СВЦЭМ!$B$34:$B$777,B$296)+'СЕТ СН'!$F$13-'СЕТ СН'!$F$23</f>
        <v>-578.75</v>
      </c>
      <c r="C323" s="35">
        <f>SUMIFS(СВЦЭМ!$I$34:$I$777,СВЦЭМ!$A$34:$A$777,$A323,СВЦЭМ!$B$34:$B$777,C$296)+'СЕТ СН'!$F$13-'СЕТ СН'!$F$23</f>
        <v>-578.75</v>
      </c>
      <c r="D323" s="35">
        <f>SUMIFS(СВЦЭМ!$I$34:$I$777,СВЦЭМ!$A$34:$A$777,$A323,СВЦЭМ!$B$34:$B$777,D$296)+'СЕТ СН'!$F$13-'СЕТ СН'!$F$23</f>
        <v>-578.75</v>
      </c>
      <c r="E323" s="35">
        <f>SUMIFS(СВЦЭМ!$I$34:$I$777,СВЦЭМ!$A$34:$A$777,$A323,СВЦЭМ!$B$34:$B$777,E$296)+'СЕТ СН'!$F$13-'СЕТ СН'!$F$23</f>
        <v>-578.75</v>
      </c>
      <c r="F323" s="35">
        <f>SUMIFS(СВЦЭМ!$I$34:$I$777,СВЦЭМ!$A$34:$A$777,$A323,СВЦЭМ!$B$34:$B$777,F$296)+'СЕТ СН'!$F$13-'СЕТ СН'!$F$23</f>
        <v>-578.75</v>
      </c>
      <c r="G323" s="35">
        <f>SUMIFS(СВЦЭМ!$I$34:$I$777,СВЦЭМ!$A$34:$A$777,$A323,СВЦЭМ!$B$34:$B$777,G$296)+'СЕТ СН'!$F$13-'СЕТ СН'!$F$23</f>
        <v>-578.75</v>
      </c>
      <c r="H323" s="35">
        <f>SUMIFS(СВЦЭМ!$I$34:$I$777,СВЦЭМ!$A$34:$A$777,$A323,СВЦЭМ!$B$34:$B$777,H$296)+'СЕТ СН'!$F$13-'СЕТ СН'!$F$23</f>
        <v>-578.75</v>
      </c>
      <c r="I323" s="35">
        <f>SUMIFS(СВЦЭМ!$I$34:$I$777,СВЦЭМ!$A$34:$A$777,$A323,СВЦЭМ!$B$34:$B$777,I$296)+'СЕТ СН'!$F$13-'СЕТ СН'!$F$23</f>
        <v>-578.75</v>
      </c>
      <c r="J323" s="35">
        <f>SUMIFS(СВЦЭМ!$I$34:$I$777,СВЦЭМ!$A$34:$A$777,$A323,СВЦЭМ!$B$34:$B$777,J$296)+'СЕТ СН'!$F$13-'СЕТ СН'!$F$23</f>
        <v>-578.75</v>
      </c>
      <c r="K323" s="35">
        <f>SUMIFS(СВЦЭМ!$I$34:$I$777,СВЦЭМ!$A$34:$A$777,$A323,СВЦЭМ!$B$34:$B$777,K$296)+'СЕТ СН'!$F$13-'СЕТ СН'!$F$23</f>
        <v>-578.75</v>
      </c>
      <c r="L323" s="35">
        <f>SUMIFS(СВЦЭМ!$I$34:$I$777,СВЦЭМ!$A$34:$A$777,$A323,СВЦЭМ!$B$34:$B$777,L$296)+'СЕТ СН'!$F$13-'СЕТ СН'!$F$23</f>
        <v>-578.75</v>
      </c>
      <c r="M323" s="35">
        <f>SUMIFS(СВЦЭМ!$I$34:$I$777,СВЦЭМ!$A$34:$A$777,$A323,СВЦЭМ!$B$34:$B$777,M$296)+'СЕТ СН'!$F$13-'СЕТ СН'!$F$23</f>
        <v>-578.75</v>
      </c>
      <c r="N323" s="35">
        <f>SUMIFS(СВЦЭМ!$I$34:$I$777,СВЦЭМ!$A$34:$A$777,$A323,СВЦЭМ!$B$34:$B$777,N$296)+'СЕТ СН'!$F$13-'СЕТ СН'!$F$23</f>
        <v>-578.75</v>
      </c>
      <c r="O323" s="35">
        <f>SUMIFS(СВЦЭМ!$I$34:$I$777,СВЦЭМ!$A$34:$A$777,$A323,СВЦЭМ!$B$34:$B$777,O$296)+'СЕТ СН'!$F$13-'СЕТ СН'!$F$23</f>
        <v>-578.75</v>
      </c>
      <c r="P323" s="35">
        <f>SUMIFS(СВЦЭМ!$I$34:$I$777,СВЦЭМ!$A$34:$A$777,$A323,СВЦЭМ!$B$34:$B$777,P$296)+'СЕТ СН'!$F$13-'СЕТ СН'!$F$23</f>
        <v>-578.75</v>
      </c>
      <c r="Q323" s="35">
        <f>SUMIFS(СВЦЭМ!$I$34:$I$777,СВЦЭМ!$A$34:$A$777,$A323,СВЦЭМ!$B$34:$B$777,Q$296)+'СЕТ СН'!$F$13-'СЕТ СН'!$F$23</f>
        <v>-578.75</v>
      </c>
      <c r="R323" s="35">
        <f>SUMIFS(СВЦЭМ!$I$34:$I$777,СВЦЭМ!$A$34:$A$777,$A323,СВЦЭМ!$B$34:$B$777,R$296)+'СЕТ СН'!$F$13-'СЕТ СН'!$F$23</f>
        <v>-578.75</v>
      </c>
      <c r="S323" s="35">
        <f>SUMIFS(СВЦЭМ!$I$34:$I$777,СВЦЭМ!$A$34:$A$777,$A323,СВЦЭМ!$B$34:$B$777,S$296)+'СЕТ СН'!$F$13-'СЕТ СН'!$F$23</f>
        <v>-578.75</v>
      </c>
      <c r="T323" s="35">
        <f>SUMIFS(СВЦЭМ!$I$34:$I$777,СВЦЭМ!$A$34:$A$777,$A323,СВЦЭМ!$B$34:$B$777,T$296)+'СЕТ СН'!$F$13-'СЕТ СН'!$F$23</f>
        <v>-578.75</v>
      </c>
      <c r="U323" s="35">
        <f>SUMIFS(СВЦЭМ!$I$34:$I$777,СВЦЭМ!$A$34:$A$777,$A323,СВЦЭМ!$B$34:$B$777,U$296)+'СЕТ СН'!$F$13-'СЕТ СН'!$F$23</f>
        <v>-578.75</v>
      </c>
      <c r="V323" s="35">
        <f>SUMIFS(СВЦЭМ!$I$34:$I$777,СВЦЭМ!$A$34:$A$777,$A323,СВЦЭМ!$B$34:$B$777,V$296)+'СЕТ СН'!$F$13-'СЕТ СН'!$F$23</f>
        <v>-578.75</v>
      </c>
      <c r="W323" s="35">
        <f>SUMIFS(СВЦЭМ!$I$34:$I$777,СВЦЭМ!$A$34:$A$777,$A323,СВЦЭМ!$B$34:$B$777,W$296)+'СЕТ СН'!$F$13-'СЕТ СН'!$F$23</f>
        <v>-578.75</v>
      </c>
      <c r="X323" s="35">
        <f>SUMIFS(СВЦЭМ!$I$34:$I$777,СВЦЭМ!$A$34:$A$777,$A323,СВЦЭМ!$B$34:$B$777,X$296)+'СЕТ СН'!$F$13-'СЕТ СН'!$F$23</f>
        <v>-578.75</v>
      </c>
      <c r="Y323" s="35">
        <f>SUMIFS(СВЦЭМ!$I$34:$I$777,СВЦЭМ!$A$34:$A$777,$A323,СВЦЭМ!$B$34:$B$777,Y$296)+'СЕТ СН'!$F$13-'СЕТ СН'!$F$23</f>
        <v>-578.75</v>
      </c>
    </row>
    <row r="324" spans="1:27" ht="15.75" x14ac:dyDescent="0.2">
      <c r="A324" s="34">
        <f t="shared" si="8"/>
        <v>42914</v>
      </c>
      <c r="B324" s="35">
        <f>SUMIFS(СВЦЭМ!$I$34:$I$777,СВЦЭМ!$A$34:$A$777,$A324,СВЦЭМ!$B$34:$B$777,B$296)+'СЕТ СН'!$F$13-'СЕТ СН'!$F$23</f>
        <v>-578.75</v>
      </c>
      <c r="C324" s="35">
        <f>SUMIFS(СВЦЭМ!$I$34:$I$777,СВЦЭМ!$A$34:$A$777,$A324,СВЦЭМ!$B$34:$B$777,C$296)+'СЕТ СН'!$F$13-'СЕТ СН'!$F$23</f>
        <v>-578.75</v>
      </c>
      <c r="D324" s="35">
        <f>SUMIFS(СВЦЭМ!$I$34:$I$777,СВЦЭМ!$A$34:$A$777,$A324,СВЦЭМ!$B$34:$B$777,D$296)+'СЕТ СН'!$F$13-'СЕТ СН'!$F$23</f>
        <v>-578.75</v>
      </c>
      <c r="E324" s="35">
        <f>SUMIFS(СВЦЭМ!$I$34:$I$777,СВЦЭМ!$A$34:$A$777,$A324,СВЦЭМ!$B$34:$B$777,E$296)+'СЕТ СН'!$F$13-'СЕТ СН'!$F$23</f>
        <v>-578.75</v>
      </c>
      <c r="F324" s="35">
        <f>SUMIFS(СВЦЭМ!$I$34:$I$777,СВЦЭМ!$A$34:$A$777,$A324,СВЦЭМ!$B$34:$B$777,F$296)+'СЕТ СН'!$F$13-'СЕТ СН'!$F$23</f>
        <v>-578.75</v>
      </c>
      <c r="G324" s="35">
        <f>SUMIFS(СВЦЭМ!$I$34:$I$777,СВЦЭМ!$A$34:$A$777,$A324,СВЦЭМ!$B$34:$B$777,G$296)+'СЕТ СН'!$F$13-'СЕТ СН'!$F$23</f>
        <v>-578.75</v>
      </c>
      <c r="H324" s="35">
        <f>SUMIFS(СВЦЭМ!$I$34:$I$777,СВЦЭМ!$A$34:$A$777,$A324,СВЦЭМ!$B$34:$B$777,H$296)+'СЕТ СН'!$F$13-'СЕТ СН'!$F$23</f>
        <v>-578.75</v>
      </c>
      <c r="I324" s="35">
        <f>SUMIFS(СВЦЭМ!$I$34:$I$777,СВЦЭМ!$A$34:$A$777,$A324,СВЦЭМ!$B$34:$B$777,I$296)+'СЕТ СН'!$F$13-'СЕТ СН'!$F$23</f>
        <v>-578.75</v>
      </c>
      <c r="J324" s="35">
        <f>SUMIFS(СВЦЭМ!$I$34:$I$777,СВЦЭМ!$A$34:$A$777,$A324,СВЦЭМ!$B$34:$B$777,J$296)+'СЕТ СН'!$F$13-'СЕТ СН'!$F$23</f>
        <v>-578.75</v>
      </c>
      <c r="K324" s="35">
        <f>SUMIFS(СВЦЭМ!$I$34:$I$777,СВЦЭМ!$A$34:$A$777,$A324,СВЦЭМ!$B$34:$B$777,K$296)+'СЕТ СН'!$F$13-'СЕТ СН'!$F$23</f>
        <v>-578.75</v>
      </c>
      <c r="L324" s="35">
        <f>SUMIFS(СВЦЭМ!$I$34:$I$777,СВЦЭМ!$A$34:$A$777,$A324,СВЦЭМ!$B$34:$B$777,L$296)+'СЕТ СН'!$F$13-'СЕТ СН'!$F$23</f>
        <v>-578.75</v>
      </c>
      <c r="M324" s="35">
        <f>SUMIFS(СВЦЭМ!$I$34:$I$777,СВЦЭМ!$A$34:$A$777,$A324,СВЦЭМ!$B$34:$B$777,M$296)+'СЕТ СН'!$F$13-'СЕТ СН'!$F$23</f>
        <v>-578.75</v>
      </c>
      <c r="N324" s="35">
        <f>SUMIFS(СВЦЭМ!$I$34:$I$777,СВЦЭМ!$A$34:$A$777,$A324,СВЦЭМ!$B$34:$B$777,N$296)+'СЕТ СН'!$F$13-'СЕТ СН'!$F$23</f>
        <v>-578.75</v>
      </c>
      <c r="O324" s="35">
        <f>SUMIFS(СВЦЭМ!$I$34:$I$777,СВЦЭМ!$A$34:$A$777,$A324,СВЦЭМ!$B$34:$B$777,O$296)+'СЕТ СН'!$F$13-'СЕТ СН'!$F$23</f>
        <v>-578.75</v>
      </c>
      <c r="P324" s="35">
        <f>SUMIFS(СВЦЭМ!$I$34:$I$777,СВЦЭМ!$A$34:$A$777,$A324,СВЦЭМ!$B$34:$B$777,P$296)+'СЕТ СН'!$F$13-'СЕТ СН'!$F$23</f>
        <v>-578.75</v>
      </c>
      <c r="Q324" s="35">
        <f>SUMIFS(СВЦЭМ!$I$34:$I$777,СВЦЭМ!$A$34:$A$777,$A324,СВЦЭМ!$B$34:$B$777,Q$296)+'СЕТ СН'!$F$13-'СЕТ СН'!$F$23</f>
        <v>-578.75</v>
      </c>
      <c r="R324" s="35">
        <f>SUMIFS(СВЦЭМ!$I$34:$I$777,СВЦЭМ!$A$34:$A$777,$A324,СВЦЭМ!$B$34:$B$777,R$296)+'СЕТ СН'!$F$13-'СЕТ СН'!$F$23</f>
        <v>-578.75</v>
      </c>
      <c r="S324" s="35">
        <f>SUMIFS(СВЦЭМ!$I$34:$I$777,СВЦЭМ!$A$34:$A$777,$A324,СВЦЭМ!$B$34:$B$777,S$296)+'СЕТ СН'!$F$13-'СЕТ СН'!$F$23</f>
        <v>-578.75</v>
      </c>
      <c r="T324" s="35">
        <f>SUMIFS(СВЦЭМ!$I$34:$I$777,СВЦЭМ!$A$34:$A$777,$A324,СВЦЭМ!$B$34:$B$777,T$296)+'СЕТ СН'!$F$13-'СЕТ СН'!$F$23</f>
        <v>-578.75</v>
      </c>
      <c r="U324" s="35">
        <f>SUMIFS(СВЦЭМ!$I$34:$I$777,СВЦЭМ!$A$34:$A$777,$A324,СВЦЭМ!$B$34:$B$777,U$296)+'СЕТ СН'!$F$13-'СЕТ СН'!$F$23</f>
        <v>-578.75</v>
      </c>
      <c r="V324" s="35">
        <f>SUMIFS(СВЦЭМ!$I$34:$I$777,СВЦЭМ!$A$34:$A$777,$A324,СВЦЭМ!$B$34:$B$777,V$296)+'СЕТ СН'!$F$13-'СЕТ СН'!$F$23</f>
        <v>-578.75</v>
      </c>
      <c r="W324" s="35">
        <f>SUMIFS(СВЦЭМ!$I$34:$I$777,СВЦЭМ!$A$34:$A$777,$A324,СВЦЭМ!$B$34:$B$777,W$296)+'СЕТ СН'!$F$13-'СЕТ СН'!$F$23</f>
        <v>-578.75</v>
      </c>
      <c r="X324" s="35">
        <f>SUMIFS(СВЦЭМ!$I$34:$I$777,СВЦЭМ!$A$34:$A$777,$A324,СВЦЭМ!$B$34:$B$777,X$296)+'СЕТ СН'!$F$13-'СЕТ СН'!$F$23</f>
        <v>-578.75</v>
      </c>
      <c r="Y324" s="35">
        <f>SUMIFS(СВЦЭМ!$I$34:$I$777,СВЦЭМ!$A$34:$A$777,$A324,СВЦЭМ!$B$34:$B$777,Y$296)+'СЕТ СН'!$F$13-'СЕТ СН'!$F$23</f>
        <v>-578.75</v>
      </c>
    </row>
    <row r="325" spans="1:27" ht="15.75" x14ac:dyDescent="0.2">
      <c r="A325" s="34">
        <f t="shared" si="8"/>
        <v>42915</v>
      </c>
      <c r="B325" s="35">
        <f>SUMIFS(СВЦЭМ!$I$34:$I$777,СВЦЭМ!$A$34:$A$777,$A325,СВЦЭМ!$B$34:$B$777,B$296)+'СЕТ СН'!$F$13-'СЕТ СН'!$F$23</f>
        <v>-578.75</v>
      </c>
      <c r="C325" s="35">
        <f>SUMIFS(СВЦЭМ!$I$34:$I$777,СВЦЭМ!$A$34:$A$777,$A325,СВЦЭМ!$B$34:$B$777,C$296)+'СЕТ СН'!$F$13-'СЕТ СН'!$F$23</f>
        <v>-578.75</v>
      </c>
      <c r="D325" s="35">
        <f>SUMIFS(СВЦЭМ!$I$34:$I$777,СВЦЭМ!$A$34:$A$777,$A325,СВЦЭМ!$B$34:$B$777,D$296)+'СЕТ СН'!$F$13-'СЕТ СН'!$F$23</f>
        <v>-578.75</v>
      </c>
      <c r="E325" s="35">
        <f>SUMIFS(СВЦЭМ!$I$34:$I$777,СВЦЭМ!$A$34:$A$777,$A325,СВЦЭМ!$B$34:$B$777,E$296)+'СЕТ СН'!$F$13-'СЕТ СН'!$F$23</f>
        <v>-578.75</v>
      </c>
      <c r="F325" s="35">
        <f>SUMIFS(СВЦЭМ!$I$34:$I$777,СВЦЭМ!$A$34:$A$777,$A325,СВЦЭМ!$B$34:$B$777,F$296)+'СЕТ СН'!$F$13-'СЕТ СН'!$F$23</f>
        <v>-578.75</v>
      </c>
      <c r="G325" s="35">
        <f>SUMIFS(СВЦЭМ!$I$34:$I$777,СВЦЭМ!$A$34:$A$777,$A325,СВЦЭМ!$B$34:$B$777,G$296)+'СЕТ СН'!$F$13-'СЕТ СН'!$F$23</f>
        <v>-578.75</v>
      </c>
      <c r="H325" s="35">
        <f>SUMIFS(СВЦЭМ!$I$34:$I$777,СВЦЭМ!$A$34:$A$777,$A325,СВЦЭМ!$B$34:$B$777,H$296)+'СЕТ СН'!$F$13-'СЕТ СН'!$F$23</f>
        <v>-578.75</v>
      </c>
      <c r="I325" s="35">
        <f>SUMIFS(СВЦЭМ!$I$34:$I$777,СВЦЭМ!$A$34:$A$777,$A325,СВЦЭМ!$B$34:$B$777,I$296)+'СЕТ СН'!$F$13-'СЕТ СН'!$F$23</f>
        <v>-578.75</v>
      </c>
      <c r="J325" s="35">
        <f>SUMIFS(СВЦЭМ!$I$34:$I$777,СВЦЭМ!$A$34:$A$777,$A325,СВЦЭМ!$B$34:$B$777,J$296)+'СЕТ СН'!$F$13-'СЕТ СН'!$F$23</f>
        <v>-578.75</v>
      </c>
      <c r="K325" s="35">
        <f>SUMIFS(СВЦЭМ!$I$34:$I$777,СВЦЭМ!$A$34:$A$777,$A325,СВЦЭМ!$B$34:$B$777,K$296)+'СЕТ СН'!$F$13-'СЕТ СН'!$F$23</f>
        <v>-578.75</v>
      </c>
      <c r="L325" s="35">
        <f>SUMIFS(СВЦЭМ!$I$34:$I$777,СВЦЭМ!$A$34:$A$777,$A325,СВЦЭМ!$B$34:$B$777,L$296)+'СЕТ СН'!$F$13-'СЕТ СН'!$F$23</f>
        <v>-578.75</v>
      </c>
      <c r="M325" s="35">
        <f>SUMIFS(СВЦЭМ!$I$34:$I$777,СВЦЭМ!$A$34:$A$777,$A325,СВЦЭМ!$B$34:$B$777,M$296)+'СЕТ СН'!$F$13-'СЕТ СН'!$F$23</f>
        <v>-578.75</v>
      </c>
      <c r="N325" s="35">
        <f>SUMIFS(СВЦЭМ!$I$34:$I$777,СВЦЭМ!$A$34:$A$777,$A325,СВЦЭМ!$B$34:$B$777,N$296)+'СЕТ СН'!$F$13-'СЕТ СН'!$F$23</f>
        <v>-578.75</v>
      </c>
      <c r="O325" s="35">
        <f>SUMIFS(СВЦЭМ!$I$34:$I$777,СВЦЭМ!$A$34:$A$777,$A325,СВЦЭМ!$B$34:$B$777,O$296)+'СЕТ СН'!$F$13-'СЕТ СН'!$F$23</f>
        <v>-578.75</v>
      </c>
      <c r="P325" s="35">
        <f>SUMIFS(СВЦЭМ!$I$34:$I$777,СВЦЭМ!$A$34:$A$777,$A325,СВЦЭМ!$B$34:$B$777,P$296)+'СЕТ СН'!$F$13-'СЕТ СН'!$F$23</f>
        <v>-578.75</v>
      </c>
      <c r="Q325" s="35">
        <f>SUMIFS(СВЦЭМ!$I$34:$I$777,СВЦЭМ!$A$34:$A$777,$A325,СВЦЭМ!$B$34:$B$777,Q$296)+'СЕТ СН'!$F$13-'СЕТ СН'!$F$23</f>
        <v>-578.75</v>
      </c>
      <c r="R325" s="35">
        <f>SUMIFS(СВЦЭМ!$I$34:$I$777,СВЦЭМ!$A$34:$A$777,$A325,СВЦЭМ!$B$34:$B$777,R$296)+'СЕТ СН'!$F$13-'СЕТ СН'!$F$23</f>
        <v>-578.75</v>
      </c>
      <c r="S325" s="35">
        <f>SUMIFS(СВЦЭМ!$I$34:$I$777,СВЦЭМ!$A$34:$A$777,$A325,СВЦЭМ!$B$34:$B$777,S$296)+'СЕТ СН'!$F$13-'СЕТ СН'!$F$23</f>
        <v>-578.75</v>
      </c>
      <c r="T325" s="35">
        <f>SUMIFS(СВЦЭМ!$I$34:$I$777,СВЦЭМ!$A$34:$A$777,$A325,СВЦЭМ!$B$34:$B$777,T$296)+'СЕТ СН'!$F$13-'СЕТ СН'!$F$23</f>
        <v>-578.75</v>
      </c>
      <c r="U325" s="35">
        <f>SUMIFS(СВЦЭМ!$I$34:$I$777,СВЦЭМ!$A$34:$A$777,$A325,СВЦЭМ!$B$34:$B$777,U$296)+'СЕТ СН'!$F$13-'СЕТ СН'!$F$23</f>
        <v>-578.75</v>
      </c>
      <c r="V325" s="35">
        <f>SUMIFS(СВЦЭМ!$I$34:$I$777,СВЦЭМ!$A$34:$A$777,$A325,СВЦЭМ!$B$34:$B$777,V$296)+'СЕТ СН'!$F$13-'СЕТ СН'!$F$23</f>
        <v>-578.75</v>
      </c>
      <c r="W325" s="35">
        <f>SUMIFS(СВЦЭМ!$I$34:$I$777,СВЦЭМ!$A$34:$A$777,$A325,СВЦЭМ!$B$34:$B$777,W$296)+'СЕТ СН'!$F$13-'СЕТ СН'!$F$23</f>
        <v>-578.75</v>
      </c>
      <c r="X325" s="35">
        <f>SUMIFS(СВЦЭМ!$I$34:$I$777,СВЦЭМ!$A$34:$A$777,$A325,СВЦЭМ!$B$34:$B$777,X$296)+'СЕТ СН'!$F$13-'СЕТ СН'!$F$23</f>
        <v>-578.75</v>
      </c>
      <c r="Y325" s="35">
        <f>SUMIFS(СВЦЭМ!$I$34:$I$777,СВЦЭМ!$A$34:$A$777,$A325,СВЦЭМ!$B$34:$B$777,Y$296)+'СЕТ СН'!$F$13-'СЕТ СН'!$F$23</f>
        <v>-578.75</v>
      </c>
    </row>
    <row r="326" spans="1:27" ht="15.75" x14ac:dyDescent="0.2">
      <c r="A326" s="34">
        <f t="shared" si="8"/>
        <v>42916</v>
      </c>
      <c r="B326" s="35">
        <f>SUMIFS(СВЦЭМ!$I$34:$I$777,СВЦЭМ!$A$34:$A$777,$A326,СВЦЭМ!$B$34:$B$777,B$296)+'СЕТ СН'!$F$13-'СЕТ СН'!$F$23</f>
        <v>-578.75</v>
      </c>
      <c r="C326" s="35">
        <f>SUMIFS(СВЦЭМ!$I$34:$I$777,СВЦЭМ!$A$34:$A$777,$A326,СВЦЭМ!$B$34:$B$777,C$296)+'СЕТ СН'!$F$13-'СЕТ СН'!$F$23</f>
        <v>-578.75</v>
      </c>
      <c r="D326" s="35">
        <f>SUMIFS(СВЦЭМ!$I$34:$I$777,СВЦЭМ!$A$34:$A$777,$A326,СВЦЭМ!$B$34:$B$777,D$296)+'СЕТ СН'!$F$13-'СЕТ СН'!$F$23</f>
        <v>-578.75</v>
      </c>
      <c r="E326" s="35">
        <f>SUMIFS(СВЦЭМ!$I$34:$I$777,СВЦЭМ!$A$34:$A$777,$A326,СВЦЭМ!$B$34:$B$777,E$296)+'СЕТ СН'!$F$13-'СЕТ СН'!$F$23</f>
        <v>-578.75</v>
      </c>
      <c r="F326" s="35">
        <f>SUMIFS(СВЦЭМ!$I$34:$I$777,СВЦЭМ!$A$34:$A$777,$A326,СВЦЭМ!$B$34:$B$777,F$296)+'СЕТ СН'!$F$13-'СЕТ СН'!$F$23</f>
        <v>-578.75</v>
      </c>
      <c r="G326" s="35">
        <f>SUMIFS(СВЦЭМ!$I$34:$I$777,СВЦЭМ!$A$34:$A$777,$A326,СВЦЭМ!$B$34:$B$777,G$296)+'СЕТ СН'!$F$13-'СЕТ СН'!$F$23</f>
        <v>-578.75</v>
      </c>
      <c r="H326" s="35">
        <f>SUMIFS(СВЦЭМ!$I$34:$I$777,СВЦЭМ!$A$34:$A$777,$A326,СВЦЭМ!$B$34:$B$777,H$296)+'СЕТ СН'!$F$13-'СЕТ СН'!$F$23</f>
        <v>-578.75</v>
      </c>
      <c r="I326" s="35">
        <f>SUMIFS(СВЦЭМ!$I$34:$I$777,СВЦЭМ!$A$34:$A$777,$A326,СВЦЭМ!$B$34:$B$777,I$296)+'СЕТ СН'!$F$13-'СЕТ СН'!$F$23</f>
        <v>-578.75</v>
      </c>
      <c r="J326" s="35">
        <f>SUMIFS(СВЦЭМ!$I$34:$I$777,СВЦЭМ!$A$34:$A$777,$A326,СВЦЭМ!$B$34:$B$777,J$296)+'СЕТ СН'!$F$13-'СЕТ СН'!$F$23</f>
        <v>-578.75</v>
      </c>
      <c r="K326" s="35">
        <f>SUMIFS(СВЦЭМ!$I$34:$I$777,СВЦЭМ!$A$34:$A$777,$A326,СВЦЭМ!$B$34:$B$777,K$296)+'СЕТ СН'!$F$13-'СЕТ СН'!$F$23</f>
        <v>-578.75</v>
      </c>
      <c r="L326" s="35">
        <f>SUMIFS(СВЦЭМ!$I$34:$I$777,СВЦЭМ!$A$34:$A$777,$A326,СВЦЭМ!$B$34:$B$777,L$296)+'СЕТ СН'!$F$13-'СЕТ СН'!$F$23</f>
        <v>-578.75</v>
      </c>
      <c r="M326" s="35">
        <f>SUMIFS(СВЦЭМ!$I$34:$I$777,СВЦЭМ!$A$34:$A$777,$A326,СВЦЭМ!$B$34:$B$777,M$296)+'СЕТ СН'!$F$13-'СЕТ СН'!$F$23</f>
        <v>-578.75</v>
      </c>
      <c r="N326" s="35">
        <f>SUMIFS(СВЦЭМ!$I$34:$I$777,СВЦЭМ!$A$34:$A$777,$A326,СВЦЭМ!$B$34:$B$777,N$296)+'СЕТ СН'!$F$13-'СЕТ СН'!$F$23</f>
        <v>-578.75</v>
      </c>
      <c r="O326" s="35">
        <f>SUMIFS(СВЦЭМ!$I$34:$I$777,СВЦЭМ!$A$34:$A$777,$A326,СВЦЭМ!$B$34:$B$777,O$296)+'СЕТ СН'!$F$13-'СЕТ СН'!$F$23</f>
        <v>-578.75</v>
      </c>
      <c r="P326" s="35">
        <f>SUMIFS(СВЦЭМ!$I$34:$I$777,СВЦЭМ!$A$34:$A$777,$A326,СВЦЭМ!$B$34:$B$777,P$296)+'СЕТ СН'!$F$13-'СЕТ СН'!$F$23</f>
        <v>-578.75</v>
      </c>
      <c r="Q326" s="35">
        <f>SUMIFS(СВЦЭМ!$I$34:$I$777,СВЦЭМ!$A$34:$A$777,$A326,СВЦЭМ!$B$34:$B$777,Q$296)+'СЕТ СН'!$F$13-'СЕТ СН'!$F$23</f>
        <v>-578.75</v>
      </c>
      <c r="R326" s="35">
        <f>SUMIFS(СВЦЭМ!$I$34:$I$777,СВЦЭМ!$A$34:$A$777,$A326,СВЦЭМ!$B$34:$B$777,R$296)+'СЕТ СН'!$F$13-'СЕТ СН'!$F$23</f>
        <v>-578.75</v>
      </c>
      <c r="S326" s="35">
        <f>SUMIFS(СВЦЭМ!$I$34:$I$777,СВЦЭМ!$A$34:$A$777,$A326,СВЦЭМ!$B$34:$B$777,S$296)+'СЕТ СН'!$F$13-'СЕТ СН'!$F$23</f>
        <v>-578.75</v>
      </c>
      <c r="T326" s="35">
        <f>SUMIFS(СВЦЭМ!$I$34:$I$777,СВЦЭМ!$A$34:$A$777,$A326,СВЦЭМ!$B$34:$B$777,T$296)+'СЕТ СН'!$F$13-'СЕТ СН'!$F$23</f>
        <v>-578.75</v>
      </c>
      <c r="U326" s="35">
        <f>SUMIFS(СВЦЭМ!$I$34:$I$777,СВЦЭМ!$A$34:$A$777,$A326,СВЦЭМ!$B$34:$B$777,U$296)+'СЕТ СН'!$F$13-'СЕТ СН'!$F$23</f>
        <v>-578.75</v>
      </c>
      <c r="V326" s="35">
        <f>SUMIFS(СВЦЭМ!$I$34:$I$777,СВЦЭМ!$A$34:$A$777,$A326,СВЦЭМ!$B$34:$B$777,V$296)+'СЕТ СН'!$F$13-'СЕТ СН'!$F$23</f>
        <v>-578.75</v>
      </c>
      <c r="W326" s="35">
        <f>SUMIFS(СВЦЭМ!$I$34:$I$777,СВЦЭМ!$A$34:$A$777,$A326,СВЦЭМ!$B$34:$B$777,W$296)+'СЕТ СН'!$F$13-'СЕТ СН'!$F$23</f>
        <v>-578.75</v>
      </c>
      <c r="X326" s="35">
        <f>SUMIFS(СВЦЭМ!$I$34:$I$777,СВЦЭМ!$A$34:$A$777,$A326,СВЦЭМ!$B$34:$B$777,X$296)+'СЕТ СН'!$F$13-'СЕТ СН'!$F$23</f>
        <v>-578.75</v>
      </c>
      <c r="Y326" s="35">
        <f>SUMIFS(СВЦЭМ!$I$34:$I$777,СВЦЭМ!$A$34:$A$777,$A326,СВЦЭМ!$B$34:$B$777,Y$296)+'СЕТ СН'!$F$13-'СЕТ СН'!$F$23</f>
        <v>-578.75</v>
      </c>
    </row>
    <row r="327" spans="1:27" ht="15.75" hidden="1" x14ac:dyDescent="0.2">
      <c r="A327" s="34">
        <f t="shared" si="8"/>
        <v>42917</v>
      </c>
      <c r="B327" s="35">
        <f>SUMIFS(СВЦЭМ!$I$34:$I$777,СВЦЭМ!$A$34:$A$777,$A327,СВЦЭМ!$B$34:$B$777,B$296)+'СЕТ СН'!$F$13</f>
        <v>0</v>
      </c>
      <c r="C327" s="35">
        <f>SUMIFS(СВЦЭМ!$I$34:$I$777,СВЦЭМ!$A$34:$A$777,$A327,СВЦЭМ!$B$34:$B$777,C$296)+'СЕТ СН'!$F$13</f>
        <v>0</v>
      </c>
      <c r="D327" s="35">
        <f>SUMIFS(СВЦЭМ!$I$34:$I$777,СВЦЭМ!$A$34:$A$777,$A327,СВЦЭМ!$B$34:$B$777,D$296)+'СЕТ СН'!$F$13</f>
        <v>0</v>
      </c>
      <c r="E327" s="35">
        <f>SUMIFS(СВЦЭМ!$I$34:$I$777,СВЦЭМ!$A$34:$A$777,$A327,СВЦЭМ!$B$34:$B$777,E$296)+'СЕТ СН'!$F$13</f>
        <v>0</v>
      </c>
      <c r="F327" s="35">
        <f>SUMIFS(СВЦЭМ!$I$34:$I$777,СВЦЭМ!$A$34:$A$777,$A327,СВЦЭМ!$B$34:$B$777,F$296)+'СЕТ СН'!$F$13</f>
        <v>0</v>
      </c>
      <c r="G327" s="35">
        <f>SUMIFS(СВЦЭМ!$I$34:$I$777,СВЦЭМ!$A$34:$A$777,$A327,СВЦЭМ!$B$34:$B$777,G$296)+'СЕТ СН'!$F$13</f>
        <v>0</v>
      </c>
      <c r="H327" s="35">
        <f>SUMIFS(СВЦЭМ!$I$34:$I$777,СВЦЭМ!$A$34:$A$777,$A327,СВЦЭМ!$B$34:$B$777,H$296)+'СЕТ СН'!$F$13</f>
        <v>0</v>
      </c>
      <c r="I327" s="35">
        <f>SUMIFS(СВЦЭМ!$I$34:$I$777,СВЦЭМ!$A$34:$A$777,$A327,СВЦЭМ!$B$34:$B$777,I$296)+'СЕТ СН'!$F$13</f>
        <v>0</v>
      </c>
      <c r="J327" s="35">
        <f>SUMIFS(СВЦЭМ!$I$34:$I$777,СВЦЭМ!$A$34:$A$777,$A327,СВЦЭМ!$B$34:$B$777,J$296)+'СЕТ СН'!$F$13</f>
        <v>0</v>
      </c>
      <c r="K327" s="35">
        <f>SUMIFS(СВЦЭМ!$I$34:$I$777,СВЦЭМ!$A$34:$A$777,$A327,СВЦЭМ!$B$34:$B$777,K$296)+'СЕТ СН'!$F$13</f>
        <v>0</v>
      </c>
      <c r="L327" s="35">
        <f>SUMIFS(СВЦЭМ!$I$34:$I$777,СВЦЭМ!$A$34:$A$777,$A327,СВЦЭМ!$B$34:$B$777,L$296)+'СЕТ СН'!$F$13</f>
        <v>0</v>
      </c>
      <c r="M327" s="35">
        <f>SUMIFS(СВЦЭМ!$I$34:$I$777,СВЦЭМ!$A$34:$A$777,$A327,СВЦЭМ!$B$34:$B$777,M$296)+'СЕТ СН'!$F$13</f>
        <v>0</v>
      </c>
      <c r="N327" s="35">
        <f>SUMIFS(СВЦЭМ!$I$34:$I$777,СВЦЭМ!$A$34:$A$777,$A327,СВЦЭМ!$B$34:$B$777,N$296)+'СЕТ СН'!$F$13</f>
        <v>0</v>
      </c>
      <c r="O327" s="35">
        <f>SUMIFS(СВЦЭМ!$I$34:$I$777,СВЦЭМ!$A$34:$A$777,$A327,СВЦЭМ!$B$34:$B$777,O$296)+'СЕТ СН'!$F$13</f>
        <v>0</v>
      </c>
      <c r="P327" s="35">
        <f>SUMIFS(СВЦЭМ!$I$34:$I$777,СВЦЭМ!$A$34:$A$777,$A327,СВЦЭМ!$B$34:$B$777,P$296)+'СЕТ СН'!$F$13</f>
        <v>0</v>
      </c>
      <c r="Q327" s="35">
        <f>SUMIFS(СВЦЭМ!$I$34:$I$777,СВЦЭМ!$A$34:$A$777,$A327,СВЦЭМ!$B$34:$B$777,Q$296)+'СЕТ СН'!$F$13</f>
        <v>0</v>
      </c>
      <c r="R327" s="35">
        <f>SUMIFS(СВЦЭМ!$I$34:$I$777,СВЦЭМ!$A$34:$A$777,$A327,СВЦЭМ!$B$34:$B$777,R$296)+'СЕТ СН'!$F$13</f>
        <v>0</v>
      </c>
      <c r="S327" s="35">
        <f>SUMIFS(СВЦЭМ!$I$34:$I$777,СВЦЭМ!$A$34:$A$777,$A327,СВЦЭМ!$B$34:$B$777,S$296)+'СЕТ СН'!$F$13</f>
        <v>0</v>
      </c>
      <c r="T327" s="35">
        <f>SUMIFS(СВЦЭМ!$I$34:$I$777,СВЦЭМ!$A$34:$A$777,$A327,СВЦЭМ!$B$34:$B$777,T$296)+'СЕТ СН'!$F$13</f>
        <v>0</v>
      </c>
      <c r="U327" s="35">
        <f>SUMIFS(СВЦЭМ!$I$34:$I$777,СВЦЭМ!$A$34:$A$777,$A327,СВЦЭМ!$B$34:$B$777,U$296)+'СЕТ СН'!$F$13</f>
        <v>0</v>
      </c>
      <c r="V327" s="35">
        <f>SUMIFS(СВЦЭМ!$I$34:$I$777,СВЦЭМ!$A$34:$A$777,$A327,СВЦЭМ!$B$34:$B$777,V$296)+'СЕТ СН'!$F$13</f>
        <v>0</v>
      </c>
      <c r="W327" s="35">
        <f>SUMIFS(СВЦЭМ!$I$34:$I$777,СВЦЭМ!$A$34:$A$777,$A327,СВЦЭМ!$B$34:$B$777,W$296)+'СЕТ СН'!$F$13</f>
        <v>0</v>
      </c>
      <c r="X327" s="35">
        <f>SUMIFS(СВЦЭМ!$I$34:$I$777,СВЦЭМ!$A$34:$A$777,$A327,СВЦЭМ!$B$34:$B$777,X$296)+'СЕТ СН'!$F$13</f>
        <v>0</v>
      </c>
      <c r="Y327" s="35">
        <f>SUMIFS(СВЦЭМ!$I$34:$I$777,СВЦЭМ!$A$34:$A$777,$A327,СВЦЭМ!$B$34:$B$777,Y$296)+'СЕТ СН'!$F$13</f>
        <v>0</v>
      </c>
    </row>
    <row r="328" spans="1:27" ht="15.75"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5" customFormat="1" ht="12.75" customHeight="1" x14ac:dyDescent="0.2">
      <c r="A331" s="119"/>
      <c r="B331" s="33">
        <v>1</v>
      </c>
      <c r="C331" s="33">
        <v>2</v>
      </c>
      <c r="D331" s="33">
        <v>3</v>
      </c>
      <c r="E331" s="33">
        <v>4</v>
      </c>
      <c r="F331" s="33">
        <v>5</v>
      </c>
      <c r="G331" s="33">
        <v>6</v>
      </c>
      <c r="H331" s="33">
        <v>7</v>
      </c>
      <c r="I331" s="33">
        <v>8</v>
      </c>
      <c r="J331" s="33">
        <v>9</v>
      </c>
      <c r="K331" s="33">
        <v>10</v>
      </c>
      <c r="L331" s="33">
        <v>11</v>
      </c>
      <c r="M331" s="33">
        <v>12</v>
      </c>
      <c r="N331" s="33">
        <v>13</v>
      </c>
      <c r="O331" s="33">
        <v>14</v>
      </c>
      <c r="P331" s="33">
        <v>15</v>
      </c>
      <c r="Q331" s="33">
        <v>16</v>
      </c>
      <c r="R331" s="33">
        <v>17</v>
      </c>
      <c r="S331" s="33">
        <v>18</v>
      </c>
      <c r="T331" s="33">
        <v>19</v>
      </c>
      <c r="U331" s="33">
        <v>20</v>
      </c>
      <c r="V331" s="33">
        <v>21</v>
      </c>
      <c r="W331" s="33">
        <v>22</v>
      </c>
      <c r="X331" s="33">
        <v>23</v>
      </c>
      <c r="Y331" s="33">
        <v>24</v>
      </c>
    </row>
    <row r="332" spans="1:27" ht="15.75" customHeight="1" x14ac:dyDescent="0.2">
      <c r="A332" s="34" t="str">
        <f>A297</f>
        <v>01.06.2017</v>
      </c>
      <c r="B332" s="35">
        <f>SUMIFS(СВЦЭМ!$J$34:$J$777,СВЦЭМ!$A$34:$A$777,$A332,СВЦЭМ!$B$34:$B$777,B$331)+'СЕТ СН'!$F$13-'СЕТ СН'!$F$23</f>
        <v>-95.062605299999973</v>
      </c>
      <c r="C332" s="35">
        <f>SUMIFS(СВЦЭМ!$J$34:$J$777,СВЦЭМ!$A$34:$A$777,$A332,СВЦЭМ!$B$34:$B$777,C$331)+'СЕТ СН'!$F$13-'СЕТ СН'!$F$23</f>
        <v>-31.313940549999984</v>
      </c>
      <c r="D332" s="35">
        <f>SUMIFS(СВЦЭМ!$J$34:$J$777,СВЦЭМ!$A$34:$A$777,$A332,СВЦЭМ!$B$34:$B$777,D$331)+'СЕТ СН'!$F$13-'СЕТ СН'!$F$23</f>
        <v>-2.9445109099999627</v>
      </c>
      <c r="E332" s="35">
        <f>SUMIFS(СВЦЭМ!$J$34:$J$777,СВЦЭМ!$A$34:$A$777,$A332,СВЦЭМ!$B$34:$B$777,E$331)+'СЕТ СН'!$F$13-'СЕТ СН'!$F$23</f>
        <v>0.72487451999995756</v>
      </c>
      <c r="F332" s="35">
        <f>SUMIFS(СВЦЭМ!$J$34:$J$777,СВЦЭМ!$A$34:$A$777,$A332,СВЦЭМ!$B$34:$B$777,F$331)+'СЕТ СН'!$F$13-'СЕТ СН'!$F$23</f>
        <v>0.25788175000002411</v>
      </c>
      <c r="G332" s="35">
        <f>SUMIFS(СВЦЭМ!$J$34:$J$777,СВЦЭМ!$A$34:$A$777,$A332,СВЦЭМ!$B$34:$B$777,G$331)+'СЕТ СН'!$F$13-'СЕТ СН'!$F$23</f>
        <v>-5.0181047900000522</v>
      </c>
      <c r="H332" s="35">
        <f>SUMIFS(СВЦЭМ!$J$34:$J$777,СВЦЭМ!$A$34:$A$777,$A332,СВЦЭМ!$B$34:$B$777,H$331)+'СЕТ СН'!$F$13-'СЕТ СН'!$F$23</f>
        <v>-49.348790310000027</v>
      </c>
      <c r="I332" s="35">
        <f>SUMIFS(СВЦЭМ!$J$34:$J$777,СВЦЭМ!$A$34:$A$777,$A332,СВЦЭМ!$B$34:$B$777,I$331)+'СЕТ СН'!$F$13-'СЕТ СН'!$F$23</f>
        <v>-92.717165860000023</v>
      </c>
      <c r="J332" s="35">
        <f>SUMIFS(СВЦЭМ!$J$34:$J$777,СВЦЭМ!$A$34:$A$777,$A332,СВЦЭМ!$B$34:$B$777,J$331)+'СЕТ СН'!$F$13-'СЕТ СН'!$F$23</f>
        <v>-141.32896312999998</v>
      </c>
      <c r="K332" s="35">
        <f>SUMIFS(СВЦЭМ!$J$34:$J$777,СВЦЭМ!$A$34:$A$777,$A332,СВЦЭМ!$B$34:$B$777,K$331)+'СЕТ СН'!$F$13-'СЕТ СН'!$F$23</f>
        <v>-186.31833031000002</v>
      </c>
      <c r="L332" s="35">
        <f>SUMIFS(СВЦЭМ!$J$34:$J$777,СВЦЭМ!$A$34:$A$777,$A332,СВЦЭМ!$B$34:$B$777,L$331)+'СЕТ СН'!$F$13-'СЕТ СН'!$F$23</f>
        <v>-207.79755267000002</v>
      </c>
      <c r="M332" s="35">
        <f>SUMIFS(СВЦЭМ!$J$34:$J$777,СВЦЭМ!$A$34:$A$777,$A332,СВЦЭМ!$B$34:$B$777,M$331)+'СЕТ СН'!$F$13-'СЕТ СН'!$F$23</f>
        <v>-223.00951608999998</v>
      </c>
      <c r="N332" s="35">
        <f>SUMIFS(СВЦЭМ!$J$34:$J$777,СВЦЭМ!$A$34:$A$777,$A332,СВЦЭМ!$B$34:$B$777,N$331)+'СЕТ СН'!$F$13-'СЕТ СН'!$F$23</f>
        <v>-223.64692534</v>
      </c>
      <c r="O332" s="35">
        <f>SUMIFS(СВЦЭМ!$J$34:$J$777,СВЦЭМ!$A$34:$A$777,$A332,СВЦЭМ!$B$34:$B$777,O$331)+'СЕТ СН'!$F$13-'СЕТ СН'!$F$23</f>
        <v>-223.6296696</v>
      </c>
      <c r="P332" s="35">
        <f>SUMIFS(СВЦЭМ!$J$34:$J$777,СВЦЭМ!$A$34:$A$777,$A332,СВЦЭМ!$B$34:$B$777,P$331)+'СЕТ СН'!$F$13-'СЕТ СН'!$F$23</f>
        <v>-221.23671365000001</v>
      </c>
      <c r="Q332" s="35">
        <f>SUMIFS(СВЦЭМ!$J$34:$J$777,СВЦЭМ!$A$34:$A$777,$A332,СВЦЭМ!$B$34:$B$777,Q$331)+'СЕТ СН'!$F$13-'СЕТ СН'!$F$23</f>
        <v>-221.19606161000002</v>
      </c>
      <c r="R332" s="35">
        <f>SUMIFS(СВЦЭМ!$J$34:$J$777,СВЦЭМ!$A$34:$A$777,$A332,СВЦЭМ!$B$34:$B$777,R$331)+'СЕТ СН'!$F$13-'СЕТ СН'!$F$23</f>
        <v>-219.52618682999997</v>
      </c>
      <c r="S332" s="35">
        <f>SUMIFS(СВЦЭМ!$J$34:$J$777,СВЦЭМ!$A$34:$A$777,$A332,СВЦЭМ!$B$34:$B$777,S$331)+'СЕТ СН'!$F$13-'СЕТ СН'!$F$23</f>
        <v>-221.88788482000001</v>
      </c>
      <c r="T332" s="35">
        <f>SUMIFS(СВЦЭМ!$J$34:$J$777,СВЦЭМ!$A$34:$A$777,$A332,СВЦЭМ!$B$34:$B$777,T$331)+'СЕТ СН'!$F$13-'СЕТ СН'!$F$23</f>
        <v>-222.39098521</v>
      </c>
      <c r="U332" s="35">
        <f>SUMIFS(СВЦЭМ!$J$34:$J$777,СВЦЭМ!$A$34:$A$777,$A332,СВЦЭМ!$B$34:$B$777,U$331)+'СЕТ СН'!$F$13-'СЕТ СН'!$F$23</f>
        <v>-222.02567486999999</v>
      </c>
      <c r="V332" s="35">
        <f>SUMIFS(СВЦЭМ!$J$34:$J$777,СВЦЭМ!$A$34:$A$777,$A332,СВЦЭМ!$B$34:$B$777,V$331)+'СЕТ СН'!$F$13-'СЕТ СН'!$F$23</f>
        <v>-197.24519844000002</v>
      </c>
      <c r="W332" s="35">
        <f>SUMIFS(СВЦЭМ!$J$34:$J$777,СВЦЭМ!$A$34:$A$777,$A332,СВЦЭМ!$B$34:$B$777,W$331)+'СЕТ СН'!$F$13-'СЕТ СН'!$F$23</f>
        <v>-168.02613116999999</v>
      </c>
      <c r="X332" s="35">
        <f>SUMIFS(СВЦЭМ!$J$34:$J$777,СВЦЭМ!$A$34:$A$777,$A332,СВЦЭМ!$B$34:$B$777,X$331)+'СЕТ СН'!$F$13-'СЕТ СН'!$F$23</f>
        <v>-148.21320111</v>
      </c>
      <c r="Y332" s="35">
        <f>SUMIFS(СВЦЭМ!$J$34:$J$777,СВЦЭМ!$A$34:$A$777,$A332,СВЦЭМ!$B$34:$B$777,Y$331)+'СЕТ СН'!$F$13-'СЕТ СН'!$F$23</f>
        <v>-77.203625100000011</v>
      </c>
      <c r="AA332" s="44"/>
    </row>
    <row r="333" spans="1:27" ht="15.75" x14ac:dyDescent="0.2">
      <c r="A333" s="34">
        <f>A332+1</f>
        <v>42888</v>
      </c>
      <c r="B333" s="35">
        <f>SUMIFS(СВЦЭМ!$J$34:$J$777,СВЦЭМ!$A$34:$A$777,$A333,СВЦЭМ!$B$34:$B$777,B$331)+'СЕТ СН'!$F$13-'СЕТ СН'!$F$23</f>
        <v>-26.971056169999997</v>
      </c>
      <c r="C333" s="35">
        <f>SUMIFS(СВЦЭМ!$J$34:$J$777,СВЦЭМ!$A$34:$A$777,$A333,СВЦЭМ!$B$34:$B$777,C$331)+'СЕТ СН'!$F$13-'СЕТ СН'!$F$23</f>
        <v>-14.482996609999987</v>
      </c>
      <c r="D333" s="35">
        <f>SUMIFS(СВЦЭМ!$J$34:$J$777,СВЦЭМ!$A$34:$A$777,$A333,СВЦЭМ!$B$34:$B$777,D$331)+'СЕТ СН'!$F$13-'СЕТ СН'!$F$23</f>
        <v>12.855378159999987</v>
      </c>
      <c r="E333" s="35">
        <f>SUMIFS(СВЦЭМ!$J$34:$J$777,СВЦЭМ!$A$34:$A$777,$A333,СВЦЭМ!$B$34:$B$777,E$331)+'СЕТ СН'!$F$13-'СЕТ СН'!$F$23</f>
        <v>8.840398710000045</v>
      </c>
      <c r="F333" s="35">
        <f>SUMIFS(СВЦЭМ!$J$34:$J$777,СВЦЭМ!$A$34:$A$777,$A333,СВЦЭМ!$B$34:$B$777,F$331)+'СЕТ СН'!$F$13-'СЕТ СН'!$F$23</f>
        <v>8.1565790900000366</v>
      </c>
      <c r="G333" s="35">
        <f>SUMIFS(СВЦЭМ!$J$34:$J$777,СВЦЭМ!$A$34:$A$777,$A333,СВЦЭМ!$B$34:$B$777,G$331)+'СЕТ СН'!$F$13-'СЕТ СН'!$F$23</f>
        <v>12.121515929999987</v>
      </c>
      <c r="H333" s="35">
        <f>SUMIFS(СВЦЭМ!$J$34:$J$777,СВЦЭМ!$A$34:$A$777,$A333,СВЦЭМ!$B$34:$B$777,H$331)+'СЕТ СН'!$F$13-'СЕТ СН'!$F$23</f>
        <v>2.2269586400000208</v>
      </c>
      <c r="I333" s="35">
        <f>SUMIFS(СВЦЭМ!$J$34:$J$777,СВЦЭМ!$A$34:$A$777,$A333,СВЦЭМ!$B$34:$B$777,I$331)+'СЕТ СН'!$F$13-'СЕТ СН'!$F$23</f>
        <v>-71.279425769999989</v>
      </c>
      <c r="J333" s="35">
        <f>SUMIFS(СВЦЭМ!$J$34:$J$777,СВЦЭМ!$A$34:$A$777,$A333,СВЦЭМ!$B$34:$B$777,J$331)+'СЕТ СН'!$F$13-'СЕТ СН'!$F$23</f>
        <v>-134.54730468000002</v>
      </c>
      <c r="K333" s="35">
        <f>SUMIFS(СВЦЭМ!$J$34:$J$777,СВЦЭМ!$A$34:$A$777,$A333,СВЦЭМ!$B$34:$B$777,K$331)+'СЕТ СН'!$F$13-'СЕТ СН'!$F$23</f>
        <v>-192.22161640000002</v>
      </c>
      <c r="L333" s="35">
        <f>SUMIFS(СВЦЭМ!$J$34:$J$777,СВЦЭМ!$A$34:$A$777,$A333,СВЦЭМ!$B$34:$B$777,L$331)+'СЕТ СН'!$F$13-'СЕТ СН'!$F$23</f>
        <v>-225.21621993999997</v>
      </c>
      <c r="M333" s="35">
        <f>SUMIFS(СВЦЭМ!$J$34:$J$777,СВЦЭМ!$A$34:$A$777,$A333,СВЦЭМ!$B$34:$B$777,M$331)+'СЕТ СН'!$F$13-'СЕТ СН'!$F$23</f>
        <v>-232.2437802</v>
      </c>
      <c r="N333" s="35">
        <f>SUMIFS(СВЦЭМ!$J$34:$J$777,СВЦЭМ!$A$34:$A$777,$A333,СВЦЭМ!$B$34:$B$777,N$331)+'СЕТ СН'!$F$13-'СЕТ СН'!$F$23</f>
        <v>-225.48050001000001</v>
      </c>
      <c r="O333" s="35">
        <f>SUMIFS(СВЦЭМ!$J$34:$J$777,СВЦЭМ!$A$34:$A$777,$A333,СВЦЭМ!$B$34:$B$777,O$331)+'СЕТ СН'!$F$13-'СЕТ СН'!$F$23</f>
        <v>-224.62920352999998</v>
      </c>
      <c r="P333" s="35">
        <f>SUMIFS(СВЦЭМ!$J$34:$J$777,СВЦЭМ!$A$34:$A$777,$A333,СВЦЭМ!$B$34:$B$777,P$331)+'СЕТ СН'!$F$13-'СЕТ СН'!$F$23</f>
        <v>-221.63157142</v>
      </c>
      <c r="Q333" s="35">
        <f>SUMIFS(СВЦЭМ!$J$34:$J$777,СВЦЭМ!$A$34:$A$777,$A333,СВЦЭМ!$B$34:$B$777,Q$331)+'СЕТ СН'!$F$13-'СЕТ СН'!$F$23</f>
        <v>-221.98364480999999</v>
      </c>
      <c r="R333" s="35">
        <f>SUMIFS(СВЦЭМ!$J$34:$J$777,СВЦЭМ!$A$34:$A$777,$A333,СВЦЭМ!$B$34:$B$777,R$331)+'СЕТ СН'!$F$13-'СЕТ СН'!$F$23</f>
        <v>-199.40709380999999</v>
      </c>
      <c r="S333" s="35">
        <f>SUMIFS(СВЦЭМ!$J$34:$J$777,СВЦЭМ!$A$34:$A$777,$A333,СВЦЭМ!$B$34:$B$777,S$331)+'СЕТ СН'!$F$13-'СЕТ СН'!$F$23</f>
        <v>-197.52337593999999</v>
      </c>
      <c r="T333" s="35">
        <f>SUMIFS(СВЦЭМ!$J$34:$J$777,СВЦЭМ!$A$34:$A$777,$A333,СВЦЭМ!$B$34:$B$777,T$331)+'СЕТ СН'!$F$13-'СЕТ СН'!$F$23</f>
        <v>-194.63094029000001</v>
      </c>
      <c r="U333" s="35">
        <f>SUMIFS(СВЦЭМ!$J$34:$J$777,СВЦЭМ!$A$34:$A$777,$A333,СВЦЭМ!$B$34:$B$777,U$331)+'СЕТ СН'!$F$13-'СЕТ СН'!$F$23</f>
        <v>-192.88550391000001</v>
      </c>
      <c r="V333" s="35">
        <f>SUMIFS(СВЦЭМ!$J$34:$J$777,СВЦЭМ!$A$34:$A$777,$A333,СВЦЭМ!$B$34:$B$777,V$331)+'СЕТ СН'!$F$13-'СЕТ СН'!$F$23</f>
        <v>-208.29803748</v>
      </c>
      <c r="W333" s="35">
        <f>SUMIFS(СВЦЭМ!$J$34:$J$777,СВЦЭМ!$A$34:$A$777,$A333,СВЦЭМ!$B$34:$B$777,W$331)+'СЕТ СН'!$F$13-'СЕТ СН'!$F$23</f>
        <v>-179.57436589999998</v>
      </c>
      <c r="X333" s="35">
        <f>SUMIFS(СВЦЭМ!$J$34:$J$777,СВЦЭМ!$A$34:$A$777,$A333,СВЦЭМ!$B$34:$B$777,X$331)+'СЕТ СН'!$F$13-'СЕТ СН'!$F$23</f>
        <v>-147.93350859999998</v>
      </c>
      <c r="Y333" s="35">
        <f>SUMIFS(СВЦЭМ!$J$34:$J$777,СВЦЭМ!$A$34:$A$777,$A333,СВЦЭМ!$B$34:$B$777,Y$331)+'СЕТ СН'!$F$13-'СЕТ СН'!$F$23</f>
        <v>-99.740637260000028</v>
      </c>
    </row>
    <row r="334" spans="1:27" ht="15.75" x14ac:dyDescent="0.2">
      <c r="A334" s="34">
        <f t="shared" ref="A334:A362" si="9">A333+1</f>
        <v>42889</v>
      </c>
      <c r="B334" s="35">
        <f>SUMIFS(СВЦЭМ!$J$34:$J$777,СВЦЭМ!$A$34:$A$777,$A334,СВЦЭМ!$B$34:$B$777,B$331)+'СЕТ СН'!$F$13-'СЕТ СН'!$F$23</f>
        <v>-77.743502030000002</v>
      </c>
      <c r="C334" s="35">
        <f>SUMIFS(СВЦЭМ!$J$34:$J$777,СВЦЭМ!$A$34:$A$777,$A334,СВЦЭМ!$B$34:$B$777,C$331)+'СЕТ СН'!$F$13-'СЕТ СН'!$F$23</f>
        <v>-51.302581310000051</v>
      </c>
      <c r="D334" s="35">
        <f>SUMIFS(СВЦЭМ!$J$34:$J$777,СВЦЭМ!$A$34:$A$777,$A334,СВЦЭМ!$B$34:$B$777,D$331)+'СЕТ СН'!$F$13-'СЕТ СН'!$F$23</f>
        <v>11.142221120000045</v>
      </c>
      <c r="E334" s="35">
        <f>SUMIFS(СВЦЭМ!$J$34:$J$777,СВЦЭМ!$A$34:$A$777,$A334,СВЦЭМ!$B$34:$B$777,E$331)+'СЕТ СН'!$F$13-'СЕТ СН'!$F$23</f>
        <v>10.151141059999986</v>
      </c>
      <c r="F334" s="35">
        <f>SUMIFS(СВЦЭМ!$J$34:$J$777,СВЦЭМ!$A$34:$A$777,$A334,СВЦЭМ!$B$34:$B$777,F$331)+'СЕТ СН'!$F$13-'СЕТ СН'!$F$23</f>
        <v>9.0954285799999752</v>
      </c>
      <c r="G334" s="35">
        <f>SUMIFS(СВЦЭМ!$J$34:$J$777,СВЦЭМ!$A$34:$A$777,$A334,СВЦЭМ!$B$34:$B$777,G$331)+'СЕТ СН'!$F$13-'СЕТ СН'!$F$23</f>
        <v>11.127533920000019</v>
      </c>
      <c r="H334" s="35">
        <f>SUMIFS(СВЦЭМ!$J$34:$J$777,СВЦЭМ!$A$34:$A$777,$A334,СВЦЭМ!$B$34:$B$777,H$331)+'СЕТ СН'!$F$13-'СЕТ СН'!$F$23</f>
        <v>-9.0327508999999964</v>
      </c>
      <c r="I334" s="35">
        <f>SUMIFS(СВЦЭМ!$J$34:$J$777,СВЦЭМ!$A$34:$A$777,$A334,СВЦЭМ!$B$34:$B$777,I$331)+'СЕТ СН'!$F$13-'СЕТ СН'!$F$23</f>
        <v>-80.112326989999985</v>
      </c>
      <c r="J334" s="35">
        <f>SUMIFS(СВЦЭМ!$J$34:$J$777,СВЦЭМ!$A$34:$A$777,$A334,СВЦЭМ!$B$34:$B$777,J$331)+'СЕТ СН'!$F$13-'СЕТ СН'!$F$23</f>
        <v>-152.22100928999998</v>
      </c>
      <c r="K334" s="35">
        <f>SUMIFS(СВЦЭМ!$J$34:$J$777,СВЦЭМ!$A$34:$A$777,$A334,СВЦЭМ!$B$34:$B$777,K$331)+'СЕТ СН'!$F$13-'СЕТ СН'!$F$23</f>
        <v>-196.42355445999999</v>
      </c>
      <c r="L334" s="35">
        <f>SUMIFS(СВЦЭМ!$J$34:$J$777,СВЦЭМ!$A$34:$A$777,$A334,СВЦЭМ!$B$34:$B$777,L$331)+'СЕТ СН'!$F$13-'СЕТ СН'!$F$23</f>
        <v>-232.30922949000001</v>
      </c>
      <c r="M334" s="35">
        <f>SUMIFS(СВЦЭМ!$J$34:$J$777,СВЦЭМ!$A$34:$A$777,$A334,СВЦЭМ!$B$34:$B$777,M$331)+'СЕТ СН'!$F$13-'СЕТ СН'!$F$23</f>
        <v>-242.09201554999999</v>
      </c>
      <c r="N334" s="35">
        <f>SUMIFS(СВЦЭМ!$J$34:$J$777,СВЦЭМ!$A$34:$A$777,$A334,СВЦЭМ!$B$34:$B$777,N$331)+'СЕТ СН'!$F$13-'СЕТ СН'!$F$23</f>
        <v>-247.23369879000001</v>
      </c>
      <c r="O334" s="35">
        <f>SUMIFS(СВЦЭМ!$J$34:$J$777,СВЦЭМ!$A$34:$A$777,$A334,СВЦЭМ!$B$34:$B$777,O$331)+'СЕТ СН'!$F$13-'СЕТ СН'!$F$23</f>
        <v>-248.40467129000001</v>
      </c>
      <c r="P334" s="35">
        <f>SUMIFS(СВЦЭМ!$J$34:$J$777,СВЦЭМ!$A$34:$A$777,$A334,СВЦЭМ!$B$34:$B$777,P$331)+'СЕТ СН'!$F$13-'СЕТ СН'!$F$23</f>
        <v>-248.48430045999999</v>
      </c>
      <c r="Q334" s="35">
        <f>SUMIFS(СВЦЭМ!$J$34:$J$777,СВЦЭМ!$A$34:$A$777,$A334,СВЦЭМ!$B$34:$B$777,Q$331)+'СЕТ СН'!$F$13-'СЕТ СН'!$F$23</f>
        <v>-247.68697758000002</v>
      </c>
      <c r="R334" s="35">
        <f>SUMIFS(СВЦЭМ!$J$34:$J$777,СВЦЭМ!$A$34:$A$777,$A334,СВЦЭМ!$B$34:$B$777,R$331)+'СЕТ СН'!$F$13-'СЕТ СН'!$F$23</f>
        <v>-247.12517475999999</v>
      </c>
      <c r="S334" s="35">
        <f>SUMIFS(СВЦЭМ!$J$34:$J$777,СВЦЭМ!$A$34:$A$777,$A334,СВЦЭМ!$B$34:$B$777,S$331)+'СЕТ СН'!$F$13-'СЕТ СН'!$F$23</f>
        <v>-246.53333325</v>
      </c>
      <c r="T334" s="35">
        <f>SUMIFS(СВЦЭМ!$J$34:$J$777,СВЦЭМ!$A$34:$A$777,$A334,СВЦЭМ!$B$34:$B$777,T$331)+'СЕТ СН'!$F$13-'СЕТ СН'!$F$23</f>
        <v>-247.12913123999999</v>
      </c>
      <c r="U334" s="35">
        <f>SUMIFS(СВЦЭМ!$J$34:$J$777,СВЦЭМ!$A$34:$A$777,$A334,СВЦЭМ!$B$34:$B$777,U$331)+'СЕТ СН'!$F$13-'СЕТ СН'!$F$23</f>
        <v>-248.09850626000002</v>
      </c>
      <c r="V334" s="35">
        <f>SUMIFS(СВЦЭМ!$J$34:$J$777,СВЦЭМ!$A$34:$A$777,$A334,СВЦЭМ!$B$34:$B$777,V$331)+'СЕТ СН'!$F$13-'СЕТ СН'!$F$23</f>
        <v>-238.53734596999999</v>
      </c>
      <c r="W334" s="35">
        <f>SUMIFS(СВЦЭМ!$J$34:$J$777,СВЦЭМ!$A$34:$A$777,$A334,СВЦЭМ!$B$34:$B$777,W$331)+'СЕТ СН'!$F$13-'СЕТ СН'!$F$23</f>
        <v>-218.74740685</v>
      </c>
      <c r="X334" s="35">
        <f>SUMIFS(СВЦЭМ!$J$34:$J$777,СВЦЭМ!$A$34:$A$777,$A334,СВЦЭМ!$B$34:$B$777,X$331)+'СЕТ СН'!$F$13-'СЕТ СН'!$F$23</f>
        <v>-186.77302235000002</v>
      </c>
      <c r="Y334" s="35">
        <f>SUMIFS(СВЦЭМ!$J$34:$J$777,СВЦЭМ!$A$34:$A$777,$A334,СВЦЭМ!$B$34:$B$777,Y$331)+'СЕТ СН'!$F$13-'СЕТ СН'!$F$23</f>
        <v>-131.12389346999998</v>
      </c>
    </row>
    <row r="335" spans="1:27" ht="15.75" x14ac:dyDescent="0.2">
      <c r="A335" s="34">
        <f t="shared" si="9"/>
        <v>42890</v>
      </c>
      <c r="B335" s="35">
        <f>SUMIFS(СВЦЭМ!$J$34:$J$777,СВЦЭМ!$A$34:$A$777,$A335,СВЦЭМ!$B$34:$B$777,B$331)+'СЕТ СН'!$F$13-'СЕТ СН'!$F$23</f>
        <v>-95.563122120000003</v>
      </c>
      <c r="C335" s="35">
        <f>SUMIFS(СВЦЭМ!$J$34:$J$777,СВЦЭМ!$A$34:$A$777,$A335,СВЦЭМ!$B$34:$B$777,C$331)+'СЕТ СН'!$F$13-'СЕТ СН'!$F$23</f>
        <v>-60.160005739999974</v>
      </c>
      <c r="D335" s="35">
        <f>SUMIFS(СВЦЭМ!$J$34:$J$777,СВЦЭМ!$A$34:$A$777,$A335,СВЦЭМ!$B$34:$B$777,D$331)+'СЕТ СН'!$F$13-'СЕТ СН'!$F$23</f>
        <v>1.5899456500000042</v>
      </c>
      <c r="E335" s="35">
        <f>SUMIFS(СВЦЭМ!$J$34:$J$777,СВЦЭМ!$A$34:$A$777,$A335,СВЦЭМ!$B$34:$B$777,E$331)+'СЕТ СН'!$F$13-'СЕТ СН'!$F$23</f>
        <v>-0.58946759000002658</v>
      </c>
      <c r="F335" s="35">
        <f>SUMIFS(СВЦЭМ!$J$34:$J$777,СВЦЭМ!$A$34:$A$777,$A335,СВЦЭМ!$B$34:$B$777,F$331)+'СЕТ СН'!$F$13-'СЕТ СН'!$F$23</f>
        <v>-2.0128018399999519</v>
      </c>
      <c r="G335" s="35">
        <f>SUMIFS(СВЦЭМ!$J$34:$J$777,СВЦЭМ!$A$34:$A$777,$A335,СВЦЭМ!$B$34:$B$777,G$331)+'СЕТ СН'!$F$13-'СЕТ СН'!$F$23</f>
        <v>-1.7554703299999801</v>
      </c>
      <c r="H335" s="35">
        <f>SUMIFS(СВЦЭМ!$J$34:$J$777,СВЦЭМ!$A$34:$A$777,$A335,СВЦЭМ!$B$34:$B$777,H$331)+'СЕТ СН'!$F$13-'СЕТ СН'!$F$23</f>
        <v>-4.8417937399999573</v>
      </c>
      <c r="I335" s="35">
        <f>SUMIFS(СВЦЭМ!$J$34:$J$777,СВЦЭМ!$A$34:$A$777,$A335,СВЦЭМ!$B$34:$B$777,I$331)+'СЕТ СН'!$F$13-'СЕТ СН'!$F$23</f>
        <v>-86.419363970000006</v>
      </c>
      <c r="J335" s="35">
        <f>SUMIFS(СВЦЭМ!$J$34:$J$777,СВЦЭМ!$A$34:$A$777,$A335,СВЦЭМ!$B$34:$B$777,J$331)+'СЕТ СН'!$F$13-'СЕТ СН'!$F$23</f>
        <v>-142.90147337000002</v>
      </c>
      <c r="K335" s="35">
        <f>SUMIFS(СВЦЭМ!$J$34:$J$777,СВЦЭМ!$A$34:$A$777,$A335,СВЦЭМ!$B$34:$B$777,K$331)+'СЕТ СН'!$F$13-'СЕТ СН'!$F$23</f>
        <v>-207.29710482000002</v>
      </c>
      <c r="L335" s="35">
        <f>SUMIFS(СВЦЭМ!$J$34:$J$777,СВЦЭМ!$A$34:$A$777,$A335,СВЦЭМ!$B$34:$B$777,L$331)+'СЕТ СН'!$F$13-'СЕТ СН'!$F$23</f>
        <v>-243.58316298</v>
      </c>
      <c r="M335" s="35">
        <f>SUMIFS(СВЦЭМ!$J$34:$J$777,СВЦЭМ!$A$34:$A$777,$A335,СВЦЭМ!$B$34:$B$777,M$331)+'СЕТ СН'!$F$13-'СЕТ СН'!$F$23</f>
        <v>-247.93229208000002</v>
      </c>
      <c r="N335" s="35">
        <f>SUMIFS(СВЦЭМ!$J$34:$J$777,СВЦЭМ!$A$34:$A$777,$A335,СВЦЭМ!$B$34:$B$777,N$331)+'СЕТ СН'!$F$13-'СЕТ СН'!$F$23</f>
        <v>-250.65827197999999</v>
      </c>
      <c r="O335" s="35">
        <f>SUMIFS(СВЦЭМ!$J$34:$J$777,СВЦЭМ!$A$34:$A$777,$A335,СВЦЭМ!$B$34:$B$777,O$331)+'СЕТ СН'!$F$13-'СЕТ СН'!$F$23</f>
        <v>-256.84030662999999</v>
      </c>
      <c r="P335" s="35">
        <f>SUMIFS(СВЦЭМ!$J$34:$J$777,СВЦЭМ!$A$34:$A$777,$A335,СВЦЭМ!$B$34:$B$777,P$331)+'СЕТ СН'!$F$13-'СЕТ СН'!$F$23</f>
        <v>-260.53891338</v>
      </c>
      <c r="Q335" s="35">
        <f>SUMIFS(СВЦЭМ!$J$34:$J$777,СВЦЭМ!$A$34:$A$777,$A335,СВЦЭМ!$B$34:$B$777,Q$331)+'СЕТ СН'!$F$13-'СЕТ СН'!$F$23</f>
        <v>-262.10544188</v>
      </c>
      <c r="R335" s="35">
        <f>SUMIFS(СВЦЭМ!$J$34:$J$777,СВЦЭМ!$A$34:$A$777,$A335,СВЦЭМ!$B$34:$B$777,R$331)+'СЕТ СН'!$F$13-'СЕТ СН'!$F$23</f>
        <v>-262.34463454000002</v>
      </c>
      <c r="S335" s="35">
        <f>SUMIFS(СВЦЭМ!$J$34:$J$777,СВЦЭМ!$A$34:$A$777,$A335,СВЦЭМ!$B$34:$B$777,S$331)+'СЕТ СН'!$F$13-'СЕТ СН'!$F$23</f>
        <v>-261.4786464</v>
      </c>
      <c r="T335" s="35">
        <f>SUMIFS(СВЦЭМ!$J$34:$J$777,СВЦЭМ!$A$34:$A$777,$A335,СВЦЭМ!$B$34:$B$777,T$331)+'СЕТ СН'!$F$13-'СЕТ СН'!$F$23</f>
        <v>-256.88291176000001</v>
      </c>
      <c r="U335" s="35">
        <f>SUMIFS(СВЦЭМ!$J$34:$J$777,СВЦЭМ!$A$34:$A$777,$A335,СВЦЭМ!$B$34:$B$777,U$331)+'СЕТ СН'!$F$13-'СЕТ СН'!$F$23</f>
        <v>-247.49143404</v>
      </c>
      <c r="V335" s="35">
        <f>SUMIFS(СВЦЭМ!$J$34:$J$777,СВЦЭМ!$A$34:$A$777,$A335,СВЦЭМ!$B$34:$B$777,V$331)+'СЕТ СН'!$F$13-'СЕТ СН'!$F$23</f>
        <v>-246.07899392000002</v>
      </c>
      <c r="W335" s="35">
        <f>SUMIFS(СВЦЭМ!$J$34:$J$777,СВЦЭМ!$A$34:$A$777,$A335,СВЦЭМ!$B$34:$B$777,W$331)+'СЕТ СН'!$F$13-'СЕТ СН'!$F$23</f>
        <v>-227.30430668000002</v>
      </c>
      <c r="X335" s="35">
        <f>SUMIFS(СВЦЭМ!$J$34:$J$777,СВЦЭМ!$A$34:$A$777,$A335,СВЦЭМ!$B$34:$B$777,X$331)+'СЕТ СН'!$F$13-'СЕТ СН'!$F$23</f>
        <v>-170.35610450000001</v>
      </c>
      <c r="Y335" s="35">
        <f>SUMIFS(СВЦЭМ!$J$34:$J$777,СВЦЭМ!$A$34:$A$777,$A335,СВЦЭМ!$B$34:$B$777,Y$331)+'СЕТ СН'!$F$13-'СЕТ СН'!$F$23</f>
        <v>-142.90857104000003</v>
      </c>
    </row>
    <row r="336" spans="1:27" ht="15.75" x14ac:dyDescent="0.2">
      <c r="A336" s="34">
        <f t="shared" si="9"/>
        <v>42891</v>
      </c>
      <c r="B336" s="35">
        <f>SUMIFS(СВЦЭМ!$J$34:$J$777,СВЦЭМ!$A$34:$A$777,$A336,СВЦЭМ!$B$34:$B$777,B$331)+'СЕТ СН'!$F$13-'СЕТ СН'!$F$23</f>
        <v>-56.084431890000019</v>
      </c>
      <c r="C336" s="35">
        <f>SUMIFS(СВЦЭМ!$J$34:$J$777,СВЦЭМ!$A$34:$A$777,$A336,СВЦЭМ!$B$34:$B$777,C$331)+'СЕТ СН'!$F$13-'СЕТ СН'!$F$23</f>
        <v>-28.575530989999947</v>
      </c>
      <c r="D336" s="35">
        <f>SUMIFS(СВЦЭМ!$J$34:$J$777,СВЦЭМ!$A$34:$A$777,$A336,СВЦЭМ!$B$34:$B$777,D$331)+'СЕТ СН'!$F$13-'СЕТ СН'!$F$23</f>
        <v>-8.7424457099999699</v>
      </c>
      <c r="E336" s="35">
        <f>SUMIFS(СВЦЭМ!$J$34:$J$777,СВЦЭМ!$A$34:$A$777,$A336,СВЦЭМ!$B$34:$B$777,E$331)+'СЕТ СН'!$F$13-'СЕТ СН'!$F$23</f>
        <v>-12.547420869999996</v>
      </c>
      <c r="F336" s="35">
        <f>SUMIFS(СВЦЭМ!$J$34:$J$777,СВЦЭМ!$A$34:$A$777,$A336,СВЦЭМ!$B$34:$B$777,F$331)+'СЕТ СН'!$F$13-'СЕТ СН'!$F$23</f>
        <v>-12.455633039999952</v>
      </c>
      <c r="G336" s="35">
        <f>SUMIFS(СВЦЭМ!$J$34:$J$777,СВЦЭМ!$A$34:$A$777,$A336,СВЦЭМ!$B$34:$B$777,G$331)+'СЕТ СН'!$F$13-'СЕТ СН'!$F$23</f>
        <v>-8.8874837299999854</v>
      </c>
      <c r="H336" s="35">
        <f>SUMIFS(СВЦЭМ!$J$34:$J$777,СВЦЭМ!$A$34:$A$777,$A336,СВЦЭМ!$B$34:$B$777,H$331)+'СЕТ СН'!$F$13-'СЕТ СН'!$F$23</f>
        <v>-46.192153820000044</v>
      </c>
      <c r="I336" s="35">
        <f>SUMIFS(СВЦЭМ!$J$34:$J$777,СВЦЭМ!$A$34:$A$777,$A336,СВЦЭМ!$B$34:$B$777,I$331)+'СЕТ СН'!$F$13-'СЕТ СН'!$F$23</f>
        <v>-120.24644056</v>
      </c>
      <c r="J336" s="35">
        <f>SUMIFS(СВЦЭМ!$J$34:$J$777,СВЦЭМ!$A$34:$A$777,$A336,СВЦЭМ!$B$34:$B$777,J$331)+'СЕТ СН'!$F$13-'СЕТ СН'!$F$23</f>
        <v>-169.48801388999999</v>
      </c>
      <c r="K336" s="35">
        <f>SUMIFS(СВЦЭМ!$J$34:$J$777,СВЦЭМ!$A$34:$A$777,$A336,СВЦЭМ!$B$34:$B$777,K$331)+'СЕТ СН'!$F$13-'СЕТ СН'!$F$23</f>
        <v>-221.39319576999998</v>
      </c>
      <c r="L336" s="35">
        <f>SUMIFS(СВЦЭМ!$J$34:$J$777,СВЦЭМ!$A$34:$A$777,$A336,СВЦЭМ!$B$34:$B$777,L$331)+'СЕТ СН'!$F$13-'СЕТ СН'!$F$23</f>
        <v>-238.33976999999999</v>
      </c>
      <c r="M336" s="35">
        <f>SUMIFS(СВЦЭМ!$J$34:$J$777,СВЦЭМ!$A$34:$A$777,$A336,СВЦЭМ!$B$34:$B$777,M$331)+'СЕТ СН'!$F$13-'СЕТ СН'!$F$23</f>
        <v>-237.43067481999998</v>
      </c>
      <c r="N336" s="35">
        <f>SUMIFS(СВЦЭМ!$J$34:$J$777,СВЦЭМ!$A$34:$A$777,$A336,СВЦЭМ!$B$34:$B$777,N$331)+'СЕТ СН'!$F$13-'СЕТ СН'!$F$23</f>
        <v>-259.98280431000001</v>
      </c>
      <c r="O336" s="35">
        <f>SUMIFS(СВЦЭМ!$J$34:$J$777,СВЦЭМ!$A$34:$A$777,$A336,СВЦЭМ!$B$34:$B$777,O$331)+'СЕТ СН'!$F$13-'СЕТ СН'!$F$23</f>
        <v>-251.21872173000003</v>
      </c>
      <c r="P336" s="35">
        <f>SUMIFS(СВЦЭМ!$J$34:$J$777,СВЦЭМ!$A$34:$A$777,$A336,СВЦЭМ!$B$34:$B$777,P$331)+'СЕТ СН'!$F$13-'СЕТ СН'!$F$23</f>
        <v>-246.11821543000002</v>
      </c>
      <c r="Q336" s="35">
        <f>SUMIFS(СВЦЭМ!$J$34:$J$777,СВЦЭМ!$A$34:$A$777,$A336,СВЦЭМ!$B$34:$B$777,Q$331)+'СЕТ СН'!$F$13-'СЕТ СН'!$F$23</f>
        <v>-264.28948629000001</v>
      </c>
      <c r="R336" s="35">
        <f>SUMIFS(СВЦЭМ!$J$34:$J$777,СВЦЭМ!$A$34:$A$777,$A336,СВЦЭМ!$B$34:$B$777,R$331)+'СЕТ СН'!$F$13-'СЕТ СН'!$F$23</f>
        <v>-256.15288082000001</v>
      </c>
      <c r="S336" s="35">
        <f>SUMIFS(СВЦЭМ!$J$34:$J$777,СВЦЭМ!$A$34:$A$777,$A336,СВЦЭМ!$B$34:$B$777,S$331)+'СЕТ СН'!$F$13-'СЕТ СН'!$F$23</f>
        <v>-247.63406076000001</v>
      </c>
      <c r="T336" s="35">
        <f>SUMIFS(СВЦЭМ!$J$34:$J$777,СВЦЭМ!$A$34:$A$777,$A336,СВЦЭМ!$B$34:$B$777,T$331)+'СЕТ СН'!$F$13-'СЕТ СН'!$F$23</f>
        <v>-249.76576088000002</v>
      </c>
      <c r="U336" s="35">
        <f>SUMIFS(СВЦЭМ!$J$34:$J$777,СВЦЭМ!$A$34:$A$777,$A336,СВЦЭМ!$B$34:$B$777,U$331)+'СЕТ СН'!$F$13-'СЕТ СН'!$F$23</f>
        <v>-246.88077453</v>
      </c>
      <c r="V336" s="35">
        <f>SUMIFS(СВЦЭМ!$J$34:$J$777,СВЦЭМ!$A$34:$A$777,$A336,СВЦЭМ!$B$34:$B$777,V$331)+'СЕТ СН'!$F$13-'СЕТ СН'!$F$23</f>
        <v>-240.86096705</v>
      </c>
      <c r="W336" s="35">
        <f>SUMIFS(СВЦЭМ!$J$34:$J$777,СВЦЭМ!$A$34:$A$777,$A336,СВЦЭМ!$B$34:$B$777,W$331)+'СЕТ СН'!$F$13-'СЕТ СН'!$F$23</f>
        <v>-235.17526551999998</v>
      </c>
      <c r="X336" s="35">
        <f>SUMIFS(СВЦЭМ!$J$34:$J$777,СВЦЭМ!$A$34:$A$777,$A336,СВЦЭМ!$B$34:$B$777,X$331)+'СЕТ СН'!$F$13-'СЕТ СН'!$F$23</f>
        <v>-180.53884763999997</v>
      </c>
      <c r="Y336" s="35">
        <f>SUMIFS(СВЦЭМ!$J$34:$J$777,СВЦЭМ!$A$34:$A$777,$A336,СВЦЭМ!$B$34:$B$777,Y$331)+'СЕТ СН'!$F$13-'СЕТ СН'!$F$23</f>
        <v>-103.25637702</v>
      </c>
    </row>
    <row r="337" spans="1:25" ht="15.75" x14ac:dyDescent="0.2">
      <c r="A337" s="34">
        <f t="shared" si="9"/>
        <v>42892</v>
      </c>
      <c r="B337" s="35">
        <f>SUMIFS(СВЦЭМ!$J$34:$J$777,СВЦЭМ!$A$34:$A$777,$A337,СВЦЭМ!$B$34:$B$777,B$331)+'СЕТ СН'!$F$13-'СЕТ СН'!$F$23</f>
        <v>-70.504887839999981</v>
      </c>
      <c r="C337" s="35">
        <f>SUMIFS(СВЦЭМ!$J$34:$J$777,СВЦЭМ!$A$34:$A$777,$A337,СВЦЭМ!$B$34:$B$777,C$331)+'СЕТ СН'!$F$13-'СЕТ СН'!$F$23</f>
        <v>-38.976868490000015</v>
      </c>
      <c r="D337" s="35">
        <f>SUMIFS(СВЦЭМ!$J$34:$J$777,СВЦЭМ!$A$34:$A$777,$A337,СВЦЭМ!$B$34:$B$777,D$331)+'СЕТ СН'!$F$13-'СЕТ СН'!$F$23</f>
        <v>-26.106115799999998</v>
      </c>
      <c r="E337" s="35">
        <f>SUMIFS(СВЦЭМ!$J$34:$J$777,СВЦЭМ!$A$34:$A$777,$A337,СВЦЭМ!$B$34:$B$777,E$331)+'СЕТ СН'!$F$13-'СЕТ СН'!$F$23</f>
        <v>-30.60783557000002</v>
      </c>
      <c r="F337" s="35">
        <f>SUMIFS(СВЦЭМ!$J$34:$J$777,СВЦЭМ!$A$34:$A$777,$A337,СВЦЭМ!$B$34:$B$777,F$331)+'СЕТ СН'!$F$13-'СЕТ СН'!$F$23</f>
        <v>-32.288871969999946</v>
      </c>
      <c r="G337" s="35">
        <f>SUMIFS(СВЦЭМ!$J$34:$J$777,СВЦЭМ!$A$34:$A$777,$A337,СВЦЭМ!$B$34:$B$777,G$331)+'СЕТ СН'!$F$13-'СЕТ СН'!$F$23</f>
        <v>-31.37211805000004</v>
      </c>
      <c r="H337" s="35">
        <f>SUMIFS(СВЦЭМ!$J$34:$J$777,СВЦЭМ!$A$34:$A$777,$A337,СВЦЭМ!$B$34:$B$777,H$331)+'СЕТ СН'!$F$13-'СЕТ СН'!$F$23</f>
        <v>-39.510739410000042</v>
      </c>
      <c r="I337" s="35">
        <f>SUMIFS(СВЦЭМ!$J$34:$J$777,СВЦЭМ!$A$34:$A$777,$A337,СВЦЭМ!$B$34:$B$777,I$331)+'СЕТ СН'!$F$13-'СЕТ СН'!$F$23</f>
        <v>-133.97126007000003</v>
      </c>
      <c r="J337" s="35">
        <f>SUMIFS(СВЦЭМ!$J$34:$J$777,СВЦЭМ!$A$34:$A$777,$A337,СВЦЭМ!$B$34:$B$777,J$331)+'СЕТ СН'!$F$13-'СЕТ СН'!$F$23</f>
        <v>-159.80237581</v>
      </c>
      <c r="K337" s="35">
        <f>SUMIFS(СВЦЭМ!$J$34:$J$777,СВЦЭМ!$A$34:$A$777,$A337,СВЦЭМ!$B$34:$B$777,K$331)+'СЕТ СН'!$F$13-'СЕТ СН'!$F$23</f>
        <v>-225.82299917</v>
      </c>
      <c r="L337" s="35">
        <f>SUMIFS(СВЦЭМ!$J$34:$J$777,СВЦЭМ!$A$34:$A$777,$A337,СВЦЭМ!$B$34:$B$777,L$331)+'СЕТ СН'!$F$13-'СЕТ СН'!$F$23</f>
        <v>-259.73860481000003</v>
      </c>
      <c r="M337" s="35">
        <f>SUMIFS(СВЦЭМ!$J$34:$J$777,СВЦЭМ!$A$34:$A$777,$A337,СВЦЭМ!$B$34:$B$777,M$331)+'СЕТ СН'!$F$13-'СЕТ СН'!$F$23</f>
        <v>-270.28604876999998</v>
      </c>
      <c r="N337" s="35">
        <f>SUMIFS(СВЦЭМ!$J$34:$J$777,СВЦЭМ!$A$34:$A$777,$A337,СВЦЭМ!$B$34:$B$777,N$331)+'СЕТ СН'!$F$13-'СЕТ СН'!$F$23</f>
        <v>-257.40552207000002</v>
      </c>
      <c r="O337" s="35">
        <f>SUMIFS(СВЦЭМ!$J$34:$J$777,СВЦЭМ!$A$34:$A$777,$A337,СВЦЭМ!$B$34:$B$777,O$331)+'СЕТ СН'!$F$13-'СЕТ СН'!$F$23</f>
        <v>-255.63544565000001</v>
      </c>
      <c r="P337" s="35">
        <f>SUMIFS(СВЦЭМ!$J$34:$J$777,СВЦЭМ!$A$34:$A$777,$A337,СВЦЭМ!$B$34:$B$777,P$331)+'СЕТ СН'!$F$13-'СЕТ СН'!$F$23</f>
        <v>-252.56925490999998</v>
      </c>
      <c r="Q337" s="35">
        <f>SUMIFS(СВЦЭМ!$J$34:$J$777,СВЦЭМ!$A$34:$A$777,$A337,СВЦЭМ!$B$34:$B$777,Q$331)+'СЕТ СН'!$F$13-'СЕТ СН'!$F$23</f>
        <v>-251.16850054999998</v>
      </c>
      <c r="R337" s="35">
        <f>SUMIFS(СВЦЭМ!$J$34:$J$777,СВЦЭМ!$A$34:$A$777,$A337,СВЦЭМ!$B$34:$B$777,R$331)+'СЕТ СН'!$F$13-'СЕТ СН'!$F$23</f>
        <v>-251.25146152000002</v>
      </c>
      <c r="S337" s="35">
        <f>SUMIFS(СВЦЭМ!$J$34:$J$777,СВЦЭМ!$A$34:$A$777,$A337,СВЦЭМ!$B$34:$B$777,S$331)+'СЕТ СН'!$F$13-'СЕТ СН'!$F$23</f>
        <v>-255.59730545999997</v>
      </c>
      <c r="T337" s="35">
        <f>SUMIFS(СВЦЭМ!$J$34:$J$777,СВЦЭМ!$A$34:$A$777,$A337,СВЦЭМ!$B$34:$B$777,T$331)+'СЕТ СН'!$F$13-'СЕТ СН'!$F$23</f>
        <v>-254.09255920999999</v>
      </c>
      <c r="U337" s="35">
        <f>SUMIFS(СВЦЭМ!$J$34:$J$777,СВЦЭМ!$A$34:$A$777,$A337,СВЦЭМ!$B$34:$B$777,U$331)+'СЕТ СН'!$F$13-'СЕТ СН'!$F$23</f>
        <v>-267.44414116000002</v>
      </c>
      <c r="V337" s="35">
        <f>SUMIFS(СВЦЭМ!$J$34:$J$777,СВЦЭМ!$A$34:$A$777,$A337,СВЦЭМ!$B$34:$B$777,V$331)+'СЕТ СН'!$F$13-'СЕТ СН'!$F$23</f>
        <v>-258.96993937000002</v>
      </c>
      <c r="W337" s="35">
        <f>SUMIFS(СВЦЭМ!$J$34:$J$777,СВЦЭМ!$A$34:$A$777,$A337,СВЦЭМ!$B$34:$B$777,W$331)+'СЕТ СН'!$F$13-'СЕТ СН'!$F$23</f>
        <v>-240.76295730999999</v>
      </c>
      <c r="X337" s="35">
        <f>SUMIFS(СВЦЭМ!$J$34:$J$777,СВЦЭМ!$A$34:$A$777,$A337,СВЦЭМ!$B$34:$B$777,X$331)+'СЕТ СН'!$F$13-'СЕТ СН'!$F$23</f>
        <v>-192.98488508999998</v>
      </c>
      <c r="Y337" s="35">
        <f>SUMIFS(СВЦЭМ!$J$34:$J$777,СВЦЭМ!$A$34:$A$777,$A337,СВЦЭМ!$B$34:$B$777,Y$331)+'СЕТ СН'!$F$13-'СЕТ СН'!$F$23</f>
        <v>-107.17815114000001</v>
      </c>
    </row>
    <row r="338" spans="1:25" ht="15.75" x14ac:dyDescent="0.2">
      <c r="A338" s="34">
        <f t="shared" si="9"/>
        <v>42893</v>
      </c>
      <c r="B338" s="35">
        <f>SUMIFS(СВЦЭМ!$J$34:$J$777,СВЦЭМ!$A$34:$A$777,$A338,СВЦЭМ!$B$34:$B$777,B$331)+'СЕТ СН'!$F$13-'СЕТ СН'!$F$23</f>
        <v>-95.343274629999996</v>
      </c>
      <c r="C338" s="35">
        <f>SUMIFS(СВЦЭМ!$J$34:$J$777,СВЦЭМ!$A$34:$A$777,$A338,СВЦЭМ!$B$34:$B$777,C$331)+'СЕТ СН'!$F$13-'СЕТ СН'!$F$23</f>
        <v>-48.300921799999969</v>
      </c>
      <c r="D338" s="35">
        <f>SUMIFS(СВЦЭМ!$J$34:$J$777,СВЦЭМ!$A$34:$A$777,$A338,СВЦЭМ!$B$34:$B$777,D$331)+'СЕТ СН'!$F$13-'СЕТ СН'!$F$23</f>
        <v>-11.733480930000042</v>
      </c>
      <c r="E338" s="35">
        <f>SUMIFS(СВЦЭМ!$J$34:$J$777,СВЦЭМ!$A$34:$A$777,$A338,СВЦЭМ!$B$34:$B$777,E$331)+'СЕТ СН'!$F$13-'СЕТ СН'!$F$23</f>
        <v>-14.312817529999961</v>
      </c>
      <c r="F338" s="35">
        <f>SUMIFS(СВЦЭМ!$J$34:$J$777,СВЦЭМ!$A$34:$A$777,$A338,СВЦЭМ!$B$34:$B$777,F$331)+'СЕТ СН'!$F$13-'СЕТ СН'!$F$23</f>
        <v>-7.7779037499999504</v>
      </c>
      <c r="G338" s="35">
        <f>SUMIFS(СВЦЭМ!$J$34:$J$777,СВЦЭМ!$A$34:$A$777,$A338,СВЦЭМ!$B$34:$B$777,G$331)+'СЕТ СН'!$F$13-'СЕТ СН'!$F$23</f>
        <v>-10.933731680000051</v>
      </c>
      <c r="H338" s="35">
        <f>SUMIFS(СВЦЭМ!$J$34:$J$777,СВЦЭМ!$A$34:$A$777,$A338,СВЦЭМ!$B$34:$B$777,H$331)+'СЕТ СН'!$F$13-'СЕТ СН'!$F$23</f>
        <v>-8.3401250599999912</v>
      </c>
      <c r="I338" s="35">
        <f>SUMIFS(СВЦЭМ!$J$34:$J$777,СВЦЭМ!$A$34:$A$777,$A338,СВЦЭМ!$B$34:$B$777,I$331)+'СЕТ СН'!$F$13-'СЕТ СН'!$F$23</f>
        <v>-68.352704249999988</v>
      </c>
      <c r="J338" s="35">
        <f>SUMIFS(СВЦЭМ!$J$34:$J$777,СВЦЭМ!$A$34:$A$777,$A338,СВЦЭМ!$B$34:$B$777,J$331)+'СЕТ СН'!$F$13-'СЕТ СН'!$F$23</f>
        <v>-150.91511061</v>
      </c>
      <c r="K338" s="35">
        <f>SUMIFS(СВЦЭМ!$J$34:$J$777,СВЦЭМ!$A$34:$A$777,$A338,СВЦЭМ!$B$34:$B$777,K$331)+'СЕТ СН'!$F$13-'СЕТ СН'!$F$23</f>
        <v>-208.85439367999999</v>
      </c>
      <c r="L338" s="35">
        <f>SUMIFS(СВЦЭМ!$J$34:$J$777,СВЦЭМ!$A$34:$A$777,$A338,СВЦЭМ!$B$34:$B$777,L$331)+'СЕТ СН'!$F$13-'СЕТ СН'!$F$23</f>
        <v>-247.74263328000001</v>
      </c>
      <c r="M338" s="35">
        <f>SUMIFS(СВЦЭМ!$J$34:$J$777,СВЦЭМ!$A$34:$A$777,$A338,СВЦЭМ!$B$34:$B$777,M$331)+'СЕТ СН'!$F$13-'СЕТ СН'!$F$23</f>
        <v>-252.97318046999999</v>
      </c>
      <c r="N338" s="35">
        <f>SUMIFS(СВЦЭМ!$J$34:$J$777,СВЦЭМ!$A$34:$A$777,$A338,СВЦЭМ!$B$34:$B$777,N$331)+'СЕТ СН'!$F$13-'СЕТ СН'!$F$23</f>
        <v>-252.37696770999997</v>
      </c>
      <c r="O338" s="35">
        <f>SUMIFS(СВЦЭМ!$J$34:$J$777,СВЦЭМ!$A$34:$A$777,$A338,СВЦЭМ!$B$34:$B$777,O$331)+'СЕТ СН'!$F$13-'СЕТ СН'!$F$23</f>
        <v>-252.16865876999998</v>
      </c>
      <c r="P338" s="35">
        <f>SUMIFS(СВЦЭМ!$J$34:$J$777,СВЦЭМ!$A$34:$A$777,$A338,СВЦЭМ!$B$34:$B$777,P$331)+'СЕТ СН'!$F$13-'СЕТ СН'!$F$23</f>
        <v>-251.43884243999997</v>
      </c>
      <c r="Q338" s="35">
        <f>SUMIFS(СВЦЭМ!$J$34:$J$777,СВЦЭМ!$A$34:$A$777,$A338,СВЦЭМ!$B$34:$B$777,Q$331)+'СЕТ СН'!$F$13-'СЕТ СН'!$F$23</f>
        <v>-250.10090108000003</v>
      </c>
      <c r="R338" s="35">
        <f>SUMIFS(СВЦЭМ!$J$34:$J$777,СВЦЭМ!$A$34:$A$777,$A338,СВЦЭМ!$B$34:$B$777,R$331)+'СЕТ СН'!$F$13-'СЕТ СН'!$F$23</f>
        <v>-251.21102135000001</v>
      </c>
      <c r="S338" s="35">
        <f>SUMIFS(СВЦЭМ!$J$34:$J$777,СВЦЭМ!$A$34:$A$777,$A338,СВЦЭМ!$B$34:$B$777,S$331)+'СЕТ СН'!$F$13-'СЕТ СН'!$F$23</f>
        <v>-250.76395810999998</v>
      </c>
      <c r="T338" s="35">
        <f>SUMIFS(СВЦЭМ!$J$34:$J$777,СВЦЭМ!$A$34:$A$777,$A338,СВЦЭМ!$B$34:$B$777,T$331)+'СЕТ СН'!$F$13-'СЕТ СН'!$F$23</f>
        <v>-250.93589638999998</v>
      </c>
      <c r="U338" s="35">
        <f>SUMIFS(СВЦЭМ!$J$34:$J$777,СВЦЭМ!$A$34:$A$777,$A338,СВЦЭМ!$B$34:$B$777,U$331)+'СЕТ СН'!$F$13-'СЕТ СН'!$F$23</f>
        <v>-251.48265119000001</v>
      </c>
      <c r="V338" s="35">
        <f>SUMIFS(СВЦЭМ!$J$34:$J$777,СВЦЭМ!$A$34:$A$777,$A338,СВЦЭМ!$B$34:$B$777,V$331)+'СЕТ СН'!$F$13-'СЕТ СН'!$F$23</f>
        <v>-238.97398227999997</v>
      </c>
      <c r="W338" s="35">
        <f>SUMIFS(СВЦЭМ!$J$34:$J$777,СВЦЭМ!$A$34:$A$777,$A338,СВЦЭМ!$B$34:$B$777,W$331)+'СЕТ СН'!$F$13-'СЕТ СН'!$F$23</f>
        <v>-208.96295802999998</v>
      </c>
      <c r="X338" s="35">
        <f>SUMIFS(СВЦЭМ!$J$34:$J$777,СВЦЭМ!$A$34:$A$777,$A338,СВЦЭМ!$B$34:$B$777,X$331)+'СЕТ СН'!$F$13-'СЕТ СН'!$F$23</f>
        <v>-163.98353126000001</v>
      </c>
      <c r="Y338" s="35">
        <f>SUMIFS(СВЦЭМ!$J$34:$J$777,СВЦЭМ!$A$34:$A$777,$A338,СВЦЭМ!$B$34:$B$777,Y$331)+'СЕТ СН'!$F$13-'СЕТ СН'!$F$23</f>
        <v>-101.21139491000002</v>
      </c>
    </row>
    <row r="339" spans="1:25" ht="15.75" x14ac:dyDescent="0.2">
      <c r="A339" s="34">
        <f t="shared" si="9"/>
        <v>42894</v>
      </c>
      <c r="B339" s="35">
        <f>SUMIFS(СВЦЭМ!$J$34:$J$777,СВЦЭМ!$A$34:$A$777,$A339,СВЦЭМ!$B$34:$B$777,B$331)+'СЕТ СН'!$F$13-'СЕТ СН'!$F$23</f>
        <v>-67.608012540000004</v>
      </c>
      <c r="C339" s="35">
        <f>SUMIFS(СВЦЭМ!$J$34:$J$777,СВЦЭМ!$A$34:$A$777,$A339,СВЦЭМ!$B$34:$B$777,C$331)+'СЕТ СН'!$F$13-'СЕТ СН'!$F$23</f>
        <v>-32.782257410000057</v>
      </c>
      <c r="D339" s="35">
        <f>SUMIFS(СВЦЭМ!$J$34:$J$777,СВЦЭМ!$A$34:$A$777,$A339,СВЦЭМ!$B$34:$B$777,D$331)+'СЕТ СН'!$F$13-'СЕТ СН'!$F$23</f>
        <v>8.6846112399999811</v>
      </c>
      <c r="E339" s="35">
        <f>SUMIFS(СВЦЭМ!$J$34:$J$777,СВЦЭМ!$A$34:$A$777,$A339,СВЦЭМ!$B$34:$B$777,E$331)+'СЕТ СН'!$F$13-'СЕТ СН'!$F$23</f>
        <v>11.959402319999981</v>
      </c>
      <c r="F339" s="35">
        <f>SUMIFS(СВЦЭМ!$J$34:$J$777,СВЦЭМ!$A$34:$A$777,$A339,СВЦЭМ!$B$34:$B$777,F$331)+'СЕТ СН'!$F$13-'СЕТ СН'!$F$23</f>
        <v>11.394396400000005</v>
      </c>
      <c r="G339" s="35">
        <f>SUMIFS(СВЦЭМ!$J$34:$J$777,СВЦЭМ!$A$34:$A$777,$A339,СВЦЭМ!$B$34:$B$777,G$331)+'СЕТ СН'!$F$13-'СЕТ СН'!$F$23</f>
        <v>5.7023166599999513</v>
      </c>
      <c r="H339" s="35">
        <f>SUMIFS(СВЦЭМ!$J$34:$J$777,СВЦЭМ!$A$34:$A$777,$A339,СВЦЭМ!$B$34:$B$777,H$331)+'СЕТ СН'!$F$13-'СЕТ СН'!$F$23</f>
        <v>12.826243380000051</v>
      </c>
      <c r="I339" s="35">
        <f>SUMIFS(СВЦЭМ!$J$34:$J$777,СВЦЭМ!$A$34:$A$777,$A339,СВЦЭМ!$B$34:$B$777,I$331)+'СЕТ СН'!$F$13-'СЕТ СН'!$F$23</f>
        <v>-59.260475499999984</v>
      </c>
      <c r="J339" s="35">
        <f>SUMIFS(СВЦЭМ!$J$34:$J$777,СВЦЭМ!$A$34:$A$777,$A339,СВЦЭМ!$B$34:$B$777,J$331)+'СЕТ СН'!$F$13-'СЕТ СН'!$F$23</f>
        <v>-126.33078333999998</v>
      </c>
      <c r="K339" s="35">
        <f>SUMIFS(СВЦЭМ!$J$34:$J$777,СВЦЭМ!$A$34:$A$777,$A339,СВЦЭМ!$B$34:$B$777,K$331)+'СЕТ СН'!$F$13-'СЕТ СН'!$F$23</f>
        <v>-193.95540812000002</v>
      </c>
      <c r="L339" s="35">
        <f>SUMIFS(СВЦЭМ!$J$34:$J$777,СВЦЭМ!$A$34:$A$777,$A339,СВЦЭМ!$B$34:$B$777,L$331)+'СЕТ СН'!$F$13-'СЕТ СН'!$F$23</f>
        <v>-232.72072594999997</v>
      </c>
      <c r="M339" s="35">
        <f>SUMIFS(СВЦЭМ!$J$34:$J$777,СВЦЭМ!$A$34:$A$777,$A339,СВЦЭМ!$B$34:$B$777,M$331)+'СЕТ СН'!$F$13-'СЕТ СН'!$F$23</f>
        <v>-231.93069324999999</v>
      </c>
      <c r="N339" s="35">
        <f>SUMIFS(СВЦЭМ!$J$34:$J$777,СВЦЭМ!$A$34:$A$777,$A339,СВЦЭМ!$B$34:$B$777,N$331)+'СЕТ СН'!$F$13-'СЕТ СН'!$F$23</f>
        <v>-229.57103474000002</v>
      </c>
      <c r="O339" s="35">
        <f>SUMIFS(СВЦЭМ!$J$34:$J$777,СВЦЭМ!$A$34:$A$777,$A339,СВЦЭМ!$B$34:$B$777,O$331)+'СЕТ СН'!$F$13-'СЕТ СН'!$F$23</f>
        <v>-227.84346906000002</v>
      </c>
      <c r="P339" s="35">
        <f>SUMIFS(СВЦЭМ!$J$34:$J$777,СВЦЭМ!$A$34:$A$777,$A339,СВЦЭМ!$B$34:$B$777,P$331)+'СЕТ СН'!$F$13-'СЕТ СН'!$F$23</f>
        <v>-227.33760140999999</v>
      </c>
      <c r="Q339" s="35">
        <f>SUMIFS(СВЦЭМ!$J$34:$J$777,СВЦЭМ!$A$34:$A$777,$A339,СВЦЭМ!$B$34:$B$777,Q$331)+'СЕТ СН'!$F$13-'СЕТ СН'!$F$23</f>
        <v>-228.40615178000002</v>
      </c>
      <c r="R339" s="35">
        <f>SUMIFS(СВЦЭМ!$J$34:$J$777,СВЦЭМ!$A$34:$A$777,$A339,СВЦЭМ!$B$34:$B$777,R$331)+'СЕТ СН'!$F$13-'СЕТ СН'!$F$23</f>
        <v>-228.83409154999998</v>
      </c>
      <c r="S339" s="35">
        <f>SUMIFS(СВЦЭМ!$J$34:$J$777,СВЦЭМ!$A$34:$A$777,$A339,СВЦЭМ!$B$34:$B$777,S$331)+'СЕТ СН'!$F$13-'СЕТ СН'!$F$23</f>
        <v>-229.18486409000002</v>
      </c>
      <c r="T339" s="35">
        <f>SUMIFS(СВЦЭМ!$J$34:$J$777,СВЦЭМ!$A$34:$A$777,$A339,СВЦЭМ!$B$34:$B$777,T$331)+'СЕТ СН'!$F$13-'СЕТ СН'!$F$23</f>
        <v>-225.10260481</v>
      </c>
      <c r="U339" s="35">
        <f>SUMIFS(СВЦЭМ!$J$34:$J$777,СВЦЭМ!$A$34:$A$777,$A339,СВЦЭМ!$B$34:$B$777,U$331)+'СЕТ СН'!$F$13-'СЕТ СН'!$F$23</f>
        <v>-227.76108260000001</v>
      </c>
      <c r="V339" s="35">
        <f>SUMIFS(СВЦЭМ!$J$34:$J$777,СВЦЭМ!$A$34:$A$777,$A339,СВЦЭМ!$B$34:$B$777,V$331)+'СЕТ СН'!$F$13-'СЕТ СН'!$F$23</f>
        <v>-225.59317787999998</v>
      </c>
      <c r="W339" s="35">
        <f>SUMIFS(СВЦЭМ!$J$34:$J$777,СВЦЭМ!$A$34:$A$777,$A339,СВЦЭМ!$B$34:$B$777,W$331)+'СЕТ СН'!$F$13-'СЕТ СН'!$F$23</f>
        <v>-207.19465210999999</v>
      </c>
      <c r="X339" s="35">
        <f>SUMIFS(СВЦЭМ!$J$34:$J$777,СВЦЭМ!$A$34:$A$777,$A339,СВЦЭМ!$B$34:$B$777,X$331)+'СЕТ СН'!$F$13-'СЕТ СН'!$F$23</f>
        <v>-146.48282663999998</v>
      </c>
      <c r="Y339" s="35">
        <f>SUMIFS(СВЦЭМ!$J$34:$J$777,СВЦЭМ!$A$34:$A$777,$A339,СВЦЭМ!$B$34:$B$777,Y$331)+'СЕТ СН'!$F$13-'СЕТ СН'!$F$23</f>
        <v>-119.66353450000003</v>
      </c>
    </row>
    <row r="340" spans="1:25" ht="15.75" x14ac:dyDescent="0.2">
      <c r="A340" s="34">
        <f t="shared" si="9"/>
        <v>42895</v>
      </c>
      <c r="B340" s="35">
        <f>SUMIFS(СВЦЭМ!$J$34:$J$777,СВЦЭМ!$A$34:$A$777,$A340,СВЦЭМ!$B$34:$B$777,B$331)+'СЕТ СН'!$F$13-'СЕТ СН'!$F$23</f>
        <v>-74.896341150000012</v>
      </c>
      <c r="C340" s="35">
        <f>SUMIFS(СВЦЭМ!$J$34:$J$777,СВЦЭМ!$A$34:$A$777,$A340,СВЦЭМ!$B$34:$B$777,C$331)+'СЕТ СН'!$F$13-'СЕТ СН'!$F$23</f>
        <v>-37.777922770000032</v>
      </c>
      <c r="D340" s="35">
        <f>SUMIFS(СВЦЭМ!$J$34:$J$777,СВЦЭМ!$A$34:$A$777,$A340,СВЦЭМ!$B$34:$B$777,D$331)+'СЕТ СН'!$F$13-'СЕТ СН'!$F$23</f>
        <v>5.1082358600000362</v>
      </c>
      <c r="E340" s="35">
        <f>SUMIFS(СВЦЭМ!$J$34:$J$777,СВЦЭМ!$A$34:$A$777,$A340,СВЦЭМ!$B$34:$B$777,E$331)+'СЕТ СН'!$F$13-'СЕТ СН'!$F$23</f>
        <v>9.1499488299999712</v>
      </c>
      <c r="F340" s="35">
        <f>SUMIFS(СВЦЭМ!$J$34:$J$777,СВЦЭМ!$A$34:$A$777,$A340,СВЦЭМ!$B$34:$B$777,F$331)+'СЕТ СН'!$F$13-'СЕТ СН'!$F$23</f>
        <v>7.9333927999999787</v>
      </c>
      <c r="G340" s="35">
        <f>SUMIFS(СВЦЭМ!$J$34:$J$777,СВЦЭМ!$A$34:$A$777,$A340,СВЦЭМ!$B$34:$B$777,G$331)+'СЕТ СН'!$F$13-'СЕТ СН'!$F$23</f>
        <v>4.2224584900000082</v>
      </c>
      <c r="H340" s="35">
        <f>SUMIFS(СВЦЭМ!$J$34:$J$777,СВЦЭМ!$A$34:$A$777,$A340,СВЦЭМ!$B$34:$B$777,H$331)+'СЕТ СН'!$F$13-'СЕТ СН'!$F$23</f>
        <v>-10.101492259999986</v>
      </c>
      <c r="I340" s="35">
        <f>SUMIFS(СВЦЭМ!$J$34:$J$777,СВЦЭМ!$A$34:$A$777,$A340,СВЦЭМ!$B$34:$B$777,I$331)+'СЕТ СН'!$F$13-'СЕТ СН'!$F$23</f>
        <v>-71.222380369999996</v>
      </c>
      <c r="J340" s="35">
        <f>SUMIFS(СВЦЭМ!$J$34:$J$777,СВЦЭМ!$A$34:$A$777,$A340,СВЦЭМ!$B$34:$B$777,J$331)+'СЕТ СН'!$F$13-'СЕТ СН'!$F$23</f>
        <v>-117.33097199000002</v>
      </c>
      <c r="K340" s="35">
        <f>SUMIFS(СВЦЭМ!$J$34:$J$777,СВЦЭМ!$A$34:$A$777,$A340,СВЦЭМ!$B$34:$B$777,K$331)+'СЕТ СН'!$F$13-'СЕТ СН'!$F$23</f>
        <v>-186.55372053999997</v>
      </c>
      <c r="L340" s="35">
        <f>SUMIFS(СВЦЭМ!$J$34:$J$777,СВЦЭМ!$A$34:$A$777,$A340,СВЦЭМ!$B$34:$B$777,L$331)+'СЕТ СН'!$F$13-'СЕТ СН'!$F$23</f>
        <v>-227.05410307</v>
      </c>
      <c r="M340" s="35">
        <f>SUMIFS(СВЦЭМ!$J$34:$J$777,СВЦЭМ!$A$34:$A$777,$A340,СВЦЭМ!$B$34:$B$777,M$331)+'СЕТ СН'!$F$13-'СЕТ СН'!$F$23</f>
        <v>-233.75427288999998</v>
      </c>
      <c r="N340" s="35">
        <f>SUMIFS(СВЦЭМ!$J$34:$J$777,СВЦЭМ!$A$34:$A$777,$A340,СВЦЭМ!$B$34:$B$777,N$331)+'СЕТ СН'!$F$13-'СЕТ СН'!$F$23</f>
        <v>-229.71927477000003</v>
      </c>
      <c r="O340" s="35">
        <f>SUMIFS(СВЦЭМ!$J$34:$J$777,СВЦЭМ!$A$34:$A$777,$A340,СВЦЭМ!$B$34:$B$777,O$331)+'СЕТ СН'!$F$13-'СЕТ СН'!$F$23</f>
        <v>-230.61585113000001</v>
      </c>
      <c r="P340" s="35">
        <f>SUMIFS(СВЦЭМ!$J$34:$J$777,СВЦЭМ!$A$34:$A$777,$A340,СВЦЭМ!$B$34:$B$777,P$331)+'СЕТ СН'!$F$13-'СЕТ СН'!$F$23</f>
        <v>-226.79274722000002</v>
      </c>
      <c r="Q340" s="35">
        <f>SUMIFS(СВЦЭМ!$J$34:$J$777,СВЦЭМ!$A$34:$A$777,$A340,СВЦЭМ!$B$34:$B$777,Q$331)+'СЕТ СН'!$F$13-'СЕТ СН'!$F$23</f>
        <v>-220.14575632999998</v>
      </c>
      <c r="R340" s="35">
        <f>SUMIFS(СВЦЭМ!$J$34:$J$777,СВЦЭМ!$A$34:$A$777,$A340,СВЦЭМ!$B$34:$B$777,R$331)+'СЕТ СН'!$F$13-'СЕТ СН'!$F$23</f>
        <v>-216.12863742000002</v>
      </c>
      <c r="S340" s="35">
        <f>SUMIFS(СВЦЭМ!$J$34:$J$777,СВЦЭМ!$A$34:$A$777,$A340,СВЦЭМ!$B$34:$B$777,S$331)+'СЕТ СН'!$F$13-'СЕТ СН'!$F$23</f>
        <v>-204.39609694000001</v>
      </c>
      <c r="T340" s="35">
        <f>SUMIFS(СВЦЭМ!$J$34:$J$777,СВЦЭМ!$A$34:$A$777,$A340,СВЦЭМ!$B$34:$B$777,T$331)+'СЕТ СН'!$F$13-'СЕТ СН'!$F$23</f>
        <v>-191.49348688999999</v>
      </c>
      <c r="U340" s="35">
        <f>SUMIFS(СВЦЭМ!$J$34:$J$777,СВЦЭМ!$A$34:$A$777,$A340,СВЦЭМ!$B$34:$B$777,U$331)+'СЕТ СН'!$F$13-'СЕТ СН'!$F$23</f>
        <v>-198.32375782999998</v>
      </c>
      <c r="V340" s="35">
        <f>SUMIFS(СВЦЭМ!$J$34:$J$777,СВЦЭМ!$A$34:$A$777,$A340,СВЦЭМ!$B$34:$B$777,V$331)+'СЕТ СН'!$F$13-'СЕТ СН'!$F$23</f>
        <v>-205.40816773</v>
      </c>
      <c r="W340" s="35">
        <f>SUMIFS(СВЦЭМ!$J$34:$J$777,СВЦЭМ!$A$34:$A$777,$A340,СВЦЭМ!$B$34:$B$777,W$331)+'СЕТ СН'!$F$13-'СЕТ СН'!$F$23</f>
        <v>-179.19398409000001</v>
      </c>
      <c r="X340" s="35">
        <f>SUMIFS(СВЦЭМ!$J$34:$J$777,СВЦЭМ!$A$34:$A$777,$A340,СВЦЭМ!$B$34:$B$777,X$331)+'СЕТ СН'!$F$13-'СЕТ СН'!$F$23</f>
        <v>-135.97600706999998</v>
      </c>
      <c r="Y340" s="35">
        <f>SUMIFS(СВЦЭМ!$J$34:$J$777,СВЦЭМ!$A$34:$A$777,$A340,СВЦЭМ!$B$34:$B$777,Y$331)+'СЕТ СН'!$F$13-'СЕТ СН'!$F$23</f>
        <v>-105.05510608999998</v>
      </c>
    </row>
    <row r="341" spans="1:25" ht="15.75" x14ac:dyDescent="0.2">
      <c r="A341" s="34">
        <f t="shared" si="9"/>
        <v>42896</v>
      </c>
      <c r="B341" s="35">
        <f>SUMIFS(СВЦЭМ!$J$34:$J$777,СВЦЭМ!$A$34:$A$777,$A341,СВЦЭМ!$B$34:$B$777,B$331)+'СЕТ СН'!$F$13-'СЕТ СН'!$F$23</f>
        <v>-87.652915230000019</v>
      </c>
      <c r="C341" s="35">
        <f>SUMIFS(СВЦЭМ!$J$34:$J$777,СВЦЭМ!$A$34:$A$777,$A341,СВЦЭМ!$B$34:$B$777,C$331)+'СЕТ СН'!$F$13-'СЕТ СН'!$F$23</f>
        <v>-51.944490780000024</v>
      </c>
      <c r="D341" s="35">
        <f>SUMIFS(СВЦЭМ!$J$34:$J$777,СВЦЭМ!$A$34:$A$777,$A341,СВЦЭМ!$B$34:$B$777,D$331)+'СЕТ СН'!$F$13-'СЕТ СН'!$F$23</f>
        <v>7.9207741599999508</v>
      </c>
      <c r="E341" s="35">
        <f>SUMIFS(СВЦЭМ!$J$34:$J$777,СВЦЭМ!$A$34:$A$777,$A341,СВЦЭМ!$B$34:$B$777,E$331)+'СЕТ СН'!$F$13-'СЕТ СН'!$F$23</f>
        <v>13.033362760000045</v>
      </c>
      <c r="F341" s="35">
        <f>SUMIFS(СВЦЭМ!$J$34:$J$777,СВЦЭМ!$A$34:$A$777,$A341,СВЦЭМ!$B$34:$B$777,F$331)+'СЕТ СН'!$F$13-'СЕТ СН'!$F$23</f>
        <v>13.670983630000023</v>
      </c>
      <c r="G341" s="35">
        <f>SUMIFS(СВЦЭМ!$J$34:$J$777,СВЦЭМ!$A$34:$A$777,$A341,СВЦЭМ!$B$34:$B$777,G$331)+'СЕТ СН'!$F$13-'СЕТ СН'!$F$23</f>
        <v>7.7875840299999481</v>
      </c>
      <c r="H341" s="35">
        <f>SUMIFS(СВЦЭМ!$J$34:$J$777,СВЦЭМ!$A$34:$A$777,$A341,СВЦЭМ!$B$34:$B$777,H$331)+'СЕТ СН'!$F$13-'СЕТ СН'!$F$23</f>
        <v>10.854981319999979</v>
      </c>
      <c r="I341" s="35">
        <f>SUMIFS(СВЦЭМ!$J$34:$J$777,СВЦЭМ!$A$34:$A$777,$A341,СВЦЭМ!$B$34:$B$777,I$331)+'СЕТ СН'!$F$13-'СЕТ СН'!$F$23</f>
        <v>-68.778348429999994</v>
      </c>
      <c r="J341" s="35">
        <f>SUMIFS(СВЦЭМ!$J$34:$J$777,СВЦЭМ!$A$34:$A$777,$A341,СВЦЭМ!$B$34:$B$777,J$331)+'СЕТ СН'!$F$13-'СЕТ СН'!$F$23</f>
        <v>-138.24514391000002</v>
      </c>
      <c r="K341" s="35">
        <f>SUMIFS(СВЦЭМ!$J$34:$J$777,СВЦЭМ!$A$34:$A$777,$A341,СВЦЭМ!$B$34:$B$777,K$331)+'СЕТ СН'!$F$13-'СЕТ СН'!$F$23</f>
        <v>-179.85883636</v>
      </c>
      <c r="L341" s="35">
        <f>SUMIFS(СВЦЭМ!$J$34:$J$777,СВЦЭМ!$A$34:$A$777,$A341,СВЦЭМ!$B$34:$B$777,L$331)+'СЕТ СН'!$F$13-'СЕТ СН'!$F$23</f>
        <v>-216.85510921999997</v>
      </c>
      <c r="M341" s="35">
        <f>SUMIFS(СВЦЭМ!$J$34:$J$777,СВЦЭМ!$A$34:$A$777,$A341,СВЦЭМ!$B$34:$B$777,M$331)+'СЕТ СН'!$F$13-'СЕТ СН'!$F$23</f>
        <v>-234.95886364</v>
      </c>
      <c r="N341" s="35">
        <f>SUMIFS(СВЦЭМ!$J$34:$J$777,СВЦЭМ!$A$34:$A$777,$A341,СВЦЭМ!$B$34:$B$777,N$331)+'СЕТ СН'!$F$13-'СЕТ СН'!$F$23</f>
        <v>-235.61589565999998</v>
      </c>
      <c r="O341" s="35">
        <f>SUMIFS(СВЦЭМ!$J$34:$J$777,СВЦЭМ!$A$34:$A$777,$A341,СВЦЭМ!$B$34:$B$777,O$331)+'СЕТ СН'!$F$13-'СЕТ СН'!$F$23</f>
        <v>-230.95533090999999</v>
      </c>
      <c r="P341" s="35">
        <f>SUMIFS(СВЦЭМ!$J$34:$J$777,СВЦЭМ!$A$34:$A$777,$A341,СВЦЭМ!$B$34:$B$777,P$331)+'СЕТ СН'!$F$13-'СЕТ СН'!$F$23</f>
        <v>-225.95784995000002</v>
      </c>
      <c r="Q341" s="35">
        <f>SUMIFS(СВЦЭМ!$J$34:$J$777,СВЦЭМ!$A$34:$A$777,$A341,СВЦЭМ!$B$34:$B$777,Q$331)+'СЕТ СН'!$F$13-'СЕТ СН'!$F$23</f>
        <v>-223.13637804000001</v>
      </c>
      <c r="R341" s="35">
        <f>SUMIFS(СВЦЭМ!$J$34:$J$777,СВЦЭМ!$A$34:$A$777,$A341,СВЦЭМ!$B$34:$B$777,R$331)+'СЕТ СН'!$F$13-'СЕТ СН'!$F$23</f>
        <v>-225.46186333000003</v>
      </c>
      <c r="S341" s="35">
        <f>SUMIFS(СВЦЭМ!$J$34:$J$777,СВЦЭМ!$A$34:$A$777,$A341,СВЦЭМ!$B$34:$B$777,S$331)+'СЕТ СН'!$F$13-'СЕТ СН'!$F$23</f>
        <v>-230.73198381999998</v>
      </c>
      <c r="T341" s="35">
        <f>SUMIFS(СВЦЭМ!$J$34:$J$777,СВЦЭМ!$A$34:$A$777,$A341,СВЦЭМ!$B$34:$B$777,T$331)+'СЕТ СН'!$F$13-'СЕТ СН'!$F$23</f>
        <v>-230.64988116000001</v>
      </c>
      <c r="U341" s="35">
        <f>SUMIFS(СВЦЭМ!$J$34:$J$777,СВЦЭМ!$A$34:$A$777,$A341,СВЦЭМ!$B$34:$B$777,U$331)+'СЕТ СН'!$F$13-'СЕТ СН'!$F$23</f>
        <v>-230.12773800000002</v>
      </c>
      <c r="V341" s="35">
        <f>SUMIFS(СВЦЭМ!$J$34:$J$777,СВЦЭМ!$A$34:$A$777,$A341,СВЦЭМ!$B$34:$B$777,V$331)+'СЕТ СН'!$F$13-'СЕТ СН'!$F$23</f>
        <v>-219.77090836000002</v>
      </c>
      <c r="W341" s="35">
        <f>SUMIFS(СВЦЭМ!$J$34:$J$777,СВЦЭМ!$A$34:$A$777,$A341,СВЦЭМ!$B$34:$B$777,W$331)+'СЕТ СН'!$F$13-'СЕТ СН'!$F$23</f>
        <v>-202.66669395999998</v>
      </c>
      <c r="X341" s="35">
        <f>SUMIFS(СВЦЭМ!$J$34:$J$777,СВЦЭМ!$A$34:$A$777,$A341,СВЦЭМ!$B$34:$B$777,X$331)+'СЕТ СН'!$F$13-'СЕТ СН'!$F$23</f>
        <v>-166.55354894999999</v>
      </c>
      <c r="Y341" s="35">
        <f>SUMIFS(СВЦЭМ!$J$34:$J$777,СВЦЭМ!$A$34:$A$777,$A341,СВЦЭМ!$B$34:$B$777,Y$331)+'СЕТ СН'!$F$13-'СЕТ СН'!$F$23</f>
        <v>-104.99962234999998</v>
      </c>
    </row>
    <row r="342" spans="1:25" ht="15.75" x14ac:dyDescent="0.2">
      <c r="A342" s="34">
        <f t="shared" si="9"/>
        <v>42897</v>
      </c>
      <c r="B342" s="35">
        <f>SUMIFS(СВЦЭМ!$J$34:$J$777,СВЦЭМ!$A$34:$A$777,$A342,СВЦЭМ!$B$34:$B$777,B$331)+'СЕТ СН'!$F$13-'СЕТ СН'!$F$23</f>
        <v>-53.32406702000003</v>
      </c>
      <c r="C342" s="35">
        <f>SUMIFS(СВЦЭМ!$J$34:$J$777,СВЦЭМ!$A$34:$A$777,$A342,СВЦЭМ!$B$34:$B$777,C$331)+'СЕТ СН'!$F$13-'СЕТ СН'!$F$23</f>
        <v>-19.318973479999954</v>
      </c>
      <c r="D342" s="35">
        <f>SUMIFS(СВЦЭМ!$J$34:$J$777,СВЦЭМ!$A$34:$A$777,$A342,СВЦЭМ!$B$34:$B$777,D$331)+'СЕТ СН'!$F$13-'СЕТ СН'!$F$23</f>
        <v>19.992146769999977</v>
      </c>
      <c r="E342" s="35">
        <f>SUMIFS(СВЦЭМ!$J$34:$J$777,СВЦЭМ!$A$34:$A$777,$A342,СВЦЭМ!$B$34:$B$777,E$331)+'СЕТ СН'!$F$13-'СЕТ СН'!$F$23</f>
        <v>16.180656129999988</v>
      </c>
      <c r="F342" s="35">
        <f>SUMIFS(СВЦЭМ!$J$34:$J$777,СВЦЭМ!$A$34:$A$777,$A342,СВЦЭМ!$B$34:$B$777,F$331)+'СЕТ СН'!$F$13-'СЕТ СН'!$F$23</f>
        <v>15.796415619999948</v>
      </c>
      <c r="G342" s="35">
        <f>SUMIFS(СВЦЭМ!$J$34:$J$777,СВЦЭМ!$A$34:$A$777,$A342,СВЦЭМ!$B$34:$B$777,G$331)+'СЕТ СН'!$F$13-'СЕТ СН'!$F$23</f>
        <v>15.467463859999953</v>
      </c>
      <c r="H342" s="35">
        <f>SUMIFS(СВЦЭМ!$J$34:$J$777,СВЦЭМ!$A$34:$A$777,$A342,СВЦЭМ!$B$34:$B$777,H$331)+'СЕТ СН'!$F$13-'СЕТ СН'!$F$23</f>
        <v>16.951938100000007</v>
      </c>
      <c r="I342" s="35">
        <f>SUMIFS(СВЦЭМ!$J$34:$J$777,СВЦЭМ!$A$34:$A$777,$A342,СВЦЭМ!$B$34:$B$777,I$331)+'СЕТ СН'!$F$13-'СЕТ СН'!$F$23</f>
        <v>-43.780862699999943</v>
      </c>
      <c r="J342" s="35">
        <f>SUMIFS(СВЦЭМ!$J$34:$J$777,СВЦЭМ!$A$34:$A$777,$A342,СВЦЭМ!$B$34:$B$777,J$331)+'СЕТ СН'!$F$13-'СЕТ СН'!$F$23</f>
        <v>-122.78506969</v>
      </c>
      <c r="K342" s="35">
        <f>SUMIFS(СВЦЭМ!$J$34:$J$777,СВЦЭМ!$A$34:$A$777,$A342,СВЦЭМ!$B$34:$B$777,K$331)+'СЕТ СН'!$F$13-'СЕТ СН'!$F$23</f>
        <v>-203.92281695999998</v>
      </c>
      <c r="L342" s="35">
        <f>SUMIFS(СВЦЭМ!$J$34:$J$777,СВЦЭМ!$A$34:$A$777,$A342,СВЦЭМ!$B$34:$B$777,L$331)+'СЕТ СН'!$F$13-'СЕТ СН'!$F$23</f>
        <v>-218.81919757999998</v>
      </c>
      <c r="M342" s="35">
        <f>SUMIFS(СВЦЭМ!$J$34:$J$777,СВЦЭМ!$A$34:$A$777,$A342,СВЦЭМ!$B$34:$B$777,M$331)+'СЕТ СН'!$F$13-'СЕТ СН'!$F$23</f>
        <v>-238.90606907</v>
      </c>
      <c r="N342" s="35">
        <f>SUMIFS(СВЦЭМ!$J$34:$J$777,СВЦЭМ!$A$34:$A$777,$A342,СВЦЭМ!$B$34:$B$777,N$331)+'СЕТ СН'!$F$13-'СЕТ СН'!$F$23</f>
        <v>-236.19368529000002</v>
      </c>
      <c r="O342" s="35">
        <f>SUMIFS(СВЦЭМ!$J$34:$J$777,СВЦЭМ!$A$34:$A$777,$A342,СВЦЭМ!$B$34:$B$777,O$331)+'СЕТ СН'!$F$13-'СЕТ СН'!$F$23</f>
        <v>-238.25897099999997</v>
      </c>
      <c r="P342" s="35">
        <f>SUMIFS(СВЦЭМ!$J$34:$J$777,СВЦЭМ!$A$34:$A$777,$A342,СВЦЭМ!$B$34:$B$777,P$331)+'СЕТ СН'!$F$13-'СЕТ СН'!$F$23</f>
        <v>-240.36911332</v>
      </c>
      <c r="Q342" s="35">
        <f>SUMIFS(СВЦЭМ!$J$34:$J$777,СВЦЭМ!$A$34:$A$777,$A342,СВЦЭМ!$B$34:$B$777,Q$331)+'СЕТ СН'!$F$13-'СЕТ СН'!$F$23</f>
        <v>-242.41514069999999</v>
      </c>
      <c r="R342" s="35">
        <f>SUMIFS(СВЦЭМ!$J$34:$J$777,СВЦЭМ!$A$34:$A$777,$A342,СВЦЭМ!$B$34:$B$777,R$331)+'СЕТ СН'!$F$13-'СЕТ СН'!$F$23</f>
        <v>-243.09653013000002</v>
      </c>
      <c r="S342" s="35">
        <f>SUMIFS(СВЦЭМ!$J$34:$J$777,СВЦЭМ!$A$34:$A$777,$A342,СВЦЭМ!$B$34:$B$777,S$331)+'СЕТ СН'!$F$13-'СЕТ СН'!$F$23</f>
        <v>-246.94291536999998</v>
      </c>
      <c r="T342" s="35">
        <f>SUMIFS(СВЦЭМ!$J$34:$J$777,СВЦЭМ!$A$34:$A$777,$A342,СВЦЭМ!$B$34:$B$777,T$331)+'СЕТ СН'!$F$13-'СЕТ СН'!$F$23</f>
        <v>-247.92556838000002</v>
      </c>
      <c r="U342" s="35">
        <f>SUMIFS(СВЦЭМ!$J$34:$J$777,СВЦЭМ!$A$34:$A$777,$A342,СВЦЭМ!$B$34:$B$777,U$331)+'СЕТ СН'!$F$13-'СЕТ СН'!$F$23</f>
        <v>-244.82124356000003</v>
      </c>
      <c r="V342" s="35">
        <f>SUMIFS(СВЦЭМ!$J$34:$J$777,СВЦЭМ!$A$34:$A$777,$A342,СВЦЭМ!$B$34:$B$777,V$331)+'СЕТ СН'!$F$13-'СЕТ СН'!$F$23</f>
        <v>-220.92024914000001</v>
      </c>
      <c r="W342" s="35">
        <f>SUMIFS(СВЦЭМ!$J$34:$J$777,СВЦЭМ!$A$34:$A$777,$A342,СВЦЭМ!$B$34:$B$777,W$331)+'СЕТ СН'!$F$13-'СЕТ СН'!$F$23</f>
        <v>-213.78690683000002</v>
      </c>
      <c r="X342" s="35">
        <f>SUMIFS(СВЦЭМ!$J$34:$J$777,СВЦЭМ!$A$34:$A$777,$A342,СВЦЭМ!$B$34:$B$777,X$331)+'СЕТ СН'!$F$13-'СЕТ СН'!$F$23</f>
        <v>-174.52673809999999</v>
      </c>
      <c r="Y342" s="35">
        <f>SUMIFS(СВЦЭМ!$J$34:$J$777,СВЦЭМ!$A$34:$A$777,$A342,СВЦЭМ!$B$34:$B$777,Y$331)+'СЕТ СН'!$F$13-'СЕТ СН'!$F$23</f>
        <v>-95.886302069999999</v>
      </c>
    </row>
    <row r="343" spans="1:25" ht="15.75" x14ac:dyDescent="0.2">
      <c r="A343" s="34">
        <f t="shared" si="9"/>
        <v>42898</v>
      </c>
      <c r="B343" s="35">
        <f>SUMIFS(СВЦЭМ!$J$34:$J$777,СВЦЭМ!$A$34:$A$777,$A343,СВЦЭМ!$B$34:$B$777,B$331)+'СЕТ СН'!$F$13-'СЕТ СН'!$F$23</f>
        <v>-65.484204090000048</v>
      </c>
      <c r="C343" s="35">
        <f>SUMIFS(СВЦЭМ!$J$34:$J$777,СВЦЭМ!$A$34:$A$777,$A343,СВЦЭМ!$B$34:$B$777,C$331)+'СЕТ СН'!$F$13-'СЕТ СН'!$F$23</f>
        <v>-24.160955309999963</v>
      </c>
      <c r="D343" s="35">
        <f>SUMIFS(СВЦЭМ!$J$34:$J$777,СВЦЭМ!$A$34:$A$777,$A343,СВЦЭМ!$B$34:$B$777,D$331)+'СЕТ СН'!$F$13-'СЕТ СН'!$F$23</f>
        <v>6.5555493099999467</v>
      </c>
      <c r="E343" s="35">
        <f>SUMIFS(СВЦЭМ!$J$34:$J$777,СВЦЭМ!$A$34:$A$777,$A343,СВЦЭМ!$B$34:$B$777,E$331)+'СЕТ СН'!$F$13-'СЕТ СН'!$F$23</f>
        <v>7.5701933499999541</v>
      </c>
      <c r="F343" s="35">
        <f>SUMIFS(СВЦЭМ!$J$34:$J$777,СВЦЭМ!$A$34:$A$777,$A343,СВЦЭМ!$B$34:$B$777,F$331)+'СЕТ СН'!$F$13-'СЕТ СН'!$F$23</f>
        <v>5.575909030000048</v>
      </c>
      <c r="G343" s="35">
        <f>SUMIFS(СВЦЭМ!$J$34:$J$777,СВЦЭМ!$A$34:$A$777,$A343,СВЦЭМ!$B$34:$B$777,G$331)+'СЕТ СН'!$F$13-'СЕТ СН'!$F$23</f>
        <v>9.2932818100000532</v>
      </c>
      <c r="H343" s="35">
        <f>SUMIFS(СВЦЭМ!$J$34:$J$777,СВЦЭМ!$A$34:$A$777,$A343,СВЦЭМ!$B$34:$B$777,H$331)+'СЕТ СН'!$F$13-'СЕТ СН'!$F$23</f>
        <v>-0.75120254000000841</v>
      </c>
      <c r="I343" s="35">
        <f>SUMIFS(СВЦЭМ!$J$34:$J$777,СВЦЭМ!$A$34:$A$777,$A343,СВЦЭМ!$B$34:$B$777,I$331)+'СЕТ СН'!$F$13-'СЕТ СН'!$F$23</f>
        <v>-71.048556619999999</v>
      </c>
      <c r="J343" s="35">
        <f>SUMIFS(СВЦЭМ!$J$34:$J$777,СВЦЭМ!$A$34:$A$777,$A343,СВЦЭМ!$B$34:$B$777,J$331)+'СЕТ СН'!$F$13-'СЕТ СН'!$F$23</f>
        <v>-131.83905862</v>
      </c>
      <c r="K343" s="35">
        <f>SUMIFS(СВЦЭМ!$J$34:$J$777,СВЦЭМ!$A$34:$A$777,$A343,СВЦЭМ!$B$34:$B$777,K$331)+'СЕТ СН'!$F$13-'СЕТ СН'!$F$23</f>
        <v>-203.46959894000003</v>
      </c>
      <c r="L343" s="35">
        <f>SUMIFS(СВЦЭМ!$J$34:$J$777,СВЦЭМ!$A$34:$A$777,$A343,СВЦЭМ!$B$34:$B$777,L$331)+'СЕТ СН'!$F$13-'СЕТ СН'!$F$23</f>
        <v>-232.26742866000001</v>
      </c>
      <c r="M343" s="35">
        <f>SUMIFS(СВЦЭМ!$J$34:$J$777,СВЦЭМ!$A$34:$A$777,$A343,СВЦЭМ!$B$34:$B$777,M$331)+'СЕТ СН'!$F$13-'СЕТ СН'!$F$23</f>
        <v>-242.15553893999999</v>
      </c>
      <c r="N343" s="35">
        <f>SUMIFS(СВЦЭМ!$J$34:$J$777,СВЦЭМ!$A$34:$A$777,$A343,СВЦЭМ!$B$34:$B$777,N$331)+'СЕТ СН'!$F$13-'СЕТ СН'!$F$23</f>
        <v>-241.58203286000003</v>
      </c>
      <c r="O343" s="35">
        <f>SUMIFS(СВЦЭМ!$J$34:$J$777,СВЦЭМ!$A$34:$A$777,$A343,СВЦЭМ!$B$34:$B$777,O$331)+'СЕТ СН'!$F$13-'СЕТ СН'!$F$23</f>
        <v>-245.72725587000002</v>
      </c>
      <c r="P343" s="35">
        <f>SUMIFS(СВЦЭМ!$J$34:$J$777,СВЦЭМ!$A$34:$A$777,$A343,СВЦЭМ!$B$34:$B$777,P$331)+'СЕТ СН'!$F$13-'СЕТ СН'!$F$23</f>
        <v>-250.63453571999997</v>
      </c>
      <c r="Q343" s="35">
        <f>SUMIFS(СВЦЭМ!$J$34:$J$777,СВЦЭМ!$A$34:$A$777,$A343,СВЦЭМ!$B$34:$B$777,Q$331)+'СЕТ СН'!$F$13-'СЕТ СН'!$F$23</f>
        <v>-252.72511265000003</v>
      </c>
      <c r="R343" s="35">
        <f>SUMIFS(СВЦЭМ!$J$34:$J$777,СВЦЭМ!$A$34:$A$777,$A343,СВЦЭМ!$B$34:$B$777,R$331)+'СЕТ СН'!$F$13-'СЕТ СН'!$F$23</f>
        <v>-253.86474083000002</v>
      </c>
      <c r="S343" s="35">
        <f>SUMIFS(СВЦЭМ!$J$34:$J$777,СВЦЭМ!$A$34:$A$777,$A343,СВЦЭМ!$B$34:$B$777,S$331)+'СЕТ СН'!$F$13-'СЕТ СН'!$F$23</f>
        <v>-253.03455872000001</v>
      </c>
      <c r="T343" s="35">
        <f>SUMIFS(СВЦЭМ!$J$34:$J$777,СВЦЭМ!$A$34:$A$777,$A343,СВЦЭМ!$B$34:$B$777,T$331)+'СЕТ СН'!$F$13-'СЕТ СН'!$F$23</f>
        <v>-255.82069208000001</v>
      </c>
      <c r="U343" s="35">
        <f>SUMIFS(СВЦЭМ!$J$34:$J$777,СВЦЭМ!$A$34:$A$777,$A343,СВЦЭМ!$B$34:$B$777,U$331)+'СЕТ СН'!$F$13-'СЕТ СН'!$F$23</f>
        <v>-256.89830323000001</v>
      </c>
      <c r="V343" s="35">
        <f>SUMIFS(СВЦЭМ!$J$34:$J$777,СВЦЭМ!$A$34:$A$777,$A343,СВЦЭМ!$B$34:$B$777,V$331)+'СЕТ СН'!$F$13-'СЕТ СН'!$F$23</f>
        <v>-234.36420883</v>
      </c>
      <c r="W343" s="35">
        <f>SUMIFS(СВЦЭМ!$J$34:$J$777,СВЦЭМ!$A$34:$A$777,$A343,СВЦЭМ!$B$34:$B$777,W$331)+'СЕТ СН'!$F$13-'СЕТ СН'!$F$23</f>
        <v>-201.51666908999999</v>
      </c>
      <c r="X343" s="35">
        <f>SUMIFS(СВЦЭМ!$J$34:$J$777,СВЦЭМ!$A$34:$A$777,$A343,СВЦЭМ!$B$34:$B$777,X$331)+'СЕТ СН'!$F$13-'СЕТ СН'!$F$23</f>
        <v>-164.53299981999999</v>
      </c>
      <c r="Y343" s="35">
        <f>SUMIFS(СВЦЭМ!$J$34:$J$777,СВЦЭМ!$A$34:$A$777,$A343,СВЦЭМ!$B$34:$B$777,Y$331)+'СЕТ СН'!$F$13-'СЕТ СН'!$F$23</f>
        <v>-112.11347182999998</v>
      </c>
    </row>
    <row r="344" spans="1:25" ht="15.75" x14ac:dyDescent="0.2">
      <c r="A344" s="34">
        <f t="shared" si="9"/>
        <v>42899</v>
      </c>
      <c r="B344" s="35">
        <f>SUMIFS(СВЦЭМ!$J$34:$J$777,СВЦЭМ!$A$34:$A$777,$A344,СВЦЭМ!$B$34:$B$777,B$331)+'СЕТ СН'!$F$13-'СЕТ СН'!$F$23</f>
        <v>-121.20964604</v>
      </c>
      <c r="C344" s="35">
        <f>SUMIFS(СВЦЭМ!$J$34:$J$777,СВЦЭМ!$A$34:$A$777,$A344,СВЦЭМ!$B$34:$B$777,C$331)+'СЕТ СН'!$F$13-'СЕТ СН'!$F$23</f>
        <v>-89.086780659999988</v>
      </c>
      <c r="D344" s="35">
        <f>SUMIFS(СВЦЭМ!$J$34:$J$777,СВЦЭМ!$A$34:$A$777,$A344,СВЦЭМ!$B$34:$B$777,D$331)+'СЕТ СН'!$F$13-'СЕТ СН'!$F$23</f>
        <v>-21.486955820000048</v>
      </c>
      <c r="E344" s="35">
        <f>SUMIFS(СВЦЭМ!$J$34:$J$777,СВЦЭМ!$A$34:$A$777,$A344,СВЦЭМ!$B$34:$B$777,E$331)+'СЕТ СН'!$F$13-'СЕТ СН'!$F$23</f>
        <v>-12.654705290000038</v>
      </c>
      <c r="F344" s="35">
        <f>SUMIFS(СВЦЭМ!$J$34:$J$777,СВЦЭМ!$A$34:$A$777,$A344,СВЦЭМ!$B$34:$B$777,F$331)+'СЕТ СН'!$F$13-'СЕТ СН'!$F$23</f>
        <v>-7.3485179100000551</v>
      </c>
      <c r="G344" s="35">
        <f>SUMIFS(СВЦЭМ!$J$34:$J$777,СВЦЭМ!$A$34:$A$777,$A344,СВЦЭМ!$B$34:$B$777,G$331)+'СЕТ СН'!$F$13-'СЕТ СН'!$F$23</f>
        <v>-10.478994739999962</v>
      </c>
      <c r="H344" s="35">
        <f>SUMIFS(СВЦЭМ!$J$34:$J$777,СВЦЭМ!$A$34:$A$777,$A344,СВЦЭМ!$B$34:$B$777,H$331)+'СЕТ СН'!$F$13-'СЕТ СН'!$F$23</f>
        <v>-50.500637299999994</v>
      </c>
      <c r="I344" s="35">
        <f>SUMIFS(СВЦЭМ!$J$34:$J$777,СВЦЭМ!$A$34:$A$777,$A344,СВЦЭМ!$B$34:$B$777,I$331)+'СЕТ СН'!$F$13-'СЕТ СН'!$F$23</f>
        <v>-137.41742104999997</v>
      </c>
      <c r="J344" s="35">
        <f>SUMIFS(СВЦЭМ!$J$34:$J$777,СВЦЭМ!$A$34:$A$777,$A344,СВЦЭМ!$B$34:$B$777,J$331)+'СЕТ СН'!$F$13-'СЕТ СН'!$F$23</f>
        <v>-199.46110891000001</v>
      </c>
      <c r="K344" s="35">
        <f>SUMIFS(СВЦЭМ!$J$34:$J$777,СВЦЭМ!$A$34:$A$777,$A344,СВЦЭМ!$B$34:$B$777,K$331)+'СЕТ СН'!$F$13-'СЕТ СН'!$F$23</f>
        <v>-250.99917534000002</v>
      </c>
      <c r="L344" s="35">
        <f>SUMIFS(СВЦЭМ!$J$34:$J$777,СВЦЭМ!$A$34:$A$777,$A344,СВЦЭМ!$B$34:$B$777,L$331)+'СЕТ СН'!$F$13-'СЕТ СН'!$F$23</f>
        <v>-245.70635326000001</v>
      </c>
      <c r="M344" s="35">
        <f>SUMIFS(СВЦЭМ!$J$34:$J$777,СВЦЭМ!$A$34:$A$777,$A344,СВЦЭМ!$B$34:$B$777,M$331)+'СЕТ СН'!$F$13-'СЕТ СН'!$F$23</f>
        <v>-230.02367974999999</v>
      </c>
      <c r="N344" s="35">
        <f>SUMIFS(СВЦЭМ!$J$34:$J$777,СВЦЭМ!$A$34:$A$777,$A344,СВЦЭМ!$B$34:$B$777,N$331)+'СЕТ СН'!$F$13-'СЕТ СН'!$F$23</f>
        <v>-230.06714634000002</v>
      </c>
      <c r="O344" s="35">
        <f>SUMIFS(СВЦЭМ!$J$34:$J$777,СВЦЭМ!$A$34:$A$777,$A344,СВЦЭМ!$B$34:$B$777,O$331)+'СЕТ СН'!$F$13-'СЕТ СН'!$F$23</f>
        <v>-230.85682835</v>
      </c>
      <c r="P344" s="35">
        <f>SUMIFS(СВЦЭМ!$J$34:$J$777,СВЦЭМ!$A$34:$A$777,$A344,СВЦЭМ!$B$34:$B$777,P$331)+'СЕТ СН'!$F$13-'СЕТ СН'!$F$23</f>
        <v>-230.24692556999997</v>
      </c>
      <c r="Q344" s="35">
        <f>SUMIFS(СВЦЭМ!$J$34:$J$777,СВЦЭМ!$A$34:$A$777,$A344,СВЦЭМ!$B$34:$B$777,Q$331)+'СЕТ СН'!$F$13-'СЕТ СН'!$F$23</f>
        <v>-226.74296991</v>
      </c>
      <c r="R344" s="35">
        <f>SUMIFS(СВЦЭМ!$J$34:$J$777,СВЦЭМ!$A$34:$A$777,$A344,СВЦЭМ!$B$34:$B$777,R$331)+'СЕТ СН'!$F$13-'СЕТ СН'!$F$23</f>
        <v>-227.24225917000001</v>
      </c>
      <c r="S344" s="35">
        <f>SUMIFS(СВЦЭМ!$J$34:$J$777,СВЦЭМ!$A$34:$A$777,$A344,СВЦЭМ!$B$34:$B$777,S$331)+'СЕТ СН'!$F$13-'СЕТ СН'!$F$23</f>
        <v>-226.83931402000002</v>
      </c>
      <c r="T344" s="35">
        <f>SUMIFS(СВЦЭМ!$J$34:$J$777,СВЦЭМ!$A$34:$A$777,$A344,СВЦЭМ!$B$34:$B$777,T$331)+'СЕТ СН'!$F$13-'СЕТ СН'!$F$23</f>
        <v>-231.58439878000001</v>
      </c>
      <c r="U344" s="35">
        <f>SUMIFS(СВЦЭМ!$J$34:$J$777,СВЦЭМ!$A$34:$A$777,$A344,СВЦЭМ!$B$34:$B$777,U$331)+'СЕТ СН'!$F$13-'СЕТ СН'!$F$23</f>
        <v>-230.98473011999999</v>
      </c>
      <c r="V344" s="35">
        <f>SUMIFS(СВЦЭМ!$J$34:$J$777,СВЦЭМ!$A$34:$A$777,$A344,СВЦЭМ!$B$34:$B$777,V$331)+'СЕТ СН'!$F$13-'СЕТ СН'!$F$23</f>
        <v>-246.90144363000002</v>
      </c>
      <c r="W344" s="35">
        <f>SUMIFS(СВЦЭМ!$J$34:$J$777,СВЦЭМ!$A$34:$A$777,$A344,СВЦЭМ!$B$34:$B$777,W$331)+'СЕТ СН'!$F$13-'СЕТ СН'!$F$23</f>
        <v>-251.35296691000002</v>
      </c>
      <c r="X344" s="35">
        <f>SUMIFS(СВЦЭМ!$J$34:$J$777,СВЦЭМ!$A$34:$A$777,$A344,СВЦЭМ!$B$34:$B$777,X$331)+'СЕТ СН'!$F$13-'СЕТ СН'!$F$23</f>
        <v>-225.55128045999999</v>
      </c>
      <c r="Y344" s="35">
        <f>SUMIFS(СВЦЭМ!$J$34:$J$777,СВЦЭМ!$A$34:$A$777,$A344,СВЦЭМ!$B$34:$B$777,Y$331)+'СЕТ СН'!$F$13-'СЕТ СН'!$F$23</f>
        <v>-163.28185466000002</v>
      </c>
    </row>
    <row r="345" spans="1:25" ht="15.75" x14ac:dyDescent="0.2">
      <c r="A345" s="34">
        <f t="shared" si="9"/>
        <v>42900</v>
      </c>
      <c r="B345" s="35">
        <f>SUMIFS(СВЦЭМ!$J$34:$J$777,СВЦЭМ!$A$34:$A$777,$A345,СВЦЭМ!$B$34:$B$777,B$331)+'СЕТ СН'!$F$13-'СЕТ СН'!$F$23</f>
        <v>-48.710776850000002</v>
      </c>
      <c r="C345" s="35">
        <f>SUMIFS(СВЦЭМ!$J$34:$J$777,СВЦЭМ!$A$34:$A$777,$A345,СВЦЭМ!$B$34:$B$777,C$331)+'СЕТ СН'!$F$13-'СЕТ СН'!$F$23</f>
        <v>-30.471906129999979</v>
      </c>
      <c r="D345" s="35">
        <f>SUMIFS(СВЦЭМ!$J$34:$J$777,СВЦЭМ!$A$34:$A$777,$A345,СВЦЭМ!$B$34:$B$777,D$331)+'СЕТ СН'!$F$13-'СЕТ СН'!$F$23</f>
        <v>-17.779792359999988</v>
      </c>
      <c r="E345" s="35">
        <f>SUMIFS(СВЦЭМ!$J$34:$J$777,СВЦЭМ!$A$34:$A$777,$A345,СВЦЭМ!$B$34:$B$777,E$331)+'СЕТ СН'!$F$13-'СЕТ СН'!$F$23</f>
        <v>-14.347516870000049</v>
      </c>
      <c r="F345" s="35">
        <f>SUMIFS(СВЦЭМ!$J$34:$J$777,СВЦЭМ!$A$34:$A$777,$A345,СВЦЭМ!$B$34:$B$777,F$331)+'СЕТ СН'!$F$13-'СЕТ СН'!$F$23</f>
        <v>-12.225470559999962</v>
      </c>
      <c r="G345" s="35">
        <f>SUMIFS(СВЦЭМ!$J$34:$J$777,СВЦЭМ!$A$34:$A$777,$A345,СВЦЭМ!$B$34:$B$777,G$331)+'СЕТ СН'!$F$13-'СЕТ СН'!$F$23</f>
        <v>-24.990903519999961</v>
      </c>
      <c r="H345" s="35">
        <f>SUMIFS(СВЦЭМ!$J$34:$J$777,СВЦЭМ!$A$34:$A$777,$A345,СВЦЭМ!$B$34:$B$777,H$331)+'СЕТ СН'!$F$13-'СЕТ СН'!$F$23</f>
        <v>-68.864215820000027</v>
      </c>
      <c r="I345" s="35">
        <f>SUMIFS(СВЦЭМ!$J$34:$J$777,СВЦЭМ!$A$34:$A$777,$A345,СВЦЭМ!$B$34:$B$777,I$331)+'СЕТ СН'!$F$13-'СЕТ СН'!$F$23</f>
        <v>-137.80400400000002</v>
      </c>
      <c r="J345" s="35">
        <f>SUMIFS(СВЦЭМ!$J$34:$J$777,СВЦЭМ!$A$34:$A$777,$A345,СВЦЭМ!$B$34:$B$777,J$331)+'СЕТ СН'!$F$13-'СЕТ СН'!$F$23</f>
        <v>-156.45146622999999</v>
      </c>
      <c r="K345" s="35">
        <f>SUMIFS(СВЦЭМ!$J$34:$J$777,СВЦЭМ!$A$34:$A$777,$A345,СВЦЭМ!$B$34:$B$777,K$331)+'СЕТ СН'!$F$13-'СЕТ СН'!$F$23</f>
        <v>-215.19047375999997</v>
      </c>
      <c r="L345" s="35">
        <f>SUMIFS(СВЦЭМ!$J$34:$J$777,СВЦЭМ!$A$34:$A$777,$A345,СВЦЭМ!$B$34:$B$777,L$331)+'СЕТ СН'!$F$13-'СЕТ СН'!$F$23</f>
        <v>-252.33398048999999</v>
      </c>
      <c r="M345" s="35">
        <f>SUMIFS(СВЦЭМ!$J$34:$J$777,СВЦЭМ!$A$34:$A$777,$A345,СВЦЭМ!$B$34:$B$777,M$331)+'СЕТ СН'!$F$13-'СЕТ СН'!$F$23</f>
        <v>-257.70803382000003</v>
      </c>
      <c r="N345" s="35">
        <f>SUMIFS(СВЦЭМ!$J$34:$J$777,СВЦЭМ!$A$34:$A$777,$A345,СВЦЭМ!$B$34:$B$777,N$331)+'СЕТ СН'!$F$13-'СЕТ СН'!$F$23</f>
        <v>-252.50749049000001</v>
      </c>
      <c r="O345" s="35">
        <f>SUMIFS(СВЦЭМ!$J$34:$J$777,СВЦЭМ!$A$34:$A$777,$A345,СВЦЭМ!$B$34:$B$777,O$331)+'СЕТ СН'!$F$13-'СЕТ СН'!$F$23</f>
        <v>-257.45336221999997</v>
      </c>
      <c r="P345" s="35">
        <f>SUMIFS(СВЦЭМ!$J$34:$J$777,СВЦЭМ!$A$34:$A$777,$A345,СВЦЭМ!$B$34:$B$777,P$331)+'СЕТ СН'!$F$13-'СЕТ СН'!$F$23</f>
        <v>-250.01332289999999</v>
      </c>
      <c r="Q345" s="35">
        <f>SUMIFS(СВЦЭМ!$J$34:$J$777,СВЦЭМ!$A$34:$A$777,$A345,СВЦЭМ!$B$34:$B$777,Q$331)+'СЕТ СН'!$F$13-'СЕТ СН'!$F$23</f>
        <v>-249.84777065999998</v>
      </c>
      <c r="R345" s="35">
        <f>SUMIFS(СВЦЭМ!$J$34:$J$777,СВЦЭМ!$A$34:$A$777,$A345,СВЦЭМ!$B$34:$B$777,R$331)+'СЕТ СН'!$F$13-'СЕТ СН'!$F$23</f>
        <v>-246.83405411000001</v>
      </c>
      <c r="S345" s="35">
        <f>SUMIFS(СВЦЭМ!$J$34:$J$777,СВЦЭМ!$A$34:$A$777,$A345,СВЦЭМ!$B$34:$B$777,S$331)+'СЕТ СН'!$F$13-'СЕТ СН'!$F$23</f>
        <v>-247.20953921</v>
      </c>
      <c r="T345" s="35">
        <f>SUMIFS(СВЦЭМ!$J$34:$J$777,СВЦЭМ!$A$34:$A$777,$A345,СВЦЭМ!$B$34:$B$777,T$331)+'СЕТ СН'!$F$13-'СЕТ СН'!$F$23</f>
        <v>-248.84597112</v>
      </c>
      <c r="U345" s="35">
        <f>SUMIFS(СВЦЭМ!$J$34:$J$777,СВЦЭМ!$A$34:$A$777,$A345,СВЦЭМ!$B$34:$B$777,U$331)+'СЕТ СН'!$F$13-'СЕТ СН'!$F$23</f>
        <v>-258.80271765999998</v>
      </c>
      <c r="V345" s="35">
        <f>SUMIFS(СВЦЭМ!$J$34:$J$777,СВЦЭМ!$A$34:$A$777,$A345,СВЦЭМ!$B$34:$B$777,V$331)+'СЕТ СН'!$F$13-'СЕТ СН'!$F$23</f>
        <v>-251.22312041999999</v>
      </c>
      <c r="W345" s="35">
        <f>SUMIFS(СВЦЭМ!$J$34:$J$777,СВЦЭМ!$A$34:$A$777,$A345,СВЦЭМ!$B$34:$B$777,W$331)+'СЕТ СН'!$F$13-'СЕТ СН'!$F$23</f>
        <v>-225.96183019</v>
      </c>
      <c r="X345" s="35">
        <f>SUMIFS(СВЦЭМ!$J$34:$J$777,СВЦЭМ!$A$34:$A$777,$A345,СВЦЭМ!$B$34:$B$777,X$331)+'СЕТ СН'!$F$13-'СЕТ СН'!$F$23</f>
        <v>-175.44223083999998</v>
      </c>
      <c r="Y345" s="35">
        <f>SUMIFS(СВЦЭМ!$J$34:$J$777,СВЦЭМ!$A$34:$A$777,$A345,СВЦЭМ!$B$34:$B$777,Y$331)+'СЕТ СН'!$F$13-'СЕТ СН'!$F$23</f>
        <v>-125.31487491000001</v>
      </c>
    </row>
    <row r="346" spans="1:25" ht="15.75" x14ac:dyDescent="0.2">
      <c r="A346" s="34">
        <f t="shared" si="9"/>
        <v>42901</v>
      </c>
      <c r="B346" s="35">
        <f>SUMIFS(СВЦЭМ!$J$34:$J$777,СВЦЭМ!$A$34:$A$777,$A346,СВЦЭМ!$B$34:$B$777,B$331)+'СЕТ СН'!$F$13-'СЕТ СН'!$F$23</f>
        <v>-68.207851609999977</v>
      </c>
      <c r="C346" s="35">
        <f>SUMIFS(СВЦЭМ!$J$34:$J$777,СВЦЭМ!$A$34:$A$777,$A346,СВЦЭМ!$B$34:$B$777,C$331)+'СЕТ СН'!$F$13-'СЕТ СН'!$F$23</f>
        <v>-24.767507499999965</v>
      </c>
      <c r="D346" s="35">
        <f>SUMIFS(СВЦЭМ!$J$34:$J$777,СВЦЭМ!$A$34:$A$777,$A346,СВЦЭМ!$B$34:$B$777,D$331)+'СЕТ СН'!$F$13-'СЕТ СН'!$F$23</f>
        <v>-6.4001060599999846</v>
      </c>
      <c r="E346" s="35">
        <f>SUMIFS(СВЦЭМ!$J$34:$J$777,СВЦЭМ!$A$34:$A$777,$A346,СВЦЭМ!$B$34:$B$777,E$331)+'СЕТ СН'!$F$13-'СЕТ СН'!$F$23</f>
        <v>-9.7353742899999816</v>
      </c>
      <c r="F346" s="35">
        <f>SUMIFS(СВЦЭМ!$J$34:$J$777,СВЦЭМ!$A$34:$A$777,$A346,СВЦЭМ!$B$34:$B$777,F$331)+'СЕТ СН'!$F$13-'СЕТ СН'!$F$23</f>
        <v>-12.179472339999961</v>
      </c>
      <c r="G346" s="35">
        <f>SUMIFS(СВЦЭМ!$J$34:$J$777,СВЦЭМ!$A$34:$A$777,$A346,СВЦЭМ!$B$34:$B$777,G$331)+'СЕТ СН'!$F$13-'СЕТ СН'!$F$23</f>
        <v>-9.3713329600000179</v>
      </c>
      <c r="H346" s="35">
        <f>SUMIFS(СВЦЭМ!$J$34:$J$777,СВЦЭМ!$A$34:$A$777,$A346,СВЦЭМ!$B$34:$B$777,H$331)+'СЕТ СН'!$F$13-'СЕТ СН'!$F$23</f>
        <v>-2.9494995400000334</v>
      </c>
      <c r="I346" s="35">
        <f>SUMIFS(СВЦЭМ!$J$34:$J$777,СВЦЭМ!$A$34:$A$777,$A346,СВЦЭМ!$B$34:$B$777,I$331)+'СЕТ СН'!$F$13-'СЕТ СН'!$F$23</f>
        <v>-77.12825411</v>
      </c>
      <c r="J346" s="35">
        <f>SUMIFS(СВЦЭМ!$J$34:$J$777,СВЦЭМ!$A$34:$A$777,$A346,СВЦЭМ!$B$34:$B$777,J$331)+'СЕТ СН'!$F$13-'СЕТ СН'!$F$23</f>
        <v>-143.51985736</v>
      </c>
      <c r="K346" s="35">
        <f>SUMIFS(СВЦЭМ!$J$34:$J$777,СВЦЭМ!$A$34:$A$777,$A346,СВЦЭМ!$B$34:$B$777,K$331)+'СЕТ СН'!$F$13-'СЕТ СН'!$F$23</f>
        <v>-195.72850998000001</v>
      </c>
      <c r="L346" s="35">
        <f>SUMIFS(СВЦЭМ!$J$34:$J$777,СВЦЭМ!$A$34:$A$777,$A346,СВЦЭМ!$B$34:$B$777,L$331)+'СЕТ СН'!$F$13-'СЕТ СН'!$F$23</f>
        <v>-241.85411608999999</v>
      </c>
      <c r="M346" s="35">
        <f>SUMIFS(СВЦЭМ!$J$34:$J$777,СВЦЭМ!$A$34:$A$777,$A346,СВЦЭМ!$B$34:$B$777,M$331)+'СЕТ СН'!$F$13-'СЕТ СН'!$F$23</f>
        <v>-253.55728952999999</v>
      </c>
      <c r="N346" s="35">
        <f>SUMIFS(СВЦЭМ!$J$34:$J$777,СВЦЭМ!$A$34:$A$777,$A346,СВЦЭМ!$B$34:$B$777,N$331)+'СЕТ СН'!$F$13-'СЕТ СН'!$F$23</f>
        <v>-259.07003012000001</v>
      </c>
      <c r="O346" s="35">
        <f>SUMIFS(СВЦЭМ!$J$34:$J$777,СВЦЭМ!$A$34:$A$777,$A346,СВЦЭМ!$B$34:$B$777,O$331)+'СЕТ СН'!$F$13-'СЕТ СН'!$F$23</f>
        <v>-259.36576640999999</v>
      </c>
      <c r="P346" s="35">
        <f>SUMIFS(СВЦЭМ!$J$34:$J$777,СВЦЭМ!$A$34:$A$777,$A346,СВЦЭМ!$B$34:$B$777,P$331)+'СЕТ СН'!$F$13-'СЕТ СН'!$F$23</f>
        <v>-258.01815866999999</v>
      </c>
      <c r="Q346" s="35">
        <f>SUMIFS(СВЦЭМ!$J$34:$J$777,СВЦЭМ!$A$34:$A$777,$A346,СВЦЭМ!$B$34:$B$777,Q$331)+'СЕТ СН'!$F$13-'СЕТ СН'!$F$23</f>
        <v>-257.34288468</v>
      </c>
      <c r="R346" s="35">
        <f>SUMIFS(СВЦЭМ!$J$34:$J$777,СВЦЭМ!$A$34:$A$777,$A346,СВЦЭМ!$B$34:$B$777,R$331)+'СЕТ СН'!$F$13-'СЕТ СН'!$F$23</f>
        <v>-254.98982530000001</v>
      </c>
      <c r="S346" s="35">
        <f>SUMIFS(СВЦЭМ!$J$34:$J$777,СВЦЭМ!$A$34:$A$777,$A346,СВЦЭМ!$B$34:$B$777,S$331)+'СЕТ СН'!$F$13-'СЕТ СН'!$F$23</f>
        <v>-252.90409464999999</v>
      </c>
      <c r="T346" s="35">
        <f>SUMIFS(СВЦЭМ!$J$34:$J$777,СВЦЭМ!$A$34:$A$777,$A346,СВЦЭМ!$B$34:$B$777,T$331)+'СЕТ СН'!$F$13-'СЕТ СН'!$F$23</f>
        <v>-249.80258191000001</v>
      </c>
      <c r="U346" s="35">
        <f>SUMIFS(СВЦЭМ!$J$34:$J$777,СВЦЭМ!$A$34:$A$777,$A346,СВЦЭМ!$B$34:$B$777,U$331)+'СЕТ СН'!$F$13-'СЕТ СН'!$F$23</f>
        <v>-247.02163095999998</v>
      </c>
      <c r="V346" s="35">
        <f>SUMIFS(СВЦЭМ!$J$34:$J$777,СВЦЭМ!$A$34:$A$777,$A346,СВЦЭМ!$B$34:$B$777,V$331)+'СЕТ СН'!$F$13-'СЕТ СН'!$F$23</f>
        <v>-247.94822674</v>
      </c>
      <c r="W346" s="35">
        <f>SUMIFS(СВЦЭМ!$J$34:$J$777,СВЦЭМ!$A$34:$A$777,$A346,СВЦЭМ!$B$34:$B$777,W$331)+'СЕТ СН'!$F$13-'СЕТ СН'!$F$23</f>
        <v>-218.16770674000003</v>
      </c>
      <c r="X346" s="35">
        <f>SUMIFS(СВЦЭМ!$J$34:$J$777,СВЦЭМ!$A$34:$A$777,$A346,СВЦЭМ!$B$34:$B$777,X$331)+'СЕТ СН'!$F$13-'СЕТ СН'!$F$23</f>
        <v>-169.76159071000001</v>
      </c>
      <c r="Y346" s="35">
        <f>SUMIFS(СВЦЭМ!$J$34:$J$777,СВЦЭМ!$A$34:$A$777,$A346,СВЦЭМ!$B$34:$B$777,Y$331)+'СЕТ СН'!$F$13-'СЕТ СН'!$F$23</f>
        <v>-112.03080204000003</v>
      </c>
    </row>
    <row r="347" spans="1:25" ht="15.75" x14ac:dyDescent="0.2">
      <c r="A347" s="34">
        <f t="shared" si="9"/>
        <v>42902</v>
      </c>
      <c r="B347" s="35">
        <f>SUMIFS(СВЦЭМ!$J$34:$J$777,СВЦЭМ!$A$34:$A$777,$A347,СВЦЭМ!$B$34:$B$777,B$331)+'СЕТ СН'!$F$13-'СЕТ СН'!$F$23</f>
        <v>-73.122949119999987</v>
      </c>
      <c r="C347" s="35">
        <f>SUMIFS(СВЦЭМ!$J$34:$J$777,СВЦЭМ!$A$34:$A$777,$A347,СВЦЭМ!$B$34:$B$777,C$331)+'СЕТ СН'!$F$13-'СЕТ СН'!$F$23</f>
        <v>-34.103343870000003</v>
      </c>
      <c r="D347" s="35">
        <f>SUMIFS(СВЦЭМ!$J$34:$J$777,СВЦЭМ!$A$34:$A$777,$A347,СВЦЭМ!$B$34:$B$777,D$331)+'СЕТ СН'!$F$13-'СЕТ СН'!$F$23</f>
        <v>-14.082172389999982</v>
      </c>
      <c r="E347" s="35">
        <f>SUMIFS(СВЦЭМ!$J$34:$J$777,СВЦЭМ!$A$34:$A$777,$A347,СВЦЭМ!$B$34:$B$777,E$331)+'СЕТ СН'!$F$13-'СЕТ СН'!$F$23</f>
        <v>3.2327837499999532</v>
      </c>
      <c r="F347" s="35">
        <f>SUMIFS(СВЦЭМ!$J$34:$J$777,СВЦЭМ!$A$34:$A$777,$A347,СВЦЭМ!$B$34:$B$777,F$331)+'СЕТ СН'!$F$13-'СЕТ СН'!$F$23</f>
        <v>2.2401490600000216</v>
      </c>
      <c r="G347" s="35">
        <f>SUMIFS(СВЦЭМ!$J$34:$J$777,СВЦЭМ!$A$34:$A$777,$A347,СВЦЭМ!$B$34:$B$777,G$331)+'СЕТ СН'!$F$13-'СЕТ СН'!$F$23</f>
        <v>4.1347771900000225</v>
      </c>
      <c r="H347" s="35">
        <f>SUMIFS(СВЦЭМ!$J$34:$J$777,СВЦЭМ!$A$34:$A$777,$A347,СВЦЭМ!$B$34:$B$777,H$331)+'СЕТ СН'!$F$13-'СЕТ СН'!$F$23</f>
        <v>7.0706624399999782</v>
      </c>
      <c r="I347" s="35">
        <f>SUMIFS(СВЦЭМ!$J$34:$J$777,СВЦЭМ!$A$34:$A$777,$A347,СВЦЭМ!$B$34:$B$777,I$331)+'СЕТ СН'!$F$13-'СЕТ СН'!$F$23</f>
        <v>-66.32867632</v>
      </c>
      <c r="J347" s="35">
        <f>SUMIFS(СВЦЭМ!$J$34:$J$777,СВЦЭМ!$A$34:$A$777,$A347,СВЦЭМ!$B$34:$B$777,J$331)+'СЕТ СН'!$F$13-'СЕТ СН'!$F$23</f>
        <v>-130.87145523999999</v>
      </c>
      <c r="K347" s="35">
        <f>SUMIFS(СВЦЭМ!$J$34:$J$777,СВЦЭМ!$A$34:$A$777,$A347,СВЦЭМ!$B$34:$B$777,K$331)+'СЕТ СН'!$F$13-'СЕТ СН'!$F$23</f>
        <v>-203.58013482000001</v>
      </c>
      <c r="L347" s="35">
        <f>SUMIFS(СВЦЭМ!$J$34:$J$777,СВЦЭМ!$A$34:$A$777,$A347,СВЦЭМ!$B$34:$B$777,L$331)+'СЕТ СН'!$F$13-'СЕТ СН'!$F$23</f>
        <v>-233.01028256000001</v>
      </c>
      <c r="M347" s="35">
        <f>SUMIFS(СВЦЭМ!$J$34:$J$777,СВЦЭМ!$A$34:$A$777,$A347,СВЦЭМ!$B$34:$B$777,M$331)+'СЕТ СН'!$F$13-'СЕТ СН'!$F$23</f>
        <v>-245.09811538000002</v>
      </c>
      <c r="N347" s="35">
        <f>SUMIFS(СВЦЭМ!$J$34:$J$777,СВЦЭМ!$A$34:$A$777,$A347,СВЦЭМ!$B$34:$B$777,N$331)+'СЕТ СН'!$F$13-'СЕТ СН'!$F$23</f>
        <v>-240.96619615999998</v>
      </c>
      <c r="O347" s="35">
        <f>SUMIFS(СВЦЭМ!$J$34:$J$777,СВЦЭМ!$A$34:$A$777,$A347,СВЦЭМ!$B$34:$B$777,O$331)+'СЕТ СН'!$F$13-'СЕТ СН'!$F$23</f>
        <v>-245.39327291000001</v>
      </c>
      <c r="P347" s="35">
        <f>SUMIFS(СВЦЭМ!$J$34:$J$777,СВЦЭМ!$A$34:$A$777,$A347,СВЦЭМ!$B$34:$B$777,P$331)+'СЕТ СН'!$F$13-'СЕТ СН'!$F$23</f>
        <v>-257.13411764</v>
      </c>
      <c r="Q347" s="35">
        <f>SUMIFS(СВЦЭМ!$J$34:$J$777,СВЦЭМ!$A$34:$A$777,$A347,СВЦЭМ!$B$34:$B$777,Q$331)+'СЕТ СН'!$F$13-'СЕТ СН'!$F$23</f>
        <v>-248.35731872999997</v>
      </c>
      <c r="R347" s="35">
        <f>SUMIFS(СВЦЭМ!$J$34:$J$777,СВЦЭМ!$A$34:$A$777,$A347,СВЦЭМ!$B$34:$B$777,R$331)+'СЕТ СН'!$F$13-'СЕТ СН'!$F$23</f>
        <v>-245.46811434</v>
      </c>
      <c r="S347" s="35">
        <f>SUMIFS(СВЦЭМ!$J$34:$J$777,СВЦЭМ!$A$34:$A$777,$A347,СВЦЭМ!$B$34:$B$777,S$331)+'СЕТ СН'!$F$13-'СЕТ СН'!$F$23</f>
        <v>-237.50313090999998</v>
      </c>
      <c r="T347" s="35">
        <f>SUMIFS(СВЦЭМ!$J$34:$J$777,СВЦЭМ!$A$34:$A$777,$A347,СВЦЭМ!$B$34:$B$777,T$331)+'СЕТ СН'!$F$13-'СЕТ СН'!$F$23</f>
        <v>-239.59513993000002</v>
      </c>
      <c r="U347" s="35">
        <f>SUMIFS(СВЦЭМ!$J$34:$J$777,СВЦЭМ!$A$34:$A$777,$A347,СВЦЭМ!$B$34:$B$777,U$331)+'СЕТ СН'!$F$13-'СЕТ СН'!$F$23</f>
        <v>-244.98627832</v>
      </c>
      <c r="V347" s="35">
        <f>SUMIFS(СВЦЭМ!$J$34:$J$777,СВЦЭМ!$A$34:$A$777,$A347,СВЦЭМ!$B$34:$B$777,V$331)+'СЕТ СН'!$F$13-'СЕТ СН'!$F$23</f>
        <v>-236.36050643999999</v>
      </c>
      <c r="W347" s="35">
        <f>SUMIFS(СВЦЭМ!$J$34:$J$777,СВЦЭМ!$A$34:$A$777,$A347,СВЦЭМ!$B$34:$B$777,W$331)+'СЕТ СН'!$F$13-'СЕТ СН'!$F$23</f>
        <v>-196.83012527</v>
      </c>
      <c r="X347" s="35">
        <f>SUMIFS(СВЦЭМ!$J$34:$J$777,СВЦЭМ!$A$34:$A$777,$A347,СВЦЭМ!$B$34:$B$777,X$331)+'СЕТ СН'!$F$13-'СЕТ СН'!$F$23</f>
        <v>-206.26667737000002</v>
      </c>
      <c r="Y347" s="35">
        <f>SUMIFS(СВЦЭМ!$J$34:$J$777,СВЦЭМ!$A$34:$A$777,$A347,СВЦЭМ!$B$34:$B$777,Y$331)+'СЕТ СН'!$F$13-'СЕТ СН'!$F$23</f>
        <v>-195.13345169000002</v>
      </c>
    </row>
    <row r="348" spans="1:25" ht="15.75" x14ac:dyDescent="0.2">
      <c r="A348" s="34">
        <f t="shared" si="9"/>
        <v>42903</v>
      </c>
      <c r="B348" s="35">
        <f>SUMIFS(СВЦЭМ!$J$34:$J$777,СВЦЭМ!$A$34:$A$777,$A348,СВЦЭМ!$B$34:$B$777,B$331)+'СЕТ СН'!$F$13-'СЕТ СН'!$F$23</f>
        <v>-125.32954740000002</v>
      </c>
      <c r="C348" s="35">
        <f>SUMIFS(СВЦЭМ!$J$34:$J$777,СВЦЭМ!$A$34:$A$777,$A348,СВЦЭМ!$B$34:$B$777,C$331)+'СЕТ СН'!$F$13-'СЕТ СН'!$F$23</f>
        <v>-95.990777460000004</v>
      </c>
      <c r="D348" s="35">
        <f>SUMIFS(СВЦЭМ!$J$34:$J$777,СВЦЭМ!$A$34:$A$777,$A348,СВЦЭМ!$B$34:$B$777,D$331)+'СЕТ СН'!$F$13-'СЕТ СН'!$F$23</f>
        <v>-19.869178949999991</v>
      </c>
      <c r="E348" s="35">
        <f>SUMIFS(СВЦЭМ!$J$34:$J$777,СВЦЭМ!$A$34:$A$777,$A348,СВЦЭМ!$B$34:$B$777,E$331)+'СЕТ СН'!$F$13-'СЕТ СН'!$F$23</f>
        <v>-12.114182079999978</v>
      </c>
      <c r="F348" s="35">
        <f>SUMIFS(СВЦЭМ!$J$34:$J$777,СВЦЭМ!$A$34:$A$777,$A348,СВЦЭМ!$B$34:$B$777,F$331)+'СЕТ СН'!$F$13-'СЕТ СН'!$F$23</f>
        <v>3.9056490000007216E-2</v>
      </c>
      <c r="G348" s="35">
        <f>SUMIFS(СВЦЭМ!$J$34:$J$777,СВЦЭМ!$A$34:$A$777,$A348,СВЦЭМ!$B$34:$B$777,G$331)+'СЕТ СН'!$F$13-'СЕТ СН'!$F$23</f>
        <v>-2.0129033800000116</v>
      </c>
      <c r="H348" s="35">
        <f>SUMIFS(СВЦЭМ!$J$34:$J$777,СВЦЭМ!$A$34:$A$777,$A348,СВЦЭМ!$B$34:$B$777,H$331)+'СЕТ СН'!$F$13-'СЕТ СН'!$F$23</f>
        <v>-18.956478540000035</v>
      </c>
      <c r="I348" s="35">
        <f>SUMIFS(СВЦЭМ!$J$34:$J$777,СВЦЭМ!$A$34:$A$777,$A348,СВЦЭМ!$B$34:$B$777,I$331)+'СЕТ СН'!$F$13-'СЕТ СН'!$F$23</f>
        <v>-96.889736879999987</v>
      </c>
      <c r="J348" s="35">
        <f>SUMIFS(СВЦЭМ!$J$34:$J$777,СВЦЭМ!$A$34:$A$777,$A348,СВЦЭМ!$B$34:$B$777,J$331)+'СЕТ СН'!$F$13-'СЕТ СН'!$F$23</f>
        <v>-159.38018863000002</v>
      </c>
      <c r="K348" s="35">
        <f>SUMIFS(СВЦЭМ!$J$34:$J$777,СВЦЭМ!$A$34:$A$777,$A348,СВЦЭМ!$B$34:$B$777,K$331)+'СЕТ СН'!$F$13-'СЕТ СН'!$F$23</f>
        <v>-208.00046785000001</v>
      </c>
      <c r="L348" s="35">
        <f>SUMIFS(СВЦЭМ!$J$34:$J$777,СВЦЭМ!$A$34:$A$777,$A348,СВЦЭМ!$B$34:$B$777,L$331)+'СЕТ СН'!$F$13-'СЕТ СН'!$F$23</f>
        <v>-237.29031114999998</v>
      </c>
      <c r="M348" s="35">
        <f>SUMIFS(СВЦЭМ!$J$34:$J$777,СВЦЭМ!$A$34:$A$777,$A348,СВЦЭМ!$B$34:$B$777,M$331)+'СЕТ СН'!$F$13-'СЕТ СН'!$F$23</f>
        <v>-237.12421558</v>
      </c>
      <c r="N348" s="35">
        <f>SUMIFS(СВЦЭМ!$J$34:$J$777,СВЦЭМ!$A$34:$A$777,$A348,СВЦЭМ!$B$34:$B$777,N$331)+'СЕТ СН'!$F$13-'СЕТ СН'!$F$23</f>
        <v>-237.48280204000002</v>
      </c>
      <c r="O348" s="35">
        <f>SUMIFS(СВЦЭМ!$J$34:$J$777,СВЦЭМ!$A$34:$A$777,$A348,СВЦЭМ!$B$34:$B$777,O$331)+'СЕТ СН'!$F$13-'СЕТ СН'!$F$23</f>
        <v>-239.44473076000003</v>
      </c>
      <c r="P348" s="35">
        <f>SUMIFS(СВЦЭМ!$J$34:$J$777,СВЦЭМ!$A$34:$A$777,$A348,СВЦЭМ!$B$34:$B$777,P$331)+'СЕТ СН'!$F$13-'СЕТ СН'!$F$23</f>
        <v>-239.71052541</v>
      </c>
      <c r="Q348" s="35">
        <f>SUMIFS(СВЦЭМ!$J$34:$J$777,СВЦЭМ!$A$34:$A$777,$A348,СВЦЭМ!$B$34:$B$777,Q$331)+'СЕТ СН'!$F$13-'СЕТ СН'!$F$23</f>
        <v>-235.83123704000002</v>
      </c>
      <c r="R348" s="35">
        <f>SUMIFS(СВЦЭМ!$J$34:$J$777,СВЦЭМ!$A$34:$A$777,$A348,СВЦЭМ!$B$34:$B$777,R$331)+'СЕТ СН'!$F$13-'СЕТ СН'!$F$23</f>
        <v>-233.38184645000001</v>
      </c>
      <c r="S348" s="35">
        <f>SUMIFS(СВЦЭМ!$J$34:$J$777,СВЦЭМ!$A$34:$A$777,$A348,СВЦЭМ!$B$34:$B$777,S$331)+'СЕТ СН'!$F$13-'СЕТ СН'!$F$23</f>
        <v>-234.28211684000001</v>
      </c>
      <c r="T348" s="35">
        <f>SUMIFS(СВЦЭМ!$J$34:$J$777,СВЦЭМ!$A$34:$A$777,$A348,СВЦЭМ!$B$34:$B$777,T$331)+'СЕТ СН'!$F$13-'СЕТ СН'!$F$23</f>
        <v>-236.64295965000002</v>
      </c>
      <c r="U348" s="35">
        <f>SUMIFS(СВЦЭМ!$J$34:$J$777,СВЦЭМ!$A$34:$A$777,$A348,СВЦЭМ!$B$34:$B$777,U$331)+'СЕТ СН'!$F$13-'СЕТ СН'!$F$23</f>
        <v>-240.06709326999999</v>
      </c>
      <c r="V348" s="35">
        <f>SUMIFS(СВЦЭМ!$J$34:$J$777,СВЦЭМ!$A$34:$A$777,$A348,СВЦЭМ!$B$34:$B$777,V$331)+'СЕТ СН'!$F$13-'СЕТ СН'!$F$23</f>
        <v>-231.47697921000002</v>
      </c>
      <c r="W348" s="35">
        <f>SUMIFS(СВЦЭМ!$J$34:$J$777,СВЦЭМ!$A$34:$A$777,$A348,СВЦЭМ!$B$34:$B$777,W$331)+'СЕТ СН'!$F$13-'СЕТ СН'!$F$23</f>
        <v>-216.60295258999997</v>
      </c>
      <c r="X348" s="35">
        <f>SUMIFS(СВЦЭМ!$J$34:$J$777,СВЦЭМ!$A$34:$A$777,$A348,СВЦЭМ!$B$34:$B$777,X$331)+'СЕТ СН'!$F$13-'СЕТ СН'!$F$23</f>
        <v>-200.95406374999999</v>
      </c>
      <c r="Y348" s="35">
        <f>SUMIFS(СВЦЭМ!$J$34:$J$777,СВЦЭМ!$A$34:$A$777,$A348,СВЦЭМ!$B$34:$B$777,Y$331)+'СЕТ СН'!$F$13-'СЕТ СН'!$F$23</f>
        <v>-129.89179281000003</v>
      </c>
    </row>
    <row r="349" spans="1:25" ht="15.75" x14ac:dyDescent="0.2">
      <c r="A349" s="34">
        <f t="shared" si="9"/>
        <v>42904</v>
      </c>
      <c r="B349" s="35">
        <f>SUMIFS(СВЦЭМ!$J$34:$J$777,СВЦЭМ!$A$34:$A$777,$A349,СВЦЭМ!$B$34:$B$777,B$331)+'СЕТ СН'!$F$13-'СЕТ СН'!$F$23</f>
        <v>-74.315209379999999</v>
      </c>
      <c r="C349" s="35">
        <f>SUMIFS(СВЦЭМ!$J$34:$J$777,СВЦЭМ!$A$34:$A$777,$A349,СВЦЭМ!$B$34:$B$777,C$331)+'СЕТ СН'!$F$13-'СЕТ СН'!$F$23</f>
        <v>-46.759903219999956</v>
      </c>
      <c r="D349" s="35">
        <f>SUMIFS(СВЦЭМ!$J$34:$J$777,СВЦЭМ!$A$34:$A$777,$A349,СВЦЭМ!$B$34:$B$777,D$331)+'СЕТ СН'!$F$13-'СЕТ СН'!$F$23</f>
        <v>-9.1486532599999464</v>
      </c>
      <c r="E349" s="35">
        <f>SUMIFS(СВЦЭМ!$J$34:$J$777,СВЦЭМ!$A$34:$A$777,$A349,СВЦЭМ!$B$34:$B$777,E$331)+'СЕТ СН'!$F$13-'СЕТ СН'!$F$23</f>
        <v>-2.1388786400000299</v>
      </c>
      <c r="F349" s="35">
        <f>SUMIFS(СВЦЭМ!$J$34:$J$777,СВЦЭМ!$A$34:$A$777,$A349,СВЦЭМ!$B$34:$B$777,F$331)+'СЕТ СН'!$F$13-'СЕТ СН'!$F$23</f>
        <v>4.8196393499999886</v>
      </c>
      <c r="G349" s="35">
        <f>SUMIFS(СВЦЭМ!$J$34:$J$777,СВЦЭМ!$A$34:$A$777,$A349,СВЦЭМ!$B$34:$B$777,G$331)+'СЕТ СН'!$F$13-'СЕТ СН'!$F$23</f>
        <v>2.8634021599999642</v>
      </c>
      <c r="H349" s="35">
        <f>SUMIFS(СВЦЭМ!$J$34:$J$777,СВЦЭМ!$A$34:$A$777,$A349,СВЦЭМ!$B$34:$B$777,H$331)+'СЕТ СН'!$F$13-'СЕТ СН'!$F$23</f>
        <v>-9.7370016400000168</v>
      </c>
      <c r="I349" s="35">
        <f>SUMIFS(СВЦЭМ!$J$34:$J$777,СВЦЭМ!$A$34:$A$777,$A349,СВЦЭМ!$B$34:$B$777,I$331)+'СЕТ СН'!$F$13-'СЕТ СН'!$F$23</f>
        <v>-90.091261239999994</v>
      </c>
      <c r="J349" s="35">
        <f>SUMIFS(СВЦЭМ!$J$34:$J$777,СВЦЭМ!$A$34:$A$777,$A349,СВЦЭМ!$B$34:$B$777,J$331)+'СЕТ СН'!$F$13-'СЕТ СН'!$F$23</f>
        <v>-168.00132846000002</v>
      </c>
      <c r="K349" s="35">
        <f>SUMIFS(СВЦЭМ!$J$34:$J$777,СВЦЭМ!$A$34:$A$777,$A349,СВЦЭМ!$B$34:$B$777,K$331)+'СЕТ СН'!$F$13-'СЕТ СН'!$F$23</f>
        <v>-230.95616996000001</v>
      </c>
      <c r="L349" s="35">
        <f>SUMIFS(СВЦЭМ!$J$34:$J$777,СВЦЭМ!$A$34:$A$777,$A349,СВЦЭМ!$B$34:$B$777,L$331)+'СЕТ СН'!$F$13-'СЕТ СН'!$F$23</f>
        <v>-250.98039857999999</v>
      </c>
      <c r="M349" s="35">
        <f>SUMIFS(СВЦЭМ!$J$34:$J$777,СВЦЭМ!$A$34:$A$777,$A349,СВЦЭМ!$B$34:$B$777,M$331)+'СЕТ СН'!$F$13-'СЕТ СН'!$F$23</f>
        <v>-239.06570875</v>
      </c>
      <c r="N349" s="35">
        <f>SUMIFS(СВЦЭМ!$J$34:$J$777,СВЦЭМ!$A$34:$A$777,$A349,СВЦЭМ!$B$34:$B$777,N$331)+'СЕТ СН'!$F$13-'СЕТ СН'!$F$23</f>
        <v>-238.14875418999998</v>
      </c>
      <c r="O349" s="35">
        <f>SUMIFS(СВЦЭМ!$J$34:$J$777,СВЦЭМ!$A$34:$A$777,$A349,СВЦЭМ!$B$34:$B$777,O$331)+'СЕТ СН'!$F$13-'СЕТ СН'!$F$23</f>
        <v>-238.58220513999999</v>
      </c>
      <c r="P349" s="35">
        <f>SUMIFS(СВЦЭМ!$J$34:$J$777,СВЦЭМ!$A$34:$A$777,$A349,СВЦЭМ!$B$34:$B$777,P$331)+'СЕТ СН'!$F$13-'СЕТ СН'!$F$23</f>
        <v>-239.63611367999999</v>
      </c>
      <c r="Q349" s="35">
        <f>SUMIFS(СВЦЭМ!$J$34:$J$777,СВЦЭМ!$A$34:$A$777,$A349,СВЦЭМ!$B$34:$B$777,Q$331)+'СЕТ СН'!$F$13-'СЕТ СН'!$F$23</f>
        <v>-235.36336698999997</v>
      </c>
      <c r="R349" s="35">
        <f>SUMIFS(СВЦЭМ!$J$34:$J$777,СВЦЭМ!$A$34:$A$777,$A349,СВЦЭМ!$B$34:$B$777,R$331)+'СЕТ СН'!$F$13-'СЕТ СН'!$F$23</f>
        <v>-231.22396773999998</v>
      </c>
      <c r="S349" s="35">
        <f>SUMIFS(СВЦЭМ!$J$34:$J$777,СВЦЭМ!$A$34:$A$777,$A349,СВЦЭМ!$B$34:$B$777,S$331)+'СЕТ СН'!$F$13-'СЕТ СН'!$F$23</f>
        <v>-231.45431050000002</v>
      </c>
      <c r="T349" s="35">
        <f>SUMIFS(СВЦЭМ!$J$34:$J$777,СВЦЭМ!$A$34:$A$777,$A349,СВЦЭМ!$B$34:$B$777,T$331)+'СЕТ СН'!$F$13-'СЕТ СН'!$F$23</f>
        <v>-236.29060050999999</v>
      </c>
      <c r="U349" s="35">
        <f>SUMIFS(СВЦЭМ!$J$34:$J$777,СВЦЭМ!$A$34:$A$777,$A349,СВЦЭМ!$B$34:$B$777,U$331)+'СЕТ СН'!$F$13-'СЕТ СН'!$F$23</f>
        <v>-238.56462032000002</v>
      </c>
      <c r="V349" s="35">
        <f>SUMIFS(СВЦЭМ!$J$34:$J$777,СВЦЭМ!$A$34:$A$777,$A349,СВЦЭМ!$B$34:$B$777,V$331)+'СЕТ СН'!$F$13-'СЕТ СН'!$F$23</f>
        <v>-243.45244235000001</v>
      </c>
      <c r="W349" s="35">
        <f>SUMIFS(СВЦЭМ!$J$34:$J$777,СВЦЭМ!$A$34:$A$777,$A349,СВЦЭМ!$B$34:$B$777,W$331)+'СЕТ СН'!$F$13-'СЕТ СН'!$F$23</f>
        <v>-232.57891438000001</v>
      </c>
      <c r="X349" s="35">
        <f>SUMIFS(СВЦЭМ!$J$34:$J$777,СВЦЭМ!$A$34:$A$777,$A349,СВЦЭМ!$B$34:$B$777,X$331)+'СЕТ СН'!$F$13-'СЕТ СН'!$F$23</f>
        <v>-202.40234045</v>
      </c>
      <c r="Y349" s="35">
        <f>SUMIFS(СВЦЭМ!$J$34:$J$777,СВЦЭМ!$A$34:$A$777,$A349,СВЦЭМ!$B$34:$B$777,Y$331)+'СЕТ СН'!$F$13-'СЕТ СН'!$F$23</f>
        <v>-166.31356781</v>
      </c>
    </row>
    <row r="350" spans="1:25" ht="15.75" x14ac:dyDescent="0.2">
      <c r="A350" s="34">
        <f t="shared" si="9"/>
        <v>42905</v>
      </c>
      <c r="B350" s="35">
        <f>SUMIFS(СВЦЭМ!$J$34:$J$777,СВЦЭМ!$A$34:$A$777,$A350,СВЦЭМ!$B$34:$B$777,B$331)+'СЕТ СН'!$F$13-'СЕТ СН'!$F$23</f>
        <v>-138.01695740999997</v>
      </c>
      <c r="C350" s="35">
        <f>SUMIFS(СВЦЭМ!$J$34:$J$777,СВЦЭМ!$A$34:$A$777,$A350,СВЦЭМ!$B$34:$B$777,C$331)+'СЕТ СН'!$F$13-'СЕТ СН'!$F$23</f>
        <v>-111.86629833000001</v>
      </c>
      <c r="D350" s="35">
        <f>SUMIFS(СВЦЭМ!$J$34:$J$777,СВЦЭМ!$A$34:$A$777,$A350,СВЦЭМ!$B$34:$B$777,D$331)+'СЕТ СН'!$F$13-'СЕТ СН'!$F$23</f>
        <v>-39.689879160000032</v>
      </c>
      <c r="E350" s="35">
        <f>SUMIFS(СВЦЭМ!$J$34:$J$777,СВЦЭМ!$A$34:$A$777,$A350,СВЦЭМ!$B$34:$B$777,E$331)+'СЕТ СН'!$F$13-'СЕТ СН'!$F$23</f>
        <v>-34.985454229999959</v>
      </c>
      <c r="F350" s="35">
        <f>SUMIFS(СВЦЭМ!$J$34:$J$777,СВЦЭМ!$A$34:$A$777,$A350,СВЦЭМ!$B$34:$B$777,F$331)+'СЕТ СН'!$F$13-'СЕТ СН'!$F$23</f>
        <v>-33.037990229999991</v>
      </c>
      <c r="G350" s="35">
        <f>SUMIFS(СВЦЭМ!$J$34:$J$777,СВЦЭМ!$A$34:$A$777,$A350,СВЦЭМ!$B$34:$B$777,G$331)+'СЕТ СН'!$F$13-'СЕТ СН'!$F$23</f>
        <v>-30.52654758999995</v>
      </c>
      <c r="H350" s="35">
        <f>SUMIFS(СВЦЭМ!$J$34:$J$777,СВЦЭМ!$A$34:$A$777,$A350,СВЦЭМ!$B$34:$B$777,H$331)+'СЕТ СН'!$F$13-'СЕТ СН'!$F$23</f>
        <v>-96.360032550000028</v>
      </c>
      <c r="I350" s="35">
        <f>SUMIFS(СВЦЭМ!$J$34:$J$777,СВЦЭМ!$A$34:$A$777,$A350,СВЦЭМ!$B$34:$B$777,I$331)+'СЕТ СН'!$F$13-'СЕТ СН'!$F$23</f>
        <v>-163.58478015999998</v>
      </c>
      <c r="J350" s="35">
        <f>SUMIFS(СВЦЭМ!$J$34:$J$777,СВЦЭМ!$A$34:$A$777,$A350,СВЦЭМ!$B$34:$B$777,J$331)+'СЕТ СН'!$F$13-'СЕТ СН'!$F$23</f>
        <v>-226.48591750000003</v>
      </c>
      <c r="K350" s="35">
        <f>SUMIFS(СВЦЭМ!$J$34:$J$777,СВЦЭМ!$A$34:$A$777,$A350,СВЦЭМ!$B$34:$B$777,K$331)+'СЕТ СН'!$F$13-'СЕТ СН'!$F$23</f>
        <v>-207.73784773</v>
      </c>
      <c r="L350" s="35">
        <f>SUMIFS(СВЦЭМ!$J$34:$J$777,СВЦЭМ!$A$34:$A$777,$A350,СВЦЭМ!$B$34:$B$777,L$331)+'СЕТ СН'!$F$13-'СЕТ СН'!$F$23</f>
        <v>-219.18437064</v>
      </c>
      <c r="M350" s="35">
        <f>SUMIFS(СВЦЭМ!$J$34:$J$777,СВЦЭМ!$A$34:$A$777,$A350,СВЦЭМ!$B$34:$B$777,M$331)+'СЕТ СН'!$F$13-'СЕТ СН'!$F$23</f>
        <v>-215.69646268000002</v>
      </c>
      <c r="N350" s="35">
        <f>SUMIFS(СВЦЭМ!$J$34:$J$777,СВЦЭМ!$A$34:$A$777,$A350,СВЦЭМ!$B$34:$B$777,N$331)+'СЕТ СН'!$F$13-'СЕТ СН'!$F$23</f>
        <v>-217.23263444000003</v>
      </c>
      <c r="O350" s="35">
        <f>SUMIFS(СВЦЭМ!$J$34:$J$777,СВЦЭМ!$A$34:$A$777,$A350,СВЦЭМ!$B$34:$B$777,O$331)+'СЕТ СН'!$F$13-'СЕТ СН'!$F$23</f>
        <v>-222.50080931999997</v>
      </c>
      <c r="P350" s="35">
        <f>SUMIFS(СВЦЭМ!$J$34:$J$777,СВЦЭМ!$A$34:$A$777,$A350,СВЦЭМ!$B$34:$B$777,P$331)+'СЕТ СН'!$F$13-'СЕТ СН'!$F$23</f>
        <v>-231.17564812000001</v>
      </c>
      <c r="Q350" s="35">
        <f>SUMIFS(СВЦЭМ!$J$34:$J$777,СВЦЭМ!$A$34:$A$777,$A350,СВЦЭМ!$B$34:$B$777,Q$331)+'СЕТ СН'!$F$13-'СЕТ СН'!$F$23</f>
        <v>-217.68535628000001</v>
      </c>
      <c r="R350" s="35">
        <f>SUMIFS(СВЦЭМ!$J$34:$J$777,СВЦЭМ!$A$34:$A$777,$A350,СВЦЭМ!$B$34:$B$777,R$331)+'СЕТ СН'!$F$13-'СЕТ СН'!$F$23</f>
        <v>-220.86855609999998</v>
      </c>
      <c r="S350" s="35">
        <f>SUMIFS(СВЦЭМ!$J$34:$J$777,СВЦЭМ!$A$34:$A$777,$A350,СВЦЭМ!$B$34:$B$777,S$331)+'СЕТ СН'!$F$13-'СЕТ СН'!$F$23</f>
        <v>-222.15942465000001</v>
      </c>
      <c r="T350" s="35">
        <f>SUMIFS(СВЦЭМ!$J$34:$J$777,СВЦЭМ!$A$34:$A$777,$A350,СВЦЭМ!$B$34:$B$777,T$331)+'СЕТ СН'!$F$13-'СЕТ СН'!$F$23</f>
        <v>-200.41421718999999</v>
      </c>
      <c r="U350" s="35">
        <f>SUMIFS(СВЦЭМ!$J$34:$J$777,СВЦЭМ!$A$34:$A$777,$A350,СВЦЭМ!$B$34:$B$777,U$331)+'СЕТ СН'!$F$13-'СЕТ СН'!$F$23</f>
        <v>-179.72308377000002</v>
      </c>
      <c r="V350" s="35">
        <f>SUMIFS(СВЦЭМ!$J$34:$J$777,СВЦЭМ!$A$34:$A$777,$A350,СВЦЭМ!$B$34:$B$777,V$331)+'СЕТ СН'!$F$13-'СЕТ СН'!$F$23</f>
        <v>-177.32565542999998</v>
      </c>
      <c r="W350" s="35">
        <f>SUMIFS(СВЦЭМ!$J$34:$J$777,СВЦЭМ!$A$34:$A$777,$A350,СВЦЭМ!$B$34:$B$777,W$331)+'СЕТ СН'!$F$13-'СЕТ СН'!$F$23</f>
        <v>-174.13913028000002</v>
      </c>
      <c r="X350" s="35">
        <f>SUMIFS(СВЦЭМ!$J$34:$J$777,СВЦЭМ!$A$34:$A$777,$A350,СВЦЭМ!$B$34:$B$777,X$331)+'СЕТ СН'!$F$13-'СЕТ СН'!$F$23</f>
        <v>-205.40735609000001</v>
      </c>
      <c r="Y350" s="35">
        <f>SUMIFS(СВЦЭМ!$J$34:$J$777,СВЦЭМ!$A$34:$A$777,$A350,СВЦЭМ!$B$34:$B$777,Y$331)+'СЕТ СН'!$F$13-'СЕТ СН'!$F$23</f>
        <v>-178.86962468000002</v>
      </c>
    </row>
    <row r="351" spans="1:25" ht="15.75" x14ac:dyDescent="0.2">
      <c r="A351" s="34">
        <f t="shared" si="9"/>
        <v>42906</v>
      </c>
      <c r="B351" s="35">
        <f>SUMIFS(СВЦЭМ!$J$34:$J$777,СВЦЭМ!$A$34:$A$777,$A351,СВЦЭМ!$B$34:$B$777,B$331)+'СЕТ СН'!$F$13-'СЕТ СН'!$F$23</f>
        <v>-35.456709400000022</v>
      </c>
      <c r="C351" s="35">
        <f>SUMIFS(СВЦЭМ!$J$34:$J$777,СВЦЭМ!$A$34:$A$777,$A351,СВЦЭМ!$B$34:$B$777,C$331)+'СЕТ СН'!$F$13-'СЕТ СН'!$F$23</f>
        <v>-75.675880660000018</v>
      </c>
      <c r="D351" s="35">
        <f>SUMIFS(СВЦЭМ!$J$34:$J$777,СВЦЭМ!$A$34:$A$777,$A351,СВЦЭМ!$B$34:$B$777,D$331)+'СЕТ СН'!$F$13-'СЕТ СН'!$F$23</f>
        <v>19.700316599999951</v>
      </c>
      <c r="E351" s="35">
        <f>SUMIFS(СВЦЭМ!$J$34:$J$777,СВЦЭМ!$A$34:$A$777,$A351,СВЦЭМ!$B$34:$B$777,E$331)+'СЕТ СН'!$F$13-'СЕТ СН'!$F$23</f>
        <v>16.391546550000044</v>
      </c>
      <c r="F351" s="35">
        <f>SUMIFS(СВЦЭМ!$J$34:$J$777,СВЦЭМ!$A$34:$A$777,$A351,СВЦЭМ!$B$34:$B$777,F$331)+'СЕТ СН'!$F$13-'СЕТ СН'!$F$23</f>
        <v>14.079901439999958</v>
      </c>
      <c r="G351" s="35">
        <f>SUMIFS(СВЦЭМ!$J$34:$J$777,СВЦЭМ!$A$34:$A$777,$A351,СВЦЭМ!$B$34:$B$777,G$331)+'СЕТ СН'!$F$13-'СЕТ СН'!$F$23</f>
        <v>16.212717060000045</v>
      </c>
      <c r="H351" s="35">
        <f>SUMIFS(СВЦЭМ!$J$34:$J$777,СВЦЭМ!$A$34:$A$777,$A351,СВЦЭМ!$B$34:$B$777,H$331)+'СЕТ СН'!$F$13-'СЕТ СН'!$F$23</f>
        <v>17.093265599999995</v>
      </c>
      <c r="I351" s="35">
        <f>SUMIFS(СВЦЭМ!$J$34:$J$777,СВЦЭМ!$A$34:$A$777,$A351,СВЦЭМ!$B$34:$B$777,I$331)+'СЕТ СН'!$F$13-'СЕТ СН'!$F$23</f>
        <v>-85.831847630000027</v>
      </c>
      <c r="J351" s="35">
        <f>SUMIFS(СВЦЭМ!$J$34:$J$777,СВЦЭМ!$A$34:$A$777,$A351,СВЦЭМ!$B$34:$B$777,J$331)+'СЕТ СН'!$F$13-'СЕТ СН'!$F$23</f>
        <v>-149.90543929</v>
      </c>
      <c r="K351" s="35">
        <f>SUMIFS(СВЦЭМ!$J$34:$J$777,СВЦЭМ!$A$34:$A$777,$A351,СВЦЭМ!$B$34:$B$777,K$331)+'СЕТ СН'!$F$13-'СЕТ СН'!$F$23</f>
        <v>-191.24899900999998</v>
      </c>
      <c r="L351" s="35">
        <f>SUMIFS(СВЦЭМ!$J$34:$J$777,СВЦЭМ!$A$34:$A$777,$A351,СВЦЭМ!$B$34:$B$777,L$331)+'СЕТ СН'!$F$13-'СЕТ СН'!$F$23</f>
        <v>-216.80544996999998</v>
      </c>
      <c r="M351" s="35">
        <f>SUMIFS(СВЦЭМ!$J$34:$J$777,СВЦЭМ!$A$34:$A$777,$A351,СВЦЭМ!$B$34:$B$777,M$331)+'СЕТ СН'!$F$13-'СЕТ СН'!$F$23</f>
        <v>-229.18995000000001</v>
      </c>
      <c r="N351" s="35">
        <f>SUMIFS(СВЦЭМ!$J$34:$J$777,СВЦЭМ!$A$34:$A$777,$A351,СВЦЭМ!$B$34:$B$777,N$331)+'СЕТ СН'!$F$13-'СЕТ СН'!$F$23</f>
        <v>-226.04309956999998</v>
      </c>
      <c r="O351" s="35">
        <f>SUMIFS(СВЦЭМ!$J$34:$J$777,СВЦЭМ!$A$34:$A$777,$A351,СВЦЭМ!$B$34:$B$777,O$331)+'СЕТ СН'!$F$13-'СЕТ СН'!$F$23</f>
        <v>-224.59785364999999</v>
      </c>
      <c r="P351" s="35">
        <f>SUMIFS(СВЦЭМ!$J$34:$J$777,СВЦЭМ!$A$34:$A$777,$A351,СВЦЭМ!$B$34:$B$777,P$331)+'СЕТ СН'!$F$13-'СЕТ СН'!$F$23</f>
        <v>-221.23378601000002</v>
      </c>
      <c r="Q351" s="35">
        <f>SUMIFS(СВЦЭМ!$J$34:$J$777,СВЦЭМ!$A$34:$A$777,$A351,СВЦЭМ!$B$34:$B$777,Q$331)+'СЕТ СН'!$F$13-'СЕТ СН'!$F$23</f>
        <v>-224.14504600999999</v>
      </c>
      <c r="R351" s="35">
        <f>SUMIFS(СВЦЭМ!$J$34:$J$777,СВЦЭМ!$A$34:$A$777,$A351,СВЦЭМ!$B$34:$B$777,R$331)+'СЕТ СН'!$F$13-'СЕТ СН'!$F$23</f>
        <v>-228.78836381999997</v>
      </c>
      <c r="S351" s="35">
        <f>SUMIFS(СВЦЭМ!$J$34:$J$777,СВЦЭМ!$A$34:$A$777,$A351,СВЦЭМ!$B$34:$B$777,S$331)+'СЕТ СН'!$F$13-'СЕТ СН'!$F$23</f>
        <v>-227.80616873000002</v>
      </c>
      <c r="T351" s="35">
        <f>SUMIFS(СВЦЭМ!$J$34:$J$777,СВЦЭМ!$A$34:$A$777,$A351,СВЦЭМ!$B$34:$B$777,T$331)+'СЕТ СН'!$F$13-'СЕТ СН'!$F$23</f>
        <v>-227.35235374000001</v>
      </c>
      <c r="U351" s="35">
        <f>SUMIFS(СВЦЭМ!$J$34:$J$777,СВЦЭМ!$A$34:$A$777,$A351,СВЦЭМ!$B$34:$B$777,U$331)+'СЕТ СН'!$F$13-'СЕТ СН'!$F$23</f>
        <v>-227.13422897999999</v>
      </c>
      <c r="V351" s="35">
        <f>SUMIFS(СВЦЭМ!$J$34:$J$777,СВЦЭМ!$A$34:$A$777,$A351,СВЦЭМ!$B$34:$B$777,V$331)+'СЕТ СН'!$F$13-'СЕТ СН'!$F$23</f>
        <v>-215.85018749</v>
      </c>
      <c r="W351" s="35">
        <f>SUMIFS(СВЦЭМ!$J$34:$J$777,СВЦЭМ!$A$34:$A$777,$A351,СВЦЭМ!$B$34:$B$777,W$331)+'СЕТ СН'!$F$13-'СЕТ СН'!$F$23</f>
        <v>-206.43812543000001</v>
      </c>
      <c r="X351" s="35">
        <f>SUMIFS(СВЦЭМ!$J$34:$J$777,СВЦЭМ!$A$34:$A$777,$A351,СВЦЭМ!$B$34:$B$777,X$331)+'СЕТ СН'!$F$13-'СЕТ СН'!$F$23</f>
        <v>-167.21291790999999</v>
      </c>
      <c r="Y351" s="35">
        <f>SUMIFS(СВЦЭМ!$J$34:$J$777,СВЦЭМ!$A$34:$A$777,$A351,СВЦЭМ!$B$34:$B$777,Y$331)+'СЕТ СН'!$F$13-'СЕТ СН'!$F$23</f>
        <v>-123.23560695999998</v>
      </c>
    </row>
    <row r="352" spans="1:25" ht="15.75" x14ac:dyDescent="0.2">
      <c r="A352" s="34">
        <f t="shared" si="9"/>
        <v>42907</v>
      </c>
      <c r="B352" s="35">
        <f>SUMIFS(СВЦЭМ!$J$34:$J$777,СВЦЭМ!$A$34:$A$777,$A352,СВЦЭМ!$B$34:$B$777,B$331)+'СЕТ СН'!$F$13-'СЕТ СН'!$F$23</f>
        <v>-22.936798970000041</v>
      </c>
      <c r="C352" s="35">
        <f>SUMIFS(СВЦЭМ!$J$34:$J$777,СВЦЭМ!$A$34:$A$777,$A352,СВЦЭМ!$B$34:$B$777,C$331)+'СЕТ СН'!$F$13-'СЕТ СН'!$F$23</f>
        <v>-23.707851369999958</v>
      </c>
      <c r="D352" s="35">
        <f>SUMIFS(СВЦЭМ!$J$34:$J$777,СВЦЭМ!$A$34:$A$777,$A352,СВЦЭМ!$B$34:$B$777,D$331)+'СЕТ СН'!$F$13-'СЕТ СН'!$F$23</f>
        <v>9.2888044100000116</v>
      </c>
      <c r="E352" s="35">
        <f>SUMIFS(СВЦЭМ!$J$34:$J$777,СВЦЭМ!$A$34:$A$777,$A352,СВЦЭМ!$B$34:$B$777,E$331)+'СЕТ СН'!$F$13-'СЕТ СН'!$F$23</f>
        <v>4.1018790299999637</v>
      </c>
      <c r="F352" s="35">
        <f>SUMIFS(СВЦЭМ!$J$34:$J$777,СВЦЭМ!$A$34:$A$777,$A352,СВЦЭМ!$B$34:$B$777,F$331)+'СЕТ СН'!$F$13-'СЕТ СН'!$F$23</f>
        <v>2.2175409699999591</v>
      </c>
      <c r="G352" s="35">
        <f>SUMIFS(СВЦЭМ!$J$34:$J$777,СВЦЭМ!$A$34:$A$777,$A352,СВЦЭМ!$B$34:$B$777,G$331)+'СЕТ СН'!$F$13-'СЕТ СН'!$F$23</f>
        <v>5.5058995800000048</v>
      </c>
      <c r="H352" s="35">
        <f>SUMIFS(СВЦЭМ!$J$34:$J$777,СВЦЭМ!$A$34:$A$777,$A352,СВЦЭМ!$B$34:$B$777,H$331)+'СЕТ СН'!$F$13-'СЕТ СН'!$F$23</f>
        <v>13.762010460000056</v>
      </c>
      <c r="I352" s="35">
        <f>SUMIFS(СВЦЭМ!$J$34:$J$777,СВЦЭМ!$A$34:$A$777,$A352,СВЦЭМ!$B$34:$B$777,I$331)+'СЕТ СН'!$F$13-'СЕТ СН'!$F$23</f>
        <v>-76.884841279999989</v>
      </c>
      <c r="J352" s="35">
        <f>SUMIFS(СВЦЭМ!$J$34:$J$777,СВЦЭМ!$A$34:$A$777,$A352,СВЦЭМ!$B$34:$B$777,J$331)+'СЕТ СН'!$F$13-'СЕТ СН'!$F$23</f>
        <v>-161.96459442000003</v>
      </c>
      <c r="K352" s="35">
        <f>SUMIFS(СВЦЭМ!$J$34:$J$777,СВЦЭМ!$A$34:$A$777,$A352,СВЦЭМ!$B$34:$B$777,K$331)+'СЕТ СН'!$F$13-'СЕТ СН'!$F$23</f>
        <v>-201.03607144</v>
      </c>
      <c r="L352" s="35">
        <f>SUMIFS(СВЦЭМ!$J$34:$J$777,СВЦЭМ!$A$34:$A$777,$A352,СВЦЭМ!$B$34:$B$777,L$331)+'СЕТ СН'!$F$13-'СЕТ СН'!$F$23</f>
        <v>-231.54080131000001</v>
      </c>
      <c r="M352" s="35">
        <f>SUMIFS(СВЦЭМ!$J$34:$J$777,СВЦЭМ!$A$34:$A$777,$A352,СВЦЭМ!$B$34:$B$777,M$331)+'СЕТ СН'!$F$13-'СЕТ СН'!$F$23</f>
        <v>-244.80584682</v>
      </c>
      <c r="N352" s="35">
        <f>SUMIFS(СВЦЭМ!$J$34:$J$777,СВЦЭМ!$A$34:$A$777,$A352,СВЦЭМ!$B$34:$B$777,N$331)+'СЕТ СН'!$F$13-'СЕТ СН'!$F$23</f>
        <v>-241.9210885</v>
      </c>
      <c r="O352" s="35">
        <f>SUMIFS(СВЦЭМ!$J$34:$J$777,СВЦЭМ!$A$34:$A$777,$A352,СВЦЭМ!$B$34:$B$777,O$331)+'СЕТ СН'!$F$13-'СЕТ СН'!$F$23</f>
        <v>-241.57254162999999</v>
      </c>
      <c r="P352" s="35">
        <f>SUMIFS(СВЦЭМ!$J$34:$J$777,СВЦЭМ!$A$34:$A$777,$A352,СВЦЭМ!$B$34:$B$777,P$331)+'СЕТ СН'!$F$13-'СЕТ СН'!$F$23</f>
        <v>-237.86133050000001</v>
      </c>
      <c r="Q352" s="35">
        <f>SUMIFS(СВЦЭМ!$J$34:$J$777,СВЦЭМ!$A$34:$A$777,$A352,СВЦЭМ!$B$34:$B$777,Q$331)+'СЕТ СН'!$F$13-'СЕТ СН'!$F$23</f>
        <v>-240.94798894000002</v>
      </c>
      <c r="R352" s="35">
        <f>SUMIFS(СВЦЭМ!$J$34:$J$777,СВЦЭМ!$A$34:$A$777,$A352,СВЦЭМ!$B$34:$B$777,R$331)+'СЕТ СН'!$F$13-'СЕТ СН'!$F$23</f>
        <v>-243.37300938999999</v>
      </c>
      <c r="S352" s="35">
        <f>SUMIFS(СВЦЭМ!$J$34:$J$777,СВЦЭМ!$A$34:$A$777,$A352,СВЦЭМ!$B$34:$B$777,S$331)+'СЕТ СН'!$F$13-'СЕТ СН'!$F$23</f>
        <v>-244.51933038999999</v>
      </c>
      <c r="T352" s="35">
        <f>SUMIFS(СВЦЭМ!$J$34:$J$777,СВЦЭМ!$A$34:$A$777,$A352,СВЦЭМ!$B$34:$B$777,T$331)+'СЕТ СН'!$F$13-'СЕТ СН'!$F$23</f>
        <v>-241.74674866999999</v>
      </c>
      <c r="U352" s="35">
        <f>SUMIFS(СВЦЭМ!$J$34:$J$777,СВЦЭМ!$A$34:$A$777,$A352,СВЦЭМ!$B$34:$B$777,U$331)+'СЕТ СН'!$F$13-'СЕТ СН'!$F$23</f>
        <v>-243.04792995999998</v>
      </c>
      <c r="V352" s="35">
        <f>SUMIFS(СВЦЭМ!$J$34:$J$777,СВЦЭМ!$A$34:$A$777,$A352,СВЦЭМ!$B$34:$B$777,V$331)+'СЕТ СН'!$F$13-'СЕТ СН'!$F$23</f>
        <v>-230.03744210000002</v>
      </c>
      <c r="W352" s="35">
        <f>SUMIFS(СВЦЭМ!$J$34:$J$777,СВЦЭМ!$A$34:$A$777,$A352,СВЦЭМ!$B$34:$B$777,W$331)+'СЕТ СН'!$F$13-'СЕТ СН'!$F$23</f>
        <v>-202.46282645999997</v>
      </c>
      <c r="X352" s="35">
        <f>SUMIFS(СВЦЭМ!$J$34:$J$777,СВЦЭМ!$A$34:$A$777,$A352,СВЦЭМ!$B$34:$B$777,X$331)+'СЕТ СН'!$F$13-'СЕТ СН'!$F$23</f>
        <v>-164.11770897999997</v>
      </c>
      <c r="Y352" s="35">
        <f>SUMIFS(СВЦЭМ!$J$34:$J$777,СВЦЭМ!$A$34:$A$777,$A352,СВЦЭМ!$B$34:$B$777,Y$331)+'СЕТ СН'!$F$13-'СЕТ СН'!$F$23</f>
        <v>-139.08652149</v>
      </c>
    </row>
    <row r="353" spans="1:27" ht="15.75" x14ac:dyDescent="0.2">
      <c r="A353" s="34">
        <f t="shared" si="9"/>
        <v>42908</v>
      </c>
      <c r="B353" s="35">
        <f>SUMIFS(СВЦЭМ!$J$34:$J$777,СВЦЭМ!$A$34:$A$777,$A353,СВЦЭМ!$B$34:$B$777,B$331)+'СЕТ СН'!$F$13-'СЕТ СН'!$F$23</f>
        <v>-110.94700853000001</v>
      </c>
      <c r="C353" s="35">
        <f>SUMIFS(СВЦЭМ!$J$34:$J$777,СВЦЭМ!$A$34:$A$777,$A353,СВЦЭМ!$B$34:$B$777,C$331)+'СЕТ СН'!$F$13-'СЕТ СН'!$F$23</f>
        <v>-57.294038399999977</v>
      </c>
      <c r="D353" s="35">
        <f>SUMIFS(СВЦЭМ!$J$34:$J$777,СВЦЭМ!$A$34:$A$777,$A353,СВЦЭМ!$B$34:$B$777,D$331)+'СЕТ СН'!$F$13-'СЕТ СН'!$F$23</f>
        <v>-20.268268899999953</v>
      </c>
      <c r="E353" s="35">
        <f>SUMIFS(СВЦЭМ!$J$34:$J$777,СВЦЭМ!$A$34:$A$777,$A353,СВЦЭМ!$B$34:$B$777,E$331)+'СЕТ СН'!$F$13-'СЕТ СН'!$F$23</f>
        <v>-17.438971749999951</v>
      </c>
      <c r="F353" s="35">
        <f>SUMIFS(СВЦЭМ!$J$34:$J$777,СВЦЭМ!$A$34:$A$777,$A353,СВЦЭМ!$B$34:$B$777,F$331)+'СЕТ СН'!$F$13-'СЕТ СН'!$F$23</f>
        <v>-18.526786059999949</v>
      </c>
      <c r="G353" s="35">
        <f>SUMIFS(СВЦЭМ!$J$34:$J$777,СВЦЭМ!$A$34:$A$777,$A353,СВЦЭМ!$B$34:$B$777,G$331)+'СЕТ СН'!$F$13-'СЕТ СН'!$F$23</f>
        <v>-20.69474938999997</v>
      </c>
      <c r="H353" s="35">
        <f>SUMIFS(СВЦЭМ!$J$34:$J$777,СВЦЭМ!$A$34:$A$777,$A353,СВЦЭМ!$B$34:$B$777,H$331)+'СЕТ СН'!$F$13-'СЕТ СН'!$F$23</f>
        <v>-36.592743799999994</v>
      </c>
      <c r="I353" s="35">
        <f>SUMIFS(СВЦЭМ!$J$34:$J$777,СВЦЭМ!$A$34:$A$777,$A353,СВЦЭМ!$B$34:$B$777,I$331)+'СЕТ СН'!$F$13-'СЕТ СН'!$F$23</f>
        <v>-124.20003212</v>
      </c>
      <c r="J353" s="35">
        <f>SUMIFS(СВЦЭМ!$J$34:$J$777,СВЦЭМ!$A$34:$A$777,$A353,СВЦЭМ!$B$34:$B$777,J$331)+'СЕТ СН'!$F$13-'СЕТ СН'!$F$23</f>
        <v>-177.65102665000001</v>
      </c>
      <c r="K353" s="35">
        <f>SUMIFS(СВЦЭМ!$J$34:$J$777,СВЦЭМ!$A$34:$A$777,$A353,СВЦЭМ!$B$34:$B$777,K$331)+'СЕТ СН'!$F$13-'СЕТ СН'!$F$23</f>
        <v>-205.01625092</v>
      </c>
      <c r="L353" s="35">
        <f>SUMIFS(СВЦЭМ!$J$34:$J$777,СВЦЭМ!$A$34:$A$777,$A353,СВЦЭМ!$B$34:$B$777,L$331)+'СЕТ СН'!$F$13-'СЕТ СН'!$F$23</f>
        <v>-230.02091403999998</v>
      </c>
      <c r="M353" s="35">
        <f>SUMIFS(СВЦЭМ!$J$34:$J$777,СВЦЭМ!$A$34:$A$777,$A353,СВЦЭМ!$B$34:$B$777,M$331)+'СЕТ СН'!$F$13-'СЕТ СН'!$F$23</f>
        <v>-241.10921836</v>
      </c>
      <c r="N353" s="35">
        <f>SUMIFS(СВЦЭМ!$J$34:$J$777,СВЦЭМ!$A$34:$A$777,$A353,СВЦЭМ!$B$34:$B$777,N$331)+'СЕТ СН'!$F$13-'СЕТ СН'!$F$23</f>
        <v>-236.16969662999998</v>
      </c>
      <c r="O353" s="35">
        <f>SUMIFS(СВЦЭМ!$J$34:$J$777,СВЦЭМ!$A$34:$A$777,$A353,СВЦЭМ!$B$34:$B$777,O$331)+'СЕТ СН'!$F$13-'СЕТ СН'!$F$23</f>
        <v>-235.12316977</v>
      </c>
      <c r="P353" s="35">
        <f>SUMIFS(СВЦЭМ!$J$34:$J$777,СВЦЭМ!$A$34:$A$777,$A353,СВЦЭМ!$B$34:$B$777,P$331)+'СЕТ СН'!$F$13-'СЕТ СН'!$F$23</f>
        <v>-228.99799109000003</v>
      </c>
      <c r="Q353" s="35">
        <f>SUMIFS(СВЦЭМ!$J$34:$J$777,СВЦЭМ!$A$34:$A$777,$A353,СВЦЭМ!$B$34:$B$777,Q$331)+'СЕТ СН'!$F$13-'СЕТ СН'!$F$23</f>
        <v>-231.73766382000002</v>
      </c>
      <c r="R353" s="35">
        <f>SUMIFS(СВЦЭМ!$J$34:$J$777,СВЦЭМ!$A$34:$A$777,$A353,СВЦЭМ!$B$34:$B$777,R$331)+'СЕТ СН'!$F$13-'СЕТ СН'!$F$23</f>
        <v>-229.45238821999999</v>
      </c>
      <c r="S353" s="35">
        <f>SUMIFS(СВЦЭМ!$J$34:$J$777,СВЦЭМ!$A$34:$A$777,$A353,СВЦЭМ!$B$34:$B$777,S$331)+'СЕТ СН'!$F$13-'СЕТ СН'!$F$23</f>
        <v>-238.03046103000003</v>
      </c>
      <c r="T353" s="35">
        <f>SUMIFS(СВЦЭМ!$J$34:$J$777,СВЦЭМ!$A$34:$A$777,$A353,СВЦЭМ!$B$34:$B$777,T$331)+'СЕТ СН'!$F$13-'СЕТ СН'!$F$23</f>
        <v>-228.01769103999999</v>
      </c>
      <c r="U353" s="35">
        <f>SUMIFS(СВЦЭМ!$J$34:$J$777,СВЦЭМ!$A$34:$A$777,$A353,СВЦЭМ!$B$34:$B$777,U$331)+'СЕТ СН'!$F$13-'СЕТ СН'!$F$23</f>
        <v>-226.04235669000002</v>
      </c>
      <c r="V353" s="35">
        <f>SUMIFS(СВЦЭМ!$J$34:$J$777,СВЦЭМ!$A$34:$A$777,$A353,СВЦЭМ!$B$34:$B$777,V$331)+'СЕТ СН'!$F$13-'СЕТ СН'!$F$23</f>
        <v>-213.04095960000001</v>
      </c>
      <c r="W353" s="35">
        <f>SUMIFS(СВЦЭМ!$J$34:$J$777,СВЦЭМ!$A$34:$A$777,$A353,СВЦЭМ!$B$34:$B$777,W$331)+'СЕТ СН'!$F$13-'СЕТ СН'!$F$23</f>
        <v>-213.14372501000003</v>
      </c>
      <c r="X353" s="35">
        <f>SUMIFS(СВЦЭМ!$J$34:$J$777,СВЦЭМ!$A$34:$A$777,$A353,СВЦЭМ!$B$34:$B$777,X$331)+'СЕТ СН'!$F$13-'СЕТ СН'!$F$23</f>
        <v>-213.22754323999999</v>
      </c>
      <c r="Y353" s="35">
        <f>SUMIFS(СВЦЭМ!$J$34:$J$777,СВЦЭМ!$A$34:$A$777,$A353,СВЦЭМ!$B$34:$B$777,Y$331)+'СЕТ СН'!$F$13-'СЕТ СН'!$F$23</f>
        <v>-172.07395991999999</v>
      </c>
    </row>
    <row r="354" spans="1:27" ht="15.75" x14ac:dyDescent="0.2">
      <c r="A354" s="34">
        <f t="shared" si="9"/>
        <v>42909</v>
      </c>
      <c r="B354" s="35">
        <f>SUMIFS(СВЦЭМ!$J$34:$J$777,СВЦЭМ!$A$34:$A$777,$A354,СВЦЭМ!$B$34:$B$777,B$331)+'СЕТ СН'!$F$13-'СЕТ СН'!$F$23</f>
        <v>-39.037523889999989</v>
      </c>
      <c r="C354" s="35">
        <f>SUMIFS(СВЦЭМ!$J$34:$J$777,СВЦЭМ!$A$34:$A$777,$A354,СВЦЭМ!$B$34:$B$777,C$331)+'СЕТ СН'!$F$13-'СЕТ СН'!$F$23</f>
        <v>-24.872185449999961</v>
      </c>
      <c r="D354" s="35">
        <f>SUMIFS(СВЦЭМ!$J$34:$J$777,СВЦЭМ!$A$34:$A$777,$A354,СВЦЭМ!$B$34:$B$777,D$331)+'СЕТ СН'!$F$13-'СЕТ СН'!$F$23</f>
        <v>12.037614039999994</v>
      </c>
      <c r="E354" s="35">
        <f>SUMIFS(СВЦЭМ!$J$34:$J$777,СВЦЭМ!$A$34:$A$777,$A354,СВЦЭМ!$B$34:$B$777,E$331)+'СЕТ СН'!$F$13-'СЕТ СН'!$F$23</f>
        <v>7.0012306600000329</v>
      </c>
      <c r="F354" s="35">
        <f>SUMIFS(СВЦЭМ!$J$34:$J$777,СВЦЭМ!$A$34:$A$777,$A354,СВЦЭМ!$B$34:$B$777,F$331)+'СЕТ СН'!$F$13-'СЕТ СН'!$F$23</f>
        <v>5.0261352200000147</v>
      </c>
      <c r="G354" s="35">
        <f>SUMIFS(СВЦЭМ!$J$34:$J$777,СВЦЭМ!$A$34:$A$777,$A354,СВЦЭМ!$B$34:$B$777,G$331)+'СЕТ СН'!$F$13-'СЕТ СН'!$F$23</f>
        <v>8.4700549200000523</v>
      </c>
      <c r="H354" s="35">
        <f>SUMIFS(СВЦЭМ!$J$34:$J$777,СВЦЭМ!$A$34:$A$777,$A354,СВЦЭМ!$B$34:$B$777,H$331)+'СЕТ СН'!$F$13-'СЕТ СН'!$F$23</f>
        <v>-12.507604850000007</v>
      </c>
      <c r="I354" s="35">
        <f>SUMIFS(СВЦЭМ!$J$34:$J$777,СВЦЭМ!$A$34:$A$777,$A354,СВЦЭМ!$B$34:$B$777,I$331)+'СЕТ СН'!$F$13-'СЕТ СН'!$F$23</f>
        <v>-101.02166519999997</v>
      </c>
      <c r="J354" s="35">
        <f>SUMIFS(СВЦЭМ!$J$34:$J$777,СВЦЭМ!$A$34:$A$777,$A354,СВЦЭМ!$B$34:$B$777,J$331)+'СЕТ СН'!$F$13-'СЕТ СН'!$F$23</f>
        <v>-198.09420640000002</v>
      </c>
      <c r="K354" s="35">
        <f>SUMIFS(СВЦЭМ!$J$34:$J$777,СВЦЭМ!$A$34:$A$777,$A354,СВЦЭМ!$B$34:$B$777,K$331)+'СЕТ СН'!$F$13-'СЕТ СН'!$F$23</f>
        <v>-223.18627428999997</v>
      </c>
      <c r="L354" s="35">
        <f>SUMIFS(СВЦЭМ!$J$34:$J$777,СВЦЭМ!$A$34:$A$777,$A354,СВЦЭМ!$B$34:$B$777,L$331)+'СЕТ СН'!$F$13-'СЕТ СН'!$F$23</f>
        <v>-253.46325608000001</v>
      </c>
      <c r="M354" s="35">
        <f>SUMIFS(СВЦЭМ!$J$34:$J$777,СВЦЭМ!$A$34:$A$777,$A354,СВЦЭМ!$B$34:$B$777,M$331)+'СЕТ СН'!$F$13-'СЕТ СН'!$F$23</f>
        <v>-255.76520249999999</v>
      </c>
      <c r="N354" s="35">
        <f>SUMIFS(СВЦЭМ!$J$34:$J$777,СВЦЭМ!$A$34:$A$777,$A354,СВЦЭМ!$B$34:$B$777,N$331)+'СЕТ СН'!$F$13-'СЕТ СН'!$F$23</f>
        <v>-255.26965823</v>
      </c>
      <c r="O354" s="35">
        <f>SUMIFS(СВЦЭМ!$J$34:$J$777,СВЦЭМ!$A$34:$A$777,$A354,СВЦЭМ!$B$34:$B$777,O$331)+'СЕТ СН'!$F$13-'СЕТ СН'!$F$23</f>
        <v>-256.94012627000001</v>
      </c>
      <c r="P354" s="35">
        <f>SUMIFS(СВЦЭМ!$J$34:$J$777,СВЦЭМ!$A$34:$A$777,$A354,СВЦЭМ!$B$34:$B$777,P$331)+'СЕТ СН'!$F$13-'СЕТ СН'!$F$23</f>
        <v>-262.31396221</v>
      </c>
      <c r="Q354" s="35">
        <f>SUMIFS(СВЦЭМ!$J$34:$J$777,СВЦЭМ!$A$34:$A$777,$A354,СВЦЭМ!$B$34:$B$777,Q$331)+'СЕТ СН'!$F$13-'СЕТ СН'!$F$23</f>
        <v>-252.56263509000001</v>
      </c>
      <c r="R354" s="35">
        <f>SUMIFS(СВЦЭМ!$J$34:$J$777,СВЦЭМ!$A$34:$A$777,$A354,СВЦЭМ!$B$34:$B$777,R$331)+'СЕТ СН'!$F$13-'СЕТ СН'!$F$23</f>
        <v>-242.62311798000002</v>
      </c>
      <c r="S354" s="35">
        <f>SUMIFS(СВЦЭМ!$J$34:$J$777,СВЦЭМ!$A$34:$A$777,$A354,СВЦЭМ!$B$34:$B$777,S$331)+'СЕТ СН'!$F$13-'СЕТ СН'!$F$23</f>
        <v>-236.44603355999999</v>
      </c>
      <c r="T354" s="35">
        <f>SUMIFS(СВЦЭМ!$J$34:$J$777,СВЦЭМ!$A$34:$A$777,$A354,СВЦЭМ!$B$34:$B$777,T$331)+'СЕТ СН'!$F$13-'СЕТ СН'!$F$23</f>
        <v>-237.74651316000001</v>
      </c>
      <c r="U354" s="35">
        <f>SUMIFS(СВЦЭМ!$J$34:$J$777,СВЦЭМ!$A$34:$A$777,$A354,СВЦЭМ!$B$34:$B$777,U$331)+'СЕТ СН'!$F$13-'СЕТ СН'!$F$23</f>
        <v>-242.64194856</v>
      </c>
      <c r="V354" s="35">
        <f>SUMIFS(СВЦЭМ!$J$34:$J$777,СВЦЭМ!$A$34:$A$777,$A354,СВЦЭМ!$B$34:$B$777,V$331)+'СЕТ СН'!$F$13-'СЕТ СН'!$F$23</f>
        <v>-240.0563942</v>
      </c>
      <c r="W354" s="35">
        <f>SUMIFS(СВЦЭМ!$J$34:$J$777,СВЦЭМ!$A$34:$A$777,$A354,СВЦЭМ!$B$34:$B$777,W$331)+'СЕТ СН'!$F$13-'СЕТ СН'!$F$23</f>
        <v>-208.28445948000001</v>
      </c>
      <c r="X354" s="35">
        <f>SUMIFS(СВЦЭМ!$J$34:$J$777,СВЦЭМ!$A$34:$A$777,$A354,СВЦЭМ!$B$34:$B$777,X$331)+'СЕТ СН'!$F$13-'СЕТ СН'!$F$23</f>
        <v>-188.01347075000001</v>
      </c>
      <c r="Y354" s="35">
        <f>SUMIFS(СВЦЭМ!$J$34:$J$777,СВЦЭМ!$A$34:$A$777,$A354,СВЦЭМ!$B$34:$B$777,Y$331)+'СЕТ СН'!$F$13-'СЕТ СН'!$F$23</f>
        <v>-99.400051319999989</v>
      </c>
    </row>
    <row r="355" spans="1:27" ht="15.75" x14ac:dyDescent="0.2">
      <c r="A355" s="34">
        <f t="shared" si="9"/>
        <v>42910</v>
      </c>
      <c r="B355" s="35">
        <f>SUMIFS(СВЦЭМ!$J$34:$J$777,СВЦЭМ!$A$34:$A$777,$A355,СВЦЭМ!$B$34:$B$777,B$331)+'СЕТ СН'!$F$13-'СЕТ СН'!$F$23</f>
        <v>-81.776315529999977</v>
      </c>
      <c r="C355" s="35">
        <f>SUMIFS(СВЦЭМ!$J$34:$J$777,СВЦЭМ!$A$34:$A$777,$A355,СВЦЭМ!$B$34:$B$777,C$331)+'СЕТ СН'!$F$13-'СЕТ СН'!$F$23</f>
        <v>-42.659356539999976</v>
      </c>
      <c r="D355" s="35">
        <f>SUMIFS(СВЦЭМ!$J$34:$J$777,СВЦЭМ!$A$34:$A$777,$A355,СВЦЭМ!$B$34:$B$777,D$331)+'СЕТ СН'!$F$13-'СЕТ СН'!$F$23</f>
        <v>-1.3768785199999911</v>
      </c>
      <c r="E355" s="35">
        <f>SUMIFS(СВЦЭМ!$J$34:$J$777,СВЦЭМ!$A$34:$A$777,$A355,СВЦЭМ!$B$34:$B$777,E$331)+'СЕТ СН'!$F$13-'СЕТ СН'!$F$23</f>
        <v>-5.1016730000000052</v>
      </c>
      <c r="F355" s="35">
        <f>SUMIFS(СВЦЭМ!$J$34:$J$777,СВЦЭМ!$A$34:$A$777,$A355,СВЦЭМ!$B$34:$B$777,F$331)+'СЕТ СН'!$F$13-'СЕТ СН'!$F$23</f>
        <v>-8.9634267899999713</v>
      </c>
      <c r="G355" s="35">
        <f>SUMIFS(СВЦЭМ!$J$34:$J$777,СВЦЭМ!$A$34:$A$777,$A355,СВЦЭМ!$B$34:$B$777,G$331)+'СЕТ СН'!$F$13-'СЕТ СН'!$F$23</f>
        <v>-11.434723869999971</v>
      </c>
      <c r="H355" s="35">
        <f>SUMIFS(СВЦЭМ!$J$34:$J$777,СВЦЭМ!$A$34:$A$777,$A355,СВЦЭМ!$B$34:$B$777,H$331)+'СЕТ СН'!$F$13-'СЕТ СН'!$F$23</f>
        <v>-1.1601462700000411</v>
      </c>
      <c r="I355" s="35">
        <f>SUMIFS(СВЦЭМ!$J$34:$J$777,СВЦЭМ!$A$34:$A$777,$A355,СВЦЭМ!$B$34:$B$777,I$331)+'СЕТ СН'!$F$13-'СЕТ СН'!$F$23</f>
        <v>-88.946605299999987</v>
      </c>
      <c r="J355" s="35">
        <f>SUMIFS(СВЦЭМ!$J$34:$J$777,СВЦЭМ!$A$34:$A$777,$A355,СВЦЭМ!$B$34:$B$777,J$331)+'СЕТ СН'!$F$13-'СЕТ СН'!$F$23</f>
        <v>-160.02392588999999</v>
      </c>
      <c r="K355" s="35">
        <f>SUMIFS(СВЦЭМ!$J$34:$J$777,СВЦЭМ!$A$34:$A$777,$A355,СВЦЭМ!$B$34:$B$777,K$331)+'СЕТ СН'!$F$13-'СЕТ СН'!$F$23</f>
        <v>-230.73030197000003</v>
      </c>
      <c r="L355" s="35">
        <f>SUMIFS(СВЦЭМ!$J$34:$J$777,СВЦЭМ!$A$34:$A$777,$A355,СВЦЭМ!$B$34:$B$777,L$331)+'СЕТ СН'!$F$13-'СЕТ СН'!$F$23</f>
        <v>-266.37671172</v>
      </c>
      <c r="M355" s="35">
        <f>SUMIFS(СВЦЭМ!$J$34:$J$777,СВЦЭМ!$A$34:$A$777,$A355,СВЦЭМ!$B$34:$B$777,M$331)+'СЕТ СН'!$F$13-'СЕТ СН'!$F$23</f>
        <v>-265.73094185999997</v>
      </c>
      <c r="N355" s="35">
        <f>SUMIFS(СВЦЭМ!$J$34:$J$777,СВЦЭМ!$A$34:$A$777,$A355,СВЦЭМ!$B$34:$B$777,N$331)+'СЕТ СН'!$F$13-'СЕТ СН'!$F$23</f>
        <v>-267.87459773</v>
      </c>
      <c r="O355" s="35">
        <f>SUMIFS(СВЦЭМ!$J$34:$J$777,СВЦЭМ!$A$34:$A$777,$A355,СВЦЭМ!$B$34:$B$777,O$331)+'СЕТ СН'!$F$13-'СЕТ СН'!$F$23</f>
        <v>-261.72780538000001</v>
      </c>
      <c r="P355" s="35">
        <f>SUMIFS(СВЦЭМ!$J$34:$J$777,СВЦЭМ!$A$34:$A$777,$A355,СВЦЭМ!$B$34:$B$777,P$331)+'СЕТ СН'!$F$13-'СЕТ СН'!$F$23</f>
        <v>-263.61785266999999</v>
      </c>
      <c r="Q355" s="35">
        <f>SUMIFS(СВЦЭМ!$J$34:$J$777,СВЦЭМ!$A$34:$A$777,$A355,СВЦЭМ!$B$34:$B$777,Q$331)+'СЕТ СН'!$F$13-'СЕТ СН'!$F$23</f>
        <v>-255.09402827000002</v>
      </c>
      <c r="R355" s="35">
        <f>SUMIFS(СВЦЭМ!$J$34:$J$777,СВЦЭМ!$A$34:$A$777,$A355,СВЦЭМ!$B$34:$B$777,R$331)+'СЕТ СН'!$F$13-'СЕТ СН'!$F$23</f>
        <v>-252.89518626</v>
      </c>
      <c r="S355" s="35">
        <f>SUMIFS(СВЦЭМ!$J$34:$J$777,СВЦЭМ!$A$34:$A$777,$A355,СВЦЭМ!$B$34:$B$777,S$331)+'СЕТ СН'!$F$13-'СЕТ СН'!$F$23</f>
        <v>-253.96166531</v>
      </c>
      <c r="T355" s="35">
        <f>SUMIFS(СВЦЭМ!$J$34:$J$777,СВЦЭМ!$A$34:$A$777,$A355,СВЦЭМ!$B$34:$B$777,T$331)+'СЕТ СН'!$F$13-'СЕТ СН'!$F$23</f>
        <v>-263.66762104999998</v>
      </c>
      <c r="U355" s="35">
        <f>SUMIFS(СВЦЭМ!$J$34:$J$777,СВЦЭМ!$A$34:$A$777,$A355,СВЦЭМ!$B$34:$B$777,U$331)+'СЕТ СН'!$F$13-'СЕТ СН'!$F$23</f>
        <v>-260.03297677</v>
      </c>
      <c r="V355" s="35">
        <f>SUMIFS(СВЦЭМ!$J$34:$J$777,СВЦЭМ!$A$34:$A$777,$A355,СВЦЭМ!$B$34:$B$777,V$331)+'СЕТ СН'!$F$13-'СЕТ СН'!$F$23</f>
        <v>-263.17243968999998</v>
      </c>
      <c r="W355" s="35">
        <f>SUMIFS(СВЦЭМ!$J$34:$J$777,СВЦЭМ!$A$34:$A$777,$A355,СВЦЭМ!$B$34:$B$777,W$331)+'СЕТ СН'!$F$13-'СЕТ СН'!$F$23</f>
        <v>-244.11710016000001</v>
      </c>
      <c r="X355" s="35">
        <f>SUMIFS(СВЦЭМ!$J$34:$J$777,СВЦЭМ!$A$34:$A$777,$A355,СВЦЭМ!$B$34:$B$777,X$331)+'СЕТ СН'!$F$13-'СЕТ СН'!$F$23</f>
        <v>-221.19064091000001</v>
      </c>
      <c r="Y355" s="35">
        <f>SUMIFS(СВЦЭМ!$J$34:$J$777,СВЦЭМ!$A$34:$A$777,$A355,СВЦЭМ!$B$34:$B$777,Y$331)+'СЕТ СН'!$F$13-'СЕТ СН'!$F$23</f>
        <v>-196.95288816999999</v>
      </c>
    </row>
    <row r="356" spans="1:27" ht="15.75" x14ac:dyDescent="0.2">
      <c r="A356" s="34">
        <f t="shared" si="9"/>
        <v>42911</v>
      </c>
      <c r="B356" s="35">
        <f>SUMIFS(СВЦЭМ!$J$34:$J$777,СВЦЭМ!$A$34:$A$777,$A356,СВЦЭМ!$B$34:$B$777,B$331)+'СЕТ СН'!$F$13-'СЕТ СН'!$F$23</f>
        <v>-184.93169255999999</v>
      </c>
      <c r="C356" s="35">
        <f>SUMIFS(СВЦЭМ!$J$34:$J$777,СВЦЭМ!$A$34:$A$777,$A356,СВЦЭМ!$B$34:$B$777,C$331)+'СЕТ СН'!$F$13-'СЕТ СН'!$F$23</f>
        <v>-145.99023518000001</v>
      </c>
      <c r="D356" s="35">
        <f>SUMIFS(СВЦЭМ!$J$34:$J$777,СВЦЭМ!$A$34:$A$777,$A356,СВЦЭМ!$B$34:$B$777,D$331)+'СЕТ СН'!$F$13-'СЕТ СН'!$F$23</f>
        <v>-134.74824061999999</v>
      </c>
      <c r="E356" s="35">
        <f>SUMIFS(СВЦЭМ!$J$34:$J$777,СВЦЭМ!$A$34:$A$777,$A356,СВЦЭМ!$B$34:$B$777,E$331)+'СЕТ СН'!$F$13-'СЕТ СН'!$F$23</f>
        <v>-128.29321406000003</v>
      </c>
      <c r="F356" s="35">
        <f>SUMIFS(СВЦЭМ!$J$34:$J$777,СВЦЭМ!$A$34:$A$777,$A356,СВЦЭМ!$B$34:$B$777,F$331)+'СЕТ СН'!$F$13-'СЕТ СН'!$F$23</f>
        <v>-123.38190228000002</v>
      </c>
      <c r="G356" s="35">
        <f>SUMIFS(СВЦЭМ!$J$34:$J$777,СВЦЭМ!$A$34:$A$777,$A356,СВЦЭМ!$B$34:$B$777,G$331)+'СЕТ СН'!$F$13-'СЕТ СН'!$F$23</f>
        <v>-119.72045630999997</v>
      </c>
      <c r="H356" s="35">
        <f>SUMIFS(СВЦЭМ!$J$34:$J$777,СВЦЭМ!$A$34:$A$777,$A356,СВЦЭМ!$B$34:$B$777,H$331)+'СЕТ СН'!$F$13-'СЕТ СН'!$F$23</f>
        <v>-135.40959248000001</v>
      </c>
      <c r="I356" s="35">
        <f>SUMIFS(СВЦЭМ!$J$34:$J$777,СВЦЭМ!$A$34:$A$777,$A356,СВЦЭМ!$B$34:$B$777,I$331)+'СЕТ СН'!$F$13-'СЕТ СН'!$F$23</f>
        <v>-141.87735543999997</v>
      </c>
      <c r="J356" s="35">
        <f>SUMIFS(СВЦЭМ!$J$34:$J$777,СВЦЭМ!$A$34:$A$777,$A356,СВЦЭМ!$B$34:$B$777,J$331)+'СЕТ СН'!$F$13-'СЕТ СН'!$F$23</f>
        <v>-167.24772175999999</v>
      </c>
      <c r="K356" s="35">
        <f>SUMIFS(СВЦЭМ!$J$34:$J$777,СВЦЭМ!$A$34:$A$777,$A356,СВЦЭМ!$B$34:$B$777,K$331)+'СЕТ СН'!$F$13-'СЕТ СН'!$F$23</f>
        <v>-215.25701373999999</v>
      </c>
      <c r="L356" s="35">
        <f>SUMIFS(СВЦЭМ!$J$34:$J$777,СВЦЭМ!$A$34:$A$777,$A356,СВЦЭМ!$B$34:$B$777,L$331)+'СЕТ СН'!$F$13-'СЕТ СН'!$F$23</f>
        <v>-230.41976878999998</v>
      </c>
      <c r="M356" s="35">
        <f>SUMIFS(СВЦЭМ!$J$34:$J$777,СВЦЭМ!$A$34:$A$777,$A356,СВЦЭМ!$B$34:$B$777,M$331)+'СЕТ СН'!$F$13-'СЕТ СН'!$F$23</f>
        <v>-233.44931636000001</v>
      </c>
      <c r="N356" s="35">
        <f>SUMIFS(СВЦЭМ!$J$34:$J$777,СВЦЭМ!$A$34:$A$777,$A356,СВЦЭМ!$B$34:$B$777,N$331)+'СЕТ СН'!$F$13-'СЕТ СН'!$F$23</f>
        <v>-235.29755569999998</v>
      </c>
      <c r="O356" s="35">
        <f>SUMIFS(СВЦЭМ!$J$34:$J$777,СВЦЭМ!$A$34:$A$777,$A356,СВЦЭМ!$B$34:$B$777,O$331)+'СЕТ СН'!$F$13-'СЕТ СН'!$F$23</f>
        <v>-227.38831299999998</v>
      </c>
      <c r="P356" s="35">
        <f>SUMIFS(СВЦЭМ!$J$34:$J$777,СВЦЭМ!$A$34:$A$777,$A356,СВЦЭМ!$B$34:$B$777,P$331)+'СЕТ СН'!$F$13-'СЕТ СН'!$F$23</f>
        <v>-224.38219112000002</v>
      </c>
      <c r="Q356" s="35">
        <f>SUMIFS(СВЦЭМ!$J$34:$J$777,СВЦЭМ!$A$34:$A$777,$A356,СВЦЭМ!$B$34:$B$777,Q$331)+'СЕТ СН'!$F$13-'СЕТ СН'!$F$23</f>
        <v>-222.25157128000001</v>
      </c>
      <c r="R356" s="35">
        <f>SUMIFS(СВЦЭМ!$J$34:$J$777,СВЦЭМ!$A$34:$A$777,$A356,СВЦЭМ!$B$34:$B$777,R$331)+'СЕТ СН'!$F$13-'СЕТ СН'!$F$23</f>
        <v>-220.97750801000001</v>
      </c>
      <c r="S356" s="35">
        <f>SUMIFS(СВЦЭМ!$J$34:$J$777,СВЦЭМ!$A$34:$A$777,$A356,СВЦЭМ!$B$34:$B$777,S$331)+'СЕТ СН'!$F$13-'СЕТ СН'!$F$23</f>
        <v>-221.97951671999999</v>
      </c>
      <c r="T356" s="35">
        <f>SUMIFS(СВЦЭМ!$J$34:$J$777,СВЦЭМ!$A$34:$A$777,$A356,СВЦЭМ!$B$34:$B$777,T$331)+'СЕТ СН'!$F$13-'СЕТ СН'!$F$23</f>
        <v>-222.01370437999998</v>
      </c>
      <c r="U356" s="35">
        <f>SUMIFS(СВЦЭМ!$J$34:$J$777,СВЦЭМ!$A$34:$A$777,$A356,СВЦЭМ!$B$34:$B$777,U$331)+'СЕТ СН'!$F$13-'СЕТ СН'!$F$23</f>
        <v>-223.99470353999999</v>
      </c>
      <c r="V356" s="35">
        <f>SUMIFS(СВЦЭМ!$J$34:$J$777,СВЦЭМ!$A$34:$A$777,$A356,СВЦЭМ!$B$34:$B$777,V$331)+'СЕТ СН'!$F$13-'СЕТ СН'!$F$23</f>
        <v>-223.56585261999999</v>
      </c>
      <c r="W356" s="35">
        <f>SUMIFS(СВЦЭМ!$J$34:$J$777,СВЦЭМ!$A$34:$A$777,$A356,СВЦЭМ!$B$34:$B$777,W$331)+'СЕТ СН'!$F$13-'СЕТ СН'!$F$23</f>
        <v>-223.99857331999999</v>
      </c>
      <c r="X356" s="35">
        <f>SUMIFS(СВЦЭМ!$J$34:$J$777,СВЦЭМ!$A$34:$A$777,$A356,СВЦЭМ!$B$34:$B$777,X$331)+'СЕТ СН'!$F$13-'СЕТ СН'!$F$23</f>
        <v>-216.12489961</v>
      </c>
      <c r="Y356" s="35">
        <f>SUMIFS(СВЦЭМ!$J$34:$J$777,СВЦЭМ!$A$34:$A$777,$A356,СВЦЭМ!$B$34:$B$777,Y$331)+'СЕТ СН'!$F$13-'СЕТ СН'!$F$23</f>
        <v>-165.22880929000002</v>
      </c>
    </row>
    <row r="357" spans="1:27" ht="15.75" x14ac:dyDescent="0.2">
      <c r="A357" s="34">
        <f t="shared" si="9"/>
        <v>42912</v>
      </c>
      <c r="B357" s="35">
        <f>SUMIFS(СВЦЭМ!$J$34:$J$777,СВЦЭМ!$A$34:$A$777,$A357,СВЦЭМ!$B$34:$B$777,B$331)+'СЕТ СН'!$F$13-'СЕТ СН'!$F$23</f>
        <v>-163.83124203</v>
      </c>
      <c r="C357" s="35">
        <f>SUMIFS(СВЦЭМ!$J$34:$J$777,СВЦЭМ!$A$34:$A$777,$A357,СВЦЭМ!$B$34:$B$777,C$331)+'СЕТ СН'!$F$13-'СЕТ СН'!$F$23</f>
        <v>-129.6403277</v>
      </c>
      <c r="D357" s="35">
        <f>SUMIFS(СВЦЭМ!$J$34:$J$777,СВЦЭМ!$A$34:$A$777,$A357,СВЦЭМ!$B$34:$B$777,D$331)+'СЕТ СН'!$F$13-'СЕТ СН'!$F$23</f>
        <v>-128.24979358000002</v>
      </c>
      <c r="E357" s="35">
        <f>SUMIFS(СВЦЭМ!$J$34:$J$777,СВЦЭМ!$A$34:$A$777,$A357,СВЦЭМ!$B$34:$B$777,E$331)+'СЕТ СН'!$F$13-'СЕТ СН'!$F$23</f>
        <v>-120.85434437999999</v>
      </c>
      <c r="F357" s="35">
        <f>SUMIFS(СВЦЭМ!$J$34:$J$777,СВЦЭМ!$A$34:$A$777,$A357,СВЦЭМ!$B$34:$B$777,F$331)+'СЕТ СН'!$F$13-'СЕТ СН'!$F$23</f>
        <v>-124.15615389999999</v>
      </c>
      <c r="G357" s="35">
        <f>SUMIFS(СВЦЭМ!$J$34:$J$777,СВЦЭМ!$A$34:$A$777,$A357,СВЦЭМ!$B$34:$B$777,G$331)+'СЕТ СН'!$F$13-'СЕТ СН'!$F$23</f>
        <v>-120.45095026000001</v>
      </c>
      <c r="H357" s="35">
        <f>SUMIFS(СВЦЭМ!$J$34:$J$777,СВЦЭМ!$A$34:$A$777,$A357,СВЦЭМ!$B$34:$B$777,H$331)+'СЕТ СН'!$F$13-'СЕТ СН'!$F$23</f>
        <v>-106.31766825</v>
      </c>
      <c r="I357" s="35">
        <f>SUMIFS(СВЦЭМ!$J$34:$J$777,СВЦЭМ!$A$34:$A$777,$A357,СВЦЭМ!$B$34:$B$777,I$331)+'СЕТ СН'!$F$13-'СЕТ СН'!$F$23</f>
        <v>-132.71697175999998</v>
      </c>
      <c r="J357" s="35">
        <f>SUMIFS(СВЦЭМ!$J$34:$J$777,СВЦЭМ!$A$34:$A$777,$A357,СВЦЭМ!$B$34:$B$777,J$331)+'СЕТ СН'!$F$13-'СЕТ СН'!$F$23</f>
        <v>-163.50596021000001</v>
      </c>
      <c r="K357" s="35">
        <f>SUMIFS(СВЦЭМ!$J$34:$J$777,СВЦЭМ!$A$34:$A$777,$A357,СВЦЭМ!$B$34:$B$777,K$331)+'СЕТ СН'!$F$13-'СЕТ СН'!$F$23</f>
        <v>-208.47062634000002</v>
      </c>
      <c r="L357" s="35">
        <f>SUMIFS(СВЦЭМ!$J$34:$J$777,СВЦЭМ!$A$34:$A$777,$A357,СВЦЭМ!$B$34:$B$777,L$331)+'СЕТ СН'!$F$13-'СЕТ СН'!$F$23</f>
        <v>-209.21899825000003</v>
      </c>
      <c r="M357" s="35">
        <f>SUMIFS(СВЦЭМ!$J$34:$J$777,СВЦЭМ!$A$34:$A$777,$A357,СВЦЭМ!$B$34:$B$777,M$331)+'СЕТ СН'!$F$13-'СЕТ СН'!$F$23</f>
        <v>-211.25850050000003</v>
      </c>
      <c r="N357" s="35">
        <f>SUMIFS(СВЦЭМ!$J$34:$J$777,СВЦЭМ!$A$34:$A$777,$A357,СВЦЭМ!$B$34:$B$777,N$331)+'СЕТ СН'!$F$13-'СЕТ СН'!$F$23</f>
        <v>-213.81673573</v>
      </c>
      <c r="O357" s="35">
        <f>SUMIFS(СВЦЭМ!$J$34:$J$777,СВЦЭМ!$A$34:$A$777,$A357,СВЦЭМ!$B$34:$B$777,O$331)+'СЕТ СН'!$F$13-'СЕТ СН'!$F$23</f>
        <v>-215.85340077000001</v>
      </c>
      <c r="P357" s="35">
        <f>SUMIFS(СВЦЭМ!$J$34:$J$777,СВЦЭМ!$A$34:$A$777,$A357,СВЦЭМ!$B$34:$B$777,P$331)+'СЕТ СН'!$F$13-'СЕТ СН'!$F$23</f>
        <v>-215.16654571999999</v>
      </c>
      <c r="Q357" s="35">
        <f>SUMIFS(СВЦЭМ!$J$34:$J$777,СВЦЭМ!$A$34:$A$777,$A357,СВЦЭМ!$B$34:$B$777,Q$331)+'СЕТ СН'!$F$13-'СЕТ СН'!$F$23</f>
        <v>-203.51001072999998</v>
      </c>
      <c r="R357" s="35">
        <f>SUMIFS(СВЦЭМ!$J$34:$J$777,СВЦЭМ!$A$34:$A$777,$A357,СВЦЭМ!$B$34:$B$777,R$331)+'СЕТ СН'!$F$13-'СЕТ СН'!$F$23</f>
        <v>-205.72156903000001</v>
      </c>
      <c r="S357" s="35">
        <f>SUMIFS(СВЦЭМ!$J$34:$J$777,СВЦЭМ!$A$34:$A$777,$A357,СВЦЭМ!$B$34:$B$777,S$331)+'СЕТ СН'!$F$13-'СЕТ СН'!$F$23</f>
        <v>-214.69540892999999</v>
      </c>
      <c r="T357" s="35">
        <f>SUMIFS(СВЦЭМ!$J$34:$J$777,СВЦЭМ!$A$34:$A$777,$A357,СВЦЭМ!$B$34:$B$777,T$331)+'СЕТ СН'!$F$13-'СЕТ СН'!$F$23</f>
        <v>-216.81063367000002</v>
      </c>
      <c r="U357" s="35">
        <f>SUMIFS(СВЦЭМ!$J$34:$J$777,СВЦЭМ!$A$34:$A$777,$A357,СВЦЭМ!$B$34:$B$777,U$331)+'СЕТ СН'!$F$13-'СЕТ СН'!$F$23</f>
        <v>-215.9115511</v>
      </c>
      <c r="V357" s="35">
        <f>SUMIFS(СВЦЭМ!$J$34:$J$777,СВЦЭМ!$A$34:$A$777,$A357,СВЦЭМ!$B$34:$B$777,V$331)+'СЕТ СН'!$F$13-'СЕТ СН'!$F$23</f>
        <v>-212.61159609999999</v>
      </c>
      <c r="W357" s="35">
        <f>SUMIFS(СВЦЭМ!$J$34:$J$777,СВЦЭМ!$A$34:$A$777,$A357,СВЦЭМ!$B$34:$B$777,W$331)+'СЕТ СН'!$F$13-'СЕТ СН'!$F$23</f>
        <v>-219.47169757</v>
      </c>
      <c r="X357" s="35">
        <f>SUMIFS(СВЦЭМ!$J$34:$J$777,СВЦЭМ!$A$34:$A$777,$A357,СВЦЭМ!$B$34:$B$777,X$331)+'СЕТ СН'!$F$13-'СЕТ СН'!$F$23</f>
        <v>-216.26099711000001</v>
      </c>
      <c r="Y357" s="35">
        <f>SUMIFS(СВЦЭМ!$J$34:$J$777,СВЦЭМ!$A$34:$A$777,$A357,СВЦЭМ!$B$34:$B$777,Y$331)+'СЕТ СН'!$F$13-'СЕТ СН'!$F$23</f>
        <v>-161.70386930000001</v>
      </c>
    </row>
    <row r="358" spans="1:27" ht="15.75" x14ac:dyDescent="0.2">
      <c r="A358" s="34">
        <f t="shared" si="9"/>
        <v>42913</v>
      </c>
      <c r="B358" s="35">
        <f>SUMIFS(СВЦЭМ!$J$34:$J$777,СВЦЭМ!$A$34:$A$777,$A358,СВЦЭМ!$B$34:$B$777,B$331)+'СЕТ СН'!$F$13-'СЕТ СН'!$F$23</f>
        <v>-142.63535149000001</v>
      </c>
      <c r="C358" s="35">
        <f>SUMIFS(СВЦЭМ!$J$34:$J$777,СВЦЭМ!$A$34:$A$777,$A358,СВЦЭМ!$B$34:$B$777,C$331)+'СЕТ СН'!$F$13-'СЕТ СН'!$F$23</f>
        <v>-115.95878529999999</v>
      </c>
      <c r="D358" s="35">
        <f>SUMIFS(СВЦЭМ!$J$34:$J$777,СВЦЭМ!$A$34:$A$777,$A358,СВЦЭМ!$B$34:$B$777,D$331)+'СЕТ СН'!$F$13-'СЕТ СН'!$F$23</f>
        <v>-112.89545558999998</v>
      </c>
      <c r="E358" s="35">
        <f>SUMIFS(СВЦЭМ!$J$34:$J$777,СВЦЭМ!$A$34:$A$777,$A358,СВЦЭМ!$B$34:$B$777,E$331)+'СЕТ СН'!$F$13-'СЕТ СН'!$F$23</f>
        <v>-114.20469663</v>
      </c>
      <c r="F358" s="35">
        <f>SUMIFS(СВЦЭМ!$J$34:$J$777,СВЦЭМ!$A$34:$A$777,$A358,СВЦЭМ!$B$34:$B$777,F$331)+'СЕТ СН'!$F$13-'СЕТ СН'!$F$23</f>
        <v>-120.35541704000002</v>
      </c>
      <c r="G358" s="35">
        <f>SUMIFS(СВЦЭМ!$J$34:$J$777,СВЦЭМ!$A$34:$A$777,$A358,СВЦЭМ!$B$34:$B$777,G$331)+'СЕТ СН'!$F$13-'СЕТ СН'!$F$23</f>
        <v>-117.12902381999999</v>
      </c>
      <c r="H358" s="35">
        <f>SUMIFS(СВЦЭМ!$J$34:$J$777,СВЦЭМ!$A$34:$A$777,$A358,СВЦЭМ!$B$34:$B$777,H$331)+'СЕТ СН'!$F$13-'СЕТ СН'!$F$23</f>
        <v>-116.75378059000002</v>
      </c>
      <c r="I358" s="35">
        <f>SUMIFS(СВЦЭМ!$J$34:$J$777,СВЦЭМ!$A$34:$A$777,$A358,СВЦЭМ!$B$34:$B$777,I$331)+'СЕТ СН'!$F$13-'СЕТ СН'!$F$23</f>
        <v>-134.79311566000001</v>
      </c>
      <c r="J358" s="35">
        <f>SUMIFS(СВЦЭМ!$J$34:$J$777,СВЦЭМ!$A$34:$A$777,$A358,СВЦЭМ!$B$34:$B$777,J$331)+'СЕТ СН'!$F$13-'СЕТ СН'!$F$23</f>
        <v>-176.45793135000002</v>
      </c>
      <c r="K358" s="35">
        <f>SUMIFS(СВЦЭМ!$J$34:$J$777,СВЦЭМ!$A$34:$A$777,$A358,СВЦЭМ!$B$34:$B$777,K$331)+'СЕТ СН'!$F$13-'СЕТ СН'!$F$23</f>
        <v>-216.71525746999998</v>
      </c>
      <c r="L358" s="35">
        <f>SUMIFS(СВЦЭМ!$J$34:$J$777,СВЦЭМ!$A$34:$A$777,$A358,СВЦЭМ!$B$34:$B$777,L$331)+'СЕТ СН'!$F$13-'СЕТ СН'!$F$23</f>
        <v>-223.14686802</v>
      </c>
      <c r="M358" s="35">
        <f>SUMIFS(СВЦЭМ!$J$34:$J$777,СВЦЭМ!$A$34:$A$777,$A358,СВЦЭМ!$B$34:$B$777,M$331)+'СЕТ СН'!$F$13-'СЕТ СН'!$F$23</f>
        <v>-221.93309108</v>
      </c>
      <c r="N358" s="35">
        <f>SUMIFS(СВЦЭМ!$J$34:$J$777,СВЦЭМ!$A$34:$A$777,$A358,СВЦЭМ!$B$34:$B$777,N$331)+'СЕТ СН'!$F$13-'СЕТ СН'!$F$23</f>
        <v>-226.09079861999999</v>
      </c>
      <c r="O358" s="35">
        <f>SUMIFS(СВЦЭМ!$J$34:$J$777,СВЦЭМ!$A$34:$A$777,$A358,СВЦЭМ!$B$34:$B$777,O$331)+'СЕТ СН'!$F$13-'СЕТ СН'!$F$23</f>
        <v>-226.83670931</v>
      </c>
      <c r="P358" s="35">
        <f>SUMIFS(СВЦЭМ!$J$34:$J$777,СВЦЭМ!$A$34:$A$777,$A358,СВЦЭМ!$B$34:$B$777,P$331)+'СЕТ СН'!$F$13-'СЕТ СН'!$F$23</f>
        <v>-236.87951665000003</v>
      </c>
      <c r="Q358" s="35">
        <f>SUMIFS(СВЦЭМ!$J$34:$J$777,СВЦЭМ!$A$34:$A$777,$A358,СВЦЭМ!$B$34:$B$777,Q$331)+'СЕТ СН'!$F$13-'СЕТ СН'!$F$23</f>
        <v>-222.29217721999999</v>
      </c>
      <c r="R358" s="35">
        <f>SUMIFS(СВЦЭМ!$J$34:$J$777,СВЦЭМ!$A$34:$A$777,$A358,СВЦЭМ!$B$34:$B$777,R$331)+'СЕТ СН'!$F$13-'СЕТ СН'!$F$23</f>
        <v>-217.01399119000001</v>
      </c>
      <c r="S358" s="35">
        <f>SUMIFS(СВЦЭМ!$J$34:$J$777,СВЦЭМ!$A$34:$A$777,$A358,СВЦЭМ!$B$34:$B$777,S$331)+'СЕТ СН'!$F$13-'СЕТ СН'!$F$23</f>
        <v>-223.64928572999997</v>
      </c>
      <c r="T358" s="35">
        <f>SUMIFS(СВЦЭМ!$J$34:$J$777,СВЦЭМ!$A$34:$A$777,$A358,СВЦЭМ!$B$34:$B$777,T$331)+'СЕТ СН'!$F$13-'СЕТ СН'!$F$23</f>
        <v>-226.80117344000001</v>
      </c>
      <c r="U358" s="35">
        <f>SUMIFS(СВЦЭМ!$J$34:$J$777,СВЦЭМ!$A$34:$A$777,$A358,СВЦЭМ!$B$34:$B$777,U$331)+'СЕТ СН'!$F$13-'СЕТ СН'!$F$23</f>
        <v>-228.03520976999999</v>
      </c>
      <c r="V358" s="35">
        <f>SUMIFS(СВЦЭМ!$J$34:$J$777,СВЦЭМ!$A$34:$A$777,$A358,СВЦЭМ!$B$34:$B$777,V$331)+'СЕТ СН'!$F$13-'СЕТ СН'!$F$23</f>
        <v>-226.38942888999998</v>
      </c>
      <c r="W358" s="35">
        <f>SUMIFS(СВЦЭМ!$J$34:$J$777,СВЦЭМ!$A$34:$A$777,$A358,СВЦЭМ!$B$34:$B$777,W$331)+'СЕТ СН'!$F$13-'СЕТ СН'!$F$23</f>
        <v>-231.57399626</v>
      </c>
      <c r="X358" s="35">
        <f>SUMIFS(СВЦЭМ!$J$34:$J$777,СВЦЭМ!$A$34:$A$777,$A358,СВЦЭМ!$B$34:$B$777,X$331)+'СЕТ СН'!$F$13-'СЕТ СН'!$F$23</f>
        <v>-228.40362881999999</v>
      </c>
      <c r="Y358" s="35">
        <f>SUMIFS(СВЦЭМ!$J$34:$J$777,СВЦЭМ!$A$34:$A$777,$A358,СВЦЭМ!$B$34:$B$777,Y$331)+'СЕТ СН'!$F$13-'СЕТ СН'!$F$23</f>
        <v>-172.79482861000002</v>
      </c>
    </row>
    <row r="359" spans="1:27" ht="15.75" x14ac:dyDescent="0.2">
      <c r="A359" s="34">
        <f t="shared" si="9"/>
        <v>42914</v>
      </c>
      <c r="B359" s="35">
        <f>SUMIFS(СВЦЭМ!$J$34:$J$777,СВЦЭМ!$A$34:$A$777,$A359,СВЦЭМ!$B$34:$B$777,B$331)+'СЕТ СН'!$F$13-'СЕТ СН'!$F$23</f>
        <v>-122.81696564999999</v>
      </c>
      <c r="C359" s="35">
        <f>SUMIFS(СВЦЭМ!$J$34:$J$777,СВЦЭМ!$A$34:$A$777,$A359,СВЦЭМ!$B$34:$B$777,C$331)+'СЕТ СН'!$F$13-'СЕТ СН'!$F$23</f>
        <v>-105.71917868000003</v>
      </c>
      <c r="D359" s="35">
        <f>SUMIFS(СВЦЭМ!$J$34:$J$777,СВЦЭМ!$A$34:$A$777,$A359,СВЦЭМ!$B$34:$B$777,D$331)+'СЕТ СН'!$F$13-'СЕТ СН'!$F$23</f>
        <v>-89.162579660000006</v>
      </c>
      <c r="E359" s="35">
        <f>SUMIFS(СВЦЭМ!$J$34:$J$777,СВЦЭМ!$A$34:$A$777,$A359,СВЦЭМ!$B$34:$B$777,E$331)+'СЕТ СН'!$F$13-'СЕТ СН'!$F$23</f>
        <v>-71.457478999999978</v>
      </c>
      <c r="F359" s="35">
        <f>SUMIFS(СВЦЭМ!$J$34:$J$777,СВЦЭМ!$A$34:$A$777,$A359,СВЦЭМ!$B$34:$B$777,F$331)+'СЕТ СН'!$F$13-'СЕТ СН'!$F$23</f>
        <v>-64.722386519999986</v>
      </c>
      <c r="G359" s="35">
        <f>SUMIFS(СВЦЭМ!$J$34:$J$777,СВЦЭМ!$A$34:$A$777,$A359,СВЦЭМ!$B$34:$B$777,G$331)+'СЕТ СН'!$F$13-'СЕТ СН'!$F$23</f>
        <v>-64.033318280000003</v>
      </c>
      <c r="H359" s="35">
        <f>SUMIFS(СВЦЭМ!$J$34:$J$777,СВЦЭМ!$A$34:$A$777,$A359,СВЦЭМ!$B$34:$B$777,H$331)+'СЕТ СН'!$F$13-'СЕТ СН'!$F$23</f>
        <v>-98.080734070000005</v>
      </c>
      <c r="I359" s="35">
        <f>SUMIFS(СВЦЭМ!$J$34:$J$777,СВЦЭМ!$A$34:$A$777,$A359,СВЦЭМ!$B$34:$B$777,I$331)+'СЕТ СН'!$F$13-'СЕТ СН'!$F$23</f>
        <v>-131.78027330999998</v>
      </c>
      <c r="J359" s="35">
        <f>SUMIFS(СВЦЭМ!$J$34:$J$777,СВЦЭМ!$A$34:$A$777,$A359,СВЦЭМ!$B$34:$B$777,J$331)+'СЕТ СН'!$F$13-'СЕТ СН'!$F$23</f>
        <v>-173.97427424</v>
      </c>
      <c r="K359" s="35">
        <f>SUMIFS(СВЦЭМ!$J$34:$J$777,СВЦЭМ!$A$34:$A$777,$A359,СВЦЭМ!$B$34:$B$777,K$331)+'СЕТ СН'!$F$13-'СЕТ СН'!$F$23</f>
        <v>-226.21602457</v>
      </c>
      <c r="L359" s="35">
        <f>SUMIFS(СВЦЭМ!$J$34:$J$777,СВЦЭМ!$A$34:$A$777,$A359,СВЦЭМ!$B$34:$B$777,L$331)+'СЕТ СН'!$F$13-'СЕТ СН'!$F$23</f>
        <v>-230.74757225000002</v>
      </c>
      <c r="M359" s="35">
        <f>SUMIFS(СВЦЭМ!$J$34:$J$777,СВЦЭМ!$A$34:$A$777,$A359,СВЦЭМ!$B$34:$B$777,M$331)+'СЕТ СН'!$F$13-'СЕТ СН'!$F$23</f>
        <v>-230.67349216999997</v>
      </c>
      <c r="N359" s="35">
        <f>SUMIFS(СВЦЭМ!$J$34:$J$777,СВЦЭМ!$A$34:$A$777,$A359,СВЦЭМ!$B$34:$B$777,N$331)+'СЕТ СН'!$F$13-'СЕТ СН'!$F$23</f>
        <v>-252.87885031000002</v>
      </c>
      <c r="O359" s="35">
        <f>SUMIFS(СВЦЭМ!$J$34:$J$777,СВЦЭМ!$A$34:$A$777,$A359,СВЦЭМ!$B$34:$B$777,O$331)+'СЕТ СН'!$F$13-'СЕТ СН'!$F$23</f>
        <v>-256.57536162999997</v>
      </c>
      <c r="P359" s="35">
        <f>SUMIFS(СВЦЭМ!$J$34:$J$777,СВЦЭМ!$A$34:$A$777,$A359,СВЦЭМ!$B$34:$B$777,P$331)+'СЕТ СН'!$F$13-'СЕТ СН'!$F$23</f>
        <v>-256.29093247999998</v>
      </c>
      <c r="Q359" s="35">
        <f>SUMIFS(СВЦЭМ!$J$34:$J$777,СВЦЭМ!$A$34:$A$777,$A359,СВЦЭМ!$B$34:$B$777,Q$331)+'СЕТ СН'!$F$13-'СЕТ СН'!$F$23</f>
        <v>-243.85047453999999</v>
      </c>
      <c r="R359" s="35">
        <f>SUMIFS(СВЦЭМ!$J$34:$J$777,СВЦЭМ!$A$34:$A$777,$A359,СВЦЭМ!$B$34:$B$777,R$331)+'СЕТ СН'!$F$13-'СЕТ СН'!$F$23</f>
        <v>-240.49683737999999</v>
      </c>
      <c r="S359" s="35">
        <f>SUMIFS(СВЦЭМ!$J$34:$J$777,СВЦЭМ!$A$34:$A$777,$A359,СВЦЭМ!$B$34:$B$777,S$331)+'СЕТ СН'!$F$13-'СЕТ СН'!$F$23</f>
        <v>-248.71623048999999</v>
      </c>
      <c r="T359" s="35">
        <f>SUMIFS(СВЦЭМ!$J$34:$J$777,СВЦЭМ!$A$34:$A$777,$A359,СВЦЭМ!$B$34:$B$777,T$331)+'СЕТ СН'!$F$13-'СЕТ СН'!$F$23</f>
        <v>-250.95224701000001</v>
      </c>
      <c r="U359" s="35">
        <f>SUMIFS(СВЦЭМ!$J$34:$J$777,СВЦЭМ!$A$34:$A$777,$A359,СВЦЭМ!$B$34:$B$777,U$331)+'СЕТ СН'!$F$13-'СЕТ СН'!$F$23</f>
        <v>-253.15820142000001</v>
      </c>
      <c r="V359" s="35">
        <f>SUMIFS(СВЦЭМ!$J$34:$J$777,СВЦЭМ!$A$34:$A$777,$A359,СВЦЭМ!$B$34:$B$777,V$331)+'СЕТ СН'!$F$13-'СЕТ СН'!$F$23</f>
        <v>-248.30020639000003</v>
      </c>
      <c r="W359" s="35">
        <f>SUMIFS(СВЦЭМ!$J$34:$J$777,СВЦЭМ!$A$34:$A$777,$A359,СВЦЭМ!$B$34:$B$777,W$331)+'СЕТ СН'!$F$13-'СЕТ СН'!$F$23</f>
        <v>-253.90670856000003</v>
      </c>
      <c r="X359" s="35">
        <f>SUMIFS(СВЦЭМ!$J$34:$J$777,СВЦЭМ!$A$34:$A$777,$A359,СВЦЭМ!$B$34:$B$777,X$331)+'СЕТ СН'!$F$13-'СЕТ СН'!$F$23</f>
        <v>-250.94023735000002</v>
      </c>
      <c r="Y359" s="35">
        <f>SUMIFS(СВЦЭМ!$J$34:$J$777,СВЦЭМ!$A$34:$A$777,$A359,СВЦЭМ!$B$34:$B$777,Y$331)+'СЕТ СН'!$F$13-'СЕТ СН'!$F$23</f>
        <v>-205.48003828999998</v>
      </c>
    </row>
    <row r="360" spans="1:27" ht="15.75" x14ac:dyDescent="0.2">
      <c r="A360" s="34">
        <f t="shared" si="9"/>
        <v>42915</v>
      </c>
      <c r="B360" s="35">
        <f>SUMIFS(СВЦЭМ!$J$34:$J$777,СВЦЭМ!$A$34:$A$777,$A360,СВЦЭМ!$B$34:$B$777,B$331)+'СЕТ СН'!$F$13-'СЕТ СН'!$F$23</f>
        <v>-170.01797334000003</v>
      </c>
      <c r="C360" s="35">
        <f>SUMIFS(СВЦЭМ!$J$34:$J$777,СВЦЭМ!$A$34:$A$777,$A360,СВЦЭМ!$B$34:$B$777,C$331)+'СЕТ СН'!$F$13-'СЕТ СН'!$F$23</f>
        <v>-120.24332878000001</v>
      </c>
      <c r="D360" s="35">
        <f>SUMIFS(СВЦЭМ!$J$34:$J$777,СВЦЭМ!$A$34:$A$777,$A360,СВЦЭМ!$B$34:$B$777,D$331)+'СЕТ СН'!$F$13-'СЕТ СН'!$F$23</f>
        <v>-105.12737148000002</v>
      </c>
      <c r="E360" s="35">
        <f>SUMIFS(СВЦЭМ!$J$34:$J$777,СВЦЭМ!$A$34:$A$777,$A360,СВЦЭМ!$B$34:$B$777,E$331)+'СЕТ СН'!$F$13-'СЕТ СН'!$F$23</f>
        <v>-94.595842319999974</v>
      </c>
      <c r="F360" s="35">
        <f>SUMIFS(СВЦЭМ!$J$34:$J$777,СВЦЭМ!$A$34:$A$777,$A360,СВЦЭМ!$B$34:$B$777,F$331)+'СЕТ СН'!$F$13-'СЕТ СН'!$F$23</f>
        <v>-100.66353104000001</v>
      </c>
      <c r="G360" s="35">
        <f>SUMIFS(СВЦЭМ!$J$34:$J$777,СВЦЭМ!$A$34:$A$777,$A360,СВЦЭМ!$B$34:$B$777,G$331)+'СЕТ СН'!$F$13-'СЕТ СН'!$F$23</f>
        <v>-99.756876099999999</v>
      </c>
      <c r="H360" s="35">
        <f>SUMIFS(СВЦЭМ!$J$34:$J$777,СВЦЭМ!$A$34:$A$777,$A360,СВЦЭМ!$B$34:$B$777,H$331)+'СЕТ СН'!$F$13-'СЕТ СН'!$F$23</f>
        <v>-128.50138203</v>
      </c>
      <c r="I360" s="35">
        <f>SUMIFS(СВЦЭМ!$J$34:$J$777,СВЦЭМ!$A$34:$A$777,$A360,СВЦЭМ!$B$34:$B$777,I$331)+'СЕТ СН'!$F$13-'СЕТ СН'!$F$23</f>
        <v>-153.26858898</v>
      </c>
      <c r="J360" s="35">
        <f>SUMIFS(СВЦЭМ!$J$34:$J$777,СВЦЭМ!$A$34:$A$777,$A360,СВЦЭМ!$B$34:$B$777,J$331)+'СЕТ СН'!$F$13-'СЕТ СН'!$F$23</f>
        <v>-189.71405670000001</v>
      </c>
      <c r="K360" s="35">
        <f>SUMIFS(СВЦЭМ!$J$34:$J$777,СВЦЭМ!$A$34:$A$777,$A360,СВЦЭМ!$B$34:$B$777,K$331)+'СЕТ СН'!$F$13-'СЕТ СН'!$F$23</f>
        <v>-222.29525219999999</v>
      </c>
      <c r="L360" s="35">
        <f>SUMIFS(СВЦЭМ!$J$34:$J$777,СВЦЭМ!$A$34:$A$777,$A360,СВЦЭМ!$B$34:$B$777,L$331)+'СЕТ СН'!$F$13-'СЕТ СН'!$F$23</f>
        <v>-218.19102090000001</v>
      </c>
      <c r="M360" s="35">
        <f>SUMIFS(СВЦЭМ!$J$34:$J$777,СВЦЭМ!$A$34:$A$777,$A360,СВЦЭМ!$B$34:$B$777,M$331)+'СЕТ СН'!$F$13-'СЕТ СН'!$F$23</f>
        <v>-214.46779197000001</v>
      </c>
      <c r="N360" s="35">
        <f>SUMIFS(СВЦЭМ!$J$34:$J$777,СВЦЭМ!$A$34:$A$777,$A360,СВЦЭМ!$B$34:$B$777,N$331)+'СЕТ СН'!$F$13-'СЕТ СН'!$F$23</f>
        <v>-215.50108577999998</v>
      </c>
      <c r="O360" s="35">
        <f>SUMIFS(СВЦЭМ!$J$34:$J$777,СВЦЭМ!$A$34:$A$777,$A360,СВЦЭМ!$B$34:$B$777,O$331)+'СЕТ СН'!$F$13-'СЕТ СН'!$F$23</f>
        <v>-217.38226134000001</v>
      </c>
      <c r="P360" s="35">
        <f>SUMIFS(СВЦЭМ!$J$34:$J$777,СВЦЭМ!$A$34:$A$777,$A360,СВЦЭМ!$B$34:$B$777,P$331)+'СЕТ СН'!$F$13-'СЕТ СН'!$F$23</f>
        <v>-215.66521224000002</v>
      </c>
      <c r="Q360" s="35">
        <f>SUMIFS(СВЦЭМ!$J$34:$J$777,СВЦЭМ!$A$34:$A$777,$A360,СВЦЭМ!$B$34:$B$777,Q$331)+'СЕТ СН'!$F$13-'СЕТ СН'!$F$23</f>
        <v>-206.23073550999999</v>
      </c>
      <c r="R360" s="35">
        <f>SUMIFS(СВЦЭМ!$J$34:$J$777,СВЦЭМ!$A$34:$A$777,$A360,СВЦЭМ!$B$34:$B$777,R$331)+'СЕТ СН'!$F$13-'СЕТ СН'!$F$23</f>
        <v>-203.65948828000001</v>
      </c>
      <c r="S360" s="35">
        <f>SUMIFS(СВЦЭМ!$J$34:$J$777,СВЦЭМ!$A$34:$A$777,$A360,СВЦЭМ!$B$34:$B$777,S$331)+'СЕТ СН'!$F$13-'СЕТ СН'!$F$23</f>
        <v>-211.67131804000002</v>
      </c>
      <c r="T360" s="35">
        <f>SUMIFS(СВЦЭМ!$J$34:$J$777,СВЦЭМ!$A$34:$A$777,$A360,СВЦЭМ!$B$34:$B$777,T$331)+'СЕТ СН'!$F$13-'СЕТ СН'!$F$23</f>
        <v>-215.00141221000001</v>
      </c>
      <c r="U360" s="35">
        <f>SUMIFS(СВЦЭМ!$J$34:$J$777,СВЦЭМ!$A$34:$A$777,$A360,СВЦЭМ!$B$34:$B$777,U$331)+'СЕТ СН'!$F$13-'СЕТ СН'!$F$23</f>
        <v>-218.76675992999998</v>
      </c>
      <c r="V360" s="35">
        <f>SUMIFS(СВЦЭМ!$J$34:$J$777,СВЦЭМ!$A$34:$A$777,$A360,СВЦЭМ!$B$34:$B$777,V$331)+'СЕТ СН'!$F$13-'СЕТ СН'!$F$23</f>
        <v>-215.36784423</v>
      </c>
      <c r="W360" s="35">
        <f>SUMIFS(СВЦЭМ!$J$34:$J$777,СВЦЭМ!$A$34:$A$777,$A360,СВЦЭМ!$B$34:$B$777,W$331)+'СЕТ СН'!$F$13-'СЕТ СН'!$F$23</f>
        <v>-219.81461165000002</v>
      </c>
      <c r="X360" s="35">
        <f>SUMIFS(СВЦЭМ!$J$34:$J$777,СВЦЭМ!$A$34:$A$777,$A360,СВЦЭМ!$B$34:$B$777,X$331)+'СЕТ СН'!$F$13-'СЕТ СН'!$F$23</f>
        <v>-214.95142529999998</v>
      </c>
      <c r="Y360" s="35">
        <f>SUMIFS(СВЦЭМ!$J$34:$J$777,СВЦЭМ!$A$34:$A$777,$A360,СВЦЭМ!$B$34:$B$777,Y$331)+'СЕТ СН'!$F$13-'СЕТ СН'!$F$23</f>
        <v>-190.62069062</v>
      </c>
    </row>
    <row r="361" spans="1:27" ht="15.75" x14ac:dyDescent="0.2">
      <c r="A361" s="34">
        <f t="shared" si="9"/>
        <v>42916</v>
      </c>
      <c r="B361" s="35">
        <f>SUMIFS(СВЦЭМ!$J$34:$J$777,СВЦЭМ!$A$34:$A$777,$A361,СВЦЭМ!$B$34:$B$777,B$331)+'СЕТ СН'!$F$13-'СЕТ СН'!$F$23</f>
        <v>-173.52477671999998</v>
      </c>
      <c r="C361" s="35">
        <f>SUMIFS(СВЦЭМ!$J$34:$J$777,СВЦЭМ!$A$34:$A$777,$A361,СВЦЭМ!$B$34:$B$777,C$331)+'СЕТ СН'!$F$13-'СЕТ СН'!$F$23</f>
        <v>-109.05726023</v>
      </c>
      <c r="D361" s="35">
        <f>SUMIFS(СВЦЭМ!$J$34:$J$777,СВЦЭМ!$A$34:$A$777,$A361,СВЦЭМ!$B$34:$B$777,D$331)+'СЕТ СН'!$F$13-'СЕТ СН'!$F$23</f>
        <v>-89.283210759999974</v>
      </c>
      <c r="E361" s="35">
        <f>SUMIFS(СВЦЭМ!$J$34:$J$777,СВЦЭМ!$A$34:$A$777,$A361,СВЦЭМ!$B$34:$B$777,E$331)+'СЕТ СН'!$F$13-'СЕТ СН'!$F$23</f>
        <v>-81.463336609999999</v>
      </c>
      <c r="F361" s="35">
        <f>SUMIFS(СВЦЭМ!$J$34:$J$777,СВЦЭМ!$A$34:$A$777,$A361,СВЦЭМ!$B$34:$B$777,F$331)+'СЕТ СН'!$F$13-'СЕТ СН'!$F$23</f>
        <v>-82.969253849999973</v>
      </c>
      <c r="G361" s="35">
        <f>SUMIFS(СВЦЭМ!$J$34:$J$777,СВЦЭМ!$A$34:$A$777,$A361,СВЦЭМ!$B$34:$B$777,G$331)+'СЕТ СН'!$F$13-'СЕТ СН'!$F$23</f>
        <v>-84.999385679999989</v>
      </c>
      <c r="H361" s="35">
        <f>SUMIFS(СВЦЭМ!$J$34:$J$777,СВЦЭМ!$A$34:$A$777,$A361,СВЦЭМ!$B$34:$B$777,H$331)+'СЕТ СН'!$F$13-'СЕТ СН'!$F$23</f>
        <v>-116.83270604000001</v>
      </c>
      <c r="I361" s="35">
        <f>SUMIFS(СВЦЭМ!$J$34:$J$777,СВЦЭМ!$A$34:$A$777,$A361,СВЦЭМ!$B$34:$B$777,I$331)+'СЕТ СН'!$F$13-'СЕТ СН'!$F$23</f>
        <v>-131.7344774</v>
      </c>
      <c r="J361" s="35">
        <f>SUMIFS(СВЦЭМ!$J$34:$J$777,СВЦЭМ!$A$34:$A$777,$A361,СВЦЭМ!$B$34:$B$777,J$331)+'СЕТ СН'!$F$13-'СЕТ СН'!$F$23</f>
        <v>-176.29614529999998</v>
      </c>
      <c r="K361" s="35">
        <f>SUMIFS(СВЦЭМ!$J$34:$J$777,СВЦЭМ!$A$34:$A$777,$A361,СВЦЭМ!$B$34:$B$777,K$331)+'СЕТ СН'!$F$13-'СЕТ СН'!$F$23</f>
        <v>-225.44755916000003</v>
      </c>
      <c r="L361" s="35">
        <f>SUMIFS(СВЦЭМ!$J$34:$J$777,СВЦЭМ!$A$34:$A$777,$A361,СВЦЭМ!$B$34:$B$777,L$331)+'СЕТ СН'!$F$13-'СЕТ СН'!$F$23</f>
        <v>-231.35092685000001</v>
      </c>
      <c r="M361" s="35">
        <f>SUMIFS(СВЦЭМ!$J$34:$J$777,СВЦЭМ!$A$34:$A$777,$A361,СВЦЭМ!$B$34:$B$777,M$331)+'СЕТ СН'!$F$13-'СЕТ СН'!$F$23</f>
        <v>-231.26273178999998</v>
      </c>
      <c r="N361" s="35">
        <f>SUMIFS(СВЦЭМ!$J$34:$J$777,СВЦЭМ!$A$34:$A$777,$A361,СВЦЭМ!$B$34:$B$777,N$331)+'СЕТ СН'!$F$13-'СЕТ СН'!$F$23</f>
        <v>-232.82386707000001</v>
      </c>
      <c r="O361" s="35">
        <f>SUMIFS(СВЦЭМ!$J$34:$J$777,СВЦЭМ!$A$34:$A$777,$A361,СВЦЭМ!$B$34:$B$777,O$331)+'СЕТ СН'!$F$13-'СЕТ СН'!$F$23</f>
        <v>-231.45384396999998</v>
      </c>
      <c r="P361" s="35">
        <f>SUMIFS(СВЦЭМ!$J$34:$J$777,СВЦЭМ!$A$34:$A$777,$A361,СВЦЭМ!$B$34:$B$777,P$331)+'СЕТ СН'!$F$13-'СЕТ СН'!$F$23</f>
        <v>-229.31023138</v>
      </c>
      <c r="Q361" s="35">
        <f>SUMIFS(СВЦЭМ!$J$34:$J$777,СВЦЭМ!$A$34:$A$777,$A361,СВЦЭМ!$B$34:$B$777,Q$331)+'СЕТ СН'!$F$13-'СЕТ СН'!$F$23</f>
        <v>-221.05654096000001</v>
      </c>
      <c r="R361" s="35">
        <f>SUMIFS(СВЦЭМ!$J$34:$J$777,СВЦЭМ!$A$34:$A$777,$A361,СВЦЭМ!$B$34:$B$777,R$331)+'СЕТ СН'!$F$13-'СЕТ СН'!$F$23</f>
        <v>-218.73013220000001</v>
      </c>
      <c r="S361" s="35">
        <f>SUMIFS(СВЦЭМ!$J$34:$J$777,СВЦЭМ!$A$34:$A$777,$A361,СВЦЭМ!$B$34:$B$777,S$331)+'СЕТ СН'!$F$13-'СЕТ СН'!$F$23</f>
        <v>-225.92738649</v>
      </c>
      <c r="T361" s="35">
        <f>SUMIFS(СВЦЭМ!$J$34:$J$777,СВЦЭМ!$A$34:$A$777,$A361,СВЦЭМ!$B$34:$B$777,T$331)+'СЕТ СН'!$F$13-'СЕТ СН'!$F$23</f>
        <v>-226.81883621999998</v>
      </c>
      <c r="U361" s="35">
        <f>SUMIFS(СВЦЭМ!$J$34:$J$777,СВЦЭМ!$A$34:$A$777,$A361,СВЦЭМ!$B$34:$B$777,U$331)+'СЕТ СН'!$F$13-'СЕТ СН'!$F$23</f>
        <v>-229.31080334000001</v>
      </c>
      <c r="V361" s="35">
        <f>SUMIFS(СВЦЭМ!$J$34:$J$777,СВЦЭМ!$A$34:$A$777,$A361,СВЦЭМ!$B$34:$B$777,V$331)+'СЕТ СН'!$F$13-'СЕТ СН'!$F$23</f>
        <v>-227.01940638000002</v>
      </c>
      <c r="W361" s="35">
        <f>SUMIFS(СВЦЭМ!$J$34:$J$777,СВЦЭМ!$A$34:$A$777,$A361,СВЦЭМ!$B$34:$B$777,W$331)+'СЕТ СН'!$F$13-'СЕТ СН'!$F$23</f>
        <v>-202.61875781999998</v>
      </c>
      <c r="X361" s="35">
        <f>SUMIFS(СВЦЭМ!$J$34:$J$777,СВЦЭМ!$A$34:$A$777,$A361,СВЦЭМ!$B$34:$B$777,X$331)+'СЕТ СН'!$F$13-'СЕТ СН'!$F$23</f>
        <v>-181.12626424000001</v>
      </c>
      <c r="Y361" s="35">
        <f>SUMIFS(СВЦЭМ!$J$34:$J$777,СВЦЭМ!$A$34:$A$777,$A361,СВЦЭМ!$B$34:$B$777,Y$331)+'СЕТ СН'!$F$13-'СЕТ СН'!$F$23</f>
        <v>-143.16237797999997</v>
      </c>
    </row>
    <row r="362" spans="1:27" ht="15.75" hidden="1" x14ac:dyDescent="0.2">
      <c r="A362" s="34">
        <f t="shared" si="9"/>
        <v>42917</v>
      </c>
      <c r="B362" s="35">
        <f>SUMIFS(СВЦЭМ!$J$34:$J$777,СВЦЭМ!$A$34:$A$777,$A362,СВЦЭМ!$B$34:$B$777,B$331)+'СЕТ СН'!$F$13-'СЕТ СН'!$F$23</f>
        <v>-578.75</v>
      </c>
      <c r="C362" s="35">
        <f>SUMIFS(СВЦЭМ!$J$34:$J$777,СВЦЭМ!$A$34:$A$777,$A362,СВЦЭМ!$B$34:$B$777,C$331)+'СЕТ СН'!$F$13-'СЕТ СН'!$F$23</f>
        <v>-578.75</v>
      </c>
      <c r="D362" s="35">
        <f>SUMIFS(СВЦЭМ!$J$34:$J$777,СВЦЭМ!$A$34:$A$777,$A362,СВЦЭМ!$B$34:$B$777,D$331)+'СЕТ СН'!$F$13-'СЕТ СН'!$F$23</f>
        <v>-578.75</v>
      </c>
      <c r="E362" s="35">
        <f>SUMIFS(СВЦЭМ!$J$34:$J$777,СВЦЭМ!$A$34:$A$777,$A362,СВЦЭМ!$B$34:$B$777,E$331)+'СЕТ СН'!$F$13-'СЕТ СН'!$F$23</f>
        <v>-578.75</v>
      </c>
      <c r="F362" s="35">
        <f>SUMIFS(СВЦЭМ!$J$34:$J$777,СВЦЭМ!$A$34:$A$777,$A362,СВЦЭМ!$B$34:$B$777,F$331)+'СЕТ СН'!$F$13-'СЕТ СН'!$F$23</f>
        <v>-578.75</v>
      </c>
      <c r="G362" s="35">
        <f>SUMIFS(СВЦЭМ!$J$34:$J$777,СВЦЭМ!$A$34:$A$777,$A362,СВЦЭМ!$B$34:$B$777,G$331)+'СЕТ СН'!$F$13-'СЕТ СН'!$F$23</f>
        <v>-578.75</v>
      </c>
      <c r="H362" s="35">
        <f>SUMIFS(СВЦЭМ!$J$34:$J$777,СВЦЭМ!$A$34:$A$777,$A362,СВЦЭМ!$B$34:$B$777,H$331)+'СЕТ СН'!$F$13-'СЕТ СН'!$F$23</f>
        <v>-578.75</v>
      </c>
      <c r="I362" s="35">
        <f>SUMIFS(СВЦЭМ!$J$34:$J$777,СВЦЭМ!$A$34:$A$777,$A362,СВЦЭМ!$B$34:$B$777,I$331)+'СЕТ СН'!$F$13-'СЕТ СН'!$F$23</f>
        <v>-578.75</v>
      </c>
      <c r="J362" s="35">
        <f>SUMIFS(СВЦЭМ!$J$34:$J$777,СВЦЭМ!$A$34:$A$777,$A362,СВЦЭМ!$B$34:$B$777,J$331)+'СЕТ СН'!$F$13-'СЕТ СН'!$F$23</f>
        <v>-578.75</v>
      </c>
      <c r="K362" s="35">
        <f>SUMIFS(СВЦЭМ!$J$34:$J$777,СВЦЭМ!$A$34:$A$777,$A362,СВЦЭМ!$B$34:$B$777,K$331)+'СЕТ СН'!$F$13-'СЕТ СН'!$F$23</f>
        <v>-578.75</v>
      </c>
      <c r="L362" s="35">
        <f>SUMIFS(СВЦЭМ!$J$34:$J$777,СВЦЭМ!$A$34:$A$777,$A362,СВЦЭМ!$B$34:$B$777,L$331)+'СЕТ СН'!$F$13-'СЕТ СН'!$F$23</f>
        <v>-578.75</v>
      </c>
      <c r="M362" s="35">
        <f>SUMIFS(СВЦЭМ!$J$34:$J$777,СВЦЭМ!$A$34:$A$777,$A362,СВЦЭМ!$B$34:$B$777,M$331)+'СЕТ СН'!$F$13-'СЕТ СН'!$F$23</f>
        <v>-578.75</v>
      </c>
      <c r="N362" s="35">
        <f>SUMIFS(СВЦЭМ!$J$34:$J$777,СВЦЭМ!$A$34:$A$777,$A362,СВЦЭМ!$B$34:$B$777,N$331)+'СЕТ СН'!$F$13-'СЕТ СН'!$F$23</f>
        <v>-578.75</v>
      </c>
      <c r="O362" s="35">
        <f>SUMIFS(СВЦЭМ!$J$34:$J$777,СВЦЭМ!$A$34:$A$777,$A362,СВЦЭМ!$B$34:$B$777,O$331)+'СЕТ СН'!$F$13-'СЕТ СН'!$F$23</f>
        <v>-578.75</v>
      </c>
      <c r="P362" s="35">
        <f>SUMIFS(СВЦЭМ!$J$34:$J$777,СВЦЭМ!$A$34:$A$777,$A362,СВЦЭМ!$B$34:$B$777,P$331)+'СЕТ СН'!$F$13-'СЕТ СН'!$F$23</f>
        <v>-578.75</v>
      </c>
      <c r="Q362" s="35">
        <f>SUMIFS(СВЦЭМ!$J$34:$J$777,СВЦЭМ!$A$34:$A$777,$A362,СВЦЭМ!$B$34:$B$777,Q$331)+'СЕТ СН'!$F$13-'СЕТ СН'!$F$23</f>
        <v>-578.75</v>
      </c>
      <c r="R362" s="35">
        <f>SUMIFS(СВЦЭМ!$J$34:$J$777,СВЦЭМ!$A$34:$A$777,$A362,СВЦЭМ!$B$34:$B$777,R$331)+'СЕТ СН'!$F$13-'СЕТ СН'!$F$23</f>
        <v>-578.75</v>
      </c>
      <c r="S362" s="35">
        <f>SUMIFS(СВЦЭМ!$J$34:$J$777,СВЦЭМ!$A$34:$A$777,$A362,СВЦЭМ!$B$34:$B$777,S$331)+'СЕТ СН'!$F$13-'СЕТ СН'!$F$23</f>
        <v>-578.75</v>
      </c>
      <c r="T362" s="35">
        <f>SUMIFS(СВЦЭМ!$J$34:$J$777,СВЦЭМ!$A$34:$A$777,$A362,СВЦЭМ!$B$34:$B$777,T$331)+'СЕТ СН'!$F$13-'СЕТ СН'!$F$23</f>
        <v>-578.75</v>
      </c>
      <c r="U362" s="35">
        <f>SUMIFS(СВЦЭМ!$J$34:$J$777,СВЦЭМ!$A$34:$A$777,$A362,СВЦЭМ!$B$34:$B$777,U$331)+'СЕТ СН'!$F$13-'СЕТ СН'!$F$23</f>
        <v>-578.75</v>
      </c>
      <c r="V362" s="35">
        <f>SUMIFS(СВЦЭМ!$J$34:$J$777,СВЦЭМ!$A$34:$A$777,$A362,СВЦЭМ!$B$34:$B$777,V$331)+'СЕТ СН'!$F$13-'СЕТ СН'!$F$23</f>
        <v>-578.75</v>
      </c>
      <c r="W362" s="35">
        <f>SUMIFS(СВЦЭМ!$J$34:$J$777,СВЦЭМ!$A$34:$A$777,$A362,СВЦЭМ!$B$34:$B$777,W$331)+'СЕТ СН'!$F$13-'СЕТ СН'!$F$23</f>
        <v>-578.75</v>
      </c>
      <c r="X362" s="35">
        <f>SUMIFS(СВЦЭМ!$J$34:$J$777,СВЦЭМ!$A$34:$A$777,$A362,СВЦЭМ!$B$34:$B$777,X$331)+'СЕТ СН'!$F$13-'СЕТ СН'!$F$23</f>
        <v>-578.75</v>
      </c>
      <c r="Y362" s="35">
        <f>SUMIFS(СВЦЭМ!$J$34:$J$777,СВЦЭМ!$A$34:$A$777,$A362,СВЦЭМ!$B$34:$B$777,Y$331)+'СЕТ СН'!$F$13-'СЕТ СН'!$F$23</f>
        <v>-578.75</v>
      </c>
    </row>
    <row r="363" spans="1:27" ht="15.75"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5" customFormat="1" ht="12.75" customHeight="1" x14ac:dyDescent="0.2">
      <c r="A366" s="119"/>
      <c r="B366" s="33">
        <v>1</v>
      </c>
      <c r="C366" s="33">
        <v>2</v>
      </c>
      <c r="D366" s="33">
        <v>3</v>
      </c>
      <c r="E366" s="33">
        <v>4</v>
      </c>
      <c r="F366" s="33">
        <v>5</v>
      </c>
      <c r="G366" s="33">
        <v>6</v>
      </c>
      <c r="H366" s="33">
        <v>7</v>
      </c>
      <c r="I366" s="33">
        <v>8</v>
      </c>
      <c r="J366" s="33">
        <v>9</v>
      </c>
      <c r="K366" s="33">
        <v>10</v>
      </c>
      <c r="L366" s="33">
        <v>11</v>
      </c>
      <c r="M366" s="33">
        <v>12</v>
      </c>
      <c r="N366" s="33">
        <v>13</v>
      </c>
      <c r="O366" s="33">
        <v>14</v>
      </c>
      <c r="P366" s="33">
        <v>15</v>
      </c>
      <c r="Q366" s="33">
        <v>16</v>
      </c>
      <c r="R366" s="33">
        <v>17</v>
      </c>
      <c r="S366" s="33">
        <v>18</v>
      </c>
      <c r="T366" s="33">
        <v>19</v>
      </c>
      <c r="U366" s="33">
        <v>20</v>
      </c>
      <c r="V366" s="33">
        <v>21</v>
      </c>
      <c r="W366" s="33">
        <v>22</v>
      </c>
      <c r="X366" s="33">
        <v>23</v>
      </c>
      <c r="Y366" s="33">
        <v>24</v>
      </c>
    </row>
    <row r="367" spans="1:27" ht="15.75" customHeight="1" x14ac:dyDescent="0.2">
      <c r="A367" s="34" t="str">
        <f>A332</f>
        <v>01.06.2017</v>
      </c>
      <c r="B367" s="35">
        <f>SUMIFS(СВЦЭМ!$K$34:$K$777,СВЦЭМ!$A$34:$A$777,$A367,СВЦЭМ!$B$34:$B$777,B$366)+'СЕТ СН'!$F$13-'СЕТ СН'!$F$23</f>
        <v>-7.1194426299999805</v>
      </c>
      <c r="C367" s="35">
        <f>SUMIFS(СВЦЭМ!$K$34:$K$777,СВЦЭМ!$A$34:$A$777,$A367,СВЦЭМ!$B$34:$B$777,C$366)+'СЕТ СН'!$F$13-'СЕТ СН'!$F$23</f>
        <v>68.219888439999977</v>
      </c>
      <c r="D367" s="35">
        <f>SUMIFS(СВЦЭМ!$K$34:$K$777,СВЦЭМ!$A$34:$A$777,$A367,СВЦЭМ!$B$34:$B$777,D$366)+'СЕТ СН'!$F$13-'СЕТ СН'!$F$23</f>
        <v>101.74739620000003</v>
      </c>
      <c r="E367" s="35">
        <f>SUMIFS(СВЦЭМ!$K$34:$K$777,СВЦЭМ!$A$34:$A$777,$A367,СВЦЭМ!$B$34:$B$777,E$366)+'СЕТ СН'!$F$13-'СЕТ СН'!$F$23</f>
        <v>106.08394262000002</v>
      </c>
      <c r="F367" s="35">
        <f>SUMIFS(СВЦЭМ!$K$34:$K$777,СВЦЭМ!$A$34:$A$777,$A367,СВЦЭМ!$B$34:$B$777,F$366)+'СЕТ СН'!$F$13-'СЕТ СН'!$F$23</f>
        <v>105.53204206999999</v>
      </c>
      <c r="G367" s="35">
        <f>SUMIFS(СВЦЭМ!$K$34:$K$777,СВЦЭМ!$A$34:$A$777,$A367,СВЦЭМ!$B$34:$B$777,G$366)+'СЕТ СН'!$F$13-'СЕТ СН'!$F$23</f>
        <v>99.296785249999971</v>
      </c>
      <c r="H367" s="35">
        <f>SUMIFS(СВЦЭМ!$K$34:$K$777,СВЦЭМ!$A$34:$A$777,$A367,СВЦЭМ!$B$34:$B$777,H$366)+'СЕТ СН'!$F$13-'СЕТ СН'!$F$23</f>
        <v>46.90597508999997</v>
      </c>
      <c r="I367" s="35">
        <f>SUMIFS(СВЦЭМ!$K$34:$K$777,СВЦЭМ!$A$34:$A$777,$A367,СВЦЭМ!$B$34:$B$777,I$366)+'СЕТ СН'!$F$13-'СЕТ СН'!$F$23</f>
        <v>-4.3475596499999938</v>
      </c>
      <c r="J367" s="35">
        <f>SUMIFS(СВЦЭМ!$K$34:$K$777,СВЦЭМ!$A$34:$A$777,$A367,СВЦЭМ!$B$34:$B$777,J$366)+'СЕТ СН'!$F$13-'СЕТ СН'!$F$23</f>
        <v>-61.797865519999959</v>
      </c>
      <c r="K367" s="35">
        <f>SUMIFS(СВЦЭМ!$K$34:$K$777,СВЦЭМ!$A$34:$A$777,$A367,СВЦЭМ!$B$34:$B$777,K$366)+'СЕТ СН'!$F$13-'СЕТ СН'!$F$23</f>
        <v>-114.96711764000003</v>
      </c>
      <c r="L367" s="35">
        <f>SUMIFS(СВЦЭМ!$K$34:$K$777,СВЦЭМ!$A$34:$A$777,$A367,СВЦЭМ!$B$34:$B$777,L$366)+'СЕТ СН'!$F$13-'СЕТ СН'!$F$23</f>
        <v>-140.35165316000001</v>
      </c>
      <c r="M367" s="35">
        <f>SUMIFS(СВЦЭМ!$K$34:$K$777,СВЦЭМ!$A$34:$A$777,$A367,СВЦЭМ!$B$34:$B$777,M$366)+'СЕТ СН'!$F$13-'СЕТ СН'!$F$23</f>
        <v>-158.32942810999998</v>
      </c>
      <c r="N367" s="35">
        <f>SUMIFS(СВЦЭМ!$K$34:$K$777,СВЦЭМ!$A$34:$A$777,$A367,СВЦЭМ!$B$34:$B$777,N$366)+'СЕТ СН'!$F$13-'СЕТ СН'!$F$23</f>
        <v>-159.08272994999999</v>
      </c>
      <c r="O367" s="35">
        <f>SUMIFS(СВЦЭМ!$K$34:$K$777,СВЦЭМ!$A$34:$A$777,$A367,СВЦЭМ!$B$34:$B$777,O$366)+'СЕТ СН'!$F$13-'СЕТ СН'!$F$23</f>
        <v>-159.06233680000003</v>
      </c>
      <c r="P367" s="35">
        <f>SUMIFS(СВЦЭМ!$K$34:$K$777,СВЦЭМ!$A$34:$A$777,$A367,СВЦЭМ!$B$34:$B$777,P$366)+'СЕТ СН'!$F$13-'СЕТ СН'!$F$23</f>
        <v>-156.23429794999998</v>
      </c>
      <c r="Q367" s="35">
        <f>SUMIFS(СВЦЭМ!$K$34:$K$777,СВЦЭМ!$A$34:$A$777,$A367,СВЦЭМ!$B$34:$B$777,Q$366)+'СЕТ СН'!$F$13-'СЕТ СН'!$F$23</f>
        <v>-156.18625463000001</v>
      </c>
      <c r="R367" s="35">
        <f>SUMIFS(СВЦЭМ!$K$34:$K$777,СВЦЭМ!$A$34:$A$777,$A367,СВЦЭМ!$B$34:$B$777,R$366)+'СЕТ СН'!$F$13-'СЕТ СН'!$F$23</f>
        <v>-154.21276626000002</v>
      </c>
      <c r="S367" s="35">
        <f>SUMIFS(СВЦЭМ!$K$34:$K$777,СВЦЭМ!$A$34:$A$777,$A367,СВЦЭМ!$B$34:$B$777,S$366)+'СЕТ СН'!$F$13-'СЕТ СН'!$F$23</f>
        <v>-157.00386387999998</v>
      </c>
      <c r="T367" s="35">
        <f>SUMIFS(СВЦЭМ!$K$34:$K$777,СВЦЭМ!$A$34:$A$777,$A367,СВЦЭМ!$B$34:$B$777,T$366)+'СЕТ СН'!$F$13-'СЕТ СН'!$F$23</f>
        <v>-157.59843705999998</v>
      </c>
      <c r="U367" s="35">
        <f>SUMIFS(СВЦЭМ!$K$34:$K$777,СВЦЭМ!$A$34:$A$777,$A367,СВЦЭМ!$B$34:$B$777,U$366)+'СЕТ СН'!$F$13-'СЕТ СН'!$F$23</f>
        <v>-157.16670667</v>
      </c>
      <c r="V367" s="35">
        <f>SUMIFS(СВЦЭМ!$K$34:$K$777,СВЦЭМ!$A$34:$A$777,$A367,СВЦЭМ!$B$34:$B$777,V$366)+'СЕТ СН'!$F$13-'СЕТ СН'!$F$23</f>
        <v>-127.88068906000001</v>
      </c>
      <c r="W367" s="35">
        <f>SUMIFS(СВЦЭМ!$K$34:$K$777,СВЦЭМ!$A$34:$A$777,$A367,СВЦЭМ!$B$34:$B$777,W$366)+'СЕТ СН'!$F$13-'СЕТ СН'!$F$23</f>
        <v>-93.349064109999972</v>
      </c>
      <c r="X367" s="35">
        <f>SUMIFS(СВЦЭМ!$K$34:$K$777,СВЦЭМ!$A$34:$A$777,$A367,СВЦЭМ!$B$34:$B$777,X$366)+'СЕТ СН'!$F$13-'СЕТ СН'!$F$23</f>
        <v>-69.933783129999995</v>
      </c>
      <c r="Y367" s="35">
        <f>SUMIFS(СВЦЭМ!$K$34:$K$777,СВЦЭМ!$A$34:$A$777,$A367,СВЦЭМ!$B$34:$B$777,Y$366)+'СЕТ СН'!$F$13-'СЕТ СН'!$F$23</f>
        <v>13.986624880000022</v>
      </c>
      <c r="AA367" s="44"/>
    </row>
    <row r="368" spans="1:27" ht="15.75" x14ac:dyDescent="0.2">
      <c r="A368" s="34">
        <f>A367+1</f>
        <v>42888</v>
      </c>
      <c r="B368" s="35">
        <f>SUMIFS(СВЦЭМ!$K$34:$K$777,СВЦЭМ!$A$34:$A$777,$A368,СВЦЭМ!$B$34:$B$777,B$366)+'СЕТ СН'!$F$13-'СЕТ СН'!$F$23</f>
        <v>73.352388160000032</v>
      </c>
      <c r="C368" s="35">
        <f>SUMIFS(СВЦЭМ!$K$34:$K$777,СВЦЭМ!$A$34:$A$777,$A368,СВЦЭМ!$B$34:$B$777,C$366)+'СЕТ СН'!$F$13-'СЕТ СН'!$F$23</f>
        <v>88.111004009999988</v>
      </c>
      <c r="D368" s="35">
        <f>SUMIFS(СВЦЭМ!$K$34:$K$777,СВЦЭМ!$A$34:$A$777,$A368,СВЦЭМ!$B$34:$B$777,D$366)+'СЕТ СН'!$F$13-'СЕТ СН'!$F$23</f>
        <v>120.41999237000005</v>
      </c>
      <c r="E368" s="35">
        <f>SUMIFS(СВЦЭМ!$K$34:$K$777,СВЦЭМ!$A$34:$A$777,$A368,СВЦЭМ!$B$34:$B$777,E$366)+'СЕТ СН'!$F$13-'СЕТ СН'!$F$23</f>
        <v>115.67501665999998</v>
      </c>
      <c r="F368" s="35">
        <f>SUMIFS(СВЦЭМ!$K$34:$K$777,СВЦЭМ!$A$34:$A$777,$A368,СВЦЭМ!$B$34:$B$777,F$366)+'СЕТ СН'!$F$13-'СЕТ СН'!$F$23</f>
        <v>114.8668662</v>
      </c>
      <c r="G368" s="35">
        <f>SUMIFS(СВЦЭМ!$K$34:$K$777,СВЦЭМ!$A$34:$A$777,$A368,СВЦЭМ!$B$34:$B$777,G$366)+'СЕТ СН'!$F$13-'СЕТ СН'!$F$23</f>
        <v>119.55270065000002</v>
      </c>
      <c r="H368" s="35">
        <f>SUMIFS(СВЦЭМ!$K$34:$K$777,СВЦЭМ!$A$34:$A$777,$A368,СВЦЭМ!$B$34:$B$777,H$366)+'СЕТ СН'!$F$13-'СЕТ СН'!$F$23</f>
        <v>107.85913293999999</v>
      </c>
      <c r="I368" s="35">
        <f>SUMIFS(СВЦЭМ!$K$34:$K$777,СВЦЭМ!$A$34:$A$777,$A368,СВЦЭМ!$B$34:$B$777,I$366)+'СЕТ СН'!$F$13-'СЕТ СН'!$F$23</f>
        <v>20.987951360000011</v>
      </c>
      <c r="J368" s="35">
        <f>SUMIFS(СВЦЭМ!$K$34:$K$777,СВЦЭМ!$A$34:$A$777,$A368,СВЦЭМ!$B$34:$B$777,J$366)+'СЕТ СН'!$F$13-'СЕТ СН'!$F$23</f>
        <v>-53.78317826</v>
      </c>
      <c r="K368" s="35">
        <f>SUMIFS(СВЦЭМ!$K$34:$K$777,СВЦЭМ!$A$34:$A$777,$A368,СВЦЭМ!$B$34:$B$777,K$366)+'СЕТ СН'!$F$13-'СЕТ СН'!$F$23</f>
        <v>-121.94372847</v>
      </c>
      <c r="L368" s="35">
        <f>SUMIFS(СВЦЭМ!$K$34:$K$777,СВЦЭМ!$A$34:$A$777,$A368,СВЦЭМ!$B$34:$B$777,L$366)+'СЕТ СН'!$F$13-'СЕТ СН'!$F$23</f>
        <v>-160.93735084000002</v>
      </c>
      <c r="M368" s="35">
        <f>SUMIFS(СВЦЭМ!$K$34:$K$777,СВЦЭМ!$A$34:$A$777,$A368,СВЦЭМ!$B$34:$B$777,M$366)+'СЕТ СН'!$F$13-'СЕТ СН'!$F$23</f>
        <v>-169.24264933000001</v>
      </c>
      <c r="N368" s="35">
        <f>SUMIFS(СВЦЭМ!$K$34:$K$777,СВЦЭМ!$A$34:$A$777,$A368,СВЦЭМ!$B$34:$B$777,N$366)+'СЕТ СН'!$F$13-'СЕТ СН'!$F$23</f>
        <v>-161.24968182999999</v>
      </c>
      <c r="O368" s="35">
        <f>SUMIFS(СВЦЭМ!$K$34:$K$777,СВЦЭМ!$A$34:$A$777,$A368,СВЦЭМ!$B$34:$B$777,O$366)+'СЕТ СН'!$F$13-'СЕТ СН'!$F$23</f>
        <v>-160.24360417000003</v>
      </c>
      <c r="P368" s="35">
        <f>SUMIFS(СВЦЭМ!$K$34:$K$777,СВЦЭМ!$A$34:$A$777,$A368,СВЦЭМ!$B$34:$B$777,P$366)+'СЕТ СН'!$F$13-'СЕТ СН'!$F$23</f>
        <v>-156.70094804000001</v>
      </c>
      <c r="Q368" s="35">
        <f>SUMIFS(СВЦЭМ!$K$34:$K$777,СВЦЭМ!$A$34:$A$777,$A368,СВЦЭМ!$B$34:$B$777,Q$366)+'СЕТ СН'!$F$13-'СЕТ СН'!$F$23</f>
        <v>-157.11703477999998</v>
      </c>
      <c r="R368" s="35">
        <f>SUMIFS(СВЦЭМ!$K$34:$K$777,СВЦЭМ!$A$34:$A$777,$A368,СВЦЭМ!$B$34:$B$777,R$366)+'СЕТ СН'!$F$13-'СЕТ СН'!$F$23</f>
        <v>-130.43565632000002</v>
      </c>
      <c r="S368" s="35">
        <f>SUMIFS(СВЦЭМ!$K$34:$K$777,СВЦЭМ!$A$34:$A$777,$A368,СВЦЭМ!$B$34:$B$777,S$366)+'СЕТ СН'!$F$13-'СЕТ СН'!$F$23</f>
        <v>-128.20944429000002</v>
      </c>
      <c r="T368" s="35">
        <f>SUMIFS(СВЦЭМ!$K$34:$K$777,СВЦЭМ!$A$34:$A$777,$A368,СВЦЭМ!$B$34:$B$777,T$366)+'СЕТ СН'!$F$13-'СЕТ СН'!$F$23</f>
        <v>-124.79111124999997</v>
      </c>
      <c r="U368" s="35">
        <f>SUMIFS(СВЦЭМ!$K$34:$K$777,СВЦЭМ!$A$34:$A$777,$A368,СВЦЭМ!$B$34:$B$777,U$366)+'СЕТ СН'!$F$13-'СЕТ СН'!$F$23</f>
        <v>-122.7283228</v>
      </c>
      <c r="V368" s="35">
        <f>SUMIFS(СВЦЭМ!$K$34:$K$777,СВЦЭМ!$A$34:$A$777,$A368,СВЦЭМ!$B$34:$B$777,V$366)+'СЕТ СН'!$F$13-'СЕТ СН'!$F$23</f>
        <v>-140.94313519999997</v>
      </c>
      <c r="W368" s="35">
        <f>SUMIFS(СВЦЭМ!$K$34:$K$777,СВЦЭМ!$A$34:$A$777,$A368,СВЦЭМ!$B$34:$B$777,W$366)+'СЕТ СН'!$F$13-'СЕТ СН'!$F$23</f>
        <v>-106.99697787999997</v>
      </c>
      <c r="X368" s="35">
        <f>SUMIFS(СВЦЭМ!$K$34:$K$777,СВЦЭМ!$A$34:$A$777,$A368,СВЦЭМ!$B$34:$B$777,X$366)+'СЕТ СН'!$F$13-'СЕТ СН'!$F$23</f>
        <v>-69.603237429999979</v>
      </c>
      <c r="Y368" s="35">
        <f>SUMIFS(СВЦЭМ!$K$34:$K$777,СВЦЭМ!$A$34:$A$777,$A368,СВЦЭМ!$B$34:$B$777,Y$366)+'СЕТ СН'!$F$13-'СЕТ СН'!$F$23</f>
        <v>-12.648025849999954</v>
      </c>
    </row>
    <row r="369" spans="1:25" ht="15.75" x14ac:dyDescent="0.2">
      <c r="A369" s="34">
        <f t="shared" ref="A369:A397" si="10">A368+1</f>
        <v>42889</v>
      </c>
      <c r="B369" s="35">
        <f>SUMIFS(СВЦЭМ!$K$34:$K$777,СВЦЭМ!$A$34:$A$777,$A369,СВЦЭМ!$B$34:$B$777,B$366)+'СЕТ СН'!$F$13-'СЕТ СН'!$F$23</f>
        <v>13.348588510000013</v>
      </c>
      <c r="C369" s="35">
        <f>SUMIFS(СВЦЭМ!$K$34:$K$777,СВЦЭМ!$A$34:$A$777,$A369,СВЦЭМ!$B$34:$B$777,C$366)+'СЕТ СН'!$F$13-'СЕТ СН'!$F$23</f>
        <v>44.596949360000053</v>
      </c>
      <c r="D369" s="35">
        <f>SUMIFS(СВЦЭМ!$K$34:$K$777,СВЦЭМ!$A$34:$A$777,$A369,СВЦЭМ!$B$34:$B$777,D$366)+'СЕТ СН'!$F$13-'СЕТ СН'!$F$23</f>
        <v>118.39535222999996</v>
      </c>
      <c r="E369" s="35">
        <f>SUMIFS(СВЦЭМ!$K$34:$K$777,СВЦЭМ!$A$34:$A$777,$A369,СВЦЭМ!$B$34:$B$777,E$366)+'СЕТ СН'!$F$13-'СЕТ СН'!$F$23</f>
        <v>117.22407580000004</v>
      </c>
      <c r="F369" s="35">
        <f>SUMIFS(СВЦЭМ!$K$34:$K$777,СВЦЭМ!$A$34:$A$777,$A369,СВЦЭМ!$B$34:$B$777,F$366)+'СЕТ СН'!$F$13-'СЕТ СН'!$F$23</f>
        <v>115.97641558999999</v>
      </c>
      <c r="G369" s="35">
        <f>SUMIFS(СВЦЭМ!$K$34:$K$777,СВЦЭМ!$A$34:$A$777,$A369,СВЦЭМ!$B$34:$B$777,G$366)+'СЕТ СН'!$F$13-'СЕТ СН'!$F$23</f>
        <v>118.37799462999999</v>
      </c>
      <c r="H369" s="35">
        <f>SUMIFS(СВЦЭМ!$K$34:$K$777,СВЦЭМ!$A$34:$A$777,$A369,СВЦЭМ!$B$34:$B$777,H$366)+'СЕТ СН'!$F$13-'СЕТ СН'!$F$23</f>
        <v>94.552203480000003</v>
      </c>
      <c r="I369" s="35">
        <f>SUMIFS(СВЦЭМ!$K$34:$K$777,СВЦЭМ!$A$34:$A$777,$A369,СВЦЭМ!$B$34:$B$777,I$366)+'СЕТ СН'!$F$13-'СЕТ СН'!$F$23</f>
        <v>10.5490681</v>
      </c>
      <c r="J369" s="35">
        <f>SUMIFS(СВЦЭМ!$K$34:$K$777,СВЦЭМ!$A$34:$A$777,$A369,СВЦЭМ!$B$34:$B$777,J$366)+'СЕТ СН'!$F$13-'СЕТ СН'!$F$23</f>
        <v>-74.670283700000027</v>
      </c>
      <c r="K369" s="35">
        <f>SUMIFS(СВЦЭМ!$K$34:$K$777,СВЦЭМ!$A$34:$A$777,$A369,СВЦЭМ!$B$34:$B$777,K$366)+'СЕТ СН'!$F$13-'СЕТ СН'!$F$23</f>
        <v>-126.90965526999997</v>
      </c>
      <c r="L369" s="35">
        <f>SUMIFS(СВЦЭМ!$K$34:$K$777,СВЦЭМ!$A$34:$A$777,$A369,СВЦЭМ!$B$34:$B$777,L$366)+'СЕТ СН'!$F$13-'СЕТ СН'!$F$23</f>
        <v>-169.31999848999999</v>
      </c>
      <c r="M369" s="35">
        <f>SUMIFS(СВЦЭМ!$K$34:$K$777,СВЦЭМ!$A$34:$A$777,$A369,СВЦЭМ!$B$34:$B$777,M$366)+'СЕТ СН'!$F$13-'СЕТ СН'!$F$23</f>
        <v>-180.88147292000002</v>
      </c>
      <c r="N369" s="35">
        <f>SUMIFS(СВЦЭМ!$K$34:$K$777,СВЦЭМ!$A$34:$A$777,$A369,СВЦЭМ!$B$34:$B$777,N$366)+'СЕТ СН'!$F$13-'СЕТ СН'!$F$23</f>
        <v>-186.95800766000002</v>
      </c>
      <c r="O369" s="35">
        <f>SUMIFS(СВЦЭМ!$K$34:$K$777,СВЦЭМ!$A$34:$A$777,$A369,СВЦЭМ!$B$34:$B$777,O$366)+'СЕТ СН'!$F$13-'СЕТ СН'!$F$23</f>
        <v>-188.34188425000002</v>
      </c>
      <c r="P369" s="35">
        <f>SUMIFS(СВЦЭМ!$K$34:$K$777,СВЦЭМ!$A$34:$A$777,$A369,СВЦЭМ!$B$34:$B$777,P$366)+'СЕТ СН'!$F$13-'СЕТ СН'!$F$23</f>
        <v>-188.43599145000002</v>
      </c>
      <c r="Q369" s="35">
        <f>SUMIFS(СВЦЭМ!$K$34:$K$777,СВЦЭМ!$A$34:$A$777,$A369,СВЦЭМ!$B$34:$B$777,Q$366)+'СЕТ СН'!$F$13-'СЕТ СН'!$F$23</f>
        <v>-187.49370077999998</v>
      </c>
      <c r="R369" s="35">
        <f>SUMIFS(СВЦЭМ!$K$34:$K$777,СВЦЭМ!$A$34:$A$777,$A369,СВЦЭМ!$B$34:$B$777,R$366)+'СЕТ СН'!$F$13-'СЕТ СН'!$F$23</f>
        <v>-186.82975198999998</v>
      </c>
      <c r="S369" s="35">
        <f>SUMIFS(СВЦЭМ!$K$34:$K$777,СВЦЭМ!$A$34:$A$777,$A369,СВЦЭМ!$B$34:$B$777,S$366)+'СЕТ СН'!$F$13-'СЕТ СН'!$F$23</f>
        <v>-186.13030293000003</v>
      </c>
      <c r="T369" s="35">
        <f>SUMIFS(СВЦЭМ!$K$34:$K$777,СВЦЭМ!$A$34:$A$777,$A369,СВЦЭМ!$B$34:$B$777,T$366)+'СЕТ СН'!$F$13-'СЕТ СН'!$F$23</f>
        <v>-186.83442782999998</v>
      </c>
      <c r="U369" s="35">
        <f>SUMIFS(СВЦЭМ!$K$34:$K$777,СВЦЭМ!$A$34:$A$777,$A369,СВЦЭМ!$B$34:$B$777,U$366)+'СЕТ СН'!$F$13-'СЕТ СН'!$F$23</f>
        <v>-187.98005284999999</v>
      </c>
      <c r="V369" s="35">
        <f>SUMIFS(СВЦЭМ!$K$34:$K$777,СВЦЭМ!$A$34:$A$777,$A369,СВЦЭМ!$B$34:$B$777,V$366)+'СЕТ СН'!$F$13-'СЕТ СН'!$F$23</f>
        <v>-176.68049977999999</v>
      </c>
      <c r="W369" s="35">
        <f>SUMIFS(СВЦЭМ!$K$34:$K$777,СВЦЭМ!$A$34:$A$777,$A369,СВЦЭМ!$B$34:$B$777,W$366)+'СЕТ СН'!$F$13-'СЕТ СН'!$F$23</f>
        <v>-153.29238991</v>
      </c>
      <c r="X369" s="35">
        <f>SUMIFS(СВЦЭМ!$K$34:$K$777,СВЦЭМ!$A$34:$A$777,$A369,СВЦЭМ!$B$34:$B$777,X$366)+'СЕТ СН'!$F$13-'СЕТ СН'!$F$23</f>
        <v>-115.50448096000002</v>
      </c>
      <c r="Y369" s="35">
        <f>SUMIFS(СВЦЭМ!$K$34:$K$777,СВЦЭМ!$A$34:$A$777,$A369,СВЦЭМ!$B$34:$B$777,Y$366)+'СЕТ СН'!$F$13-'СЕТ СН'!$F$23</f>
        <v>-49.737328639999987</v>
      </c>
    </row>
    <row r="370" spans="1:25" ht="15.75" x14ac:dyDescent="0.2">
      <c r="A370" s="34">
        <f t="shared" si="10"/>
        <v>42890</v>
      </c>
      <c r="B370" s="35">
        <f>SUMIFS(СВЦЭМ!$K$34:$K$777,СВЦЭМ!$A$34:$A$777,$A370,СВЦЭМ!$B$34:$B$777,B$366)+'СЕТ СН'!$F$13-'СЕТ СН'!$F$23</f>
        <v>-7.7109625000000506</v>
      </c>
      <c r="C370" s="35">
        <f>SUMIFS(СВЦЭМ!$K$34:$K$777,СВЦЭМ!$A$34:$A$777,$A370,СВЦЭМ!$B$34:$B$777,C$366)+'СЕТ СН'!$F$13-'СЕТ СН'!$F$23</f>
        <v>34.129084120000016</v>
      </c>
      <c r="D370" s="35">
        <f>SUMIFS(СВЦЭМ!$K$34:$K$777,СВЦЭМ!$A$34:$A$777,$A370,СВЦЭМ!$B$34:$B$777,D$366)+'СЕТ СН'!$F$13-'СЕТ СН'!$F$23</f>
        <v>107.10629940000001</v>
      </c>
      <c r="E370" s="35">
        <f>SUMIFS(СВЦЭМ!$K$34:$K$777,СВЦЭМ!$A$34:$A$777,$A370,СВЦЭМ!$B$34:$B$777,E$366)+'СЕТ СН'!$F$13-'СЕТ СН'!$F$23</f>
        <v>104.53062921000003</v>
      </c>
      <c r="F370" s="35">
        <f>SUMIFS(СВЦЭМ!$K$34:$K$777,СВЦЭМ!$A$34:$A$777,$A370,СВЦЭМ!$B$34:$B$777,F$366)+'СЕТ СН'!$F$13-'СЕТ СН'!$F$23</f>
        <v>102.84850691999998</v>
      </c>
      <c r="G370" s="35">
        <f>SUMIFS(СВЦЭМ!$K$34:$K$777,СВЦЭМ!$A$34:$A$777,$A370,СВЦЭМ!$B$34:$B$777,G$366)+'СЕТ СН'!$F$13-'СЕТ СН'!$F$23</f>
        <v>103.15262598000004</v>
      </c>
      <c r="H370" s="35">
        <f>SUMIFS(СВЦЭМ!$K$34:$K$777,СВЦЭМ!$A$34:$A$777,$A370,СВЦЭМ!$B$34:$B$777,H$366)+'СЕТ СН'!$F$13-'СЕТ СН'!$F$23</f>
        <v>99.505152849999945</v>
      </c>
      <c r="I370" s="35">
        <f>SUMIFS(СВЦЭМ!$K$34:$K$777,СВЦЭМ!$A$34:$A$777,$A370,СВЦЭМ!$B$34:$B$777,I$366)+'СЕТ СН'!$F$13-'СЕТ СН'!$F$23</f>
        <v>3.095297129999949</v>
      </c>
      <c r="J370" s="35">
        <f>SUMIFS(СВЦЭМ!$K$34:$K$777,СВЦЭМ!$A$34:$A$777,$A370,СВЦЭМ!$B$34:$B$777,J$366)+'СЕТ СН'!$F$13-'СЕТ СН'!$F$23</f>
        <v>-63.656286710000018</v>
      </c>
      <c r="K370" s="35">
        <f>SUMIFS(СВЦЭМ!$K$34:$K$777,СВЦЭМ!$A$34:$A$777,$A370,СВЦЭМ!$B$34:$B$777,K$366)+'СЕТ СН'!$F$13-'СЕТ СН'!$F$23</f>
        <v>-139.76021479000002</v>
      </c>
      <c r="L370" s="35">
        <f>SUMIFS(СВЦЭМ!$K$34:$K$777,СВЦЭМ!$A$34:$A$777,$A370,СВЦЭМ!$B$34:$B$777,L$366)+'СЕТ СН'!$F$13-'СЕТ СН'!$F$23</f>
        <v>-182.64373806999998</v>
      </c>
      <c r="M370" s="35">
        <f>SUMIFS(СВЦЭМ!$K$34:$K$777,СВЦЭМ!$A$34:$A$777,$A370,СВЦЭМ!$B$34:$B$777,M$366)+'СЕТ СН'!$F$13-'СЕТ СН'!$F$23</f>
        <v>-187.78361790999998</v>
      </c>
      <c r="N370" s="35">
        <f>SUMIFS(СВЦЭМ!$K$34:$K$777,СВЦЭМ!$A$34:$A$777,$A370,СВЦЭМ!$B$34:$B$777,N$366)+'СЕТ СН'!$F$13-'СЕТ СН'!$F$23</f>
        <v>-191.00523052</v>
      </c>
      <c r="O370" s="35">
        <f>SUMIFS(СВЦЭМ!$K$34:$K$777,СВЦЭМ!$A$34:$A$777,$A370,СВЦЭМ!$B$34:$B$777,O$366)+'СЕТ СН'!$F$13-'СЕТ СН'!$F$23</f>
        <v>-198.31127147000001</v>
      </c>
      <c r="P370" s="35">
        <f>SUMIFS(СВЦЭМ!$K$34:$K$777,СВЦЭМ!$A$34:$A$777,$A370,СВЦЭМ!$B$34:$B$777,P$366)+'СЕТ СН'!$F$13-'СЕТ СН'!$F$23</f>
        <v>-202.68235218000001</v>
      </c>
      <c r="Q370" s="35">
        <f>SUMIFS(СВЦЭМ!$K$34:$K$777,СВЦЭМ!$A$34:$A$777,$A370,СВЦЭМ!$B$34:$B$777,Q$366)+'СЕТ СН'!$F$13-'СЕТ СН'!$F$23</f>
        <v>-204.53370403999998</v>
      </c>
      <c r="R370" s="35">
        <f>SUMIFS(СВЦЭМ!$K$34:$K$777,СВЦЭМ!$A$34:$A$777,$A370,СВЦЭМ!$B$34:$B$777,R$366)+'СЕТ СН'!$F$13-'СЕТ СН'!$F$23</f>
        <v>-204.81638628000002</v>
      </c>
      <c r="S370" s="35">
        <f>SUMIFS(СВЦЭМ!$K$34:$K$777,СВЦЭМ!$A$34:$A$777,$A370,СВЦЭМ!$B$34:$B$777,S$366)+'СЕТ СН'!$F$13-'СЕТ СН'!$F$23</f>
        <v>-203.79294573999999</v>
      </c>
      <c r="T370" s="35">
        <f>SUMIFS(СВЦЭМ!$K$34:$K$777,СВЦЭМ!$A$34:$A$777,$A370,СВЦЭМ!$B$34:$B$777,T$366)+'СЕТ СН'!$F$13-'СЕТ СН'!$F$23</f>
        <v>-198.36162299</v>
      </c>
      <c r="U370" s="35">
        <f>SUMIFS(СВЦЭМ!$K$34:$K$777,СВЦЭМ!$A$34:$A$777,$A370,СВЦЭМ!$B$34:$B$777,U$366)+'СЕТ СН'!$F$13-'СЕТ СН'!$F$23</f>
        <v>-187.26260386000001</v>
      </c>
      <c r="V370" s="35">
        <f>SUMIFS(СВЦЭМ!$K$34:$K$777,СВЦЭМ!$A$34:$A$777,$A370,СВЦЭМ!$B$34:$B$777,V$366)+'СЕТ СН'!$F$13-'СЕТ СН'!$F$23</f>
        <v>-185.59335644999999</v>
      </c>
      <c r="W370" s="35">
        <f>SUMIFS(СВЦЭМ!$K$34:$K$777,СВЦЭМ!$A$34:$A$777,$A370,СВЦЭМ!$B$34:$B$777,W$366)+'СЕТ СН'!$F$13-'СЕТ СН'!$F$23</f>
        <v>-163.40508971000003</v>
      </c>
      <c r="X370" s="35">
        <f>SUMIFS(СВЦЭМ!$K$34:$K$777,СВЦЭМ!$A$34:$A$777,$A370,СВЦЭМ!$B$34:$B$777,X$366)+'СЕТ СН'!$F$13-'СЕТ СН'!$F$23</f>
        <v>-96.102668960000017</v>
      </c>
      <c r="Y370" s="35">
        <f>SUMIFS(СВЦЭМ!$K$34:$K$777,СВЦЭМ!$A$34:$A$777,$A370,СВЦЭМ!$B$34:$B$777,Y$366)+'СЕТ СН'!$F$13-'СЕТ СН'!$F$23</f>
        <v>-63.664674869999999</v>
      </c>
    </row>
    <row r="371" spans="1:25" ht="15.75" x14ac:dyDescent="0.2">
      <c r="A371" s="34">
        <f t="shared" si="10"/>
        <v>42891</v>
      </c>
      <c r="B371" s="35">
        <f>SUMIFS(СВЦЭМ!$K$34:$K$777,СВЦЭМ!$A$34:$A$777,$A371,СВЦЭМ!$B$34:$B$777,B$366)+'СЕТ СН'!$F$13-'СЕТ СН'!$F$23</f>
        <v>38.945671400000037</v>
      </c>
      <c r="C371" s="35">
        <f>SUMIFS(СВЦЭМ!$K$34:$K$777,СВЦЭМ!$A$34:$A$777,$A371,СВЦЭМ!$B$34:$B$777,C$366)+'СЕТ СН'!$F$13-'СЕТ СН'!$F$23</f>
        <v>71.456190650000053</v>
      </c>
      <c r="D371" s="35">
        <f>SUMIFS(СВЦЭМ!$K$34:$K$777,СВЦЭМ!$A$34:$A$777,$A371,СВЦЭМ!$B$34:$B$777,D$366)+'СЕТ СН'!$F$13-'СЕТ СН'!$F$23</f>
        <v>94.895291440000051</v>
      </c>
      <c r="E371" s="35">
        <f>SUMIFS(СВЦЭМ!$K$34:$K$777,СВЦЭМ!$A$34:$A$777,$A371,СВЦЭМ!$B$34:$B$777,E$366)+'СЕТ СН'!$F$13-'СЕТ СН'!$F$23</f>
        <v>90.398502610000037</v>
      </c>
      <c r="F371" s="35">
        <f>SUMIFS(СВЦЭМ!$K$34:$K$777,СВЦЭМ!$A$34:$A$777,$A371,СВЦЭМ!$B$34:$B$777,F$366)+'СЕТ СН'!$F$13-'СЕТ СН'!$F$23</f>
        <v>90.506979129999991</v>
      </c>
      <c r="G371" s="35">
        <f>SUMIFS(СВЦЭМ!$K$34:$K$777,СВЦЭМ!$A$34:$A$777,$A371,СВЦЭМ!$B$34:$B$777,G$366)+'СЕТ СН'!$F$13-'СЕТ СН'!$F$23</f>
        <v>94.723882860000003</v>
      </c>
      <c r="H371" s="35">
        <f>SUMIFS(СВЦЭМ!$K$34:$K$777,СВЦЭМ!$A$34:$A$777,$A371,СВЦЭМ!$B$34:$B$777,H$366)+'СЕТ СН'!$F$13-'СЕТ СН'!$F$23</f>
        <v>50.636545490000003</v>
      </c>
      <c r="I371" s="35">
        <f>SUMIFS(СВЦЭМ!$K$34:$K$777,СВЦЭМ!$A$34:$A$777,$A371,СВЦЭМ!$B$34:$B$777,I$366)+'СЕТ СН'!$F$13-'СЕТ СН'!$F$23</f>
        <v>-36.882157020000022</v>
      </c>
      <c r="J371" s="35">
        <f>SUMIFS(СВЦЭМ!$K$34:$K$777,СВЦЭМ!$A$34:$A$777,$A371,СВЦЭМ!$B$34:$B$777,J$366)+'СЕТ СН'!$F$13-'СЕТ СН'!$F$23</f>
        <v>-95.076743690000001</v>
      </c>
      <c r="K371" s="35">
        <f>SUMIFS(СВЦЭМ!$K$34:$K$777,СВЦЭМ!$A$34:$A$777,$A371,СВЦЭМ!$B$34:$B$777,K$366)+'СЕТ СН'!$F$13-'СЕТ СН'!$F$23</f>
        <v>-156.41923136000003</v>
      </c>
      <c r="L371" s="35">
        <f>SUMIFS(СВЦЭМ!$K$34:$K$777,СВЦЭМ!$A$34:$A$777,$A371,СВЦЭМ!$B$34:$B$777,L$366)+'СЕТ СН'!$F$13-'СЕТ СН'!$F$23</f>
        <v>-176.44700090999999</v>
      </c>
      <c r="M371" s="35">
        <f>SUMIFS(СВЦЭМ!$K$34:$K$777,СВЦЭМ!$A$34:$A$777,$A371,СВЦЭМ!$B$34:$B$777,M$366)+'СЕТ СН'!$F$13-'СЕТ СН'!$F$23</f>
        <v>-175.37261568999998</v>
      </c>
      <c r="N371" s="35">
        <f>SUMIFS(СВЦЭМ!$K$34:$K$777,СВЦЭМ!$A$34:$A$777,$A371,СВЦЭМ!$B$34:$B$777,N$366)+'СЕТ СН'!$F$13-'СЕТ СН'!$F$23</f>
        <v>-202.02513236999999</v>
      </c>
      <c r="O371" s="35">
        <f>SUMIFS(СВЦЭМ!$K$34:$K$777,СВЦЭМ!$A$34:$A$777,$A371,СВЦЭМ!$B$34:$B$777,O$366)+'СЕТ СН'!$F$13-'СЕТ СН'!$F$23</f>
        <v>-191.66758023</v>
      </c>
      <c r="P371" s="35">
        <f>SUMIFS(СВЦЭМ!$K$34:$K$777,СВЦЭМ!$A$34:$A$777,$A371,СВЦЭМ!$B$34:$B$777,P$366)+'СЕТ СН'!$F$13-'СЕТ СН'!$F$23</f>
        <v>-185.63970913999998</v>
      </c>
      <c r="Q371" s="35">
        <f>SUMIFS(СВЦЭМ!$K$34:$K$777,СВЦЭМ!$A$34:$A$777,$A371,СВЦЭМ!$B$34:$B$777,Q$366)+'СЕТ СН'!$F$13-'СЕТ СН'!$F$23</f>
        <v>-207.11484744000001</v>
      </c>
      <c r="R371" s="35">
        <f>SUMIFS(СВЦЭМ!$K$34:$K$777,СВЦЭМ!$A$34:$A$777,$A371,СВЦЭМ!$B$34:$B$777,R$366)+'СЕТ СН'!$F$13-'СЕТ СН'!$F$23</f>
        <v>-197.49885914999999</v>
      </c>
      <c r="S371" s="35">
        <f>SUMIFS(СВЦЭМ!$K$34:$K$777,СВЦЭМ!$A$34:$A$777,$A371,СВЦЭМ!$B$34:$B$777,S$366)+'СЕТ СН'!$F$13-'СЕТ СН'!$F$23</f>
        <v>-187.43116271000002</v>
      </c>
      <c r="T371" s="35">
        <f>SUMIFS(СВЦЭМ!$K$34:$K$777,СВЦЭМ!$A$34:$A$777,$A371,СВЦЭМ!$B$34:$B$777,T$366)+'СЕТ СН'!$F$13-'СЕТ СН'!$F$23</f>
        <v>-189.95044467999998</v>
      </c>
      <c r="U371" s="35">
        <f>SUMIFS(СВЦЭМ!$K$34:$K$777,СВЦЭМ!$A$34:$A$777,$A371,СВЦЭМ!$B$34:$B$777,U$366)+'СЕТ СН'!$F$13-'СЕТ СН'!$F$23</f>
        <v>-186.54091535999999</v>
      </c>
      <c r="V371" s="35">
        <f>SUMIFS(СВЦЭМ!$K$34:$K$777,СВЦЭМ!$A$34:$A$777,$A371,СВЦЭМ!$B$34:$B$777,V$366)+'СЕТ СН'!$F$13-'СЕТ СН'!$F$23</f>
        <v>-179.42659742000001</v>
      </c>
      <c r="W371" s="35">
        <f>SUMIFS(СВЦЭМ!$K$34:$K$777,СВЦЭМ!$A$34:$A$777,$A371,СВЦЭМ!$B$34:$B$777,W$366)+'СЕТ СН'!$F$13-'СЕТ СН'!$F$23</f>
        <v>-172.70713197999999</v>
      </c>
      <c r="X371" s="35">
        <f>SUMIFS(СВЦЭМ!$K$34:$K$777,СВЦЭМ!$A$34:$A$777,$A371,СВЦЭМ!$B$34:$B$777,X$366)+'СЕТ СН'!$F$13-'СЕТ СН'!$F$23</f>
        <v>-108.13681994000001</v>
      </c>
      <c r="Y371" s="35">
        <f>SUMIFS(СВЦЭМ!$K$34:$K$777,СВЦЭМ!$A$34:$A$777,$A371,СВЦЭМ!$B$34:$B$777,Y$366)+'СЕТ СН'!$F$13-'СЕТ СН'!$F$23</f>
        <v>-16.802991020000036</v>
      </c>
    </row>
    <row r="372" spans="1:25" ht="15.75" x14ac:dyDescent="0.2">
      <c r="A372" s="34">
        <f t="shared" si="10"/>
        <v>42892</v>
      </c>
      <c r="B372" s="35">
        <f>SUMIFS(СВЦЭМ!$K$34:$K$777,СВЦЭМ!$A$34:$A$777,$A372,СВЦЭМ!$B$34:$B$777,B$366)+'СЕТ СН'!$F$13-'СЕТ СН'!$F$23</f>
        <v>21.903314369999975</v>
      </c>
      <c r="C372" s="35">
        <f>SUMIFS(СВЦЭМ!$K$34:$K$777,СВЦЭМ!$A$34:$A$777,$A372,СВЦЭМ!$B$34:$B$777,C$366)+'СЕТ СН'!$F$13-'СЕТ СН'!$F$23</f>
        <v>59.163700869999957</v>
      </c>
      <c r="D372" s="35">
        <f>SUMIFS(СВЦЭМ!$K$34:$K$777,СВЦЭМ!$A$34:$A$777,$A372,СВЦЭМ!$B$34:$B$777,D$366)+'СЕТ СН'!$F$13-'СЕТ СН'!$F$23</f>
        <v>74.374590420000004</v>
      </c>
      <c r="E372" s="35">
        <f>SUMIFS(СВЦЭМ!$K$34:$K$777,СВЦЭМ!$A$34:$A$777,$A372,СВЦЭМ!$B$34:$B$777,E$366)+'СЕТ СН'!$F$13-'СЕТ СН'!$F$23</f>
        <v>69.054376140000045</v>
      </c>
      <c r="F372" s="35">
        <f>SUMIFS(СВЦЭМ!$K$34:$K$777,СВЦЭМ!$A$34:$A$777,$A372,СВЦЭМ!$B$34:$B$777,F$366)+'СЕТ СН'!$F$13-'СЕТ СН'!$F$23</f>
        <v>67.06769675999999</v>
      </c>
      <c r="G372" s="35">
        <f>SUMIFS(СВЦЭМ!$K$34:$K$777,СВЦЭМ!$A$34:$A$777,$A372,СВЦЭМ!$B$34:$B$777,G$366)+'СЕТ СН'!$F$13-'СЕТ СН'!$F$23</f>
        <v>68.15113322000002</v>
      </c>
      <c r="H372" s="35">
        <f>SUMIFS(СВЦЭМ!$K$34:$K$777,СВЦЭМ!$A$34:$A$777,$A372,СВЦЭМ!$B$34:$B$777,H$366)+'СЕТ СН'!$F$13-'СЕТ СН'!$F$23</f>
        <v>58.532762520000006</v>
      </c>
      <c r="I372" s="35">
        <f>SUMIFS(СВЦЭМ!$K$34:$K$777,СВЦЭМ!$A$34:$A$777,$A372,СВЦЭМ!$B$34:$B$777,I$366)+'СЕТ СН'!$F$13-'СЕТ СН'!$F$23</f>
        <v>-53.102398269999981</v>
      </c>
      <c r="J372" s="35">
        <f>SUMIFS(СВЦЭМ!$K$34:$K$777,СВЦЭМ!$A$34:$A$777,$A372,СВЦЭМ!$B$34:$B$777,J$366)+'СЕТ СН'!$F$13-'СЕТ СН'!$F$23</f>
        <v>-83.63008050000002</v>
      </c>
      <c r="K372" s="35">
        <f>SUMIFS(СВЦЭМ!$K$34:$K$777,СВЦЭМ!$A$34:$A$777,$A372,СВЦЭМ!$B$34:$B$777,K$366)+'СЕТ СН'!$F$13-'СЕТ СН'!$F$23</f>
        <v>-161.65445356999999</v>
      </c>
      <c r="L372" s="35">
        <f>SUMIFS(СВЦЭМ!$K$34:$K$777,СВЦЭМ!$A$34:$A$777,$A372,СВЦЭМ!$B$34:$B$777,L$366)+'СЕТ СН'!$F$13-'СЕТ СН'!$F$23</f>
        <v>-201.73653295999998</v>
      </c>
      <c r="M372" s="35">
        <f>SUMIFS(СВЦЭМ!$K$34:$K$777,СВЦЭМ!$A$34:$A$777,$A372,СВЦЭМ!$B$34:$B$777,M$366)+'СЕТ СН'!$F$13-'СЕТ СН'!$F$23</f>
        <v>-214.20169399999997</v>
      </c>
      <c r="N372" s="35">
        <f>SUMIFS(СВЦЭМ!$K$34:$K$777,СВЦЭМ!$A$34:$A$777,$A372,СВЦЭМ!$B$34:$B$777,N$366)+'СЕТ СН'!$F$13-'СЕТ СН'!$F$23</f>
        <v>-198.97925335999997</v>
      </c>
      <c r="O372" s="35">
        <f>SUMIFS(СВЦЭМ!$K$34:$K$777,СВЦЭМ!$A$34:$A$777,$A372,СВЦЭМ!$B$34:$B$777,O$366)+'СЕТ СН'!$F$13-'СЕТ СН'!$F$23</f>
        <v>-196.88734485999998</v>
      </c>
      <c r="P372" s="35">
        <f>SUMIFS(СВЦЭМ!$K$34:$K$777,СВЦЭМ!$A$34:$A$777,$A372,СВЦЭМ!$B$34:$B$777,P$366)+'СЕТ СН'!$F$13-'СЕТ СН'!$F$23</f>
        <v>-193.26366488999997</v>
      </c>
      <c r="Q372" s="35">
        <f>SUMIFS(СВЦЭМ!$K$34:$K$777,СВЦЭМ!$A$34:$A$777,$A372,СВЦЭМ!$B$34:$B$777,Q$366)+'СЕТ СН'!$F$13-'СЕТ СН'!$F$23</f>
        <v>-191.60822791999999</v>
      </c>
      <c r="R372" s="35">
        <f>SUMIFS(СВЦЭМ!$K$34:$K$777,СВЦЭМ!$A$34:$A$777,$A372,СВЦЭМ!$B$34:$B$777,R$366)+'СЕТ СН'!$F$13-'СЕТ СН'!$F$23</f>
        <v>-191.70627271000001</v>
      </c>
      <c r="S372" s="35">
        <f>SUMIFS(СВЦЭМ!$K$34:$K$777,СВЦЭМ!$A$34:$A$777,$A372,СВЦЭМ!$B$34:$B$777,S$366)+'СЕТ СН'!$F$13-'СЕТ СН'!$F$23</f>
        <v>-196.84227009</v>
      </c>
      <c r="T372" s="35">
        <f>SUMIFS(СВЦЭМ!$K$34:$K$777,СВЦЭМ!$A$34:$A$777,$A372,СВЦЭМ!$B$34:$B$777,T$366)+'СЕТ СН'!$F$13-'СЕТ СН'!$F$23</f>
        <v>-195.06393360999999</v>
      </c>
      <c r="U372" s="35">
        <f>SUMIFS(СВЦЭМ!$K$34:$K$777,СВЦЭМ!$A$34:$A$777,$A372,СВЦЭМ!$B$34:$B$777,U$366)+'СЕТ СН'!$F$13-'СЕТ СН'!$F$23</f>
        <v>-210.84307591999999</v>
      </c>
      <c r="V372" s="35">
        <f>SUMIFS(СВЦЭМ!$K$34:$K$777,СВЦЭМ!$A$34:$A$777,$A372,СВЦЭМ!$B$34:$B$777,V$366)+'СЕТ СН'!$F$13-'СЕТ СН'!$F$23</f>
        <v>-200.82811015999999</v>
      </c>
      <c r="W372" s="35">
        <f>SUMIFS(СВЦЭМ!$K$34:$K$777,СВЦЭМ!$A$34:$A$777,$A372,СВЦЭМ!$B$34:$B$777,W$366)+'СЕТ СН'!$F$13-'СЕТ СН'!$F$23</f>
        <v>-179.31076773000001</v>
      </c>
      <c r="X372" s="35">
        <f>SUMIFS(СВЦЭМ!$K$34:$K$777,СВЦЭМ!$A$34:$A$777,$A372,СВЦЭМ!$B$34:$B$777,X$366)+'СЕТ СН'!$F$13-'СЕТ СН'!$F$23</f>
        <v>-122.84577329000001</v>
      </c>
      <c r="Y372" s="35">
        <f>SUMIFS(СВЦЭМ!$K$34:$K$777,СВЦЭМ!$A$34:$A$777,$A372,СВЦЭМ!$B$34:$B$777,Y$366)+'СЕТ СН'!$F$13-'СЕТ СН'!$F$23</f>
        <v>-21.437814989999993</v>
      </c>
    </row>
    <row r="373" spans="1:25" ht="15.75" x14ac:dyDescent="0.2">
      <c r="A373" s="34">
        <f t="shared" si="10"/>
        <v>42893</v>
      </c>
      <c r="B373" s="35">
        <f>SUMIFS(СВЦЭМ!$K$34:$K$777,СВЦЭМ!$A$34:$A$777,$A373,СВЦЭМ!$B$34:$B$777,B$366)+'СЕТ СН'!$F$13-'СЕТ СН'!$F$23</f>
        <v>-7.4511427500000309</v>
      </c>
      <c r="C373" s="35">
        <f>SUMIFS(СВЦЭМ!$K$34:$K$777,СВЦЭМ!$A$34:$A$777,$A373,СВЦЭМ!$B$34:$B$777,C$366)+'СЕТ СН'!$F$13-'СЕТ СН'!$F$23</f>
        <v>48.144365139999991</v>
      </c>
      <c r="D373" s="35">
        <f>SUMIFS(СВЦЭМ!$K$34:$K$777,СВЦЭМ!$A$34:$A$777,$A373,СВЦЭМ!$B$34:$B$777,D$366)+'СЕТ СН'!$F$13-'СЕТ СН'!$F$23</f>
        <v>91.360431629999994</v>
      </c>
      <c r="E373" s="35">
        <f>SUMIFS(СВЦЭМ!$K$34:$K$777,СВЦЭМ!$A$34:$A$777,$A373,СВЦЭМ!$B$34:$B$777,E$366)+'СЕТ СН'!$F$13-'СЕТ СН'!$F$23</f>
        <v>88.312124739999945</v>
      </c>
      <c r="F373" s="35">
        <f>SUMIFS(СВЦЭМ!$K$34:$K$777,СВЦЭМ!$A$34:$A$777,$A373,СВЦЭМ!$B$34:$B$777,F$366)+'СЕТ СН'!$F$13-'СЕТ СН'!$F$23</f>
        <v>96.035204659999977</v>
      </c>
      <c r="G373" s="35">
        <f>SUMIFS(СВЦЭМ!$K$34:$K$777,СВЦЭМ!$A$34:$A$777,$A373,СВЦЭМ!$B$34:$B$777,G$366)+'СЕТ СН'!$F$13-'СЕТ СН'!$F$23</f>
        <v>92.305589830000031</v>
      </c>
      <c r="H373" s="35">
        <f>SUMIFS(СВЦЭМ!$K$34:$K$777,СВЦЭМ!$A$34:$A$777,$A373,СВЦЭМ!$B$34:$B$777,H$366)+'СЕТ СН'!$F$13-'СЕТ СН'!$F$23</f>
        <v>95.370761290000019</v>
      </c>
      <c r="I373" s="35">
        <f>SUMIFS(СВЦЭМ!$K$34:$K$777,СВЦЭМ!$A$34:$A$777,$A373,СВЦЭМ!$B$34:$B$777,I$366)+'СЕТ СН'!$F$13-'СЕТ СН'!$F$23</f>
        <v>24.446804069999985</v>
      </c>
      <c r="J373" s="35">
        <f>SUMIFS(СВЦЭМ!$K$34:$K$777,СВЦЭМ!$A$34:$A$777,$A373,СВЦЭМ!$B$34:$B$777,J$366)+'СЕТ СН'!$F$13-'СЕТ СН'!$F$23</f>
        <v>-73.126948900000002</v>
      </c>
      <c r="K373" s="35">
        <f>SUMIFS(СВЦЭМ!$K$34:$K$777,СВЦЭМ!$A$34:$A$777,$A373,СВЦЭМ!$B$34:$B$777,K$366)+'СЕТ СН'!$F$13-'СЕТ СН'!$F$23</f>
        <v>-141.60064706999998</v>
      </c>
      <c r="L373" s="35">
        <f>SUMIFS(СВЦЭМ!$K$34:$K$777,СВЦЭМ!$A$34:$A$777,$A373,СВЦЭМ!$B$34:$B$777,L$366)+'СЕТ СН'!$F$13-'СЕТ СН'!$F$23</f>
        <v>-187.55947569</v>
      </c>
      <c r="M373" s="35">
        <f>SUMIFS(СВЦЭМ!$K$34:$K$777,СВЦЭМ!$A$34:$A$777,$A373,СВЦЭМ!$B$34:$B$777,M$366)+'СЕТ СН'!$F$13-'СЕТ СН'!$F$23</f>
        <v>-193.74103147</v>
      </c>
      <c r="N373" s="35">
        <f>SUMIFS(СВЦЭМ!$K$34:$K$777,СВЦЭМ!$A$34:$A$777,$A373,СВЦЭМ!$B$34:$B$777,N$366)+'СЕТ СН'!$F$13-'СЕТ СН'!$F$23</f>
        <v>-193.03641637999999</v>
      </c>
      <c r="O373" s="35">
        <f>SUMIFS(СВЦЭМ!$K$34:$K$777,СВЦЭМ!$A$34:$A$777,$A373,СВЦЭМ!$B$34:$B$777,O$366)+'СЕТ СН'!$F$13-'СЕТ СН'!$F$23</f>
        <v>-192.79023309000002</v>
      </c>
      <c r="P373" s="35">
        <f>SUMIFS(СВЦЭМ!$K$34:$K$777,СВЦЭМ!$A$34:$A$777,$A373,СВЦЭМ!$B$34:$B$777,P$366)+'СЕТ СН'!$F$13-'СЕТ СН'!$F$23</f>
        <v>-191.92772288999998</v>
      </c>
      <c r="Q373" s="35">
        <f>SUMIFS(СВЦЭМ!$K$34:$K$777,СВЦЭМ!$A$34:$A$777,$A373,СВЦЭМ!$B$34:$B$777,Q$366)+'СЕТ СН'!$F$13-'СЕТ СН'!$F$23</f>
        <v>-190.34651946000002</v>
      </c>
      <c r="R373" s="35">
        <f>SUMIFS(СВЦЭМ!$K$34:$K$777,СВЦЭМ!$A$34:$A$777,$A373,СВЦЭМ!$B$34:$B$777,R$366)+'СЕТ СН'!$F$13-'СЕТ СН'!$F$23</f>
        <v>-191.65847977999999</v>
      </c>
      <c r="S373" s="35">
        <f>SUMIFS(СВЦЭМ!$K$34:$K$777,СВЦЭМ!$A$34:$A$777,$A373,СВЦЭМ!$B$34:$B$777,S$366)+'СЕТ СН'!$F$13-'СЕТ СН'!$F$23</f>
        <v>-191.13013231000002</v>
      </c>
      <c r="T373" s="35">
        <f>SUMIFS(СВЦЭМ!$K$34:$K$777,СВЦЭМ!$A$34:$A$777,$A373,СВЦЭМ!$B$34:$B$777,T$366)+'СЕТ СН'!$F$13-'СЕТ СН'!$F$23</f>
        <v>-191.33333210000001</v>
      </c>
      <c r="U373" s="35">
        <f>SUMIFS(СВЦЭМ!$K$34:$K$777,СВЦЭМ!$A$34:$A$777,$A373,СВЦЭМ!$B$34:$B$777,U$366)+'СЕТ СН'!$F$13-'СЕТ СН'!$F$23</f>
        <v>-191.97949685999998</v>
      </c>
      <c r="V373" s="35">
        <f>SUMIFS(СВЦЭМ!$K$34:$K$777,СВЦЭМ!$A$34:$A$777,$A373,СВЦЭМ!$B$34:$B$777,V$366)+'СЕТ СН'!$F$13-'СЕТ СН'!$F$23</f>
        <v>-177.19652451000002</v>
      </c>
      <c r="W373" s="35">
        <f>SUMIFS(СВЦЭМ!$K$34:$K$777,СВЦЭМ!$A$34:$A$777,$A373,СВЦЭМ!$B$34:$B$777,W$366)+'СЕТ СН'!$F$13-'СЕТ СН'!$F$23</f>
        <v>-141.72895039999997</v>
      </c>
      <c r="X373" s="35">
        <f>SUMIFS(СВЦЭМ!$K$34:$K$777,СВЦЭМ!$A$34:$A$777,$A373,СВЦЭМ!$B$34:$B$777,X$366)+'СЕТ СН'!$F$13-'СЕТ СН'!$F$23</f>
        <v>-88.571446040000012</v>
      </c>
      <c r="Y373" s="35">
        <f>SUMIFS(СВЦЭМ!$K$34:$K$777,СВЦЭМ!$A$34:$A$777,$A373,СВЦЭМ!$B$34:$B$777,Y$366)+'СЕТ СН'!$F$13-'СЕТ СН'!$F$23</f>
        <v>-14.386193990000038</v>
      </c>
    </row>
    <row r="374" spans="1:25" ht="15.75" x14ac:dyDescent="0.2">
      <c r="A374" s="34">
        <f t="shared" si="10"/>
        <v>42894</v>
      </c>
      <c r="B374" s="35">
        <f>SUMIFS(СВЦЭМ!$K$34:$K$777,СВЦЭМ!$A$34:$A$777,$A374,СВЦЭМ!$B$34:$B$777,B$366)+'СЕТ СН'!$F$13-'СЕТ СН'!$F$23</f>
        <v>25.326894270000025</v>
      </c>
      <c r="C374" s="35">
        <f>SUMIFS(СВЦЭМ!$K$34:$K$777,СВЦЭМ!$A$34:$A$777,$A374,СВЦЭМ!$B$34:$B$777,C$366)+'СЕТ СН'!$F$13-'СЕТ СН'!$F$23</f>
        <v>66.484604880000006</v>
      </c>
      <c r="D374" s="35">
        <f>SUMIFS(СВЦЭМ!$K$34:$K$777,СВЦЭМ!$A$34:$A$777,$A374,СВЦЭМ!$B$34:$B$777,D$366)+'СЕТ СН'!$F$13-'СЕТ СН'!$F$23</f>
        <v>115.49090419000004</v>
      </c>
      <c r="E374" s="35">
        <f>SUMIFS(СВЦЭМ!$K$34:$K$777,СВЦЭМ!$A$34:$A$777,$A374,СВЦЭМ!$B$34:$B$777,E$366)+'СЕТ СН'!$F$13-'СЕТ СН'!$F$23</f>
        <v>119.36111183000003</v>
      </c>
      <c r="F374" s="35">
        <f>SUMIFS(СВЦЭМ!$K$34:$K$777,СВЦЭМ!$A$34:$A$777,$A374,СВЦЭМ!$B$34:$B$777,F$366)+'СЕТ СН'!$F$13-'СЕТ СН'!$F$23</f>
        <v>118.69337756000004</v>
      </c>
      <c r="G374" s="35">
        <f>SUMIFS(СВЦЭМ!$K$34:$K$777,СВЦЭМ!$A$34:$A$777,$A374,СВЦЭМ!$B$34:$B$777,G$366)+'СЕТ СН'!$F$13-'СЕТ СН'!$F$23</f>
        <v>111.96637424000005</v>
      </c>
      <c r="H374" s="35">
        <f>SUMIFS(СВЦЭМ!$K$34:$K$777,СВЦЭМ!$A$34:$A$777,$A374,СВЦЭМ!$B$34:$B$777,H$366)+'СЕТ СН'!$F$13-'СЕТ СН'!$F$23</f>
        <v>120.38556036</v>
      </c>
      <c r="I374" s="35">
        <f>SUMIFS(СВЦЭМ!$K$34:$K$777,СВЦЭМ!$A$34:$A$777,$A374,СВЦЭМ!$B$34:$B$777,I$366)+'СЕТ СН'!$F$13-'СЕТ СН'!$F$23</f>
        <v>35.192165319999958</v>
      </c>
      <c r="J374" s="35">
        <f>SUMIFS(СВЦЭМ!$K$34:$K$777,СВЦЭМ!$A$34:$A$777,$A374,СВЦЭМ!$B$34:$B$777,J$366)+'СЕТ СН'!$F$13-'СЕТ СН'!$F$23</f>
        <v>-44.072743950000017</v>
      </c>
      <c r="K374" s="35">
        <f>SUMIFS(СВЦЭМ!$K$34:$K$777,СВЦЭМ!$A$34:$A$777,$A374,СВЦЭМ!$B$34:$B$777,K$366)+'СЕТ СН'!$F$13-'СЕТ СН'!$F$23</f>
        <v>-123.99275505000003</v>
      </c>
      <c r="L374" s="35">
        <f>SUMIFS(СВЦЭМ!$K$34:$K$777,СВЦЭМ!$A$34:$A$777,$A374,СВЦЭМ!$B$34:$B$777,L$366)+'СЕТ СН'!$F$13-'СЕТ СН'!$F$23</f>
        <v>-169.80631248999998</v>
      </c>
      <c r="M374" s="35">
        <f>SUMIFS(СВЦЭМ!$K$34:$K$777,СВЦЭМ!$A$34:$A$777,$A374,СВЦЭМ!$B$34:$B$777,M$366)+'СЕТ СН'!$F$13-'СЕТ СН'!$F$23</f>
        <v>-168.87263747999998</v>
      </c>
      <c r="N374" s="35">
        <f>SUMIFS(СВЦЭМ!$K$34:$K$777,СВЦЭМ!$A$34:$A$777,$A374,СВЦЭМ!$B$34:$B$777,N$366)+'СЕТ СН'!$F$13-'СЕТ СН'!$F$23</f>
        <v>-166.08395015000002</v>
      </c>
      <c r="O374" s="35">
        <f>SUMIFS(СВЦЭМ!$K$34:$K$777,СВЦЭМ!$A$34:$A$777,$A374,СВЦЭМ!$B$34:$B$777,O$366)+'СЕТ СН'!$F$13-'СЕТ СН'!$F$23</f>
        <v>-164.04228160999997</v>
      </c>
      <c r="P374" s="35">
        <f>SUMIFS(СВЦЭМ!$K$34:$K$777,СВЦЭМ!$A$34:$A$777,$A374,СВЦЭМ!$B$34:$B$777,P$366)+'СЕТ СН'!$F$13-'СЕТ СН'!$F$23</f>
        <v>-163.44443803000001</v>
      </c>
      <c r="Q374" s="35">
        <f>SUMIFS(СВЦЭМ!$K$34:$K$777,СВЦЭМ!$A$34:$A$777,$A374,СВЦЭМ!$B$34:$B$777,Q$366)+'СЕТ СН'!$F$13-'СЕТ СН'!$F$23</f>
        <v>-164.70727029</v>
      </c>
      <c r="R374" s="35">
        <f>SUMIFS(СВЦЭМ!$K$34:$K$777,СВЦЭМ!$A$34:$A$777,$A374,СВЦЭМ!$B$34:$B$777,R$366)+'СЕТ СН'!$F$13-'СЕТ СН'!$F$23</f>
        <v>-165.21301727999997</v>
      </c>
      <c r="S374" s="35">
        <f>SUMIFS(СВЦЭМ!$K$34:$K$777,СВЦЭМ!$A$34:$A$777,$A374,СВЦЭМ!$B$34:$B$777,S$366)+'СЕТ СН'!$F$13-'СЕТ СН'!$F$23</f>
        <v>-165.62756665000001</v>
      </c>
      <c r="T374" s="35">
        <f>SUMIFS(СВЦЭМ!$K$34:$K$777,СВЦЭМ!$A$34:$A$777,$A374,СВЦЭМ!$B$34:$B$777,T$366)+'СЕТ СН'!$F$13-'СЕТ СН'!$F$23</f>
        <v>-160.80307841000001</v>
      </c>
      <c r="U374" s="35">
        <f>SUMIFS(СВЦЭМ!$K$34:$K$777,СВЦЭМ!$A$34:$A$777,$A374,СВЦЭМ!$B$34:$B$777,U$366)+'СЕТ СН'!$F$13-'СЕТ СН'!$F$23</f>
        <v>-163.94491579999999</v>
      </c>
      <c r="V374" s="35">
        <f>SUMIFS(СВЦЭМ!$K$34:$K$777,СВЦЭМ!$A$34:$A$777,$A374,СВЦЭМ!$B$34:$B$777,V$366)+'СЕТ СН'!$F$13-'СЕТ СН'!$F$23</f>
        <v>-161.38284658999999</v>
      </c>
      <c r="W374" s="35">
        <f>SUMIFS(СВЦЭМ!$K$34:$K$777,СВЦЭМ!$A$34:$A$777,$A374,СВЦЭМ!$B$34:$B$777,W$366)+'СЕТ СН'!$F$13-'СЕТ СН'!$F$23</f>
        <v>-139.63913430999997</v>
      </c>
      <c r="X374" s="35">
        <f>SUMIFS(СВЦЭМ!$K$34:$K$777,СВЦЭМ!$A$34:$A$777,$A374,СВЦЭМ!$B$34:$B$777,X$366)+'СЕТ СН'!$F$13-'СЕТ СН'!$F$23</f>
        <v>-67.888795119999997</v>
      </c>
      <c r="Y374" s="35">
        <f>SUMIFS(СВЦЭМ!$K$34:$K$777,СВЦЭМ!$A$34:$A$777,$A374,СВЦЭМ!$B$34:$B$777,Y$366)+'СЕТ СН'!$F$13-'СЕТ СН'!$F$23</f>
        <v>-36.193268040000021</v>
      </c>
    </row>
    <row r="375" spans="1:25" ht="15.75" x14ac:dyDescent="0.2">
      <c r="A375" s="34">
        <f t="shared" si="10"/>
        <v>42895</v>
      </c>
      <c r="B375" s="35">
        <f>SUMIFS(СВЦЭМ!$K$34:$K$777,СВЦЭМ!$A$34:$A$777,$A375,СВЦЭМ!$B$34:$B$777,B$366)+'СЕТ СН'!$F$13-'СЕТ СН'!$F$23</f>
        <v>16.713415009999949</v>
      </c>
      <c r="C375" s="35">
        <f>SUMIFS(СВЦЭМ!$K$34:$K$777,СВЦЭМ!$A$34:$A$777,$A375,СВЦЭМ!$B$34:$B$777,C$366)+'СЕТ СН'!$F$13-'СЕТ СН'!$F$23</f>
        <v>60.580636730000037</v>
      </c>
      <c r="D375" s="35">
        <f>SUMIFS(СВЦЭМ!$K$34:$K$777,СВЦЭМ!$A$34:$A$777,$A375,СВЦЭМ!$B$34:$B$777,D$366)+'СЕТ СН'!$F$13-'СЕТ СН'!$F$23</f>
        <v>111.26427875000002</v>
      </c>
      <c r="E375" s="35">
        <f>SUMIFS(СВЦЭМ!$K$34:$K$777,СВЦЭМ!$A$34:$A$777,$A375,СВЦЭМ!$B$34:$B$777,E$366)+'СЕТ СН'!$F$13-'СЕТ СН'!$F$23</f>
        <v>116.04084862000002</v>
      </c>
      <c r="F375" s="35">
        <f>SUMIFS(СВЦЭМ!$K$34:$K$777,СВЦЭМ!$A$34:$A$777,$A375,СВЦЭМ!$B$34:$B$777,F$366)+'СЕТ СН'!$F$13-'СЕТ СН'!$F$23</f>
        <v>114.60310058000005</v>
      </c>
      <c r="G375" s="35">
        <f>SUMIFS(СВЦЭМ!$K$34:$K$777,СВЦЭМ!$A$34:$A$777,$A375,СВЦЭМ!$B$34:$B$777,G$366)+'СЕТ СН'!$F$13-'СЕТ СН'!$F$23</f>
        <v>110.21745094000005</v>
      </c>
      <c r="H375" s="35">
        <f>SUMIFS(СВЦЭМ!$K$34:$K$777,СВЦЭМ!$A$34:$A$777,$A375,СВЦЭМ!$B$34:$B$777,H$366)+'СЕТ СН'!$F$13-'СЕТ СН'!$F$23</f>
        <v>93.289145510000026</v>
      </c>
      <c r="I375" s="35">
        <f>SUMIFS(СВЦЭМ!$K$34:$K$777,СВЦЭМ!$A$34:$A$777,$A375,СВЦЭМ!$B$34:$B$777,I$366)+'СЕТ СН'!$F$13-'СЕТ СН'!$F$23</f>
        <v>21.055368659999999</v>
      </c>
      <c r="J375" s="35">
        <f>SUMIFS(СВЦЭМ!$K$34:$K$777,СВЦЭМ!$A$34:$A$777,$A375,СВЦЭМ!$B$34:$B$777,J$366)+'СЕТ СН'!$F$13-'СЕТ СН'!$F$23</f>
        <v>-33.43660325999997</v>
      </c>
      <c r="K375" s="35">
        <f>SUMIFS(СВЦЭМ!$K$34:$K$777,СВЦЭМ!$A$34:$A$777,$A375,СВЦЭМ!$B$34:$B$777,K$366)+'СЕТ СН'!$F$13-'СЕТ СН'!$F$23</f>
        <v>-115.24530608999999</v>
      </c>
      <c r="L375" s="35">
        <f>SUMIFS(СВЦЭМ!$K$34:$K$777,СВЦЭМ!$A$34:$A$777,$A375,СВЦЭМ!$B$34:$B$777,L$366)+'СЕТ СН'!$F$13-'СЕТ СН'!$F$23</f>
        <v>-163.10939453999998</v>
      </c>
      <c r="M375" s="35">
        <f>SUMIFS(СВЦЭМ!$K$34:$K$777,СВЦЭМ!$A$34:$A$777,$A375,СВЦЭМ!$B$34:$B$777,M$366)+'СЕТ СН'!$F$13-'СЕТ СН'!$F$23</f>
        <v>-171.02777705</v>
      </c>
      <c r="N375" s="35">
        <f>SUMIFS(СВЦЭМ!$K$34:$K$777,СВЦЭМ!$A$34:$A$777,$A375,СВЦЭМ!$B$34:$B$777,N$366)+'СЕТ СН'!$F$13-'СЕТ СН'!$F$23</f>
        <v>-166.25914290999998</v>
      </c>
      <c r="O375" s="35">
        <f>SUMIFS(СВЦЭМ!$K$34:$K$777,СВЦЭМ!$A$34:$A$777,$A375,СВЦЭМ!$B$34:$B$777,O$366)+'СЕТ СН'!$F$13-'СЕТ СН'!$F$23</f>
        <v>-167.31873315000001</v>
      </c>
      <c r="P375" s="35">
        <f>SUMIFS(СВЦЭМ!$K$34:$K$777,СВЦЭМ!$A$34:$A$777,$A375,СВЦЭМ!$B$34:$B$777,P$366)+'СЕТ СН'!$F$13-'СЕТ СН'!$F$23</f>
        <v>-162.80051944000002</v>
      </c>
      <c r="Q375" s="35">
        <f>SUMIFS(СВЦЭМ!$K$34:$K$777,СВЦЭМ!$A$34:$A$777,$A375,СВЦЭМ!$B$34:$B$777,Q$366)+'СЕТ СН'!$F$13-'СЕТ СН'!$F$23</f>
        <v>-154.94498475</v>
      </c>
      <c r="R375" s="35">
        <f>SUMIFS(СВЦЭМ!$K$34:$K$777,СВЦЭМ!$A$34:$A$777,$A375,СВЦЭМ!$B$34:$B$777,R$366)+'СЕТ СН'!$F$13-'СЕТ СН'!$F$23</f>
        <v>-150.19748059</v>
      </c>
      <c r="S375" s="35">
        <f>SUMIFS(СВЦЭМ!$K$34:$K$777,СВЦЭМ!$A$34:$A$777,$A375,СВЦЭМ!$B$34:$B$777,S$366)+'СЕТ СН'!$F$13-'СЕТ СН'!$F$23</f>
        <v>-136.33175093</v>
      </c>
      <c r="T375" s="35">
        <f>SUMIFS(СВЦЭМ!$K$34:$K$777,СВЦЭМ!$A$34:$A$777,$A375,СВЦЭМ!$B$34:$B$777,T$366)+'СЕТ СН'!$F$13-'СЕТ СН'!$F$23</f>
        <v>-121.08321178</v>
      </c>
      <c r="U375" s="35">
        <f>SUMIFS(СВЦЭМ!$K$34:$K$777,СВЦЭМ!$A$34:$A$777,$A375,СВЦЭМ!$B$34:$B$777,U$366)+'СЕТ СН'!$F$13-'СЕТ СН'!$F$23</f>
        <v>-129.15535016000001</v>
      </c>
      <c r="V375" s="35">
        <f>SUMIFS(СВЦЭМ!$K$34:$K$777,СВЦЭМ!$A$34:$A$777,$A375,СВЦЭМ!$B$34:$B$777,V$366)+'СЕТ СН'!$F$13-'СЕТ СН'!$F$23</f>
        <v>-137.52783459</v>
      </c>
      <c r="W375" s="35">
        <f>SUMIFS(СВЦЭМ!$K$34:$K$777,СВЦЭМ!$A$34:$A$777,$A375,СВЦЭМ!$B$34:$B$777,W$366)+'СЕТ СН'!$F$13-'СЕТ СН'!$F$23</f>
        <v>-106.54743574000003</v>
      </c>
      <c r="X375" s="35">
        <f>SUMIFS(СВЦЭМ!$K$34:$K$777,СВЦЭМ!$A$34:$A$777,$A375,СВЦЭМ!$B$34:$B$777,X$366)+'СЕТ СН'!$F$13-'СЕТ СН'!$F$23</f>
        <v>-55.471644719999972</v>
      </c>
      <c r="Y375" s="35">
        <f>SUMIFS(СВЦЭМ!$K$34:$K$777,СВЦЭМ!$A$34:$A$777,$A375,СВЦЭМ!$B$34:$B$777,Y$366)+'СЕТ СН'!$F$13-'СЕТ СН'!$F$23</f>
        <v>-18.928761740000027</v>
      </c>
    </row>
    <row r="376" spans="1:25" ht="15.75" x14ac:dyDescent="0.2">
      <c r="A376" s="34">
        <f t="shared" si="10"/>
        <v>42896</v>
      </c>
      <c r="B376" s="35">
        <f>SUMIFS(СВЦЭМ!$K$34:$K$777,СВЦЭМ!$A$34:$A$777,$A376,СВЦЭМ!$B$34:$B$777,B$366)+'СЕТ СН'!$F$13-'СЕТ СН'!$F$23</f>
        <v>1.6374638199999936</v>
      </c>
      <c r="C376" s="35">
        <f>SUMIFS(СВЦЭМ!$K$34:$K$777,СВЦЭМ!$A$34:$A$777,$A376,СВЦЭМ!$B$34:$B$777,C$366)+'СЕТ СН'!$F$13-'СЕТ СН'!$F$23</f>
        <v>43.838329079999994</v>
      </c>
      <c r="D376" s="35">
        <f>SUMIFS(СВЦЭМ!$K$34:$K$777,СВЦЭМ!$A$34:$A$777,$A376,СВЦЭМ!$B$34:$B$777,D$366)+'СЕТ СН'!$F$13-'СЕТ СН'!$F$23</f>
        <v>114.58818765000001</v>
      </c>
      <c r="E376" s="35">
        <f>SUMIFS(СВЦЭМ!$K$34:$K$777,СВЦЭМ!$A$34:$A$777,$A376,СВЦЭМ!$B$34:$B$777,E$366)+'СЕТ СН'!$F$13-'СЕТ СН'!$F$23</f>
        <v>120.63033781000001</v>
      </c>
      <c r="F376" s="35">
        <f>SUMIFS(СВЦЭМ!$K$34:$K$777,СВЦЭМ!$A$34:$A$777,$A376,СВЦЭМ!$B$34:$B$777,F$366)+'СЕТ СН'!$F$13-'СЕТ СН'!$F$23</f>
        <v>121.38388973999997</v>
      </c>
      <c r="G376" s="35">
        <f>SUMIFS(СВЦЭМ!$K$34:$K$777,СВЦЭМ!$A$34:$A$777,$A376,СВЦЭМ!$B$34:$B$777,G$366)+'СЕТ СН'!$F$13-'СЕТ СН'!$F$23</f>
        <v>114.43078112000001</v>
      </c>
      <c r="H376" s="35">
        <f>SUMIFS(СВЦЭМ!$K$34:$K$777,СВЦЭМ!$A$34:$A$777,$A376,СВЦЭМ!$B$34:$B$777,H$366)+'СЕТ СН'!$F$13-'СЕТ СН'!$F$23</f>
        <v>118.05588702</v>
      </c>
      <c r="I376" s="35">
        <f>SUMIFS(СВЦЭМ!$K$34:$K$777,СВЦЭМ!$A$34:$A$777,$A376,СВЦЭМ!$B$34:$B$777,I$366)+'СЕТ СН'!$F$13-'СЕТ СН'!$F$23</f>
        <v>23.943770040000004</v>
      </c>
      <c r="J376" s="35">
        <f>SUMIFS(СВЦЭМ!$K$34:$K$777,СВЦЭМ!$A$34:$A$777,$A376,СВЦЭМ!$B$34:$B$777,J$366)+'СЕТ СН'!$F$13-'СЕТ СН'!$F$23</f>
        <v>-58.153351889999954</v>
      </c>
      <c r="K376" s="35">
        <f>SUMIFS(СВЦЭМ!$K$34:$K$777,СВЦЭМ!$A$34:$A$777,$A376,СВЦЭМ!$B$34:$B$777,K$366)+'СЕТ СН'!$F$13-'СЕТ СН'!$F$23</f>
        <v>-107.33317025000002</v>
      </c>
      <c r="L376" s="35">
        <f>SUMIFS(СВЦЭМ!$K$34:$K$777,СВЦЭМ!$A$34:$A$777,$A376,СВЦЭМ!$B$34:$B$777,L$366)+'СЕТ СН'!$F$13-'СЕТ СН'!$F$23</f>
        <v>-151.05603817000002</v>
      </c>
      <c r="M376" s="35">
        <f>SUMIFS(СВЦЭМ!$K$34:$K$777,СВЦЭМ!$A$34:$A$777,$A376,СВЦЭМ!$B$34:$B$777,M$366)+'СЕТ СН'!$F$13-'СЕТ СН'!$F$23</f>
        <v>-172.45138429999997</v>
      </c>
      <c r="N376" s="35">
        <f>SUMIFS(СВЦЭМ!$K$34:$K$777,СВЦЭМ!$A$34:$A$777,$A376,СВЦЭМ!$B$34:$B$777,N$366)+'СЕТ СН'!$F$13-'СЕТ СН'!$F$23</f>
        <v>-173.22787669000002</v>
      </c>
      <c r="O376" s="35">
        <f>SUMIFS(СВЦЭМ!$K$34:$K$777,СВЦЭМ!$A$34:$A$777,$A376,СВЦЭМ!$B$34:$B$777,O$366)+'СЕТ СН'!$F$13-'СЕТ СН'!$F$23</f>
        <v>-167.71993652999998</v>
      </c>
      <c r="P376" s="35">
        <f>SUMIFS(СВЦЭМ!$K$34:$K$777,СВЦЭМ!$A$34:$A$777,$A376,СВЦЭМ!$B$34:$B$777,P$366)+'СЕТ СН'!$F$13-'СЕТ СН'!$F$23</f>
        <v>-161.81382266999998</v>
      </c>
      <c r="Q376" s="35">
        <f>SUMIFS(СВЦЭМ!$K$34:$K$777,СВЦЭМ!$A$34:$A$777,$A376,СВЦЭМ!$B$34:$B$777,Q$366)+'СЕТ СН'!$F$13-'СЕТ СН'!$F$23</f>
        <v>-158.47935586</v>
      </c>
      <c r="R376" s="35">
        <f>SUMIFS(СВЦЭМ!$K$34:$K$777,СВЦЭМ!$A$34:$A$777,$A376,СВЦЭМ!$B$34:$B$777,R$366)+'СЕТ СН'!$F$13-'СЕТ СН'!$F$23</f>
        <v>-161.22765665999998</v>
      </c>
      <c r="S376" s="35">
        <f>SUMIFS(СВЦЭМ!$K$34:$K$777,СВЦЭМ!$A$34:$A$777,$A376,СВЦЭМ!$B$34:$B$777,S$366)+'СЕТ СН'!$F$13-'СЕТ СН'!$F$23</f>
        <v>-167.45598088000003</v>
      </c>
      <c r="T376" s="35">
        <f>SUMIFS(СВЦЭМ!$K$34:$K$777,СВЦЭМ!$A$34:$A$777,$A376,СВЦЭМ!$B$34:$B$777,T$366)+'СЕТ СН'!$F$13-'СЕТ СН'!$F$23</f>
        <v>-167.35895046000002</v>
      </c>
      <c r="U376" s="35">
        <f>SUMIFS(СВЦЭМ!$K$34:$K$777,СВЦЭМ!$A$34:$A$777,$A376,СВЦЭМ!$B$34:$B$777,U$366)+'СЕТ СН'!$F$13-'СЕТ СН'!$F$23</f>
        <v>-166.74187217999997</v>
      </c>
      <c r="V376" s="35">
        <f>SUMIFS(СВЦЭМ!$K$34:$K$777,СВЦЭМ!$A$34:$A$777,$A376,СВЦЭМ!$B$34:$B$777,V$366)+'СЕТ СН'!$F$13-'СЕТ СН'!$F$23</f>
        <v>-154.50198261000003</v>
      </c>
      <c r="W376" s="35">
        <f>SUMIFS(СВЦЭМ!$K$34:$K$777,СВЦЭМ!$A$34:$A$777,$A376,СВЦЭМ!$B$34:$B$777,W$366)+'СЕТ СН'!$F$13-'СЕТ СН'!$F$23</f>
        <v>-134.28791104999999</v>
      </c>
      <c r="X376" s="35">
        <f>SUMIFS(СВЦЭМ!$K$34:$K$777,СВЦЭМ!$A$34:$A$777,$A376,СВЦЭМ!$B$34:$B$777,X$366)+'СЕТ СН'!$F$13-'СЕТ СН'!$F$23</f>
        <v>-91.608739669999977</v>
      </c>
      <c r="Y376" s="35">
        <f>SUMIFS(СВЦЭМ!$K$34:$K$777,СВЦЭМ!$A$34:$A$777,$A376,СВЦЭМ!$B$34:$B$777,Y$366)+'СЕТ СН'!$F$13-'СЕТ СН'!$F$23</f>
        <v>-18.863190049999957</v>
      </c>
    </row>
    <row r="377" spans="1:25" ht="15.75" x14ac:dyDescent="0.2">
      <c r="A377" s="34">
        <f t="shared" si="10"/>
        <v>42897</v>
      </c>
      <c r="B377" s="35">
        <f>SUMIFS(СВЦЭМ!$K$34:$K$777,СВЦЭМ!$A$34:$A$777,$A377,СВЦЭМ!$B$34:$B$777,B$366)+'СЕТ СН'!$F$13-'СЕТ СН'!$F$23</f>
        <v>42.207920790000003</v>
      </c>
      <c r="C377" s="35">
        <f>SUMIFS(СВЦЭМ!$K$34:$K$777,СВЦЭМ!$A$34:$A$777,$A377,СВЦЭМ!$B$34:$B$777,C$366)+'СЕТ СН'!$F$13-'СЕТ СН'!$F$23</f>
        <v>82.39575861000003</v>
      </c>
      <c r="D377" s="35">
        <f>SUMIFS(СВЦЭМ!$K$34:$K$777,СВЦЭМ!$A$34:$A$777,$A377,СВЦЭМ!$B$34:$B$777,D$366)+'СЕТ СН'!$F$13-'СЕТ СН'!$F$23</f>
        <v>128.85435527000004</v>
      </c>
      <c r="E377" s="35">
        <f>SUMIFS(СВЦЭМ!$K$34:$K$777,СВЦЭМ!$A$34:$A$777,$A377,СВЦЭМ!$B$34:$B$777,E$366)+'СЕТ СН'!$F$13-'СЕТ СН'!$F$23</f>
        <v>124.34986633999995</v>
      </c>
      <c r="F377" s="35">
        <f>SUMIFS(СВЦЭМ!$K$34:$K$777,СВЦЭМ!$A$34:$A$777,$A377,СВЦЭМ!$B$34:$B$777,F$366)+'СЕТ СН'!$F$13-'СЕТ СН'!$F$23</f>
        <v>123.89576391000003</v>
      </c>
      <c r="G377" s="35">
        <f>SUMIFS(СВЦЭМ!$K$34:$K$777,СВЦЭМ!$A$34:$A$777,$A377,СВЦЭМ!$B$34:$B$777,G$366)+'СЕТ СН'!$F$13-'СЕТ СН'!$F$23</f>
        <v>123.50700274999997</v>
      </c>
      <c r="H377" s="35">
        <f>SUMIFS(СВЦЭМ!$K$34:$K$777,СВЦЭМ!$A$34:$A$777,$A377,СВЦЭМ!$B$34:$B$777,H$366)+'СЕТ СН'!$F$13-'СЕТ СН'!$F$23</f>
        <v>125.26138139</v>
      </c>
      <c r="I377" s="35">
        <f>SUMIFS(СВЦЭМ!$K$34:$K$777,СВЦЭМ!$A$34:$A$777,$A377,СВЦЭМ!$B$34:$B$777,I$366)+'СЕТ СН'!$F$13-'СЕТ СН'!$F$23</f>
        <v>53.486253170000055</v>
      </c>
      <c r="J377" s="35">
        <f>SUMIFS(СВЦЭМ!$K$34:$K$777,СВЦЭМ!$A$34:$A$777,$A377,СВЦЭМ!$B$34:$B$777,J$366)+'СЕТ СН'!$F$13-'СЕТ СН'!$F$23</f>
        <v>-39.882355090000033</v>
      </c>
      <c r="K377" s="35">
        <f>SUMIFS(СВЦЭМ!$K$34:$K$777,СВЦЭМ!$A$34:$A$777,$A377,СВЦЭМ!$B$34:$B$777,K$366)+'СЕТ СН'!$F$13-'СЕТ СН'!$F$23</f>
        <v>-135.77242003999999</v>
      </c>
      <c r="L377" s="35">
        <f>SUMIFS(СВЦЭМ!$K$34:$K$777,СВЦЭМ!$A$34:$A$777,$A377,СВЦЭМ!$B$34:$B$777,L$366)+'СЕТ СН'!$F$13-'СЕТ СН'!$F$23</f>
        <v>-153.37723349999999</v>
      </c>
      <c r="M377" s="35">
        <f>SUMIFS(СВЦЭМ!$K$34:$K$777,СВЦЭМ!$A$34:$A$777,$A377,СВЦЭМ!$B$34:$B$777,M$366)+'СЕТ СН'!$F$13-'СЕТ СН'!$F$23</f>
        <v>-177.11626344000001</v>
      </c>
      <c r="N377" s="35">
        <f>SUMIFS(СВЦЭМ!$K$34:$K$777,СВЦЭМ!$A$34:$A$777,$A377,СВЦЭМ!$B$34:$B$777,N$366)+'СЕТ СН'!$F$13-'СЕТ СН'!$F$23</f>
        <v>-173.91071898000001</v>
      </c>
      <c r="O377" s="35">
        <f>SUMIFS(СВЦЭМ!$K$34:$K$777,СВЦЭМ!$A$34:$A$777,$A377,СВЦЭМ!$B$34:$B$777,O$366)+'СЕТ СН'!$F$13-'СЕТ СН'!$F$23</f>
        <v>-176.35151117999999</v>
      </c>
      <c r="P377" s="35">
        <f>SUMIFS(СВЦЭМ!$K$34:$K$777,СВЦЭМ!$A$34:$A$777,$A377,СВЦЭМ!$B$34:$B$777,P$366)+'СЕТ СН'!$F$13-'СЕТ СН'!$F$23</f>
        <v>-178.84531573999999</v>
      </c>
      <c r="Q377" s="35">
        <f>SUMIFS(СВЦЭМ!$K$34:$K$777,СВЦЭМ!$A$34:$A$777,$A377,СВЦЭМ!$B$34:$B$777,Q$366)+'СЕТ СН'!$F$13-'СЕТ СН'!$F$23</f>
        <v>-181.26334809999997</v>
      </c>
      <c r="R377" s="35">
        <f>SUMIFS(СВЦЭМ!$K$34:$K$777,СВЦЭМ!$A$34:$A$777,$A377,СВЦЭМ!$B$34:$B$777,R$366)+'СЕТ СН'!$F$13-'СЕТ СН'!$F$23</f>
        <v>-182.06862652000001</v>
      </c>
      <c r="S377" s="35">
        <f>SUMIFS(СВЦЭМ!$K$34:$K$777,СВЦЭМ!$A$34:$A$777,$A377,СВЦЭМ!$B$34:$B$777,S$366)+'СЕТ СН'!$F$13-'СЕТ СН'!$F$23</f>
        <v>-186.61435453000001</v>
      </c>
      <c r="T377" s="35">
        <f>SUMIFS(СВЦЭМ!$K$34:$K$777,СВЦЭМ!$A$34:$A$777,$A377,СВЦЭМ!$B$34:$B$777,T$366)+'СЕТ СН'!$F$13-'СЕТ СН'!$F$23</f>
        <v>-187.77567171999999</v>
      </c>
      <c r="U377" s="35">
        <f>SUMIFS(СВЦЭМ!$K$34:$K$777,СВЦЭМ!$A$34:$A$777,$A377,СВЦЭМ!$B$34:$B$777,U$366)+'СЕТ СН'!$F$13-'СЕТ СН'!$F$23</f>
        <v>-184.10692420999999</v>
      </c>
      <c r="V377" s="35">
        <f>SUMIFS(СВЦЭМ!$K$34:$K$777,СВЦЭМ!$A$34:$A$777,$A377,СВЦЭМ!$B$34:$B$777,V$366)+'СЕТ СН'!$F$13-'СЕТ СН'!$F$23</f>
        <v>-155.86029444000002</v>
      </c>
      <c r="W377" s="35">
        <f>SUMIFS(СВЦЭМ!$K$34:$K$777,СВЦЭМ!$A$34:$A$777,$A377,СВЦЭМ!$B$34:$B$777,W$366)+'СЕТ СН'!$F$13-'СЕТ СН'!$F$23</f>
        <v>-147.42998080000001</v>
      </c>
      <c r="X377" s="35">
        <f>SUMIFS(СВЦЭМ!$K$34:$K$777,СВЦЭМ!$A$34:$A$777,$A377,СВЦЭМ!$B$34:$B$777,X$366)+'СЕТ СН'!$F$13-'СЕТ СН'!$F$23</f>
        <v>-101.03159957000003</v>
      </c>
      <c r="Y377" s="35">
        <f>SUMIFS(СВЦЭМ!$K$34:$K$777,СВЦЭМ!$A$34:$A$777,$A377,СВЦЭМ!$B$34:$B$777,Y$366)+'СЕТ СН'!$F$13-'СЕТ СН'!$F$23</f>
        <v>-8.0929024499999969</v>
      </c>
    </row>
    <row r="378" spans="1:25" ht="15.75" x14ac:dyDescent="0.2">
      <c r="A378" s="34">
        <f t="shared" si="10"/>
        <v>42898</v>
      </c>
      <c r="B378" s="35">
        <f>SUMIFS(СВЦЭМ!$K$34:$K$777,СВЦЭМ!$A$34:$A$777,$A378,СВЦЭМ!$B$34:$B$777,B$366)+'СЕТ СН'!$F$13-'СЕТ СН'!$F$23</f>
        <v>27.836849710000024</v>
      </c>
      <c r="C378" s="35">
        <f>SUMIFS(СВЦЭМ!$K$34:$K$777,СВЦЭМ!$A$34:$A$777,$A378,СВЦЭМ!$B$34:$B$777,C$366)+'СЕТ СН'!$F$13-'СЕТ СН'!$F$23</f>
        <v>76.673416449999991</v>
      </c>
      <c r="D378" s="35">
        <f>SUMIFS(СВЦЭМ!$K$34:$K$777,СВЦЭМ!$A$34:$A$777,$A378,СВЦЭМ!$B$34:$B$777,D$366)+'СЕТ СН'!$F$13-'СЕТ СН'!$F$23</f>
        <v>112.97474009999996</v>
      </c>
      <c r="E378" s="35">
        <f>SUMIFS(СВЦЭМ!$K$34:$K$777,СВЦЭМ!$A$34:$A$777,$A378,СВЦЭМ!$B$34:$B$777,E$366)+'СЕТ СН'!$F$13-'СЕТ СН'!$F$23</f>
        <v>114.17386486999999</v>
      </c>
      <c r="F378" s="35">
        <f>SUMIFS(СВЦЭМ!$K$34:$K$777,СВЦЭМ!$A$34:$A$777,$A378,СВЦЭМ!$B$34:$B$777,F$366)+'СЕТ СН'!$F$13-'СЕТ СН'!$F$23</f>
        <v>111.81698340000003</v>
      </c>
      <c r="G378" s="35">
        <f>SUMIFS(СВЦЭМ!$K$34:$K$777,СВЦЭМ!$A$34:$A$777,$A378,СВЦЭМ!$B$34:$B$777,G$366)+'СЕТ СН'!$F$13-'СЕТ СН'!$F$23</f>
        <v>116.21024213999999</v>
      </c>
      <c r="H378" s="35">
        <f>SUMIFS(СВЦЭМ!$K$34:$K$777,СВЦЭМ!$A$34:$A$777,$A378,СВЦЭМ!$B$34:$B$777,H$366)+'СЕТ СН'!$F$13-'СЕТ СН'!$F$23</f>
        <v>104.33948791</v>
      </c>
      <c r="I378" s="35">
        <f>SUMIFS(СВЦЭМ!$K$34:$K$777,СВЦЭМ!$A$34:$A$777,$A378,СВЦЭМ!$B$34:$B$777,I$366)+'СЕТ СН'!$F$13-'СЕТ СН'!$F$23</f>
        <v>21.26079672000003</v>
      </c>
      <c r="J378" s="35">
        <f>SUMIFS(СВЦЭМ!$K$34:$K$777,СВЦЭМ!$A$34:$A$777,$A378,СВЦЭМ!$B$34:$B$777,J$366)+'СЕТ СН'!$F$13-'СЕТ СН'!$F$23</f>
        <v>-50.582523830000014</v>
      </c>
      <c r="K378" s="35">
        <f>SUMIFS(СВЦЭМ!$K$34:$K$777,СВЦЭМ!$A$34:$A$777,$A378,СВЦЭМ!$B$34:$B$777,K$366)+'СЕТ СН'!$F$13-'СЕТ СН'!$F$23</f>
        <v>-135.23679874999999</v>
      </c>
      <c r="L378" s="35">
        <f>SUMIFS(СВЦЭМ!$K$34:$K$777,СВЦЭМ!$A$34:$A$777,$A378,СВЦЭМ!$B$34:$B$777,L$366)+'СЕТ СН'!$F$13-'СЕТ СН'!$F$23</f>
        <v>-169.27059751000002</v>
      </c>
      <c r="M378" s="35">
        <f>SUMIFS(СВЦЭМ!$K$34:$K$777,СВЦЭМ!$A$34:$A$777,$A378,СВЦЭМ!$B$34:$B$777,M$366)+'СЕТ СН'!$F$13-'СЕТ СН'!$F$23</f>
        <v>-180.95654602000002</v>
      </c>
      <c r="N378" s="35">
        <f>SUMIFS(СВЦЭМ!$K$34:$K$777,СВЦЭМ!$A$34:$A$777,$A378,СВЦЭМ!$B$34:$B$777,N$366)+'СЕТ СН'!$F$13-'СЕТ СН'!$F$23</f>
        <v>-180.27876610999999</v>
      </c>
      <c r="O378" s="35">
        <f>SUMIFS(СВЦЭМ!$K$34:$K$777,СВЦЭМ!$A$34:$A$777,$A378,СВЦЭМ!$B$34:$B$777,O$366)+'СЕТ СН'!$F$13-'СЕТ СН'!$F$23</f>
        <v>-185.17766603000001</v>
      </c>
      <c r="P378" s="35">
        <f>SUMIFS(СВЦЭМ!$K$34:$K$777,СВЦЭМ!$A$34:$A$777,$A378,СВЦЭМ!$B$34:$B$777,P$366)+'СЕТ СН'!$F$13-'СЕТ СН'!$F$23</f>
        <v>-190.97717857999999</v>
      </c>
      <c r="Q378" s="35">
        <f>SUMIFS(СВЦЭМ!$K$34:$K$777,СВЦЭМ!$A$34:$A$777,$A378,СВЦЭМ!$B$34:$B$777,Q$366)+'СЕТ СН'!$F$13-'СЕТ СН'!$F$23</f>
        <v>-193.44786040000002</v>
      </c>
      <c r="R378" s="35">
        <f>SUMIFS(СВЦЭМ!$K$34:$K$777,СВЦЭМ!$A$34:$A$777,$A378,СВЦЭМ!$B$34:$B$777,R$366)+'СЕТ СН'!$F$13-'СЕТ СН'!$F$23</f>
        <v>-194.79469370999999</v>
      </c>
      <c r="S378" s="35">
        <f>SUMIFS(СВЦЭМ!$K$34:$K$777,СВЦЭМ!$A$34:$A$777,$A378,СВЦЭМ!$B$34:$B$777,S$366)+'СЕТ СН'!$F$13-'СЕТ СН'!$F$23</f>
        <v>-193.81356939</v>
      </c>
      <c r="T378" s="35">
        <f>SUMIFS(СВЦЭМ!$K$34:$K$777,СВЦЭМ!$A$34:$A$777,$A378,СВЦЭМ!$B$34:$B$777,T$366)+'СЕТ СН'!$F$13-'СЕТ СН'!$F$23</f>
        <v>-197.10627246000001</v>
      </c>
      <c r="U378" s="35">
        <f>SUMIFS(СВЦЭМ!$K$34:$K$777,СВЦЭМ!$A$34:$A$777,$A378,СВЦЭМ!$B$34:$B$777,U$366)+'СЕТ СН'!$F$13-'СЕТ СН'!$F$23</f>
        <v>-198.37981291</v>
      </c>
      <c r="V378" s="35">
        <f>SUMIFS(СВЦЭМ!$K$34:$K$777,СВЦЭМ!$A$34:$A$777,$A378,СВЦЭМ!$B$34:$B$777,V$366)+'СЕТ СН'!$F$13-'СЕТ СН'!$F$23</f>
        <v>-171.74861043999999</v>
      </c>
      <c r="W378" s="35">
        <f>SUMIFS(СВЦЭМ!$K$34:$K$777,СВЦЭМ!$A$34:$A$777,$A378,СВЦЭМ!$B$34:$B$777,W$366)+'СЕТ СН'!$F$13-'СЕТ СН'!$F$23</f>
        <v>-132.92879074000001</v>
      </c>
      <c r="X378" s="35">
        <f>SUMIFS(СВЦЭМ!$K$34:$K$777,СВЦЭМ!$A$34:$A$777,$A378,СВЦЭМ!$B$34:$B$777,X$366)+'СЕТ СН'!$F$13-'СЕТ СН'!$F$23</f>
        <v>-89.220817969999985</v>
      </c>
      <c r="Y378" s="35">
        <f>SUMIFS(СВЦЭМ!$K$34:$K$777,СВЦЭМ!$A$34:$A$777,$A378,СВЦЭМ!$B$34:$B$777,Y$366)+'СЕТ СН'!$F$13-'СЕТ СН'!$F$23</f>
        <v>-27.270466710000051</v>
      </c>
    </row>
    <row r="379" spans="1:25" ht="15.75" x14ac:dyDescent="0.2">
      <c r="A379" s="34">
        <f t="shared" si="10"/>
        <v>42899</v>
      </c>
      <c r="B379" s="35">
        <f>SUMIFS(СВЦЭМ!$K$34:$K$777,СВЦЭМ!$A$34:$A$777,$A379,СВЦЭМ!$B$34:$B$777,B$366)+'СЕТ СН'!$F$13-'СЕТ СН'!$F$23</f>
        <v>-38.020490780000046</v>
      </c>
      <c r="C379" s="35">
        <f>SUMIFS(СВЦЭМ!$K$34:$K$777,СВЦЭМ!$A$34:$A$777,$A379,СВЦЭМ!$B$34:$B$777,C$366)+'СЕТ СН'!$F$13-'СЕТ СН'!$F$23</f>
        <v>-5.7104409999965355E-2</v>
      </c>
      <c r="D379" s="35">
        <f>SUMIFS(СВЦЭМ!$K$34:$K$777,СВЦЭМ!$A$34:$A$777,$A379,СВЦЭМ!$B$34:$B$777,D$366)+'СЕТ СН'!$F$13-'СЕТ СН'!$F$23</f>
        <v>79.833597670000017</v>
      </c>
      <c r="E379" s="35">
        <f>SUMIFS(СВЦЭМ!$K$34:$K$777,СВЦЭМ!$A$34:$A$777,$A379,СВЦЭМ!$B$34:$B$777,E$366)+'СЕТ СН'!$F$13-'СЕТ СН'!$F$23</f>
        <v>90.271711930000038</v>
      </c>
      <c r="F379" s="35">
        <f>SUMIFS(СВЦЭМ!$K$34:$K$777,СВЦЭМ!$A$34:$A$777,$A379,СВЦЭМ!$B$34:$B$777,F$366)+'СЕТ СН'!$F$13-'СЕТ СН'!$F$23</f>
        <v>96.542660650000016</v>
      </c>
      <c r="G379" s="35">
        <f>SUMIFS(СВЦЭМ!$K$34:$K$777,СВЦЭМ!$A$34:$A$777,$A379,СВЦЭМ!$B$34:$B$777,G$366)+'СЕТ СН'!$F$13-'СЕТ СН'!$F$23</f>
        <v>92.843006209999999</v>
      </c>
      <c r="H379" s="35">
        <f>SUMIFS(СВЦЭМ!$K$34:$K$777,СВЦЭМ!$A$34:$A$777,$A379,СВЦЭМ!$B$34:$B$777,H$366)+'СЕТ СН'!$F$13-'СЕТ СН'!$F$23</f>
        <v>45.544701369999984</v>
      </c>
      <c r="I379" s="35">
        <f>SUMIFS(СВЦЭМ!$K$34:$K$777,СВЦЭМ!$A$34:$A$777,$A379,СВЦЭМ!$B$34:$B$777,I$366)+'СЕТ СН'!$F$13-'СЕТ СН'!$F$23</f>
        <v>-57.175133970000047</v>
      </c>
      <c r="J379" s="35">
        <f>SUMIFS(СВЦЭМ!$K$34:$K$777,СВЦЭМ!$A$34:$A$777,$A379,СВЦЭМ!$B$34:$B$777,J$366)+'СЕТ СН'!$F$13-'СЕТ СН'!$F$23</f>
        <v>-130.49949235000003</v>
      </c>
      <c r="K379" s="35">
        <f>SUMIFS(СВЦЭМ!$K$34:$K$777,СВЦЭМ!$A$34:$A$777,$A379,СВЦЭМ!$B$34:$B$777,K$366)+'СЕТ СН'!$F$13-'СЕТ СН'!$F$23</f>
        <v>-191.40811631000003</v>
      </c>
      <c r="L379" s="35">
        <f>SUMIFS(СВЦЭМ!$K$34:$K$777,СВЦЭМ!$A$34:$A$777,$A379,СВЦЭМ!$B$34:$B$777,L$366)+'СЕТ СН'!$F$13-'СЕТ СН'!$F$23</f>
        <v>-185.15296295000002</v>
      </c>
      <c r="M379" s="35">
        <f>SUMIFS(СВЦЭМ!$K$34:$K$777,СВЦЭМ!$A$34:$A$777,$A379,СВЦЭМ!$B$34:$B$777,M$366)+'СЕТ СН'!$F$13-'СЕТ СН'!$F$23</f>
        <v>-166.61889424999998</v>
      </c>
      <c r="N379" s="35">
        <f>SUMIFS(СВЦЭМ!$K$34:$K$777,СВЦЭМ!$A$34:$A$777,$A379,СВЦЭМ!$B$34:$B$777,N$366)+'СЕТ СН'!$F$13-'СЕТ СН'!$F$23</f>
        <v>-166.67026385999998</v>
      </c>
      <c r="O379" s="35">
        <f>SUMIFS(СВЦЭМ!$K$34:$K$777,СВЦЭМ!$A$34:$A$777,$A379,СВЦЭМ!$B$34:$B$777,O$366)+'СЕТ СН'!$F$13-'СЕТ СН'!$F$23</f>
        <v>-167.60352440999998</v>
      </c>
      <c r="P379" s="35">
        <f>SUMIFS(СВЦЭМ!$K$34:$K$777,СВЦЭМ!$A$34:$A$777,$A379,СВЦЭМ!$B$34:$B$777,P$366)+'СЕТ СН'!$F$13-'СЕТ СН'!$F$23</f>
        <v>-166.88273021999998</v>
      </c>
      <c r="Q379" s="35">
        <f>SUMIFS(СВЦЭМ!$K$34:$K$777,СВЦЭМ!$A$34:$A$777,$A379,СВЦЭМ!$B$34:$B$777,Q$366)+'СЕТ СН'!$F$13-'СЕТ СН'!$F$23</f>
        <v>-162.74169171</v>
      </c>
      <c r="R379" s="35">
        <f>SUMIFS(СВЦЭМ!$K$34:$K$777,СВЦЭМ!$A$34:$A$777,$A379,СВЦЭМ!$B$34:$B$777,R$366)+'СЕТ СН'!$F$13-'СЕТ СН'!$F$23</f>
        <v>-163.33176084000002</v>
      </c>
      <c r="S379" s="35">
        <f>SUMIFS(СВЦЭМ!$K$34:$K$777,СВЦЭМ!$A$34:$A$777,$A379,СВЦЭМ!$B$34:$B$777,S$366)+'СЕТ СН'!$F$13-'СЕТ СН'!$F$23</f>
        <v>-162.85555292999999</v>
      </c>
      <c r="T379" s="35">
        <f>SUMIFS(СВЦЭМ!$K$34:$K$777,СВЦЭМ!$A$34:$A$777,$A379,СВЦЭМ!$B$34:$B$777,T$366)+'СЕТ СН'!$F$13-'СЕТ СН'!$F$23</f>
        <v>-168.46338037999999</v>
      </c>
      <c r="U379" s="35">
        <f>SUMIFS(СВЦЭМ!$K$34:$K$777,СВЦЭМ!$A$34:$A$777,$A379,СВЦЭМ!$B$34:$B$777,U$366)+'СЕТ СН'!$F$13-'СЕТ СН'!$F$23</f>
        <v>-167.75468104999999</v>
      </c>
      <c r="V379" s="35">
        <f>SUMIFS(СВЦЭМ!$K$34:$K$777,СВЦЭМ!$A$34:$A$777,$A379,СВЦЭМ!$B$34:$B$777,V$366)+'СЕТ СН'!$F$13-'СЕТ СН'!$F$23</f>
        <v>-186.56534247000002</v>
      </c>
      <c r="W379" s="35">
        <f>SUMIFS(СВЦЭМ!$K$34:$K$777,СВЦЭМ!$A$34:$A$777,$A379,СВЦЭМ!$B$34:$B$777,W$366)+'СЕТ СН'!$F$13-'СЕТ СН'!$F$23</f>
        <v>-191.82623361999998</v>
      </c>
      <c r="X379" s="35">
        <f>SUMIFS(СВЦЭМ!$K$34:$K$777,СВЦЭМ!$A$34:$A$777,$A379,СВЦЭМ!$B$34:$B$777,X$366)+'СЕТ СН'!$F$13-'СЕТ СН'!$F$23</f>
        <v>-161.33333145</v>
      </c>
      <c r="Y379" s="35">
        <f>SUMIFS(СВЦЭМ!$K$34:$K$777,СВЦЭМ!$A$34:$A$777,$A379,СВЦЭМ!$B$34:$B$777,Y$366)+'СЕТ СН'!$F$13-'СЕТ СН'!$F$23</f>
        <v>-87.742191869999999</v>
      </c>
    </row>
    <row r="380" spans="1:25" ht="15.75" x14ac:dyDescent="0.2">
      <c r="A380" s="34">
        <f t="shared" si="10"/>
        <v>42900</v>
      </c>
      <c r="B380" s="35">
        <f>SUMIFS(СВЦЭМ!$K$34:$K$777,СВЦЭМ!$A$34:$A$777,$A380,СВЦЭМ!$B$34:$B$777,B$366)+'СЕТ СН'!$F$13-'СЕТ СН'!$F$23</f>
        <v>47.659990989999983</v>
      </c>
      <c r="C380" s="35">
        <f>SUMIFS(СВЦЭМ!$K$34:$K$777,СВЦЭМ!$A$34:$A$777,$A380,СВЦЭМ!$B$34:$B$777,C$366)+'СЕТ СН'!$F$13-'СЕТ СН'!$F$23</f>
        <v>69.215020030000005</v>
      </c>
      <c r="D380" s="35">
        <f>SUMIFS(СВЦЭМ!$K$34:$K$777,СВЦЭМ!$A$34:$A$777,$A380,СВЦЭМ!$B$34:$B$777,D$366)+'СЕТ СН'!$F$13-'СЕТ СН'!$F$23</f>
        <v>84.214790849999986</v>
      </c>
      <c r="E380" s="35">
        <f>SUMIFS(СВЦЭМ!$K$34:$K$777,СВЦЭМ!$A$34:$A$777,$A380,СВЦЭМ!$B$34:$B$777,E$366)+'СЕТ СН'!$F$13-'СЕТ СН'!$F$23</f>
        <v>88.271116430000006</v>
      </c>
      <c r="F380" s="35">
        <f>SUMIFS(СВЦЭМ!$K$34:$K$777,СВЦЭМ!$A$34:$A$777,$A380,СВЦЭМ!$B$34:$B$777,F$366)+'СЕТ СН'!$F$13-'СЕТ СН'!$F$23</f>
        <v>90.778989339999953</v>
      </c>
      <c r="G380" s="35">
        <f>SUMIFS(СВЦЭМ!$K$34:$K$777,СВЦЭМ!$A$34:$A$777,$A380,СВЦЭМ!$B$34:$B$777,G$366)+'СЕТ СН'!$F$13-'СЕТ СН'!$F$23</f>
        <v>75.692568570000049</v>
      </c>
      <c r="H380" s="35">
        <f>SUMIFS(СВЦЭМ!$K$34:$K$777,СВЦЭМ!$A$34:$A$777,$A380,СВЦЭМ!$B$34:$B$777,H$366)+'СЕТ СН'!$F$13-'СЕТ СН'!$F$23</f>
        <v>23.842290400000024</v>
      </c>
      <c r="I380" s="35">
        <f>SUMIFS(СВЦЭМ!$K$34:$K$777,СВЦЭМ!$A$34:$A$777,$A380,СВЦЭМ!$B$34:$B$777,I$366)+'СЕТ СН'!$F$13-'СЕТ СН'!$F$23</f>
        <v>-57.632004729999949</v>
      </c>
      <c r="J380" s="35">
        <f>SUMIFS(СВЦЭМ!$K$34:$K$777,СВЦЭМ!$A$34:$A$777,$A380,СВЦЭМ!$B$34:$B$777,J$366)+'СЕТ СН'!$F$13-'СЕТ СН'!$F$23</f>
        <v>-79.669914629999994</v>
      </c>
      <c r="K380" s="35">
        <f>SUMIFS(СВЦЭМ!$K$34:$K$777,СВЦЭМ!$A$34:$A$777,$A380,СВЦЭМ!$B$34:$B$777,K$366)+'СЕТ СН'!$F$13-'СЕТ СН'!$F$23</f>
        <v>-149.08874171999997</v>
      </c>
      <c r="L380" s="35">
        <f>SUMIFS(СВЦЭМ!$K$34:$K$777,СВЦЭМ!$A$34:$A$777,$A380,СВЦЭМ!$B$34:$B$777,L$366)+'СЕТ СН'!$F$13-'СЕТ СН'!$F$23</f>
        <v>-192.98561331000002</v>
      </c>
      <c r="M380" s="35">
        <f>SUMIFS(СВЦЭМ!$K$34:$K$777,СВЦЭМ!$A$34:$A$777,$A380,СВЦЭМ!$B$34:$B$777,M$366)+'СЕТ СН'!$F$13-'СЕТ СН'!$F$23</f>
        <v>-199.33676723999997</v>
      </c>
      <c r="N380" s="35">
        <f>SUMIFS(СВЦЭМ!$K$34:$K$777,СВЦЭМ!$A$34:$A$777,$A380,СВЦЭМ!$B$34:$B$777,N$366)+'СЕТ СН'!$F$13-'СЕТ СН'!$F$23</f>
        <v>-193.19067058000002</v>
      </c>
      <c r="O380" s="35">
        <f>SUMIFS(СВЦЭМ!$K$34:$K$777,СВЦЭМ!$A$34:$A$777,$A380,СВЦЭМ!$B$34:$B$777,O$366)+'СЕТ СН'!$F$13-'СЕТ СН'!$F$23</f>
        <v>-199.03579172000002</v>
      </c>
      <c r="P380" s="35">
        <f>SUMIFS(СВЦЭМ!$K$34:$K$777,СВЦЭМ!$A$34:$A$777,$A380,СВЦЭМ!$B$34:$B$777,P$366)+'СЕТ СН'!$F$13-'СЕТ СН'!$F$23</f>
        <v>-190.24301796999998</v>
      </c>
      <c r="Q380" s="35">
        <f>SUMIFS(СВЦЭМ!$K$34:$K$777,СВЦЭМ!$A$34:$A$777,$A380,СВЦЭМ!$B$34:$B$777,Q$366)+'СЕТ СН'!$F$13-'СЕТ СН'!$F$23</f>
        <v>-190.04736532999999</v>
      </c>
      <c r="R380" s="35">
        <f>SUMIFS(СВЦЭМ!$K$34:$K$777,СВЦЭМ!$A$34:$A$777,$A380,СВЦЭМ!$B$34:$B$777,R$366)+'СЕТ СН'!$F$13-'СЕТ СН'!$F$23</f>
        <v>-186.48570031000003</v>
      </c>
      <c r="S380" s="35">
        <f>SUMIFS(СВЦЭМ!$K$34:$K$777,СВЦЭМ!$A$34:$A$777,$A380,СВЦЭМ!$B$34:$B$777,S$366)+'СЕТ СН'!$F$13-'СЕТ СН'!$F$23</f>
        <v>-186.92945543000002</v>
      </c>
      <c r="T380" s="35">
        <f>SUMIFS(СВЦЭМ!$K$34:$K$777,СВЦЭМ!$A$34:$A$777,$A380,СВЦЭМ!$B$34:$B$777,T$366)+'СЕТ СН'!$F$13-'СЕТ СН'!$F$23</f>
        <v>-188.86342042000001</v>
      </c>
      <c r="U380" s="35">
        <f>SUMIFS(СВЦЭМ!$K$34:$K$777,СВЦЭМ!$A$34:$A$777,$A380,СВЦЭМ!$B$34:$B$777,U$366)+'СЕТ СН'!$F$13-'СЕТ СН'!$F$23</f>
        <v>-200.63048450999997</v>
      </c>
      <c r="V380" s="35">
        <f>SUMIFS(СВЦЭМ!$K$34:$K$777,СВЦЭМ!$A$34:$A$777,$A380,СВЦЭМ!$B$34:$B$777,V$366)+'СЕТ СН'!$F$13-'СЕТ СН'!$F$23</f>
        <v>-191.67277868000002</v>
      </c>
      <c r="W380" s="35">
        <f>SUMIFS(СВЦЭМ!$K$34:$K$777,СВЦЭМ!$A$34:$A$777,$A380,СВЦЭМ!$B$34:$B$777,W$366)+'СЕТ СН'!$F$13-'СЕТ СН'!$F$23</f>
        <v>-161.81852658999998</v>
      </c>
      <c r="X380" s="35">
        <f>SUMIFS(СВЦЭМ!$K$34:$K$777,СВЦЭМ!$A$34:$A$777,$A380,СВЦЭМ!$B$34:$B$777,X$366)+'СЕТ СН'!$F$13-'СЕТ СН'!$F$23</f>
        <v>-102.11354554000002</v>
      </c>
      <c r="Y380" s="35">
        <f>SUMIFS(СВЦЭМ!$K$34:$K$777,СВЦЭМ!$A$34:$A$777,$A380,СВЦЭМ!$B$34:$B$777,Y$366)+'СЕТ СН'!$F$13-'СЕТ СН'!$F$23</f>
        <v>-42.872124890000009</v>
      </c>
    </row>
    <row r="381" spans="1:25" ht="15.75" x14ac:dyDescent="0.2">
      <c r="A381" s="34">
        <f t="shared" si="10"/>
        <v>42901</v>
      </c>
      <c r="B381" s="35">
        <f>SUMIFS(СВЦЭМ!$K$34:$K$777,СВЦЭМ!$A$34:$A$777,$A381,СВЦЭМ!$B$34:$B$777,B$366)+'СЕТ СН'!$F$13-'СЕТ СН'!$F$23</f>
        <v>24.617993550000051</v>
      </c>
      <c r="C381" s="35">
        <f>SUMIFS(СВЦЭМ!$K$34:$K$777,СВЦЭМ!$A$34:$A$777,$A381,СВЦЭМ!$B$34:$B$777,C$366)+'СЕТ СН'!$F$13-'СЕТ СН'!$F$23</f>
        <v>75.956582049999952</v>
      </c>
      <c r="D381" s="35">
        <f>SUMIFS(СВЦЭМ!$K$34:$K$777,СВЦЭМ!$A$34:$A$777,$A381,СВЦЭМ!$B$34:$B$777,D$366)+'СЕТ СН'!$F$13-'СЕТ СН'!$F$23</f>
        <v>97.663511019999987</v>
      </c>
      <c r="E381" s="35">
        <f>SUMIFS(СВЦЭМ!$K$34:$K$777,СВЦЭМ!$A$34:$A$777,$A381,СВЦЭМ!$B$34:$B$777,E$366)+'СЕТ СН'!$F$13-'СЕТ СН'!$F$23</f>
        <v>93.721830390000036</v>
      </c>
      <c r="F381" s="35">
        <f>SUMIFS(СВЦЭМ!$K$34:$K$777,СВЦЭМ!$A$34:$A$777,$A381,СВЦЭМ!$B$34:$B$777,F$366)+'СЕТ СН'!$F$13-'СЕТ СН'!$F$23</f>
        <v>90.833350870000004</v>
      </c>
      <c r="G381" s="35">
        <f>SUMIFS(СВЦЭМ!$K$34:$K$777,СВЦЭМ!$A$34:$A$777,$A381,СВЦЭМ!$B$34:$B$777,G$366)+'СЕТ СН'!$F$13-'СЕТ СН'!$F$23</f>
        <v>94.152061050000043</v>
      </c>
      <c r="H381" s="35">
        <f>SUMIFS(СВЦЭМ!$K$34:$K$777,СВЦЭМ!$A$34:$A$777,$A381,СВЦЭМ!$B$34:$B$777,H$366)+'СЕТ СН'!$F$13-'СЕТ СН'!$F$23</f>
        <v>101.74150054999996</v>
      </c>
      <c r="I381" s="35">
        <f>SUMIFS(СВЦЭМ!$K$34:$K$777,СВЦЭМ!$A$34:$A$777,$A381,СВЦЭМ!$B$34:$B$777,I$366)+'СЕТ СН'!$F$13-'СЕТ СН'!$F$23</f>
        <v>14.075699689999965</v>
      </c>
      <c r="J381" s="35">
        <f>SUMIFS(СВЦЭМ!$K$34:$K$777,СВЦЭМ!$A$34:$A$777,$A381,СВЦЭМ!$B$34:$B$777,J$366)+'СЕТ СН'!$F$13-'СЕТ СН'!$F$23</f>
        <v>-64.387104150000027</v>
      </c>
      <c r="K381" s="35">
        <f>SUMIFS(СВЦЭМ!$K$34:$K$777,СВЦЭМ!$A$34:$A$777,$A381,СВЦЭМ!$B$34:$B$777,K$366)+'СЕТ СН'!$F$13-'СЕТ СН'!$F$23</f>
        <v>-126.08823906999999</v>
      </c>
      <c r="L381" s="35">
        <f>SUMIFS(СВЦЭМ!$K$34:$K$777,СВЦЭМ!$A$34:$A$777,$A381,СВЦЭМ!$B$34:$B$777,L$366)+'СЕТ СН'!$F$13-'СЕТ СН'!$F$23</f>
        <v>-180.60031901999997</v>
      </c>
      <c r="M381" s="35">
        <f>SUMIFS(СВЦЭМ!$K$34:$K$777,СВЦЭМ!$A$34:$A$777,$A381,СВЦЭМ!$B$34:$B$777,M$366)+'СЕТ СН'!$F$13-'СЕТ СН'!$F$23</f>
        <v>-194.43134216999999</v>
      </c>
      <c r="N381" s="35">
        <f>SUMIFS(СВЦЭМ!$K$34:$K$777,СВЦЭМ!$A$34:$A$777,$A381,СВЦЭМ!$B$34:$B$777,N$366)+'СЕТ СН'!$F$13-'СЕТ СН'!$F$23</f>
        <v>-200.94639923</v>
      </c>
      <c r="O381" s="35">
        <f>SUMIFS(СВЦЭМ!$K$34:$K$777,СВЦЭМ!$A$34:$A$777,$A381,СВЦЭМ!$B$34:$B$777,O$366)+'СЕТ СН'!$F$13-'СЕТ СН'!$F$23</f>
        <v>-201.29590575999998</v>
      </c>
      <c r="P381" s="35">
        <f>SUMIFS(СВЦЭМ!$K$34:$K$777,СВЦЭМ!$A$34:$A$777,$A381,СВЦЭМ!$B$34:$B$777,P$366)+'СЕТ СН'!$F$13-'СЕТ СН'!$F$23</f>
        <v>-199.70327843000001</v>
      </c>
      <c r="Q381" s="35">
        <f>SUMIFS(СВЦЭМ!$K$34:$K$777,СВЦЭМ!$A$34:$A$777,$A381,СВЦЭМ!$B$34:$B$777,Q$366)+'СЕТ СН'!$F$13-'СЕТ СН'!$F$23</f>
        <v>-198.90522735000002</v>
      </c>
      <c r="R381" s="35">
        <f>SUMIFS(СВЦЭМ!$K$34:$K$777,СВЦЭМ!$A$34:$A$777,$A381,СВЦЭМ!$B$34:$B$777,R$366)+'СЕТ СН'!$F$13-'СЕТ СН'!$F$23</f>
        <v>-196.12433899000001</v>
      </c>
      <c r="S381" s="35">
        <f>SUMIFS(СВЦЭМ!$K$34:$K$777,СВЦЭМ!$A$34:$A$777,$A381,СВЦЭМ!$B$34:$B$777,S$366)+'СЕТ СН'!$F$13-'СЕТ СН'!$F$23</f>
        <v>-193.65938457999999</v>
      </c>
      <c r="T381" s="35">
        <f>SUMIFS(СВЦЭМ!$K$34:$K$777,СВЦЭМ!$A$34:$A$777,$A381,СВЦЭМ!$B$34:$B$777,T$366)+'СЕТ СН'!$F$13-'СЕТ СН'!$F$23</f>
        <v>-189.99396044000002</v>
      </c>
      <c r="U381" s="35">
        <f>SUMIFS(СВЦЭМ!$K$34:$K$777,СВЦЭМ!$A$34:$A$777,$A381,СВЦЭМ!$B$34:$B$777,U$366)+'СЕТ СН'!$F$13-'СЕТ СН'!$F$23</f>
        <v>-186.70738204999998</v>
      </c>
      <c r="V381" s="35">
        <f>SUMIFS(СВЦЭМ!$K$34:$K$777,СВЦЭМ!$A$34:$A$777,$A381,СВЦЭМ!$B$34:$B$777,V$366)+'СЕТ СН'!$F$13-'СЕТ СН'!$F$23</f>
        <v>-187.80244978000002</v>
      </c>
      <c r="W381" s="35">
        <f>SUMIFS(СВЦЭМ!$K$34:$K$777,СВЦЭМ!$A$34:$A$777,$A381,СВЦЭМ!$B$34:$B$777,W$366)+'СЕТ СН'!$F$13-'СЕТ СН'!$F$23</f>
        <v>-152.60728977999997</v>
      </c>
      <c r="X381" s="35">
        <f>SUMIFS(СВЦЭМ!$K$34:$K$777,СВЦЭМ!$A$34:$A$777,$A381,СВЦЭМ!$B$34:$B$777,X$366)+'СЕТ СН'!$F$13-'СЕТ СН'!$F$23</f>
        <v>-95.40006175000002</v>
      </c>
      <c r="Y381" s="35">
        <f>SUMIFS(СВЦЭМ!$K$34:$K$777,СВЦЭМ!$A$34:$A$777,$A381,СВЦЭМ!$B$34:$B$777,Y$366)+'СЕТ СН'!$F$13-'СЕТ СН'!$F$23</f>
        <v>-27.17276604999995</v>
      </c>
    </row>
    <row r="382" spans="1:25" ht="15.75" x14ac:dyDescent="0.2">
      <c r="A382" s="34">
        <f t="shared" si="10"/>
        <v>42902</v>
      </c>
      <c r="B382" s="35">
        <f>SUMIFS(СВЦЭМ!$K$34:$K$777,СВЦЭМ!$A$34:$A$777,$A382,СВЦЭМ!$B$34:$B$777,B$366)+'СЕТ СН'!$F$13-'СЕТ СН'!$F$23</f>
        <v>18.809241950000001</v>
      </c>
      <c r="C382" s="35">
        <f>SUMIFS(СВЦЭМ!$K$34:$K$777,СВЦЭМ!$A$34:$A$777,$A382,СВЦЭМ!$B$34:$B$777,C$366)+'СЕТ СН'!$F$13-'СЕТ СН'!$F$23</f>
        <v>64.923320880000006</v>
      </c>
      <c r="D382" s="35">
        <f>SUMIFS(СВЦЭМ!$K$34:$K$777,СВЦЭМ!$A$34:$A$777,$A382,СВЦЭМ!$B$34:$B$777,D$366)+'СЕТ СН'!$F$13-'СЕТ СН'!$F$23</f>
        <v>88.584705360000044</v>
      </c>
      <c r="E382" s="35">
        <f>SUMIFS(СВЦЭМ!$K$34:$K$777,СВЦЭМ!$A$34:$A$777,$A382,СВЦЭМ!$B$34:$B$777,E$366)+'СЕТ СН'!$F$13-'СЕТ СН'!$F$23</f>
        <v>109.04783534000001</v>
      </c>
      <c r="F382" s="35">
        <f>SUMIFS(СВЦЭМ!$K$34:$K$777,СВЦЭМ!$A$34:$A$777,$A382,СВЦЭМ!$B$34:$B$777,F$366)+'СЕТ СН'!$F$13-'СЕТ СН'!$F$23</f>
        <v>107.87472161999995</v>
      </c>
      <c r="G382" s="35">
        <f>SUMIFS(СВЦЭМ!$K$34:$K$777,СВЦЭМ!$A$34:$A$777,$A382,СВЦЭМ!$B$34:$B$777,G$366)+'СЕТ СН'!$F$13-'СЕТ СН'!$F$23</f>
        <v>110.11382759000003</v>
      </c>
      <c r="H382" s="35">
        <f>SUMIFS(СВЦЭМ!$K$34:$K$777,СВЦЭМ!$A$34:$A$777,$A382,СВЦЭМ!$B$34:$B$777,H$366)+'СЕТ СН'!$F$13-'СЕТ СН'!$F$23</f>
        <v>113.58351015000005</v>
      </c>
      <c r="I382" s="35">
        <f>SUMIFS(СВЦЭМ!$K$34:$K$777,СВЦЭМ!$A$34:$A$777,$A382,СВЦЭМ!$B$34:$B$777,I$366)+'СЕТ СН'!$F$13-'СЕТ СН'!$F$23</f>
        <v>26.838837079999962</v>
      </c>
      <c r="J382" s="35">
        <f>SUMIFS(СВЦЭМ!$K$34:$K$777,СВЦЭМ!$A$34:$A$777,$A382,СВЦЭМ!$B$34:$B$777,J$366)+'СЕТ СН'!$F$13-'СЕТ СН'!$F$23</f>
        <v>-49.438992559999974</v>
      </c>
      <c r="K382" s="35">
        <f>SUMIFS(СВЦЭМ!$K$34:$K$777,СВЦЭМ!$A$34:$A$777,$A382,СВЦЭМ!$B$34:$B$777,K$366)+'СЕТ СН'!$F$13-'СЕТ СН'!$F$23</f>
        <v>-135.36743206</v>
      </c>
      <c r="L382" s="35">
        <f>SUMIFS(СВЦЭМ!$K$34:$K$777,СВЦЭМ!$A$34:$A$777,$A382,СВЦЭМ!$B$34:$B$777,L$366)+'СЕТ СН'!$F$13-'СЕТ СН'!$F$23</f>
        <v>-170.14851575</v>
      </c>
      <c r="M382" s="35">
        <f>SUMIFS(СВЦЭМ!$K$34:$K$777,СВЦЭМ!$A$34:$A$777,$A382,СВЦЭМ!$B$34:$B$777,M$366)+'СЕТ СН'!$F$13-'СЕТ СН'!$F$23</f>
        <v>-184.43413636000002</v>
      </c>
      <c r="N382" s="35">
        <f>SUMIFS(СВЦЭМ!$K$34:$K$777,СВЦЭМ!$A$34:$A$777,$A382,СВЦЭМ!$B$34:$B$777,N$366)+'СЕТ СН'!$F$13-'СЕТ СН'!$F$23</f>
        <v>-179.5509591</v>
      </c>
      <c r="O382" s="35">
        <f>SUMIFS(СВЦЭМ!$K$34:$K$777,СВЦЭМ!$A$34:$A$777,$A382,СВЦЭМ!$B$34:$B$777,O$366)+'СЕТ СН'!$F$13-'СЕТ СН'!$F$23</f>
        <v>-184.78295888999997</v>
      </c>
      <c r="P382" s="35">
        <f>SUMIFS(СВЦЭМ!$K$34:$K$777,СВЦЭМ!$A$34:$A$777,$A382,СВЦЭМ!$B$34:$B$777,P$366)+'СЕТ СН'!$F$13-'СЕТ СН'!$F$23</f>
        <v>-198.65850266000001</v>
      </c>
      <c r="Q382" s="35">
        <f>SUMIFS(СВЦЭМ!$K$34:$K$777,СВЦЭМ!$A$34:$A$777,$A382,СВЦЭМ!$B$34:$B$777,Q$366)+'СЕТ СН'!$F$13-'СЕТ СН'!$F$23</f>
        <v>-188.28592214000003</v>
      </c>
      <c r="R382" s="35">
        <f>SUMIFS(СВЦЭМ!$K$34:$K$777,СВЦЭМ!$A$34:$A$777,$A382,СВЦЭМ!$B$34:$B$777,R$366)+'СЕТ СН'!$F$13-'СЕТ СН'!$F$23</f>
        <v>-184.87140785999998</v>
      </c>
      <c r="S382" s="35">
        <f>SUMIFS(СВЦЭМ!$K$34:$K$777,СВЦЭМ!$A$34:$A$777,$A382,СВЦЭМ!$B$34:$B$777,S$366)+'СЕТ СН'!$F$13-'СЕТ СН'!$F$23</f>
        <v>-175.45824562000001</v>
      </c>
      <c r="T382" s="35">
        <f>SUMIFS(СВЦЭМ!$K$34:$K$777,СВЦЭМ!$A$34:$A$777,$A382,СВЦЭМ!$B$34:$B$777,T$366)+'СЕТ СН'!$F$13-'СЕТ СН'!$F$23</f>
        <v>-177.93061992000003</v>
      </c>
      <c r="U382" s="35">
        <f>SUMIFS(СВЦЭМ!$K$34:$K$777,СВЦЭМ!$A$34:$A$777,$A382,СВЦЭМ!$B$34:$B$777,U$366)+'СЕТ СН'!$F$13-'СЕТ СН'!$F$23</f>
        <v>-184.30196529</v>
      </c>
      <c r="V382" s="35">
        <f>SUMIFS(СВЦЭМ!$K$34:$K$777,СВЦЭМ!$A$34:$A$777,$A382,СВЦЭМ!$B$34:$B$777,V$366)+'СЕТ СН'!$F$13-'СЕТ СН'!$F$23</f>
        <v>-174.10787125000002</v>
      </c>
      <c r="W382" s="35">
        <f>SUMIFS(СВЦЭМ!$K$34:$K$777,СВЦЭМ!$A$34:$A$777,$A382,СВЦЭМ!$B$34:$B$777,W$366)+'СЕТ СН'!$F$13-'СЕТ СН'!$F$23</f>
        <v>-127.39014803999999</v>
      </c>
      <c r="X382" s="35">
        <f>SUMIFS(СВЦЭМ!$K$34:$K$777,СВЦЭМ!$A$34:$A$777,$A382,СВЦЭМ!$B$34:$B$777,X$366)+'СЕТ СН'!$F$13-'СЕТ СН'!$F$23</f>
        <v>-138.54243688999998</v>
      </c>
      <c r="Y382" s="35">
        <f>SUMIFS(СВЦЭМ!$K$34:$K$777,СВЦЭМ!$A$34:$A$777,$A382,СВЦЭМ!$B$34:$B$777,Y$366)+'СЕТ СН'!$F$13-'СЕТ СН'!$F$23</f>
        <v>-125.38498836000002</v>
      </c>
    </row>
    <row r="383" spans="1:25" ht="15.75" x14ac:dyDescent="0.2">
      <c r="A383" s="34">
        <f t="shared" si="10"/>
        <v>42903</v>
      </c>
      <c r="B383" s="35">
        <f>SUMIFS(СВЦЭМ!$K$34:$K$777,СВЦЭМ!$A$34:$A$777,$A383,СВЦЭМ!$B$34:$B$777,B$366)+'СЕТ СН'!$F$13-'СЕТ СН'!$F$23</f>
        <v>-42.889465109999946</v>
      </c>
      <c r="C383" s="35">
        <f>SUMIFS(СВЦЭМ!$K$34:$K$777,СВЦЭМ!$A$34:$A$777,$A383,СВЦЭМ!$B$34:$B$777,C$366)+'СЕТ СН'!$F$13-'СЕТ СН'!$F$23</f>
        <v>-8.2163733600000342</v>
      </c>
      <c r="D383" s="35">
        <f>SUMIFS(СВЦЭМ!$K$34:$K$777,СВЦЭМ!$A$34:$A$777,$A383,СВЦЭМ!$B$34:$B$777,D$366)+'СЕТ СН'!$F$13-'СЕТ СН'!$F$23</f>
        <v>81.745515780000005</v>
      </c>
      <c r="E383" s="35">
        <f>SUMIFS(СВЦЭМ!$K$34:$K$777,СВЦЭМ!$A$34:$A$777,$A383,СВЦЭМ!$B$34:$B$777,E$366)+'СЕТ СН'!$F$13-'СЕТ СН'!$F$23</f>
        <v>90.910512089999997</v>
      </c>
      <c r="F383" s="35">
        <f>SUMIFS(СВЦЭМ!$K$34:$K$777,СВЦЭМ!$A$34:$A$777,$A383,СВЦЭМ!$B$34:$B$777,F$366)+'СЕТ СН'!$F$13-'СЕТ СН'!$F$23</f>
        <v>105.27343040000005</v>
      </c>
      <c r="G383" s="35">
        <f>SUMIFS(СВЦЭМ!$K$34:$K$777,СВЦЭМ!$A$34:$A$777,$A383,СВЦЭМ!$B$34:$B$777,G$366)+'СЕТ СН'!$F$13-'СЕТ СН'!$F$23</f>
        <v>102.84838691000004</v>
      </c>
      <c r="H383" s="35">
        <f>SUMIFS(СВЦЭМ!$K$34:$K$777,СВЦЭМ!$A$34:$A$777,$A383,СВЦЭМ!$B$34:$B$777,H$366)+'СЕТ СН'!$F$13-'СЕТ СН'!$F$23</f>
        <v>82.824161730000014</v>
      </c>
      <c r="I383" s="35">
        <f>SUMIFS(СВЦЭМ!$K$34:$K$777,СВЦЭМ!$A$34:$A$777,$A383,СВЦЭМ!$B$34:$B$777,I$366)+'СЕТ СН'!$F$13-'СЕТ СН'!$F$23</f>
        <v>-9.2787799499999437</v>
      </c>
      <c r="J383" s="35">
        <f>SUMIFS(СВЦЭМ!$K$34:$K$777,СВЦЭМ!$A$34:$A$777,$A383,СВЦЭМ!$B$34:$B$777,J$366)+'СЕТ СН'!$F$13-'СЕТ СН'!$F$23</f>
        <v>-83.131132019999995</v>
      </c>
      <c r="K383" s="35">
        <f>SUMIFS(СВЦЭМ!$K$34:$K$777,СВЦЭМ!$A$34:$A$777,$A383,СВЦЭМ!$B$34:$B$777,K$366)+'СЕТ СН'!$F$13-'СЕТ СН'!$F$23</f>
        <v>-140.59146200999999</v>
      </c>
      <c r="L383" s="35">
        <f>SUMIFS(СВЦЭМ!$K$34:$K$777,СВЦЭМ!$A$34:$A$777,$A383,СВЦЭМ!$B$34:$B$777,L$366)+'СЕТ СН'!$F$13-'СЕТ СН'!$F$23</f>
        <v>-175.20673135999999</v>
      </c>
      <c r="M383" s="35">
        <f>SUMIFS(СВЦЭМ!$K$34:$K$777,СВЦЭМ!$A$34:$A$777,$A383,СВЦЭМ!$B$34:$B$777,M$366)+'СЕТ СН'!$F$13-'СЕТ СН'!$F$23</f>
        <v>-175.01043658999998</v>
      </c>
      <c r="N383" s="35">
        <f>SUMIFS(СВЦЭМ!$K$34:$K$777,СВЦЭМ!$A$34:$A$777,$A383,СВЦЭМ!$B$34:$B$777,N$366)+'СЕТ СН'!$F$13-'СЕТ СН'!$F$23</f>
        <v>-175.43422059</v>
      </c>
      <c r="O383" s="35">
        <f>SUMIFS(СВЦЭМ!$K$34:$K$777,СВЦЭМ!$A$34:$A$777,$A383,СВЦЭМ!$B$34:$B$777,O$366)+'СЕТ СН'!$F$13-'СЕТ СН'!$F$23</f>
        <v>-177.75286362000003</v>
      </c>
      <c r="P383" s="35">
        <f>SUMIFS(СВЦЭМ!$K$34:$K$777,СВЦЭМ!$A$34:$A$777,$A383,СВЦЭМ!$B$34:$B$777,P$366)+'СЕТ СН'!$F$13-'СЕТ СН'!$F$23</f>
        <v>-178.06698456999999</v>
      </c>
      <c r="Q383" s="35">
        <f>SUMIFS(СВЦЭМ!$K$34:$K$777,СВЦЭМ!$A$34:$A$777,$A383,СВЦЭМ!$B$34:$B$777,Q$366)+'СЕТ СН'!$F$13-'СЕТ СН'!$F$23</f>
        <v>-173.48237104999998</v>
      </c>
      <c r="R383" s="35">
        <f>SUMIFS(СВЦЭМ!$K$34:$K$777,СВЦЭМ!$A$34:$A$777,$A383,СВЦЭМ!$B$34:$B$777,R$366)+'СЕТ СН'!$F$13-'СЕТ СН'!$F$23</f>
        <v>-170.58763671999998</v>
      </c>
      <c r="S383" s="35">
        <f>SUMIFS(СВЦЭМ!$K$34:$K$777,СВЦЭМ!$A$34:$A$777,$A383,СВЦЭМ!$B$34:$B$777,S$366)+'СЕТ СН'!$F$13-'СЕТ СН'!$F$23</f>
        <v>-171.65159262999998</v>
      </c>
      <c r="T383" s="35">
        <f>SUMIFS(СВЦЭМ!$K$34:$K$777,СВЦЭМ!$A$34:$A$777,$A383,СВЦЭМ!$B$34:$B$777,T$366)+'СЕТ СН'!$F$13-'СЕТ СН'!$F$23</f>
        <v>-174.44167958999998</v>
      </c>
      <c r="U383" s="35">
        <f>SUMIFS(СВЦЭМ!$K$34:$K$777,СВЦЭМ!$A$34:$A$777,$A383,СВЦЭМ!$B$34:$B$777,U$366)+'СЕТ СН'!$F$13-'СЕТ СН'!$F$23</f>
        <v>-178.48838295000002</v>
      </c>
      <c r="V383" s="35">
        <f>SUMIFS(СВЦЭМ!$K$34:$K$777,СВЦЭМ!$A$34:$A$777,$A383,СВЦЭМ!$B$34:$B$777,V$366)+'СЕТ СН'!$F$13-'СЕТ СН'!$F$23</f>
        <v>-168.33642996999998</v>
      </c>
      <c r="W383" s="35">
        <f>SUMIFS(СВЦЭМ!$K$34:$K$777,СВЦЭМ!$A$34:$A$777,$A383,СВЦЭМ!$B$34:$B$777,W$366)+'СЕТ СН'!$F$13-'СЕТ СН'!$F$23</f>
        <v>-150.75803488000003</v>
      </c>
      <c r="X383" s="35">
        <f>SUMIFS(СВЦЭМ!$K$34:$K$777,СВЦЭМ!$A$34:$A$777,$A383,СВЦЭМ!$B$34:$B$777,X$366)+'СЕТ СН'!$F$13-'СЕТ СН'!$F$23</f>
        <v>-132.26389352000001</v>
      </c>
      <c r="Y383" s="35">
        <f>SUMIFS(СВЦЭМ!$K$34:$K$777,СВЦЭМ!$A$34:$A$777,$A383,СВЦЭМ!$B$34:$B$777,Y$366)+'СЕТ СН'!$F$13-'СЕТ СН'!$F$23</f>
        <v>-48.281209689999969</v>
      </c>
    </row>
    <row r="384" spans="1:25" ht="15.75" x14ac:dyDescent="0.2">
      <c r="A384" s="34">
        <f t="shared" si="10"/>
        <v>42904</v>
      </c>
      <c r="B384" s="35">
        <f>SUMIFS(СВЦЭМ!$K$34:$K$777,СВЦЭМ!$A$34:$A$777,$A384,СВЦЭМ!$B$34:$B$777,B$366)+'СЕТ СН'!$F$13-'СЕТ СН'!$F$23</f>
        <v>17.400207099999989</v>
      </c>
      <c r="C384" s="35">
        <f>SUMIFS(СВЦЭМ!$K$34:$K$777,СВЦЭМ!$A$34:$A$777,$A384,СВЦЭМ!$B$34:$B$777,C$366)+'СЕТ СН'!$F$13-'СЕТ СН'!$F$23</f>
        <v>49.96556892000001</v>
      </c>
      <c r="D384" s="35">
        <f>SUMIFS(СВЦЭМ!$K$34:$K$777,СВЦЭМ!$A$34:$A$777,$A384,СВЦЭМ!$B$34:$B$777,D$366)+'СЕТ СН'!$F$13-'СЕТ СН'!$F$23</f>
        <v>94.415227960000038</v>
      </c>
      <c r="E384" s="35">
        <f>SUMIFS(СВЦЭМ!$K$34:$K$777,СВЦЭМ!$A$34:$A$777,$A384,СВЦЭМ!$B$34:$B$777,E$366)+'СЕТ СН'!$F$13-'СЕТ СН'!$F$23</f>
        <v>102.69950705999997</v>
      </c>
      <c r="F384" s="35">
        <f>SUMIFS(СВЦЭМ!$K$34:$K$777,СВЦЭМ!$A$34:$A$777,$A384,СВЦЭМ!$B$34:$B$777,F$366)+'СЕТ СН'!$F$13-'СЕТ СН'!$F$23</f>
        <v>110.92321014000004</v>
      </c>
      <c r="G384" s="35">
        <f>SUMIFS(СВЦЭМ!$K$34:$K$777,СВЦЭМ!$A$34:$A$777,$A384,СВЦЭМ!$B$34:$B$777,G$366)+'СЕТ СН'!$F$13-'СЕТ СН'!$F$23</f>
        <v>108.61129345999996</v>
      </c>
      <c r="H384" s="35">
        <f>SUMIFS(СВЦЭМ!$K$34:$K$777,СВЦЭМ!$A$34:$A$777,$A384,СВЦЭМ!$B$34:$B$777,H$366)+'СЕТ СН'!$F$13-'СЕТ СН'!$F$23</f>
        <v>93.71990715000004</v>
      </c>
      <c r="I384" s="35">
        <f>SUMIFS(СВЦЭМ!$K$34:$K$777,СВЦЭМ!$A$34:$A$777,$A384,СВЦЭМ!$B$34:$B$777,I$366)+'СЕТ СН'!$F$13-'СЕТ СН'!$F$23</f>
        <v>-1.2442178300000251</v>
      </c>
      <c r="J384" s="35">
        <f>SUMIFS(СВЦЭМ!$K$34:$K$777,СВЦЭМ!$A$34:$A$777,$A384,СВЦЭМ!$B$34:$B$777,J$366)+'СЕТ СН'!$F$13-'СЕТ СН'!$F$23</f>
        <v>-93.319751810000014</v>
      </c>
      <c r="K384" s="35">
        <f>SUMIFS(СВЦЭМ!$K$34:$K$777,СВЦЭМ!$A$34:$A$777,$A384,СВЦЭМ!$B$34:$B$777,K$366)+'СЕТ СН'!$F$13-'СЕТ СН'!$F$23</f>
        <v>-167.72092814000001</v>
      </c>
      <c r="L384" s="35">
        <f>SUMIFS(СВЦЭМ!$K$34:$K$777,СВЦЭМ!$A$34:$A$777,$A384,СВЦЭМ!$B$34:$B$777,L$366)+'СЕТ СН'!$F$13-'СЕТ СН'!$F$23</f>
        <v>-191.38592560000001</v>
      </c>
      <c r="M384" s="35">
        <f>SUMIFS(СВЦЭМ!$K$34:$K$777,СВЦЭМ!$A$34:$A$777,$A384,СВЦЭМ!$B$34:$B$777,M$366)+'СЕТ СН'!$F$13-'СЕТ СН'!$F$23</f>
        <v>-177.30492851999998</v>
      </c>
      <c r="N384" s="35">
        <f>SUMIFS(СВЦЭМ!$K$34:$K$777,СВЦЭМ!$A$34:$A$777,$A384,СВЦЭМ!$B$34:$B$777,N$366)+'СЕТ СН'!$F$13-'СЕТ СН'!$F$23</f>
        <v>-176.22125495</v>
      </c>
      <c r="O384" s="35">
        <f>SUMIFS(СВЦЭМ!$K$34:$K$777,СВЦЭМ!$A$34:$A$777,$A384,СВЦЭМ!$B$34:$B$777,O$366)+'СЕТ СН'!$F$13-'СЕТ СН'!$F$23</f>
        <v>-176.73351516000002</v>
      </c>
      <c r="P384" s="35">
        <f>SUMIFS(СВЦЭМ!$K$34:$K$777,СВЦЭМ!$A$34:$A$777,$A384,СВЦЭМ!$B$34:$B$777,P$366)+'СЕТ СН'!$F$13-'СЕТ СН'!$F$23</f>
        <v>-177.97904344</v>
      </c>
      <c r="Q384" s="35">
        <f>SUMIFS(СВЦЭМ!$K$34:$K$777,СВЦЭМ!$A$34:$A$777,$A384,СВЦЭМ!$B$34:$B$777,Q$366)+'СЕТ СН'!$F$13-'СЕТ СН'!$F$23</f>
        <v>-172.92943371000001</v>
      </c>
      <c r="R384" s="35">
        <f>SUMIFS(СВЦЭМ!$K$34:$K$777,СВЦЭМ!$A$34:$A$777,$A384,СВЦЭМ!$B$34:$B$777,R$366)+'СЕТ СН'!$F$13-'СЕТ СН'!$F$23</f>
        <v>-168.03741642</v>
      </c>
      <c r="S384" s="35">
        <f>SUMIFS(СВЦЭМ!$K$34:$K$777,СВЦЭМ!$A$34:$A$777,$A384,СВЦЭМ!$B$34:$B$777,S$366)+'СЕТ СН'!$F$13-'СЕТ СН'!$F$23</f>
        <v>-168.30963967999998</v>
      </c>
      <c r="T384" s="35">
        <f>SUMIFS(СВЦЭМ!$K$34:$K$777,СВЦЭМ!$A$34:$A$777,$A384,СВЦЭМ!$B$34:$B$777,T$366)+'СЕТ СН'!$F$13-'СЕТ СН'!$F$23</f>
        <v>-174.02525515000002</v>
      </c>
      <c r="U384" s="35">
        <f>SUMIFS(СВЦЭМ!$K$34:$K$777,СВЦЭМ!$A$34:$A$777,$A384,СВЦЭМ!$B$34:$B$777,U$366)+'СЕТ СН'!$F$13-'СЕТ СН'!$F$23</f>
        <v>-176.71273310999999</v>
      </c>
      <c r="V384" s="35">
        <f>SUMIFS(СВЦЭМ!$K$34:$K$777,СВЦЭМ!$A$34:$A$777,$A384,СВЦЭМ!$B$34:$B$777,V$366)+'СЕТ СН'!$F$13-'СЕТ СН'!$F$23</f>
        <v>-182.48925005000001</v>
      </c>
      <c r="W384" s="35">
        <f>SUMIFS(СВЦЭМ!$K$34:$K$777,СВЦЭМ!$A$34:$A$777,$A384,СВЦЭМ!$B$34:$B$777,W$366)+'СЕТ СН'!$F$13-'СЕТ СН'!$F$23</f>
        <v>-169.63871698999998</v>
      </c>
      <c r="X384" s="35">
        <f>SUMIFS(СВЦЭМ!$K$34:$K$777,СВЦЭМ!$A$34:$A$777,$A384,СВЦЭМ!$B$34:$B$777,X$366)+'СЕТ СН'!$F$13-'СЕТ СН'!$F$23</f>
        <v>-133.97549326000001</v>
      </c>
      <c r="Y384" s="35">
        <f>SUMIFS(СВЦЭМ!$K$34:$K$777,СВЦЭМ!$A$34:$A$777,$A384,СВЦЭМ!$B$34:$B$777,Y$366)+'СЕТ СН'!$F$13-'СЕТ СН'!$F$23</f>
        <v>-91.325125590000027</v>
      </c>
    </row>
    <row r="385" spans="1:26" ht="15.75" x14ac:dyDescent="0.2">
      <c r="A385" s="34">
        <f t="shared" si="10"/>
        <v>42905</v>
      </c>
      <c r="B385" s="35">
        <f>SUMIFS(СВЦЭМ!$K$34:$K$777,СВЦЭМ!$A$34:$A$777,$A385,СВЦЭМ!$B$34:$B$777,B$366)+'СЕТ СН'!$F$13-'СЕТ СН'!$F$23</f>
        <v>-57.883676939999987</v>
      </c>
      <c r="C385" s="35">
        <f>SUMIFS(СВЦЭМ!$K$34:$K$777,СВЦЭМ!$A$34:$A$777,$A385,СВЦЭМ!$B$34:$B$777,C$366)+'СЕТ СН'!$F$13-'СЕТ СН'!$F$23</f>
        <v>-26.97835256999997</v>
      </c>
      <c r="D385" s="35">
        <f>SUMIFS(СВЦЭМ!$K$34:$K$777,СВЦЭМ!$A$34:$A$777,$A385,СВЦЭМ!$B$34:$B$777,D$366)+'СЕТ СН'!$F$13-'СЕТ СН'!$F$23</f>
        <v>58.321051900000043</v>
      </c>
      <c r="E385" s="35">
        <f>SUMIFS(СВЦЭМ!$K$34:$K$777,СВЦЭМ!$A$34:$A$777,$A385,СВЦЭМ!$B$34:$B$777,E$366)+'СЕТ СН'!$F$13-'СЕТ СН'!$F$23</f>
        <v>63.880826820000038</v>
      </c>
      <c r="F385" s="35">
        <f>SUMIFS(СВЦЭМ!$K$34:$K$777,СВЦЭМ!$A$34:$A$777,$A385,СВЦЭМ!$B$34:$B$777,F$366)+'СЕТ СН'!$F$13-'СЕТ СН'!$F$23</f>
        <v>66.182375180000008</v>
      </c>
      <c r="G385" s="35">
        <f>SUMIFS(СВЦЭМ!$K$34:$K$777,СВЦЭМ!$A$34:$A$777,$A385,СВЦЭМ!$B$34:$B$777,G$366)+'СЕТ СН'!$F$13-'СЕТ СН'!$F$23</f>
        <v>69.15044376000003</v>
      </c>
      <c r="H385" s="35">
        <f>SUMIFS(СВЦЭМ!$K$34:$K$777,СВЦЭМ!$A$34:$A$777,$A385,СВЦЭМ!$B$34:$B$777,H$366)+'СЕТ СН'!$F$13-'СЕТ СН'!$F$23</f>
        <v>-8.6527657399999498</v>
      </c>
      <c r="I385" s="35">
        <f>SUMIFS(СВЦЭМ!$K$34:$K$777,СВЦЭМ!$A$34:$A$777,$A385,СВЦЭМ!$B$34:$B$777,I$366)+'СЕТ СН'!$F$13-'СЕТ СН'!$F$23</f>
        <v>-88.100194740000006</v>
      </c>
      <c r="J385" s="35">
        <f>SUMIFS(СВЦЭМ!$K$34:$K$777,СВЦЭМ!$A$34:$A$777,$A385,СВЦЭМ!$B$34:$B$777,J$366)+'СЕТ СН'!$F$13-'СЕТ СН'!$F$23</f>
        <v>-162.43790250000001</v>
      </c>
      <c r="K385" s="35">
        <f>SUMIFS(СВЦЭМ!$K$34:$K$777,СВЦЭМ!$A$34:$A$777,$A385,СВЦЭМ!$B$34:$B$777,K$366)+'СЕТ СН'!$F$13-'СЕТ СН'!$F$23</f>
        <v>-140.28109276999999</v>
      </c>
      <c r="L385" s="35">
        <f>SUMIFS(СВЦЭМ!$K$34:$K$777,СВЦЭМ!$A$34:$A$777,$A385,СВЦЭМ!$B$34:$B$777,L$366)+'СЕТ СН'!$F$13-'СЕТ СН'!$F$23</f>
        <v>-153.80880165999997</v>
      </c>
      <c r="M385" s="35">
        <f>SUMIFS(СВЦЭМ!$K$34:$K$777,СВЦЭМ!$A$34:$A$777,$A385,СВЦЭМ!$B$34:$B$777,M$366)+'СЕТ СН'!$F$13-'СЕТ СН'!$F$23</f>
        <v>-149.68672862</v>
      </c>
      <c r="N385" s="35">
        <f>SUMIFS(СВЦЭМ!$K$34:$K$777,СВЦЭМ!$A$34:$A$777,$A385,СВЦЭМ!$B$34:$B$777,N$366)+'СЕТ СН'!$F$13-'СЕТ СН'!$F$23</f>
        <v>-151.50220433999999</v>
      </c>
      <c r="O385" s="35">
        <f>SUMIFS(СВЦЭМ!$K$34:$K$777,СВЦЭМ!$A$34:$A$777,$A385,СВЦЭМ!$B$34:$B$777,O$366)+'СЕТ СН'!$F$13-'СЕТ СН'!$F$23</f>
        <v>-157.72822918999998</v>
      </c>
      <c r="P385" s="35">
        <f>SUMIFS(СВЦЭМ!$K$34:$K$777,СВЦЭМ!$A$34:$A$777,$A385,СВЦЭМ!$B$34:$B$777,P$366)+'СЕТ СН'!$F$13-'СЕТ СН'!$F$23</f>
        <v>-167.98031142000002</v>
      </c>
      <c r="Q385" s="35">
        <f>SUMIFS(СВЦЭМ!$K$34:$K$777,СВЦЭМ!$A$34:$A$777,$A385,СВЦЭМ!$B$34:$B$777,Q$366)+'СЕТ СН'!$F$13-'СЕТ СН'!$F$23</f>
        <v>-152.03723924000002</v>
      </c>
      <c r="R385" s="35">
        <f>SUMIFS(СВЦЭМ!$K$34:$K$777,СВЦЭМ!$A$34:$A$777,$A385,СВЦЭМ!$B$34:$B$777,R$366)+'СЕТ СН'!$F$13-'СЕТ СН'!$F$23</f>
        <v>-155.79920267</v>
      </c>
      <c r="S385" s="35">
        <f>SUMIFS(СВЦЭМ!$K$34:$K$777,СВЦЭМ!$A$34:$A$777,$A385,СВЦЭМ!$B$34:$B$777,S$366)+'СЕТ СН'!$F$13-'СЕТ СН'!$F$23</f>
        <v>-157.32477459</v>
      </c>
      <c r="T385" s="35">
        <f>SUMIFS(СВЦЭМ!$K$34:$K$777,СВЦЭМ!$A$34:$A$777,$A385,СВЦЭМ!$B$34:$B$777,T$366)+'СЕТ СН'!$F$13-'СЕТ СН'!$F$23</f>
        <v>-131.62589303999999</v>
      </c>
      <c r="U385" s="35">
        <f>SUMIFS(СВЦЭМ!$K$34:$K$777,СВЦЭМ!$A$34:$A$777,$A385,СВЦЭМ!$B$34:$B$777,U$366)+'СЕТ СН'!$F$13-'СЕТ СН'!$F$23</f>
        <v>-107.17273537</v>
      </c>
      <c r="V385" s="35">
        <f>SUMIFS(СВЦЭМ!$K$34:$K$777,СВЦЭМ!$A$34:$A$777,$A385,СВЦЭМ!$B$34:$B$777,V$366)+'СЕТ СН'!$F$13-'СЕТ СН'!$F$23</f>
        <v>-104.33941096000001</v>
      </c>
      <c r="W385" s="35">
        <f>SUMIFS(СВЦЭМ!$K$34:$K$777,СВЦЭМ!$A$34:$A$777,$A385,СВЦЭМ!$B$34:$B$777,W$366)+'СЕТ СН'!$F$13-'СЕТ СН'!$F$23</f>
        <v>-100.5735176</v>
      </c>
      <c r="X385" s="35">
        <f>SUMIFS(СВЦЭМ!$K$34:$K$777,СВЦЭМ!$A$34:$A$777,$A385,СВЦЭМ!$B$34:$B$777,X$366)+'СЕТ СН'!$F$13-'СЕТ СН'!$F$23</f>
        <v>-137.52687537999998</v>
      </c>
      <c r="Y385" s="35">
        <f>SUMIFS(СВЦЭМ!$K$34:$K$777,СВЦЭМ!$A$34:$A$777,$A385,СВЦЭМ!$B$34:$B$777,Y$366)+'СЕТ СН'!$F$13-'СЕТ СН'!$F$23</f>
        <v>-106.16410189999999</v>
      </c>
    </row>
    <row r="386" spans="1:26" ht="15.75" x14ac:dyDescent="0.2">
      <c r="A386" s="34">
        <f t="shared" si="10"/>
        <v>42906</v>
      </c>
      <c r="B386" s="35">
        <f>SUMIFS(СВЦЭМ!$K$34:$K$777,СВЦЭМ!$A$34:$A$777,$A386,СВЦЭМ!$B$34:$B$777,B$366)+'СЕТ СН'!$F$13-'СЕТ СН'!$F$23</f>
        <v>63.323888890000035</v>
      </c>
      <c r="C386" s="35">
        <f>SUMIFS(СВЦЭМ!$K$34:$K$777,СВЦЭМ!$A$34:$A$777,$A386,СВЦЭМ!$B$34:$B$777,C$366)+'СЕТ СН'!$F$13-'СЕТ СН'!$F$23</f>
        <v>15.792141040000047</v>
      </c>
      <c r="D386" s="35">
        <f>SUMIFS(СВЦЭМ!$K$34:$K$777,СВЦЭМ!$A$34:$A$777,$A386,СВЦЭМ!$B$34:$B$777,D$366)+'СЕТ СН'!$F$13-'СЕТ СН'!$F$23</f>
        <v>128.50946507000003</v>
      </c>
      <c r="E386" s="35">
        <f>SUMIFS(СВЦЭМ!$K$34:$K$777,СВЦЭМ!$A$34:$A$777,$A386,СВЦЭМ!$B$34:$B$777,E$366)+'СЕТ СН'!$F$13-'СЕТ СН'!$F$23</f>
        <v>124.59910047000005</v>
      </c>
      <c r="F386" s="35">
        <f>SUMIFS(СВЦЭМ!$K$34:$K$777,СВЦЭМ!$A$34:$A$777,$A386,СВЦЭМ!$B$34:$B$777,F$366)+'СЕТ СН'!$F$13-'СЕТ СН'!$F$23</f>
        <v>121.86715624999999</v>
      </c>
      <c r="G386" s="35">
        <f>SUMIFS(СВЦЭМ!$K$34:$K$777,СВЦЭМ!$A$34:$A$777,$A386,СВЦЭМ!$B$34:$B$777,G$366)+'СЕТ СН'!$F$13-'СЕТ СН'!$F$23</f>
        <v>124.38775653000005</v>
      </c>
      <c r="H386" s="35">
        <f>SUMIFS(СВЦЭМ!$K$34:$K$777,СВЦЭМ!$A$34:$A$777,$A386,СВЦЭМ!$B$34:$B$777,H$366)+'СЕТ СН'!$F$13-'СЕТ СН'!$F$23</f>
        <v>125.42840479999995</v>
      </c>
      <c r="I386" s="35">
        <f>SUMIFS(СВЦЭМ!$K$34:$K$777,СВЦЭМ!$A$34:$A$777,$A386,СВЦЭМ!$B$34:$B$777,I$366)+'СЕТ СН'!$F$13-'СЕТ СН'!$F$23</f>
        <v>3.7896346200000153</v>
      </c>
      <c r="J386" s="35">
        <f>SUMIFS(СВЦЭМ!$K$34:$K$777,СВЦЭМ!$A$34:$A$777,$A386,СВЦЭМ!$B$34:$B$777,J$366)+'СЕТ СН'!$F$13-'СЕТ СН'!$F$23</f>
        <v>-71.933700980000026</v>
      </c>
      <c r="K386" s="35">
        <f>SUMIFS(СВЦЭМ!$K$34:$K$777,СВЦЭМ!$A$34:$A$777,$A386,СВЦЭМ!$B$34:$B$777,K$366)+'СЕТ СН'!$F$13-'СЕТ СН'!$F$23</f>
        <v>-120.79427156000003</v>
      </c>
      <c r="L386" s="35">
        <f>SUMIFS(СВЦЭМ!$K$34:$K$777,СВЦЭМ!$A$34:$A$777,$A386,СВЦЭМ!$B$34:$B$777,L$366)+'СЕТ СН'!$F$13-'СЕТ СН'!$F$23</f>
        <v>-150.99734996000001</v>
      </c>
      <c r="M386" s="35">
        <f>SUMIFS(СВЦЭМ!$K$34:$K$777,СВЦЭМ!$A$34:$A$777,$A386,СВЦЭМ!$B$34:$B$777,M$366)+'СЕТ СН'!$F$13-'СЕТ СН'!$F$23</f>
        <v>-165.63357726999999</v>
      </c>
      <c r="N386" s="35">
        <f>SUMIFS(СВЦЭМ!$K$34:$K$777,СВЦЭМ!$A$34:$A$777,$A386,СВЦЭМ!$B$34:$B$777,N$366)+'СЕТ СН'!$F$13-'СЕТ СН'!$F$23</f>
        <v>-161.91457222000003</v>
      </c>
      <c r="O386" s="35">
        <f>SUMIFS(СВЦЭМ!$K$34:$K$777,СВЦЭМ!$A$34:$A$777,$A386,СВЦЭМ!$B$34:$B$777,O$366)+'СЕТ СН'!$F$13-'СЕТ СН'!$F$23</f>
        <v>-160.20655431</v>
      </c>
      <c r="P386" s="35">
        <f>SUMIFS(СВЦЭМ!$K$34:$K$777,СВЦЭМ!$A$34:$A$777,$A386,СВЦЭМ!$B$34:$B$777,P$366)+'СЕТ СН'!$F$13-'СЕТ СН'!$F$23</f>
        <v>-156.23083801000001</v>
      </c>
      <c r="Q386" s="35">
        <f>SUMIFS(СВЦЭМ!$K$34:$K$777,СВЦЭМ!$A$34:$A$777,$A386,СВЦЭМ!$B$34:$B$777,Q$366)+'СЕТ СН'!$F$13-'СЕТ СН'!$F$23</f>
        <v>-159.67141801000002</v>
      </c>
      <c r="R386" s="35">
        <f>SUMIFS(СВЦЭМ!$K$34:$K$777,СВЦЭМ!$A$34:$A$777,$A386,СВЦЭМ!$B$34:$B$777,R$366)+'СЕТ СН'!$F$13-'СЕТ СН'!$F$23</f>
        <v>-165.15897541999999</v>
      </c>
      <c r="S386" s="35">
        <f>SUMIFS(СВЦЭМ!$K$34:$K$777,СВЦЭМ!$A$34:$A$777,$A386,СВЦЭМ!$B$34:$B$777,S$366)+'СЕТ СН'!$F$13-'СЕТ СН'!$F$23</f>
        <v>-163.99819940999998</v>
      </c>
      <c r="T386" s="35">
        <f>SUMIFS(СВЦЭМ!$K$34:$K$777,СВЦЭМ!$A$34:$A$777,$A386,СВЦЭМ!$B$34:$B$777,T$366)+'СЕТ СН'!$F$13-'СЕТ СН'!$F$23</f>
        <v>-163.46187259999999</v>
      </c>
      <c r="U386" s="35">
        <f>SUMIFS(СВЦЭМ!$K$34:$K$777,СВЦЭМ!$A$34:$A$777,$A386,СВЦЭМ!$B$34:$B$777,U$366)+'СЕТ СН'!$F$13-'СЕТ СН'!$F$23</f>
        <v>-163.20408879000001</v>
      </c>
      <c r="V386" s="35">
        <f>SUMIFS(СВЦЭМ!$K$34:$K$777,СВЦЭМ!$A$34:$A$777,$A386,СВЦЭМ!$B$34:$B$777,V$366)+'СЕТ СН'!$F$13-'СЕТ СН'!$F$23</f>
        <v>-149.86840339999998</v>
      </c>
      <c r="W386" s="35">
        <f>SUMIFS(СВЦЭМ!$K$34:$K$777,СВЦЭМ!$A$34:$A$777,$A386,СВЦЭМ!$B$34:$B$777,W$366)+'СЕТ СН'!$F$13-'СЕТ СН'!$F$23</f>
        <v>-138.74505733000001</v>
      </c>
      <c r="X386" s="35">
        <f>SUMIFS(СВЦЭМ!$K$34:$K$777,СВЦЭМ!$A$34:$A$777,$A386,СВЦЭМ!$B$34:$B$777,X$366)+'СЕТ СН'!$F$13-'СЕТ СН'!$F$23</f>
        <v>-92.387993890000018</v>
      </c>
      <c r="Y386" s="35">
        <f>SUMIFS(СВЦЭМ!$K$34:$K$777,СВЦЭМ!$A$34:$A$777,$A386,СВЦЭМ!$B$34:$B$777,Y$366)+'СЕТ СН'!$F$13-'СЕТ СН'!$F$23</f>
        <v>-40.414808229999949</v>
      </c>
    </row>
    <row r="387" spans="1:26" ht="15.75" x14ac:dyDescent="0.2">
      <c r="A387" s="34">
        <f t="shared" si="10"/>
        <v>42907</v>
      </c>
      <c r="B387" s="35">
        <f>SUMIFS(СВЦЭМ!$K$34:$K$777,СВЦЭМ!$A$34:$A$777,$A387,СВЦЭМ!$B$34:$B$777,B$366)+'СЕТ СН'!$F$13-'СЕТ СН'!$F$23</f>
        <v>78.120146670000054</v>
      </c>
      <c r="C387" s="35">
        <f>SUMIFS(СВЦЭМ!$K$34:$K$777,СВЦЭМ!$A$34:$A$777,$A387,СВЦЭМ!$B$34:$B$777,C$366)+'СЕТ СН'!$F$13-'СЕТ СН'!$F$23</f>
        <v>77.208902920000014</v>
      </c>
      <c r="D387" s="35">
        <f>SUMIFS(СВЦЭМ!$K$34:$K$777,СВЦЭМ!$A$34:$A$777,$A387,СВЦЭМ!$B$34:$B$777,D$366)+'СЕТ СН'!$F$13-'СЕТ СН'!$F$23</f>
        <v>116.20495066000001</v>
      </c>
      <c r="E387" s="35">
        <f>SUMIFS(СВЦЭМ!$K$34:$K$777,СВЦЭМ!$A$34:$A$777,$A387,СВЦЭМ!$B$34:$B$777,E$366)+'СЕТ СН'!$F$13-'СЕТ СН'!$F$23</f>
        <v>110.07494794000002</v>
      </c>
      <c r="F387" s="35">
        <f>SUMIFS(СВЦЭМ!$K$34:$K$777,СВЦЭМ!$A$34:$A$777,$A387,СВЦЭМ!$B$34:$B$777,F$366)+'СЕТ СН'!$F$13-'СЕТ СН'!$F$23</f>
        <v>107.84800296000003</v>
      </c>
      <c r="G387" s="35">
        <f>SUMIFS(СВЦЭМ!$K$34:$K$777,СВЦЭМ!$A$34:$A$777,$A387,СВЦЭМ!$B$34:$B$777,G$366)+'СЕТ СН'!$F$13-'СЕТ СН'!$F$23</f>
        <v>111.73424495999996</v>
      </c>
      <c r="H387" s="35">
        <f>SUMIFS(СВЦЭМ!$K$34:$K$777,СВЦЭМ!$A$34:$A$777,$A387,СВЦЭМ!$B$34:$B$777,H$366)+'СЕТ СН'!$F$13-'СЕТ СН'!$F$23</f>
        <v>121.49146690999999</v>
      </c>
      <c r="I387" s="35">
        <f>SUMIFS(СВЦЭМ!$K$34:$K$777,СВЦЭМ!$A$34:$A$777,$A387,СВЦЭМ!$B$34:$B$777,I$366)+'СЕТ СН'!$F$13-'СЕТ СН'!$F$23</f>
        <v>14.363369400000011</v>
      </c>
      <c r="J387" s="35">
        <f>SUMIFS(СВЦЭМ!$K$34:$K$777,СВЦЭМ!$A$34:$A$777,$A387,СВЦЭМ!$B$34:$B$777,J$366)+'СЕТ СН'!$F$13-'СЕТ СН'!$F$23</f>
        <v>-86.185429769999985</v>
      </c>
      <c r="K387" s="35">
        <f>SUMIFS(СВЦЭМ!$K$34:$K$777,СВЦЭМ!$A$34:$A$777,$A387,СВЦЭМ!$B$34:$B$777,K$366)+'СЕТ СН'!$F$13-'СЕТ СН'!$F$23</f>
        <v>-132.3608117</v>
      </c>
      <c r="L387" s="35">
        <f>SUMIFS(СВЦЭМ!$K$34:$K$777,СВЦЭМ!$A$34:$A$777,$A387,СВЦЭМ!$B$34:$B$777,L$366)+'СЕТ СН'!$F$13-'СЕТ СН'!$F$23</f>
        <v>-168.41185609000001</v>
      </c>
      <c r="M387" s="35">
        <f>SUMIFS(СВЦЭМ!$K$34:$K$777,СВЦЭМ!$A$34:$A$777,$A387,СВЦЭМ!$B$34:$B$777,M$366)+'СЕТ СН'!$F$13-'СЕТ СН'!$F$23</f>
        <v>-184.08872805999999</v>
      </c>
      <c r="N387" s="35">
        <f>SUMIFS(СВЦЭМ!$K$34:$K$777,СВЦЭМ!$A$34:$A$777,$A387,СВЦЭМ!$B$34:$B$777,N$366)+'СЕТ СН'!$F$13-'СЕТ СН'!$F$23</f>
        <v>-180.67946823</v>
      </c>
      <c r="O387" s="35">
        <f>SUMIFS(СВЦЭМ!$K$34:$K$777,СВЦЭМ!$A$34:$A$777,$A387,СВЦЭМ!$B$34:$B$777,O$366)+'СЕТ СН'!$F$13-'СЕТ СН'!$F$23</f>
        <v>-180.26754920000002</v>
      </c>
      <c r="P387" s="35">
        <f>SUMIFS(СВЦЭМ!$K$34:$K$777,СВЦЭМ!$A$34:$A$777,$A387,СВЦЭМ!$B$34:$B$777,P$366)+'СЕТ СН'!$F$13-'СЕТ СН'!$F$23</f>
        <v>-175.88157240999999</v>
      </c>
      <c r="Q387" s="35">
        <f>SUMIFS(СВЦЭМ!$K$34:$K$777,СВЦЭМ!$A$34:$A$777,$A387,СВЦЭМ!$B$34:$B$777,Q$366)+'СЕТ СН'!$F$13-'СЕТ СН'!$F$23</f>
        <v>-179.52944148</v>
      </c>
      <c r="R387" s="35">
        <f>SUMIFS(СВЦЭМ!$K$34:$K$777,СВЦЭМ!$A$34:$A$777,$A387,СВЦЭМ!$B$34:$B$777,R$366)+'СЕТ СН'!$F$13-'СЕТ СН'!$F$23</f>
        <v>-182.39537473000001</v>
      </c>
      <c r="S387" s="35">
        <f>SUMIFS(СВЦЭМ!$K$34:$K$777,СВЦЭМ!$A$34:$A$777,$A387,СВЦЭМ!$B$34:$B$777,S$366)+'СЕТ СН'!$F$13-'СЕТ СН'!$F$23</f>
        <v>-183.75011773</v>
      </c>
      <c r="T387" s="35">
        <f>SUMIFS(СВЦЭМ!$K$34:$K$777,СВЦЭМ!$A$34:$A$777,$A387,СВЦЭМ!$B$34:$B$777,T$366)+'СЕТ СН'!$F$13-'СЕТ СН'!$F$23</f>
        <v>-180.47343024999998</v>
      </c>
      <c r="U387" s="35">
        <f>SUMIFS(СВЦЭМ!$K$34:$K$777,СВЦЭМ!$A$34:$A$777,$A387,СВЦЭМ!$B$34:$B$777,U$366)+'СЕТ СН'!$F$13-'СЕТ СН'!$F$23</f>
        <v>-182.01118995000002</v>
      </c>
      <c r="V387" s="35">
        <f>SUMIFS(СВЦЭМ!$K$34:$K$777,СВЦЭМ!$A$34:$A$777,$A387,СВЦЭМ!$B$34:$B$777,V$366)+'СЕТ СН'!$F$13-'СЕТ СН'!$F$23</f>
        <v>-166.63515883999997</v>
      </c>
      <c r="W387" s="35">
        <f>SUMIFS(СВЦЭМ!$K$34:$K$777,СВЦЭМ!$A$34:$A$777,$A387,СВЦЭМ!$B$34:$B$777,W$366)+'СЕТ СН'!$F$13-'СЕТ СН'!$F$23</f>
        <v>-134.04697672999998</v>
      </c>
      <c r="X387" s="35">
        <f>SUMIFS(СВЦЭМ!$K$34:$K$777,СВЦЭМ!$A$34:$A$777,$A387,СВЦЭМ!$B$34:$B$777,X$366)+'СЕТ СН'!$F$13-'СЕТ СН'!$F$23</f>
        <v>-88.730019710000022</v>
      </c>
      <c r="Y387" s="35">
        <f>SUMIFS(СВЦЭМ!$K$34:$K$777,СВЦЭМ!$A$34:$A$777,$A387,СВЦЭМ!$B$34:$B$777,Y$366)+'СЕТ СН'!$F$13-'СЕТ СН'!$F$23</f>
        <v>-59.147707210000021</v>
      </c>
    </row>
    <row r="388" spans="1:26" ht="15.75" x14ac:dyDescent="0.2">
      <c r="A388" s="34">
        <f t="shared" si="10"/>
        <v>42908</v>
      </c>
      <c r="B388" s="35">
        <f>SUMIFS(СВЦЭМ!$K$34:$K$777,СВЦЭМ!$A$34:$A$777,$A388,СВЦЭМ!$B$34:$B$777,B$366)+'СЕТ СН'!$F$13-'СЕТ СН'!$F$23</f>
        <v>-25.891919170000051</v>
      </c>
      <c r="C388" s="35">
        <f>SUMIFS(СВЦЭМ!$K$34:$K$777,СВЦЭМ!$A$34:$A$777,$A388,СВЦЭМ!$B$34:$B$777,C$366)+'СЕТ СН'!$F$13-'СЕТ СН'!$F$23</f>
        <v>37.51613642999996</v>
      </c>
      <c r="D388" s="35">
        <f>SUMIFS(СВЦЭМ!$K$34:$K$777,СВЦЭМ!$A$34:$A$777,$A388,СВЦЭМ!$B$34:$B$777,D$366)+'СЕТ СН'!$F$13-'СЕТ СН'!$F$23</f>
        <v>81.273864030000027</v>
      </c>
      <c r="E388" s="35">
        <f>SUMIFS(СВЦЭМ!$K$34:$K$777,СВЦЭМ!$A$34:$A$777,$A388,СВЦЭМ!$B$34:$B$777,E$366)+'СЕТ СН'!$F$13-'СЕТ СН'!$F$23</f>
        <v>84.617578839999965</v>
      </c>
      <c r="F388" s="35">
        <f>SUMIFS(СВЦЭМ!$K$34:$K$777,СВЦЭМ!$A$34:$A$777,$A388,СВЦЭМ!$B$34:$B$777,F$366)+'СЕТ СН'!$F$13-'СЕТ СН'!$F$23</f>
        <v>83.331980110000018</v>
      </c>
      <c r="G388" s="35">
        <f>SUMIFS(СВЦЭМ!$K$34:$K$777,СВЦЭМ!$A$34:$A$777,$A388,СВЦЭМ!$B$34:$B$777,G$366)+'СЕТ СН'!$F$13-'СЕТ СН'!$F$23</f>
        <v>80.769841629999974</v>
      </c>
      <c r="H388" s="35">
        <f>SUMIFS(СВЦЭМ!$K$34:$K$777,СВЦЭМ!$A$34:$A$777,$A388,СВЦЭМ!$B$34:$B$777,H$366)+'СЕТ СН'!$F$13-'СЕТ СН'!$F$23</f>
        <v>61.981302779999965</v>
      </c>
      <c r="I388" s="35">
        <f>SUMIFS(СВЦЭМ!$K$34:$K$777,СВЦЭМ!$A$34:$A$777,$A388,СВЦЭМ!$B$34:$B$777,I$366)+'СЕТ СН'!$F$13-'СЕТ СН'!$F$23</f>
        <v>-41.554583409999964</v>
      </c>
      <c r="J388" s="35">
        <f>SUMIFS(СВЦЭМ!$K$34:$K$777,СВЦЭМ!$A$34:$A$777,$A388,СВЦЭМ!$B$34:$B$777,J$366)+'СЕТ СН'!$F$13-'СЕТ СН'!$F$23</f>
        <v>-104.72394058999998</v>
      </c>
      <c r="K388" s="35">
        <f>SUMIFS(СВЦЭМ!$K$34:$K$777,СВЦЭМ!$A$34:$A$777,$A388,СВЦЭМ!$B$34:$B$777,K$366)+'СЕТ СН'!$F$13-'СЕТ СН'!$F$23</f>
        <v>-137.06466017999998</v>
      </c>
      <c r="L388" s="35">
        <f>SUMIFS(СВЦЭМ!$K$34:$K$777,СВЦЭМ!$A$34:$A$777,$A388,СВЦЭМ!$B$34:$B$777,L$366)+'СЕТ СН'!$F$13-'СЕТ СН'!$F$23</f>
        <v>-166.61562567999999</v>
      </c>
      <c r="M388" s="35">
        <f>SUMIFS(СВЦЭМ!$K$34:$K$777,СВЦЭМ!$A$34:$A$777,$A388,СВЦЭМ!$B$34:$B$777,M$366)+'СЕТ СН'!$F$13-'СЕТ СН'!$F$23</f>
        <v>-179.71998532999999</v>
      </c>
      <c r="N388" s="35">
        <f>SUMIFS(СВЦЭМ!$K$34:$K$777,СВЦЭМ!$A$34:$A$777,$A388,СВЦЭМ!$B$34:$B$777,N$366)+'СЕТ СН'!$F$13-'СЕТ СН'!$F$23</f>
        <v>-173.88236874</v>
      </c>
      <c r="O388" s="35">
        <f>SUMIFS(СВЦЭМ!$K$34:$K$777,СВЦЭМ!$A$34:$A$777,$A388,СВЦЭМ!$B$34:$B$777,O$366)+'СЕТ СН'!$F$13-'СЕТ СН'!$F$23</f>
        <v>-172.64556427000002</v>
      </c>
      <c r="P388" s="35">
        <f>SUMIFS(СВЦЭМ!$K$34:$K$777,СВЦЭМ!$A$34:$A$777,$A388,СВЦЭМ!$B$34:$B$777,P$366)+'СЕТ СН'!$F$13-'СЕТ СН'!$F$23</f>
        <v>-165.40671673999998</v>
      </c>
      <c r="Q388" s="35">
        <f>SUMIFS(СВЦЭМ!$K$34:$K$777,СВЦЭМ!$A$34:$A$777,$A388,СВЦЭМ!$B$34:$B$777,Q$366)+'СЕТ СН'!$F$13-'СЕТ СН'!$F$23</f>
        <v>-168.64451179000002</v>
      </c>
      <c r="R388" s="35">
        <f>SUMIFS(СВЦЭМ!$K$34:$K$777,СВЦЭМ!$A$34:$A$777,$A388,СВЦЭМ!$B$34:$B$777,R$366)+'СЕТ СН'!$F$13-'СЕТ СН'!$F$23</f>
        <v>-165.94373152999998</v>
      </c>
      <c r="S388" s="35">
        <f>SUMIFS(СВЦЭМ!$K$34:$K$777,СВЦЭМ!$A$34:$A$777,$A388,СВЦЭМ!$B$34:$B$777,S$366)+'СЕТ СН'!$F$13-'СЕТ СН'!$F$23</f>
        <v>-176.08145395000003</v>
      </c>
      <c r="T388" s="35">
        <f>SUMIFS(СВЦЭМ!$K$34:$K$777,СВЦЭМ!$A$34:$A$777,$A388,СВЦЭМ!$B$34:$B$777,T$366)+'СЕТ СН'!$F$13-'СЕТ СН'!$F$23</f>
        <v>-164.24818032000002</v>
      </c>
      <c r="U388" s="35">
        <f>SUMIFS(СВЦЭМ!$K$34:$K$777,СВЦЭМ!$A$34:$A$777,$A388,СВЦЭМ!$B$34:$B$777,U$366)+'СЕТ СН'!$F$13-'СЕТ СН'!$F$23</f>
        <v>-161.91369427000001</v>
      </c>
      <c r="V388" s="35">
        <f>SUMIFS(СВЦЭМ!$K$34:$K$777,СВЦЭМ!$A$34:$A$777,$A388,СВЦЭМ!$B$34:$B$777,V$366)+'СЕТ СН'!$F$13-'СЕТ СН'!$F$23</f>
        <v>-146.54840680000001</v>
      </c>
      <c r="W388" s="35">
        <f>SUMIFS(СВЦЭМ!$K$34:$K$777,СВЦЭМ!$A$34:$A$777,$A388,СВЦЭМ!$B$34:$B$777,W$366)+'СЕТ СН'!$F$13-'СЕТ СН'!$F$23</f>
        <v>-146.66985683000001</v>
      </c>
      <c r="X388" s="35">
        <f>SUMIFS(СВЦЭМ!$K$34:$K$777,СВЦЭМ!$A$34:$A$777,$A388,СВЦЭМ!$B$34:$B$777,X$366)+'СЕТ СН'!$F$13-'СЕТ СН'!$F$23</f>
        <v>-146.76891474000001</v>
      </c>
      <c r="Y388" s="35">
        <f>SUMIFS(СВЦЭМ!$K$34:$K$777,СВЦЭМ!$A$34:$A$777,$A388,СВЦЭМ!$B$34:$B$777,Y$366)+'СЕТ СН'!$F$13-'СЕТ СН'!$F$23</f>
        <v>-98.132861730000002</v>
      </c>
    </row>
    <row r="389" spans="1:26" ht="15.75" x14ac:dyDescent="0.2">
      <c r="A389" s="34">
        <f t="shared" si="10"/>
        <v>42909</v>
      </c>
      <c r="B389" s="35">
        <f>SUMIFS(СВЦЭМ!$K$34:$K$777,СВЦЭМ!$A$34:$A$777,$A389,СВЦЭМ!$B$34:$B$777,B$366)+'СЕТ СН'!$F$13-'СЕТ СН'!$F$23</f>
        <v>59.092017220000002</v>
      </c>
      <c r="C389" s="35">
        <f>SUMIFS(СВЦЭМ!$K$34:$K$777,СВЦЭМ!$A$34:$A$777,$A389,СВЦЭМ!$B$34:$B$777,C$366)+'СЕТ СН'!$F$13-'СЕТ СН'!$F$23</f>
        <v>75.832871739999973</v>
      </c>
      <c r="D389" s="35">
        <f>SUMIFS(СВЦЭМ!$K$34:$K$777,СВЦЭМ!$A$34:$A$777,$A389,СВЦЭМ!$B$34:$B$777,D$366)+'СЕТ СН'!$F$13-'СЕТ СН'!$F$23</f>
        <v>119.45354386999998</v>
      </c>
      <c r="E389" s="35">
        <f>SUMIFS(СВЦЭМ!$K$34:$K$777,СВЦЭМ!$A$34:$A$777,$A389,СВЦЭМ!$B$34:$B$777,E$366)+'СЕТ СН'!$F$13-'СЕТ СН'!$F$23</f>
        <v>113.50145441999996</v>
      </c>
      <c r="F389" s="35">
        <f>SUMIFS(СВЦЭМ!$K$34:$K$777,СВЦЭМ!$A$34:$A$777,$A389,СВЦЭМ!$B$34:$B$777,F$366)+'СЕТ СН'!$F$13-'СЕТ СН'!$F$23</f>
        <v>111.16725071999997</v>
      </c>
      <c r="G389" s="35">
        <f>SUMIFS(СВЦЭМ!$K$34:$K$777,СВЦЭМ!$A$34:$A$777,$A389,СВЦЭМ!$B$34:$B$777,G$366)+'СЕТ СН'!$F$13-'СЕТ СН'!$F$23</f>
        <v>115.23733762999996</v>
      </c>
      <c r="H389" s="35">
        <f>SUMIFS(СВЦЭМ!$K$34:$K$777,СВЦЭМ!$A$34:$A$777,$A389,СВЦЭМ!$B$34:$B$777,H$366)+'СЕТ СН'!$F$13-'СЕТ СН'!$F$23</f>
        <v>90.44555790000004</v>
      </c>
      <c r="I389" s="35">
        <f>SUMIFS(СВЦЭМ!$K$34:$K$777,СВЦЭМ!$A$34:$A$777,$A389,СВЦЭМ!$B$34:$B$777,I$366)+'СЕТ СН'!$F$13-'СЕТ СН'!$F$23</f>
        <v>-14.161967969999978</v>
      </c>
      <c r="J389" s="35">
        <f>SUMIFS(СВЦЭМ!$K$34:$K$777,СВЦЭМ!$A$34:$A$777,$A389,СВЦЭМ!$B$34:$B$777,J$366)+'СЕТ СН'!$F$13-'СЕТ СН'!$F$23</f>
        <v>-128.88406211</v>
      </c>
      <c r="K389" s="35">
        <f>SUMIFS(СВЦЭМ!$K$34:$K$777,СВЦЭМ!$A$34:$A$777,$A389,СВЦЭМ!$B$34:$B$777,K$366)+'СЕТ СН'!$F$13-'СЕТ СН'!$F$23</f>
        <v>-158.53832416</v>
      </c>
      <c r="L389" s="35">
        <f>SUMIFS(СВЦЭМ!$K$34:$K$777,СВЦЭМ!$A$34:$A$777,$A389,СВЦЭМ!$B$34:$B$777,L$366)+'СЕТ СН'!$F$13-'СЕТ СН'!$F$23</f>
        <v>-194.32021172999998</v>
      </c>
      <c r="M389" s="35">
        <f>SUMIFS(СВЦЭМ!$K$34:$K$777,СВЦЭМ!$A$34:$A$777,$A389,СВЦЭМ!$B$34:$B$777,M$366)+'СЕТ СН'!$F$13-'СЕТ СН'!$F$23</f>
        <v>-197.04069385999998</v>
      </c>
      <c r="N389" s="35">
        <f>SUMIFS(СВЦЭМ!$K$34:$K$777,СВЦЭМ!$A$34:$A$777,$A389,СВЦЭМ!$B$34:$B$777,N$366)+'СЕТ СН'!$F$13-'СЕТ СН'!$F$23</f>
        <v>-196.45505063000002</v>
      </c>
      <c r="O389" s="35">
        <f>SUMIFS(СВЦЭМ!$K$34:$K$777,СВЦЭМ!$A$34:$A$777,$A389,СВЦЭМ!$B$34:$B$777,O$366)+'СЕТ СН'!$F$13-'СЕТ СН'!$F$23</f>
        <v>-198.42924013999999</v>
      </c>
      <c r="P389" s="35">
        <f>SUMIFS(СВЦЭМ!$K$34:$K$777,СВЦЭМ!$A$34:$A$777,$A389,СВЦЭМ!$B$34:$B$777,P$366)+'СЕТ СН'!$F$13-'СЕТ СН'!$F$23</f>
        <v>-204.78013715999998</v>
      </c>
      <c r="Q389" s="35">
        <f>SUMIFS(СВЦЭМ!$K$34:$K$777,СВЦЭМ!$A$34:$A$777,$A389,СВЦЭМ!$B$34:$B$777,Q$366)+'СЕТ СН'!$F$13-'СЕТ СН'!$F$23</f>
        <v>-193.25584147000001</v>
      </c>
      <c r="R389" s="35">
        <f>SUMIFS(СВЦЭМ!$K$34:$K$777,СВЦЭМ!$A$34:$A$777,$A389,СВЦЭМ!$B$34:$B$777,R$366)+'СЕТ СН'!$F$13-'СЕТ СН'!$F$23</f>
        <v>-181.50913943</v>
      </c>
      <c r="S389" s="35">
        <f>SUMIFS(СВЦЭМ!$K$34:$K$777,СВЦЭМ!$A$34:$A$777,$A389,СВЦЭМ!$B$34:$B$777,S$366)+'СЕТ СН'!$F$13-'СЕТ СН'!$F$23</f>
        <v>-174.20894874999999</v>
      </c>
      <c r="T389" s="35">
        <f>SUMIFS(СВЦЭМ!$K$34:$K$777,СВЦЭМ!$A$34:$A$777,$A389,СВЦЭМ!$B$34:$B$777,T$366)+'СЕТ СН'!$F$13-'СЕТ СН'!$F$23</f>
        <v>-175.74587918999998</v>
      </c>
      <c r="U389" s="35">
        <f>SUMIFS(СВЦЭМ!$K$34:$K$777,СВЦЭМ!$A$34:$A$777,$A389,СВЦЭМ!$B$34:$B$777,U$366)+'СЕТ СН'!$F$13-'СЕТ СН'!$F$23</f>
        <v>-181.53139375000001</v>
      </c>
      <c r="V389" s="35">
        <f>SUMIFS(СВЦЭМ!$K$34:$K$777,СВЦЭМ!$A$34:$A$777,$A389,СВЦЭМ!$B$34:$B$777,V$366)+'СЕТ СН'!$F$13-'СЕТ СН'!$F$23</f>
        <v>-178.4757386</v>
      </c>
      <c r="W389" s="35">
        <f>SUMIFS(СВЦЭМ!$K$34:$K$777,СВЦЭМ!$A$34:$A$777,$A389,СВЦЭМ!$B$34:$B$777,W$366)+'СЕТ СН'!$F$13-'СЕТ СН'!$F$23</f>
        <v>-140.92708848000001</v>
      </c>
      <c r="X389" s="35">
        <f>SUMIFS(СВЦЭМ!$K$34:$K$777,СВЦЭМ!$A$34:$A$777,$A389,СВЦЭМ!$B$34:$B$777,X$366)+'СЕТ СН'!$F$13-'СЕТ СН'!$F$23</f>
        <v>-116.97046542999999</v>
      </c>
      <c r="Y389" s="35">
        <f>SUMIFS(СВЦЭМ!$K$34:$K$777,СВЦЭМ!$A$34:$A$777,$A389,СВЦЭМ!$B$34:$B$777,Y$366)+'СЕТ СН'!$F$13-'СЕТ СН'!$F$23</f>
        <v>-12.2455152</v>
      </c>
    </row>
    <row r="390" spans="1:26" ht="15.75" x14ac:dyDescent="0.2">
      <c r="A390" s="34">
        <f t="shared" si="10"/>
        <v>42910</v>
      </c>
      <c r="B390" s="35">
        <f>SUMIFS(СВЦЭМ!$K$34:$K$777,СВЦЭМ!$A$34:$A$777,$A390,СВЦЭМ!$B$34:$B$777,B$366)+'СЕТ СН'!$F$13-'СЕТ СН'!$F$23</f>
        <v>8.5825361900000416</v>
      </c>
      <c r="C390" s="35">
        <f>SUMIFS(СВЦЭМ!$K$34:$K$777,СВЦЭМ!$A$34:$A$777,$A390,СВЦЭМ!$B$34:$B$777,C$366)+'СЕТ СН'!$F$13-'СЕТ СН'!$F$23</f>
        <v>54.811669550000033</v>
      </c>
      <c r="D390" s="35">
        <f>SUMIFS(СВЦЭМ!$K$34:$K$777,СВЦЭМ!$A$34:$A$777,$A390,СВЦЭМ!$B$34:$B$777,D$366)+'СЕТ СН'!$F$13-'СЕТ СН'!$F$23</f>
        <v>103.60005265999996</v>
      </c>
      <c r="E390" s="35">
        <f>SUMIFS(СВЦЭМ!$K$34:$K$777,СВЦЭМ!$A$34:$A$777,$A390,СВЦЭМ!$B$34:$B$777,E$366)+'СЕТ СН'!$F$13-'СЕТ СН'!$F$23</f>
        <v>99.198022820000006</v>
      </c>
      <c r="F390" s="35">
        <f>SUMIFS(СВЦЭМ!$K$34:$K$777,СВЦЭМ!$A$34:$A$777,$A390,СВЦЭМ!$B$34:$B$777,F$366)+'СЕТ СН'!$F$13-'СЕТ СН'!$F$23</f>
        <v>94.634131969999999</v>
      </c>
      <c r="G390" s="35">
        <f>SUMIFS(СВЦЭМ!$K$34:$K$777,СВЦЭМ!$A$34:$A$777,$A390,СВЦЭМ!$B$34:$B$777,G$366)+'СЕТ СН'!$F$13-'СЕТ СН'!$F$23</f>
        <v>91.713508159999947</v>
      </c>
      <c r="H390" s="35">
        <f>SUMIFS(СВЦЭМ!$K$34:$K$777,СВЦЭМ!$A$34:$A$777,$A390,СВЦЭМ!$B$34:$B$777,H$366)+'СЕТ СН'!$F$13-'СЕТ СН'!$F$23</f>
        <v>103.85619077000001</v>
      </c>
      <c r="I390" s="35">
        <f>SUMIFS(СВЦЭМ!$K$34:$K$777,СВЦЭМ!$A$34:$A$777,$A390,СВЦЭМ!$B$34:$B$777,I$366)+'СЕТ СН'!$F$13-'СЕТ СН'!$F$23</f>
        <v>0.10855736999997134</v>
      </c>
      <c r="J390" s="35">
        <f>SUMIFS(СВЦЭМ!$K$34:$K$777,СВЦЭМ!$A$34:$A$777,$A390,СВЦЭМ!$B$34:$B$777,J$366)+'СЕТ СН'!$F$13-'СЕТ СН'!$F$23</f>
        <v>-83.891912409999975</v>
      </c>
      <c r="K390" s="35">
        <f>SUMIFS(СВЦЭМ!$K$34:$K$777,СВЦЭМ!$A$34:$A$777,$A390,СВЦЭМ!$B$34:$B$777,K$366)+'СЕТ СН'!$F$13-'СЕТ СН'!$F$23</f>
        <v>-167.45399323999999</v>
      </c>
      <c r="L390" s="35">
        <f>SUMIFS(СВЦЭМ!$K$34:$K$777,СВЦЭМ!$A$34:$A$777,$A390,СВЦЭМ!$B$34:$B$777,L$366)+'СЕТ СН'!$F$13-'СЕТ СН'!$F$23</f>
        <v>-209.58156838999997</v>
      </c>
      <c r="M390" s="35">
        <f>SUMIFS(СВЦЭМ!$K$34:$K$777,СВЦЭМ!$A$34:$A$777,$A390,СВЦЭМ!$B$34:$B$777,M$366)+'СЕТ СН'!$F$13-'СЕТ СН'!$F$23</f>
        <v>-208.81838583000001</v>
      </c>
      <c r="N390" s="35">
        <f>SUMIFS(СВЦЭМ!$K$34:$K$777,СВЦЭМ!$A$34:$A$777,$A390,СВЦЭМ!$B$34:$B$777,N$366)+'СЕТ СН'!$F$13-'СЕТ СН'!$F$23</f>
        <v>-211.35179732</v>
      </c>
      <c r="O390" s="35">
        <f>SUMIFS(СВЦЭМ!$K$34:$K$777,СВЦЭМ!$A$34:$A$777,$A390,СВЦЭМ!$B$34:$B$777,O$366)+'СЕТ СН'!$F$13-'СЕТ СН'!$F$23</f>
        <v>-204.08740635999999</v>
      </c>
      <c r="P390" s="35">
        <f>SUMIFS(СВЦЭМ!$K$34:$K$777,СВЦЭМ!$A$34:$A$777,$A390,СВЦЭМ!$B$34:$B$777,P$366)+'СЕТ СН'!$F$13-'СЕТ СН'!$F$23</f>
        <v>-206.32109860999998</v>
      </c>
      <c r="Q390" s="35">
        <f>SUMIFS(СВЦЭМ!$K$34:$K$777,СВЦЭМ!$A$34:$A$777,$A390,СВЦЭМ!$B$34:$B$777,Q$366)+'СЕТ СН'!$F$13-'СЕТ СН'!$F$23</f>
        <v>-196.24748794999999</v>
      </c>
      <c r="R390" s="35">
        <f>SUMIFS(СВЦЭМ!$K$34:$K$777,СВЦЭМ!$A$34:$A$777,$A390,СВЦЭМ!$B$34:$B$777,R$366)+'СЕТ СН'!$F$13-'СЕТ СН'!$F$23</f>
        <v>-193.64885649000001</v>
      </c>
      <c r="S390" s="35">
        <f>SUMIFS(СВЦЭМ!$K$34:$K$777,СВЦЭМ!$A$34:$A$777,$A390,СВЦЭМ!$B$34:$B$777,S$366)+'СЕТ СН'!$F$13-'СЕТ СН'!$F$23</f>
        <v>-194.90924081999998</v>
      </c>
      <c r="T390" s="35">
        <f>SUMIFS(СВЦЭМ!$K$34:$K$777,СВЦЭМ!$A$34:$A$777,$A390,СВЦЭМ!$B$34:$B$777,T$366)+'СЕТ СН'!$F$13-'СЕТ СН'!$F$23</f>
        <v>-206.37991578999998</v>
      </c>
      <c r="U390" s="35">
        <f>SUMIFS(СВЦЭМ!$K$34:$K$777,СВЦЭМ!$A$34:$A$777,$A390,СВЦЭМ!$B$34:$B$777,U$366)+'СЕТ СН'!$F$13-'СЕТ СН'!$F$23</f>
        <v>-202.08442709000002</v>
      </c>
      <c r="V390" s="35">
        <f>SUMIFS(СВЦЭМ!$K$34:$K$777,СВЦЭМ!$A$34:$A$777,$A390,СВЦЭМ!$B$34:$B$777,V$366)+'СЕТ СН'!$F$13-'СЕТ СН'!$F$23</f>
        <v>-205.79470144999999</v>
      </c>
      <c r="W390" s="35">
        <f>SUMIFS(СВЦЭМ!$K$34:$K$777,СВЦЭМ!$A$34:$A$777,$A390,СВЦЭМ!$B$34:$B$777,W$366)+'СЕТ СН'!$F$13-'СЕТ СН'!$F$23</f>
        <v>-183.27475472999998</v>
      </c>
      <c r="X390" s="35">
        <f>SUMIFS(СВЦЭМ!$K$34:$K$777,СВЦЭМ!$A$34:$A$777,$A390,СВЦЭМ!$B$34:$B$777,X$366)+'СЕТ СН'!$F$13-'СЕТ СН'!$F$23</f>
        <v>-156.17984834999999</v>
      </c>
      <c r="Y390" s="35">
        <f>SUMIFS(СВЦЭМ!$K$34:$K$777,СВЦЭМ!$A$34:$A$777,$A390,СВЦЭМ!$B$34:$B$777,Y$366)+'СЕТ СН'!$F$13-'СЕТ СН'!$F$23</f>
        <v>-127.53523147999999</v>
      </c>
    </row>
    <row r="391" spans="1:26" ht="15.75" x14ac:dyDescent="0.2">
      <c r="A391" s="34">
        <f t="shared" si="10"/>
        <v>42911</v>
      </c>
      <c r="B391" s="35">
        <f>SUMIFS(СВЦЭМ!$K$34:$K$777,СВЦЭМ!$A$34:$A$777,$A391,СВЦЭМ!$B$34:$B$777,B$366)+'СЕТ СН'!$F$13-'СЕТ СН'!$F$23</f>
        <v>-113.32836393999997</v>
      </c>
      <c r="C391" s="35">
        <f>SUMIFS(СВЦЭМ!$K$34:$K$777,СВЦЭМ!$A$34:$A$777,$A391,СВЦЭМ!$B$34:$B$777,C$366)+'СЕТ СН'!$F$13-'СЕТ СН'!$F$23</f>
        <v>-67.306641570000011</v>
      </c>
      <c r="D391" s="35">
        <f>SUMIFS(СВЦЭМ!$K$34:$K$777,СВЦЭМ!$A$34:$A$777,$A391,СВЦЭМ!$B$34:$B$777,D$366)+'СЕТ СН'!$F$13-'СЕТ СН'!$F$23</f>
        <v>-54.020648009999945</v>
      </c>
      <c r="E391" s="35">
        <f>SUMIFS(СВЦЭМ!$K$34:$K$777,СВЦЭМ!$A$34:$A$777,$A391,СВЦЭМ!$B$34:$B$777,E$366)+'СЕТ СН'!$F$13-'СЕТ СН'!$F$23</f>
        <v>-46.391980249999961</v>
      </c>
      <c r="F391" s="35">
        <f>SUMIFS(СВЦЭМ!$K$34:$K$777,СВЦЭМ!$A$34:$A$777,$A391,СВЦЭМ!$B$34:$B$777,F$366)+'СЕТ СН'!$F$13-'СЕТ СН'!$F$23</f>
        <v>-40.587702700000023</v>
      </c>
      <c r="G391" s="35">
        <f>SUMIFS(СВЦЭМ!$K$34:$K$777,СВЦЭМ!$A$34:$A$777,$A391,СВЦЭМ!$B$34:$B$777,G$366)+'СЕТ СН'!$F$13-'СЕТ СН'!$F$23</f>
        <v>-36.260539279999989</v>
      </c>
      <c r="H391" s="35">
        <f>SUMIFS(СВЦЭМ!$K$34:$K$777,СВЦЭМ!$A$34:$A$777,$A391,СВЦЭМ!$B$34:$B$777,H$366)+'СЕТ СН'!$F$13-'СЕТ СН'!$F$23</f>
        <v>-54.80224566000004</v>
      </c>
      <c r="I391" s="35">
        <f>SUMIFS(СВЦЭМ!$K$34:$K$777,СВЦЭМ!$A$34:$A$777,$A391,СВЦЭМ!$B$34:$B$777,I$366)+'СЕТ СН'!$F$13-'СЕТ СН'!$F$23</f>
        <v>-62.445965519999959</v>
      </c>
      <c r="J391" s="35">
        <f>SUMIFS(СВЦЭМ!$K$34:$K$777,СВЦЭМ!$A$34:$A$777,$A391,СВЦЭМ!$B$34:$B$777,J$366)+'СЕТ СН'!$F$13-'СЕТ СН'!$F$23</f>
        <v>-92.429125709999994</v>
      </c>
      <c r="K391" s="35">
        <f>SUMIFS(СВЦЭМ!$K$34:$K$777,СВЦЭМ!$A$34:$A$777,$A391,СВЦЭМ!$B$34:$B$777,K$366)+'СЕТ СН'!$F$13-'СЕТ СН'!$F$23</f>
        <v>-149.16737988</v>
      </c>
      <c r="L391" s="35">
        <f>SUMIFS(СВЦЭМ!$K$34:$K$777,СВЦЭМ!$A$34:$A$777,$A391,СВЦЭМ!$B$34:$B$777,L$366)+'СЕТ СН'!$F$13-'СЕТ СН'!$F$23</f>
        <v>-167.08699947999997</v>
      </c>
      <c r="M391" s="35">
        <f>SUMIFS(СВЦЭМ!$K$34:$K$777,СВЦЭМ!$A$34:$A$777,$A391,СВЦЭМ!$B$34:$B$777,M$366)+'СЕТ СН'!$F$13-'СЕТ СН'!$F$23</f>
        <v>-170.66737388000001</v>
      </c>
      <c r="N391" s="35">
        <f>SUMIFS(СВЦЭМ!$K$34:$K$777,СВЦЭМ!$A$34:$A$777,$A391,СВЦЭМ!$B$34:$B$777,N$366)+'СЕТ СН'!$F$13-'СЕТ СН'!$F$23</f>
        <v>-172.85165673</v>
      </c>
      <c r="O391" s="35">
        <f>SUMIFS(СВЦЭМ!$K$34:$K$777,СВЦЭМ!$A$34:$A$777,$A391,СВЦЭМ!$B$34:$B$777,O$366)+'СЕТ СН'!$F$13-'СЕТ СН'!$F$23</f>
        <v>-163.50436990999998</v>
      </c>
      <c r="P391" s="35">
        <f>SUMIFS(СВЦЭМ!$K$34:$K$777,СВЦЭМ!$A$34:$A$777,$A391,СВЦЭМ!$B$34:$B$777,P$366)+'СЕТ СН'!$F$13-'СЕТ СН'!$F$23</f>
        <v>-159.95168042</v>
      </c>
      <c r="Q391" s="35">
        <f>SUMIFS(СВЦЭМ!$K$34:$K$777,СВЦЭМ!$A$34:$A$777,$A391,СВЦЭМ!$B$34:$B$777,Q$366)+'СЕТ СН'!$F$13-'СЕТ СН'!$F$23</f>
        <v>-157.43367515</v>
      </c>
      <c r="R391" s="35">
        <f>SUMIFS(СВЦЭМ!$K$34:$K$777,СВЦЭМ!$A$34:$A$777,$A391,СВЦЭМ!$B$34:$B$777,R$366)+'СЕТ СН'!$F$13-'СЕТ СН'!$F$23</f>
        <v>-155.92796400999998</v>
      </c>
      <c r="S391" s="35">
        <f>SUMIFS(СВЦЭМ!$K$34:$K$777,СВЦЭМ!$A$34:$A$777,$A391,СВЦЭМ!$B$34:$B$777,S$366)+'СЕТ СН'!$F$13-'СЕТ СН'!$F$23</f>
        <v>-157.11215612000001</v>
      </c>
      <c r="T391" s="35">
        <f>SUMIFS(СВЦЭМ!$K$34:$K$777,СВЦЭМ!$A$34:$A$777,$A391,СВЦЭМ!$B$34:$B$777,T$366)+'СЕТ СН'!$F$13-'СЕТ СН'!$F$23</f>
        <v>-157.15255972</v>
      </c>
      <c r="U391" s="35">
        <f>SUMIFS(СВЦЭМ!$K$34:$K$777,СВЦЭМ!$A$34:$A$777,$A391,СВЦЭМ!$B$34:$B$777,U$366)+'СЕТ СН'!$F$13-'СЕТ СН'!$F$23</f>
        <v>-159.49374054999998</v>
      </c>
      <c r="V391" s="35">
        <f>SUMIFS(СВЦЭМ!$K$34:$K$777,СВЦЭМ!$A$34:$A$777,$A391,СВЦЭМ!$B$34:$B$777,V$366)+'СЕТ СН'!$F$13-'СЕТ СН'!$F$23</f>
        <v>-158.98691673000002</v>
      </c>
      <c r="W391" s="35">
        <f>SUMIFS(СВЦЭМ!$K$34:$K$777,СВЦЭМ!$A$34:$A$777,$A391,СВЦЭМ!$B$34:$B$777,W$366)+'СЕТ СН'!$F$13-'СЕТ СН'!$F$23</f>
        <v>-159.49831392999999</v>
      </c>
      <c r="X391" s="35">
        <f>SUMIFS(СВЦЭМ!$K$34:$K$777,СВЦЭМ!$A$34:$A$777,$A391,СВЦЭМ!$B$34:$B$777,X$366)+'СЕТ СН'!$F$13-'СЕТ СН'!$F$23</f>
        <v>-150.19306317000002</v>
      </c>
      <c r="Y391" s="35">
        <f>SUMIFS(СВЦЭМ!$K$34:$K$777,СВЦЭМ!$A$34:$A$777,$A391,СВЦЭМ!$B$34:$B$777,Y$366)+'СЕТ СН'!$F$13-'СЕТ СН'!$F$23</f>
        <v>-90.043138250000027</v>
      </c>
    </row>
    <row r="392" spans="1:26" ht="15.75" x14ac:dyDescent="0.2">
      <c r="A392" s="34">
        <f t="shared" si="10"/>
        <v>42912</v>
      </c>
      <c r="B392" s="35">
        <f>SUMIFS(СВЦЭМ!$K$34:$K$777,СВЦЭМ!$A$34:$A$777,$A392,СВЦЭМ!$B$34:$B$777,B$366)+'СЕТ СН'!$F$13-'СЕТ СН'!$F$23</f>
        <v>-88.391467850000026</v>
      </c>
      <c r="C392" s="35">
        <f>SUMIFS(СВЦЭМ!$K$34:$K$777,СВЦЭМ!$A$34:$A$777,$A392,СВЦЭМ!$B$34:$B$777,C$366)+'СЕТ СН'!$F$13-'СЕТ СН'!$F$23</f>
        <v>-47.98402365000004</v>
      </c>
      <c r="D392" s="35">
        <f>SUMIFS(СВЦЭМ!$K$34:$K$777,СВЦЭМ!$A$34:$A$777,$A392,СВЦЭМ!$B$34:$B$777,D$366)+'СЕТ СН'!$F$13-'СЕТ СН'!$F$23</f>
        <v>-46.340665140000056</v>
      </c>
      <c r="E392" s="35">
        <f>SUMIFS(СВЦЭМ!$K$34:$K$777,СВЦЭМ!$A$34:$A$777,$A392,СВЦЭМ!$B$34:$B$777,E$366)+'СЕТ СН'!$F$13-'СЕТ СН'!$F$23</f>
        <v>-37.600588809999977</v>
      </c>
      <c r="F392" s="35">
        <f>SUMIFS(СВЦЭМ!$K$34:$K$777,СВЦЭМ!$A$34:$A$777,$A392,СВЦЭМ!$B$34:$B$777,F$366)+'СЕТ СН'!$F$13-'СЕТ СН'!$F$23</f>
        <v>-41.502727339999979</v>
      </c>
      <c r="G392" s="35">
        <f>SUMIFS(СВЦЭМ!$K$34:$K$777,СВЦЭМ!$A$34:$A$777,$A392,СВЦЭМ!$B$34:$B$777,G$366)+'СЕТ СН'!$F$13-'СЕТ СН'!$F$23</f>
        <v>-37.123850309999966</v>
      </c>
      <c r="H392" s="35">
        <f>SUMIFS(СВЦЭМ!$K$34:$K$777,СВЦЭМ!$A$34:$A$777,$A392,СВЦЭМ!$B$34:$B$777,H$366)+'СЕТ СН'!$F$13-'СЕТ СН'!$F$23</f>
        <v>-20.420880659999966</v>
      </c>
      <c r="I392" s="35">
        <f>SUMIFS(СВЦЭМ!$K$34:$K$777,СВЦЭМ!$A$34:$A$777,$A392,СВЦЭМ!$B$34:$B$777,I$366)+'СЕТ СН'!$F$13-'СЕТ СН'!$F$23</f>
        <v>-51.620057530000054</v>
      </c>
      <c r="J392" s="35">
        <f>SUMIFS(СВЦЭМ!$K$34:$K$777,СВЦЭМ!$A$34:$A$777,$A392,СВЦЭМ!$B$34:$B$777,J$366)+'СЕТ СН'!$F$13-'СЕТ СН'!$F$23</f>
        <v>-88.007043889999977</v>
      </c>
      <c r="K392" s="35">
        <f>SUMIFS(СВЦЭМ!$K$34:$K$777,СВЦЭМ!$A$34:$A$777,$A392,СВЦЭМ!$B$34:$B$777,K$366)+'СЕТ СН'!$F$13-'СЕТ СН'!$F$23</f>
        <v>-141.14710386000002</v>
      </c>
      <c r="L392" s="35">
        <f>SUMIFS(СВЦЭМ!$K$34:$K$777,СВЦЭМ!$A$34:$A$777,$A392,СВЦЭМ!$B$34:$B$777,L$366)+'СЕТ СН'!$F$13-'СЕТ СН'!$F$23</f>
        <v>-142.03154339000002</v>
      </c>
      <c r="M392" s="35">
        <f>SUMIFS(СВЦЭМ!$K$34:$K$777,СВЦЭМ!$A$34:$A$777,$A392,СВЦЭМ!$B$34:$B$777,M$366)+'СЕТ СН'!$F$13-'СЕТ СН'!$F$23</f>
        <v>-144.44186423000002</v>
      </c>
      <c r="N392" s="35">
        <f>SUMIFS(СВЦЭМ!$K$34:$K$777,СВЦЭМ!$A$34:$A$777,$A392,СВЦЭМ!$B$34:$B$777,N$366)+'СЕТ СН'!$F$13-'СЕТ СН'!$F$23</f>
        <v>-147.46523314000001</v>
      </c>
      <c r="O392" s="35">
        <f>SUMIFS(СВЦЭМ!$K$34:$K$777,СВЦЭМ!$A$34:$A$777,$A392,СВЦЭМ!$B$34:$B$777,O$366)+'СЕТ СН'!$F$13-'СЕТ СН'!$F$23</f>
        <v>-149.87220091</v>
      </c>
      <c r="P392" s="35">
        <f>SUMIFS(СВЦЭМ!$K$34:$K$777,СВЦЭМ!$A$34:$A$777,$A392,СВЦЭМ!$B$34:$B$777,P$366)+'СЕТ СН'!$F$13-'СЕТ СН'!$F$23</f>
        <v>-149.06046313000002</v>
      </c>
      <c r="Q392" s="35">
        <f>SUMIFS(СВЦЭМ!$K$34:$K$777,СВЦЭМ!$A$34:$A$777,$A392,СВЦЭМ!$B$34:$B$777,Q$366)+'СЕТ СН'!$F$13-'СЕТ СН'!$F$23</f>
        <v>-135.28455814</v>
      </c>
      <c r="R392" s="35">
        <f>SUMIFS(СВЦЭМ!$K$34:$K$777,СВЦЭМ!$A$34:$A$777,$A392,СВЦЭМ!$B$34:$B$777,R$366)+'СЕТ СН'!$F$13-'СЕТ СН'!$F$23</f>
        <v>-137.89821795</v>
      </c>
      <c r="S392" s="35">
        <f>SUMIFS(СВЦЭМ!$K$34:$K$777,СВЦЭМ!$A$34:$A$777,$A392,СВЦЭМ!$B$34:$B$777,S$366)+'СЕТ СН'!$F$13-'СЕТ СН'!$F$23</f>
        <v>-148.50366509999998</v>
      </c>
      <c r="T392" s="35">
        <f>SUMIFS(СВЦЭМ!$K$34:$K$777,СВЦЭМ!$A$34:$A$777,$A392,СВЦЭМ!$B$34:$B$777,T$366)+'СЕТ СН'!$F$13-'СЕТ СН'!$F$23</f>
        <v>-151.00347615999999</v>
      </c>
      <c r="U392" s="35">
        <f>SUMIFS(СВЦЭМ!$K$34:$K$777,СВЦЭМ!$A$34:$A$777,$A392,СВЦЭМ!$B$34:$B$777,U$366)+'СЕТ СН'!$F$13-'СЕТ СН'!$F$23</f>
        <v>-149.94092403000002</v>
      </c>
      <c r="V392" s="35">
        <f>SUMIFS(СВЦЭМ!$K$34:$K$777,СВЦЭМ!$A$34:$A$777,$A392,СВЦЭМ!$B$34:$B$777,V$366)+'СЕТ СН'!$F$13-'СЕТ СН'!$F$23</f>
        <v>-146.04097720999999</v>
      </c>
      <c r="W392" s="35">
        <f>SUMIFS(СВЦЭМ!$K$34:$K$777,СВЦЭМ!$A$34:$A$777,$A392,СВЦЭМ!$B$34:$B$777,W$366)+'СЕТ СН'!$F$13-'СЕТ СН'!$F$23</f>
        <v>-154.14836984999999</v>
      </c>
      <c r="X392" s="35">
        <f>SUMIFS(СВЦЭМ!$K$34:$K$777,СВЦЭМ!$A$34:$A$777,$A392,СВЦЭМ!$B$34:$B$777,X$366)+'СЕТ СН'!$F$13-'СЕТ СН'!$F$23</f>
        <v>-150.35390567000002</v>
      </c>
      <c r="Y392" s="35">
        <f>SUMIFS(СВЦЭМ!$K$34:$K$777,СВЦЭМ!$A$34:$A$777,$A392,СВЦЭМ!$B$34:$B$777,Y$366)+'СЕТ СН'!$F$13-'СЕТ СН'!$F$23</f>
        <v>-85.877300079999998</v>
      </c>
    </row>
    <row r="393" spans="1:26" ht="15.75" x14ac:dyDescent="0.2">
      <c r="A393" s="34">
        <f t="shared" si="10"/>
        <v>42913</v>
      </c>
      <c r="B393" s="35">
        <f>SUMIFS(СВЦЭМ!$K$34:$K$777,СВЦЭМ!$A$34:$A$777,$A393,СВЦЭМ!$B$34:$B$777,B$366)+'СЕТ СН'!$F$13-'СЕТ СН'!$F$23</f>
        <v>-63.341779029999998</v>
      </c>
      <c r="C393" s="35">
        <f>SUMIFS(СВЦЭМ!$K$34:$K$777,СВЦЭМ!$A$34:$A$777,$A393,СВЦЭМ!$B$34:$B$777,C$366)+'СЕТ СН'!$F$13-'СЕТ СН'!$F$23</f>
        <v>-31.814928079999959</v>
      </c>
      <c r="D393" s="35">
        <f>SUMIFS(СВЦЭМ!$K$34:$K$777,СВЦЭМ!$A$34:$A$777,$A393,СВЦЭМ!$B$34:$B$777,D$366)+'СЕТ СН'!$F$13-'СЕТ СН'!$F$23</f>
        <v>-28.194629329999998</v>
      </c>
      <c r="E393" s="35">
        <f>SUMIFS(СВЦЭМ!$K$34:$K$777,СВЦЭМ!$A$34:$A$777,$A393,СВЦЭМ!$B$34:$B$777,E$366)+'СЕТ СН'!$F$13-'СЕТ СН'!$F$23</f>
        <v>-29.741914199999997</v>
      </c>
      <c r="F393" s="35">
        <f>SUMIFS(СВЦЭМ!$K$34:$K$777,СВЦЭМ!$A$34:$A$777,$A393,СВЦЭМ!$B$34:$B$777,F$366)+'СЕТ СН'!$F$13-'СЕТ СН'!$F$23</f>
        <v>-37.010947409999972</v>
      </c>
      <c r="G393" s="35">
        <f>SUMIFS(СВЦЭМ!$K$34:$K$777,СВЦЭМ!$A$34:$A$777,$A393,СВЦЭМ!$B$34:$B$777,G$366)+'СЕТ СН'!$F$13-'СЕТ СН'!$F$23</f>
        <v>-33.197937239999987</v>
      </c>
      <c r="H393" s="35">
        <f>SUMIFS(СВЦЭМ!$K$34:$K$777,СВЦЭМ!$A$34:$A$777,$A393,СВЦЭМ!$B$34:$B$777,H$366)+'СЕТ СН'!$F$13-'СЕТ СН'!$F$23</f>
        <v>-32.754467969999951</v>
      </c>
      <c r="I393" s="35">
        <f>SUMIFS(СВЦЭМ!$K$34:$K$777,СВЦЭМ!$A$34:$A$777,$A393,СВЦЭМ!$B$34:$B$777,I$366)+'СЕТ СН'!$F$13-'СЕТ СН'!$F$23</f>
        <v>-54.07368213999996</v>
      </c>
      <c r="J393" s="35">
        <f>SUMIFS(СВЦЭМ!$K$34:$K$777,СВЦЭМ!$A$34:$A$777,$A393,СВЦЭМ!$B$34:$B$777,J$366)+'СЕТ СН'!$F$13-'СЕТ СН'!$F$23</f>
        <v>-103.31391887000001</v>
      </c>
      <c r="K393" s="35">
        <f>SUMIFS(СВЦЭМ!$K$34:$K$777,СВЦЭМ!$A$34:$A$777,$A393,СВЦЭМ!$B$34:$B$777,K$366)+'СЕТ СН'!$F$13-'СЕТ СН'!$F$23</f>
        <v>-150.89075882999998</v>
      </c>
      <c r="L393" s="35">
        <f>SUMIFS(СВЦЭМ!$K$34:$K$777,СВЦЭМ!$A$34:$A$777,$A393,СВЦЭМ!$B$34:$B$777,L$366)+'СЕТ СН'!$F$13-'СЕТ СН'!$F$23</f>
        <v>-158.49175312</v>
      </c>
      <c r="M393" s="35">
        <f>SUMIFS(СВЦЭМ!$K$34:$K$777,СВЦЭМ!$A$34:$A$777,$A393,СВЦЭМ!$B$34:$B$777,M$366)+'СЕТ СН'!$F$13-'СЕТ СН'!$F$23</f>
        <v>-157.05728945999999</v>
      </c>
      <c r="N393" s="35">
        <f>SUMIFS(СВЦЭМ!$K$34:$K$777,СВЦЭМ!$A$34:$A$777,$A393,СВЦЭМ!$B$34:$B$777,N$366)+'СЕТ СН'!$F$13-'СЕТ СН'!$F$23</f>
        <v>-161.97094383000001</v>
      </c>
      <c r="O393" s="35">
        <f>SUMIFS(СВЦЭМ!$K$34:$K$777,СВЦЭМ!$A$34:$A$777,$A393,СВЦЭМ!$B$34:$B$777,O$366)+'СЕТ СН'!$F$13-'СЕТ СН'!$F$23</f>
        <v>-162.85247464000003</v>
      </c>
      <c r="P393" s="35">
        <f>SUMIFS(СВЦЭМ!$K$34:$K$777,СВЦЭМ!$A$34:$A$777,$A393,СВЦЭМ!$B$34:$B$777,P$366)+'СЕТ СН'!$F$13-'СЕТ СН'!$F$23</f>
        <v>-174.72124695000002</v>
      </c>
      <c r="Q393" s="35">
        <f>SUMIFS(СВЦЭМ!$K$34:$K$777,СВЦЭМ!$A$34:$A$777,$A393,СВЦЭМ!$B$34:$B$777,Q$366)+'СЕТ СН'!$F$13-'СЕТ СН'!$F$23</f>
        <v>-157.48166399000002</v>
      </c>
      <c r="R393" s="35">
        <f>SUMIFS(СВЦЭМ!$K$34:$K$777,СВЦЭМ!$A$34:$A$777,$A393,СВЦЭМ!$B$34:$B$777,R$366)+'СЕТ СН'!$F$13-'СЕТ СН'!$F$23</f>
        <v>-151.24380776999999</v>
      </c>
      <c r="S393" s="35">
        <f>SUMIFS(СВЦЭМ!$K$34:$K$777,СВЦЭМ!$A$34:$A$777,$A393,СВЦЭМ!$B$34:$B$777,S$366)+'СЕТ СН'!$F$13-'СЕТ СН'!$F$23</f>
        <v>-159.08551949999998</v>
      </c>
      <c r="T393" s="35">
        <f>SUMIFS(СВЦЭМ!$K$34:$K$777,СВЦЭМ!$A$34:$A$777,$A393,СВЦЭМ!$B$34:$B$777,T$366)+'СЕТ СН'!$F$13-'СЕТ СН'!$F$23</f>
        <v>-162.81047769999998</v>
      </c>
      <c r="U393" s="35">
        <f>SUMIFS(СВЦЭМ!$K$34:$K$777,СВЦЭМ!$A$34:$A$777,$A393,СВЦЭМ!$B$34:$B$777,U$366)+'СЕТ СН'!$F$13-'СЕТ СН'!$F$23</f>
        <v>-164.26888428000001</v>
      </c>
      <c r="V393" s="35">
        <f>SUMIFS(СВЦЭМ!$K$34:$K$777,СВЦЭМ!$A$34:$A$777,$A393,СВЦЭМ!$B$34:$B$777,V$366)+'СЕТ СН'!$F$13-'СЕТ СН'!$F$23</f>
        <v>-162.32387051000001</v>
      </c>
      <c r="W393" s="35">
        <f>SUMIFS(СВЦЭМ!$K$34:$K$777,СВЦЭМ!$A$34:$A$777,$A393,СВЦЭМ!$B$34:$B$777,W$366)+'СЕТ СН'!$F$13-'СЕТ СН'!$F$23</f>
        <v>-168.45108649000002</v>
      </c>
      <c r="X393" s="35">
        <f>SUMIFS(СВЦЭМ!$K$34:$K$777,СВЦЭМ!$A$34:$A$777,$A393,СВЦЭМ!$B$34:$B$777,X$366)+'СЕТ СН'!$F$13-'СЕТ СН'!$F$23</f>
        <v>-164.70428859999998</v>
      </c>
      <c r="Y393" s="35">
        <f>SUMIFS(СВЦЭМ!$K$34:$K$777,СВЦЭМ!$A$34:$A$777,$A393,СВЦЭМ!$B$34:$B$777,Y$366)+'СЕТ СН'!$F$13-'СЕТ СН'!$F$23</f>
        <v>-98.984797449999974</v>
      </c>
    </row>
    <row r="394" spans="1:26" ht="15.75" x14ac:dyDescent="0.2">
      <c r="A394" s="34">
        <f t="shared" si="10"/>
        <v>42914</v>
      </c>
      <c r="B394" s="35">
        <f>SUMIFS(СВЦЭМ!$K$34:$K$777,СВЦЭМ!$A$34:$A$777,$A394,СВЦЭМ!$B$34:$B$777,B$366)+'СЕТ СН'!$F$13-'СЕТ СН'!$F$23</f>
        <v>-39.920050309999965</v>
      </c>
      <c r="C394" s="35">
        <f>SUMIFS(СВЦЭМ!$K$34:$K$777,СВЦЭМ!$A$34:$A$777,$A394,СВЦЭМ!$B$34:$B$777,C$366)+'СЕТ СН'!$F$13-'СЕТ СН'!$F$23</f>
        <v>-19.713574809999955</v>
      </c>
      <c r="D394" s="35">
        <f>SUMIFS(СВЦЭМ!$K$34:$K$777,СВЦЭМ!$A$34:$A$777,$A394,СВЦЭМ!$B$34:$B$777,D$366)+'СЕТ СН'!$F$13-'СЕТ СН'!$F$23</f>
        <v>-0.14668504999997367</v>
      </c>
      <c r="E394" s="35">
        <f>SUMIFS(СВЦЭМ!$K$34:$K$777,СВЦЭМ!$A$34:$A$777,$A394,СВЦЭМ!$B$34:$B$777,E$366)+'СЕТ СН'!$F$13-'СЕТ СН'!$F$23</f>
        <v>20.777524820000053</v>
      </c>
      <c r="F394" s="35">
        <f>SUMIFS(СВЦЭМ!$K$34:$K$777,СВЦЭМ!$A$34:$A$777,$A394,СВЦЭМ!$B$34:$B$777,F$366)+'СЕТ СН'!$F$13-'СЕТ СН'!$F$23</f>
        <v>28.737179569999967</v>
      </c>
      <c r="G394" s="35">
        <f>SUMIFS(СВЦЭМ!$K$34:$K$777,СВЦЭМ!$A$34:$A$777,$A394,СВЦЭМ!$B$34:$B$777,G$366)+'СЕТ СН'!$F$13-'СЕТ СН'!$F$23</f>
        <v>29.551532940000016</v>
      </c>
      <c r="H394" s="35">
        <f>SUMIFS(СВЦЭМ!$K$34:$K$777,СВЦЭМ!$A$34:$A$777,$A394,СВЦЭМ!$B$34:$B$777,H$366)+'СЕТ СН'!$F$13-'СЕТ СН'!$F$23</f>
        <v>-10.686322079999968</v>
      </c>
      <c r="I394" s="35">
        <f>SUMIFS(СВЦЭМ!$K$34:$K$777,СВЦЭМ!$A$34:$A$777,$A394,СВЦЭМ!$B$34:$B$777,I$366)+'СЕТ СН'!$F$13-'СЕТ СН'!$F$23</f>
        <v>-50.513050280000016</v>
      </c>
      <c r="J394" s="35">
        <f>SUMIFS(СВЦЭМ!$K$34:$K$777,СВЦЭМ!$A$34:$A$777,$A394,СВЦЭМ!$B$34:$B$777,J$366)+'СЕТ СН'!$F$13-'СЕТ СН'!$F$23</f>
        <v>-100.37868773999998</v>
      </c>
      <c r="K394" s="35">
        <f>SUMIFS(СВЦЭМ!$K$34:$K$777,СВЦЭМ!$A$34:$A$777,$A394,СВЦЭМ!$B$34:$B$777,K$366)+'СЕТ СН'!$F$13-'СЕТ СН'!$F$23</f>
        <v>-162.11893813</v>
      </c>
      <c r="L394" s="35">
        <f>SUMIFS(СВЦЭМ!$K$34:$K$777,СВЦЭМ!$A$34:$A$777,$A394,СВЦЭМ!$B$34:$B$777,L$366)+'СЕТ СН'!$F$13-'СЕТ СН'!$F$23</f>
        <v>-167.47440356999999</v>
      </c>
      <c r="M394" s="35">
        <f>SUMIFS(СВЦЭМ!$K$34:$K$777,СВЦЭМ!$A$34:$A$777,$A394,СВЦЭМ!$B$34:$B$777,M$366)+'СЕТ СН'!$F$13-'СЕТ СН'!$F$23</f>
        <v>-167.38685437999999</v>
      </c>
      <c r="N394" s="35">
        <f>SUMIFS(СВЦЭМ!$K$34:$K$777,СВЦЭМ!$A$34:$A$777,$A394,СВЦЭМ!$B$34:$B$777,N$366)+'СЕТ СН'!$F$13-'СЕТ СН'!$F$23</f>
        <v>-193.62955037</v>
      </c>
      <c r="O394" s="35">
        <f>SUMIFS(СВЦЭМ!$K$34:$K$777,СВЦЭМ!$A$34:$A$777,$A394,СВЦЭМ!$B$34:$B$777,O$366)+'СЕТ СН'!$F$13-'СЕТ СН'!$F$23</f>
        <v>-197.99815466000001</v>
      </c>
      <c r="P394" s="35">
        <f>SUMIFS(СВЦЭМ!$K$34:$K$777,СВЦЭМ!$A$34:$A$777,$A394,СВЦЭМ!$B$34:$B$777,P$366)+'СЕТ СН'!$F$13-'СЕТ СН'!$F$23</f>
        <v>-197.66201110999998</v>
      </c>
      <c r="Q394" s="35">
        <f>SUMIFS(СВЦЭМ!$K$34:$K$777,СВЦЭМ!$A$34:$A$777,$A394,СВЦЭМ!$B$34:$B$777,Q$366)+'СЕТ СН'!$F$13-'СЕТ СН'!$F$23</f>
        <v>-182.95965173000002</v>
      </c>
      <c r="R394" s="35">
        <f>SUMIFS(СВЦЭМ!$K$34:$K$777,СВЦЭМ!$A$34:$A$777,$A394,СВЦЭМ!$B$34:$B$777,R$366)+'СЕТ СН'!$F$13-'СЕТ СН'!$F$23</f>
        <v>-178.99626236</v>
      </c>
      <c r="S394" s="35">
        <f>SUMIFS(СВЦЭМ!$K$34:$K$777,СВЦЭМ!$A$34:$A$777,$A394,СВЦЭМ!$B$34:$B$777,S$366)+'СЕТ СН'!$F$13-'СЕТ СН'!$F$23</f>
        <v>-188.71009057999999</v>
      </c>
      <c r="T394" s="35">
        <f>SUMIFS(СВЦЭМ!$K$34:$K$777,СВЦЭМ!$A$34:$A$777,$A394,СВЦЭМ!$B$34:$B$777,T$366)+'СЕТ СН'!$F$13-'СЕТ СН'!$F$23</f>
        <v>-191.35265556000002</v>
      </c>
      <c r="U394" s="35">
        <f>SUMIFS(СВЦЭМ!$K$34:$K$777,СВЦЭМ!$A$34:$A$777,$A394,СВЦЭМ!$B$34:$B$777,U$366)+'СЕТ СН'!$F$13-'СЕТ СН'!$F$23</f>
        <v>-193.95969258999997</v>
      </c>
      <c r="V394" s="35">
        <f>SUMIFS(СВЦЭМ!$K$34:$K$777,СВЦЭМ!$A$34:$A$777,$A394,СВЦЭМ!$B$34:$B$777,V$366)+'СЕТ СН'!$F$13-'СЕТ СН'!$F$23</f>
        <v>-188.21842573999999</v>
      </c>
      <c r="W394" s="35">
        <f>SUMIFS(СВЦЭМ!$K$34:$K$777,СВЦЭМ!$A$34:$A$777,$A394,СВЦЭМ!$B$34:$B$777,W$366)+'СЕТ СН'!$F$13-'СЕТ СН'!$F$23</f>
        <v>-194.84429194000001</v>
      </c>
      <c r="X394" s="35">
        <f>SUMIFS(СВЦЭМ!$K$34:$K$777,СВЦЭМ!$A$34:$A$777,$A394,СВЦЭМ!$B$34:$B$777,X$366)+'СЕТ СН'!$F$13-'СЕТ СН'!$F$23</f>
        <v>-191.33846232000002</v>
      </c>
      <c r="Y394" s="35">
        <f>SUMIFS(СВЦЭМ!$K$34:$K$777,СВЦЭМ!$A$34:$A$777,$A394,СВЦЭМ!$B$34:$B$777,Y$366)+'СЕТ СН'!$F$13-'СЕТ СН'!$F$23</f>
        <v>-137.61277252000002</v>
      </c>
    </row>
    <row r="395" spans="1:26" ht="15.75" x14ac:dyDescent="0.2">
      <c r="A395" s="34">
        <f t="shared" si="10"/>
        <v>42915</v>
      </c>
      <c r="B395" s="35">
        <f>SUMIFS(СВЦЭМ!$K$34:$K$777,СВЦЭМ!$A$34:$A$777,$A395,СВЦЭМ!$B$34:$B$777,B$366)+'СЕТ СН'!$F$13-'СЕТ СН'!$F$23</f>
        <v>-95.703059399999972</v>
      </c>
      <c r="C395" s="35">
        <f>SUMIFS(СВЦЭМ!$K$34:$K$777,СВЦЭМ!$A$34:$A$777,$A395,СВЦЭМ!$B$34:$B$777,C$366)+'СЕТ СН'!$F$13-'СЕТ СН'!$F$23</f>
        <v>-36.878479470000002</v>
      </c>
      <c r="D395" s="35">
        <f>SUMIFS(СВЦЭМ!$K$34:$K$777,СВЦЭМ!$A$34:$A$777,$A395,СВЦЭМ!$B$34:$B$777,D$366)+'СЕТ СН'!$F$13-'СЕТ СН'!$F$23</f>
        <v>-19.014166290000048</v>
      </c>
      <c r="E395" s="35">
        <f>SUMIFS(СВЦЭМ!$K$34:$K$777,СВЦЭМ!$A$34:$A$777,$A395,СВЦЭМ!$B$34:$B$777,E$366)+'СЕТ СН'!$F$13-'СЕТ СН'!$F$23</f>
        <v>-6.5678136499999482</v>
      </c>
      <c r="F395" s="35">
        <f>SUMIFS(СВЦЭМ!$K$34:$K$777,СВЦЭМ!$A$34:$A$777,$A395,СВЦЭМ!$B$34:$B$777,F$366)+'СЕТ СН'!$F$13-'СЕТ СН'!$F$23</f>
        <v>-13.738718500000004</v>
      </c>
      <c r="G395" s="35">
        <f>SUMIFS(СВЦЭМ!$K$34:$K$777,СВЦЭМ!$A$34:$A$777,$A395,СВЦЭМ!$B$34:$B$777,G$366)+'СЕТ СН'!$F$13-'СЕТ СН'!$F$23</f>
        <v>-12.66721720999999</v>
      </c>
      <c r="H395" s="35">
        <f>SUMIFS(СВЦЭМ!$K$34:$K$777,СВЦЭМ!$A$34:$A$777,$A395,СВЦЭМ!$B$34:$B$777,H$366)+'СЕТ СН'!$F$13-'СЕТ СН'!$F$23</f>
        <v>-46.637996939999994</v>
      </c>
      <c r="I395" s="35">
        <f>SUMIFS(СВЦЭМ!$K$34:$K$777,СВЦЭМ!$A$34:$A$777,$A395,СВЦЭМ!$B$34:$B$777,I$366)+'СЕТ СН'!$F$13-'СЕТ СН'!$F$23</f>
        <v>-75.908332429999973</v>
      </c>
      <c r="J395" s="35">
        <f>SUMIFS(СВЦЭМ!$K$34:$K$777,СВЦЭМ!$A$34:$A$777,$A395,СВЦЭМ!$B$34:$B$777,J$366)+'СЕТ СН'!$F$13-'СЕТ СН'!$F$23</f>
        <v>-118.98024882999999</v>
      </c>
      <c r="K395" s="35">
        <f>SUMIFS(СВЦЭМ!$K$34:$K$777,СВЦЭМ!$A$34:$A$777,$A395,СВЦЭМ!$B$34:$B$777,K$366)+'СЕТ СН'!$F$13-'СЕТ СН'!$F$23</f>
        <v>-157.48529804999998</v>
      </c>
      <c r="L395" s="35">
        <f>SUMIFS(СВЦЭМ!$K$34:$K$777,СВЦЭМ!$A$34:$A$777,$A395,СВЦЭМ!$B$34:$B$777,L$366)+'СЕТ СН'!$F$13-'СЕТ СН'!$F$23</f>
        <v>-152.63484288000001</v>
      </c>
      <c r="M395" s="35">
        <f>SUMIFS(СВЦЭМ!$K$34:$K$777,СВЦЭМ!$A$34:$A$777,$A395,СВЦЭМ!$B$34:$B$777,M$366)+'СЕТ СН'!$F$13-'СЕТ СН'!$F$23</f>
        <v>-148.23466323999997</v>
      </c>
      <c r="N395" s="35">
        <f>SUMIFS(СВЦЭМ!$K$34:$K$777,СВЦЭМ!$A$34:$A$777,$A395,СВЦЭМ!$B$34:$B$777,N$366)+'СЕТ СН'!$F$13-'СЕТ СН'!$F$23</f>
        <v>-149.45582865</v>
      </c>
      <c r="O395" s="35">
        <f>SUMIFS(СВЦЭМ!$K$34:$K$777,СВЦЭМ!$A$34:$A$777,$A395,СВЦЭМ!$B$34:$B$777,O$366)+'СЕТ СН'!$F$13-'СЕТ СН'!$F$23</f>
        <v>-151.67903612999999</v>
      </c>
      <c r="P395" s="35">
        <f>SUMIFS(СВЦЭМ!$K$34:$K$777,СВЦЭМ!$A$34:$A$777,$A395,СВЦЭМ!$B$34:$B$777,P$366)+'СЕТ СН'!$F$13-'СЕТ СН'!$F$23</f>
        <v>-149.64979627999998</v>
      </c>
      <c r="Q395" s="35">
        <f>SUMIFS(СВЦЭМ!$K$34:$K$777,СВЦЭМ!$A$34:$A$777,$A395,СВЦЭМ!$B$34:$B$777,Q$366)+'СЕТ СН'!$F$13-'СЕТ СН'!$F$23</f>
        <v>-138.49996014999999</v>
      </c>
      <c r="R395" s="35">
        <f>SUMIFS(СВЦЭМ!$K$34:$K$777,СВЦЭМ!$A$34:$A$777,$A395,СВЦЭМ!$B$34:$B$777,R$366)+'СЕТ СН'!$F$13-'СЕТ СН'!$F$23</f>
        <v>-135.46121341999998</v>
      </c>
      <c r="S395" s="35">
        <f>SUMIFS(СВЦЭМ!$K$34:$K$777,СВЦЭМ!$A$34:$A$777,$A395,СВЦЭМ!$B$34:$B$777,S$366)+'СЕТ СН'!$F$13-'СЕТ СН'!$F$23</f>
        <v>-144.92973949999998</v>
      </c>
      <c r="T395" s="35">
        <f>SUMIFS(СВЦЭМ!$K$34:$K$777,СВЦЭМ!$A$34:$A$777,$A395,СВЦЭМ!$B$34:$B$777,T$366)+'СЕТ СН'!$F$13-'СЕТ СН'!$F$23</f>
        <v>-148.86530534000002</v>
      </c>
      <c r="U395" s="35">
        <f>SUMIFS(СВЦЭМ!$K$34:$K$777,СВЦЭМ!$A$34:$A$777,$A395,СВЦЭМ!$B$34:$B$777,U$366)+'СЕТ СН'!$F$13-'СЕТ СН'!$F$23</f>
        <v>-153.31526172999997</v>
      </c>
      <c r="V395" s="35">
        <f>SUMIFS(СВЦЭМ!$K$34:$K$777,СВЦЭМ!$A$34:$A$777,$A395,СВЦЭМ!$B$34:$B$777,V$366)+'СЕТ СН'!$F$13-'СЕТ СН'!$F$23</f>
        <v>-149.29836136</v>
      </c>
      <c r="W395" s="35">
        <f>SUMIFS(СВЦЭМ!$K$34:$K$777,СВЦЭМ!$A$34:$A$777,$A395,СВЦЭМ!$B$34:$B$777,W$366)+'СЕТ СН'!$F$13-'СЕТ СН'!$F$23</f>
        <v>-154.55363195000001</v>
      </c>
      <c r="X395" s="35">
        <f>SUMIFS(СВЦЭМ!$K$34:$K$777,СВЦЭМ!$A$34:$A$777,$A395,СВЦЭМ!$B$34:$B$777,X$366)+'СЕТ СН'!$F$13-'СЕТ СН'!$F$23</f>
        <v>-148.80622990000001</v>
      </c>
      <c r="Y395" s="35">
        <f>SUMIFS(СВЦЭМ!$K$34:$K$777,СВЦЭМ!$A$34:$A$777,$A395,СВЦЭМ!$B$34:$B$777,Y$366)+'СЕТ СН'!$F$13-'СЕТ СН'!$F$23</f>
        <v>-120.05172528000003</v>
      </c>
    </row>
    <row r="396" spans="1:26" ht="15.75" x14ac:dyDescent="0.2">
      <c r="A396" s="34">
        <f t="shared" si="10"/>
        <v>42916</v>
      </c>
      <c r="B396" s="35">
        <f>SUMIFS(СВЦЭМ!$K$34:$K$777,СВЦЭМ!$A$34:$A$777,$A396,СВЦЭМ!$B$34:$B$777,B$366)+'СЕТ СН'!$F$13-'СЕТ СН'!$F$23</f>
        <v>-99.847463389999973</v>
      </c>
      <c r="C396" s="35">
        <f>SUMIFS(СВЦЭМ!$K$34:$K$777,СВЦЭМ!$A$34:$A$777,$A396,СВЦЭМ!$B$34:$B$777,C$366)+'СЕТ СН'!$F$13-'СЕТ СН'!$F$23</f>
        <v>-23.658580270000016</v>
      </c>
      <c r="D396" s="35">
        <f>SUMIFS(СВЦЭМ!$K$34:$K$777,СВЦЭМ!$A$34:$A$777,$A396,СВЦЭМ!$B$34:$B$777,D$366)+'СЕТ СН'!$F$13-'СЕТ СН'!$F$23</f>
        <v>-0.2892490799999905</v>
      </c>
      <c r="E396" s="35">
        <f>SUMIFS(СВЦЭМ!$K$34:$K$777,СВЦЭМ!$A$34:$A$777,$A396,СВЦЭМ!$B$34:$B$777,E$366)+'СЕТ СН'!$F$13-'СЕТ СН'!$F$23</f>
        <v>8.9524203700000271</v>
      </c>
      <c r="F396" s="35">
        <f>SUMIFS(СВЦЭМ!$K$34:$K$777,СВЦЭМ!$A$34:$A$777,$A396,СВЦЭМ!$B$34:$B$777,F$366)+'СЕТ СН'!$F$13-'СЕТ СН'!$F$23</f>
        <v>7.1726999999999634</v>
      </c>
      <c r="G396" s="35">
        <f>SUMIFS(СВЦЭМ!$K$34:$K$777,СВЦЭМ!$A$34:$A$777,$A396,СВЦЭМ!$B$34:$B$777,G$366)+'СЕТ СН'!$F$13-'СЕТ СН'!$F$23</f>
        <v>4.7734532900000204</v>
      </c>
      <c r="H396" s="35">
        <f>SUMIFS(СВЦЭМ!$K$34:$K$777,СВЦЭМ!$A$34:$A$777,$A396,СВЦЭМ!$B$34:$B$777,H$366)+'СЕТ СН'!$F$13-'СЕТ СН'!$F$23</f>
        <v>-32.847743499999979</v>
      </c>
      <c r="I396" s="35">
        <f>SUMIFS(СВЦЭМ!$K$34:$K$777,СВЦЭМ!$A$34:$A$777,$A396,СВЦЭМ!$B$34:$B$777,I$366)+'СЕТ СН'!$F$13-'СЕТ СН'!$F$23</f>
        <v>-50.458927840000001</v>
      </c>
      <c r="J396" s="35">
        <f>SUMIFS(СВЦЭМ!$K$34:$K$777,СВЦЭМ!$A$34:$A$777,$A396,СВЦЭМ!$B$34:$B$777,J$366)+'СЕТ СН'!$F$13-'СЕТ СН'!$F$23</f>
        <v>-103.12271716999999</v>
      </c>
      <c r="K396" s="35">
        <f>SUMIFS(СВЦЭМ!$K$34:$K$777,СВЦЭМ!$A$34:$A$777,$A396,СВЦЭМ!$B$34:$B$777,K$366)+'СЕТ СН'!$F$13-'СЕТ СН'!$F$23</f>
        <v>-161.21075173999998</v>
      </c>
      <c r="L396" s="35">
        <f>SUMIFS(СВЦЭМ!$K$34:$K$777,СВЦЭМ!$A$34:$A$777,$A396,СВЦЭМ!$B$34:$B$777,L$366)+'СЕТ СН'!$F$13-'СЕТ СН'!$F$23</f>
        <v>-168.18745901</v>
      </c>
      <c r="M396" s="35">
        <f>SUMIFS(СВЦЭМ!$K$34:$K$777,СВЦЭМ!$A$34:$A$777,$A396,СВЦЭМ!$B$34:$B$777,M$366)+'СЕТ СН'!$F$13-'СЕТ СН'!$F$23</f>
        <v>-168.08322848</v>
      </c>
      <c r="N396" s="35">
        <f>SUMIFS(СВЦЭМ!$K$34:$K$777,СВЦЭМ!$A$34:$A$777,$A396,СВЦЭМ!$B$34:$B$777,N$366)+'СЕТ СН'!$F$13-'СЕТ СН'!$F$23</f>
        <v>-169.92820654000002</v>
      </c>
      <c r="O396" s="35">
        <f>SUMIFS(СВЦЭМ!$K$34:$K$777,СВЦЭМ!$A$34:$A$777,$A396,СВЦЭМ!$B$34:$B$777,O$366)+'СЕТ СН'!$F$13-'СЕТ СН'!$F$23</f>
        <v>-168.30908833000001</v>
      </c>
      <c r="P396" s="35">
        <f>SUMIFS(СВЦЭМ!$K$34:$K$777,СВЦЭМ!$A$34:$A$777,$A396,СВЦЭМ!$B$34:$B$777,P$366)+'СЕТ СН'!$F$13-'СЕТ СН'!$F$23</f>
        <v>-165.77572799000001</v>
      </c>
      <c r="Q396" s="35">
        <f>SUMIFS(СВЦЭМ!$K$34:$K$777,СВЦЭМ!$A$34:$A$777,$A396,СВЦЭМ!$B$34:$B$777,Q$366)+'СЕТ СН'!$F$13-'СЕТ СН'!$F$23</f>
        <v>-156.02136659000001</v>
      </c>
      <c r="R396" s="35">
        <f>SUMIFS(СВЦЭМ!$K$34:$K$777,СВЦЭМ!$A$34:$A$777,$A396,СВЦЭМ!$B$34:$B$777,R$366)+'СЕТ СН'!$F$13-'СЕТ СН'!$F$23</f>
        <v>-153.27197441999999</v>
      </c>
      <c r="S396" s="35">
        <f>SUMIFS(СВЦЭМ!$K$34:$K$777,СВЦЭМ!$A$34:$A$777,$A396,СВЦЭМ!$B$34:$B$777,S$366)+'СЕТ СН'!$F$13-'СЕТ СН'!$F$23</f>
        <v>-161.7778204</v>
      </c>
      <c r="T396" s="35">
        <f>SUMIFS(СВЦЭМ!$K$34:$K$777,СВЦЭМ!$A$34:$A$777,$A396,СВЦЭМ!$B$34:$B$777,T$366)+'СЕТ СН'!$F$13-'СЕТ СН'!$F$23</f>
        <v>-162.83135190000002</v>
      </c>
      <c r="U396" s="35">
        <f>SUMIFS(СВЦЭМ!$K$34:$K$777,СВЦЭМ!$A$34:$A$777,$A396,СВЦЭМ!$B$34:$B$777,U$366)+'СЕТ СН'!$F$13-'СЕТ СН'!$F$23</f>
        <v>-165.77640394999997</v>
      </c>
      <c r="V396" s="35">
        <f>SUMIFS(СВЦЭМ!$K$34:$K$777,СВЦЭМ!$A$34:$A$777,$A396,СВЦЭМ!$B$34:$B$777,V$366)+'СЕТ СН'!$F$13-'СЕТ СН'!$F$23</f>
        <v>-163.06838936000003</v>
      </c>
      <c r="W396" s="35">
        <f>SUMIFS(СВЦЭМ!$K$34:$K$777,СВЦЭМ!$A$34:$A$777,$A396,СВЦЭМ!$B$34:$B$777,W$366)+'СЕТ СН'!$F$13-'СЕТ СН'!$F$23</f>
        <v>-134.23125923999999</v>
      </c>
      <c r="X396" s="35">
        <f>SUMIFS(СВЦЭМ!$K$34:$K$777,СВЦЭМ!$A$34:$A$777,$A396,СВЦЭМ!$B$34:$B$777,X$366)+'СЕТ СН'!$F$13-'СЕТ СН'!$F$23</f>
        <v>-108.83103956000002</v>
      </c>
      <c r="Y396" s="35">
        <f>SUMIFS(СВЦЭМ!$K$34:$K$777,СВЦЭМ!$A$34:$A$777,$A396,СВЦЭМ!$B$34:$B$777,Y$366)+'СЕТ СН'!$F$13-'СЕТ СН'!$F$23</f>
        <v>-63.964628520000019</v>
      </c>
    </row>
    <row r="397" spans="1:26" ht="15.75" hidden="1" x14ac:dyDescent="0.2">
      <c r="A397" s="34">
        <f t="shared" si="10"/>
        <v>42917</v>
      </c>
      <c r="B397" s="35">
        <f>SUMIFS(СВЦЭМ!$K$34:$K$777,СВЦЭМ!$A$34:$A$777,$A397,СВЦЭМ!$B$34:$B$777,B$366)+'СЕТ СН'!$F$13-'СЕТ СН'!$F$23</f>
        <v>-578.75</v>
      </c>
      <c r="C397" s="35">
        <f>SUMIFS(СВЦЭМ!$K$34:$K$777,СВЦЭМ!$A$34:$A$777,$A397,СВЦЭМ!$B$34:$B$777,C$366)+'СЕТ СН'!$F$13-'СЕТ СН'!$F$23</f>
        <v>-578.75</v>
      </c>
      <c r="D397" s="35">
        <f>SUMIFS(СВЦЭМ!$K$34:$K$777,СВЦЭМ!$A$34:$A$777,$A397,СВЦЭМ!$B$34:$B$777,D$366)+'СЕТ СН'!$F$13-'СЕТ СН'!$F$23</f>
        <v>-578.75</v>
      </c>
      <c r="E397" s="35">
        <f>SUMIFS(СВЦЭМ!$K$34:$K$777,СВЦЭМ!$A$34:$A$777,$A397,СВЦЭМ!$B$34:$B$777,E$366)+'СЕТ СН'!$F$13-'СЕТ СН'!$F$23</f>
        <v>-578.75</v>
      </c>
      <c r="F397" s="35">
        <f>SUMIFS(СВЦЭМ!$K$34:$K$777,СВЦЭМ!$A$34:$A$777,$A397,СВЦЭМ!$B$34:$B$777,F$366)+'СЕТ СН'!$F$13-'СЕТ СН'!$F$23</f>
        <v>-578.75</v>
      </c>
      <c r="G397" s="35">
        <f>SUMIFS(СВЦЭМ!$K$34:$K$777,СВЦЭМ!$A$34:$A$777,$A397,СВЦЭМ!$B$34:$B$777,G$366)+'СЕТ СН'!$F$13-'СЕТ СН'!$F$23</f>
        <v>-578.75</v>
      </c>
      <c r="H397" s="35">
        <f>SUMIFS(СВЦЭМ!$K$34:$K$777,СВЦЭМ!$A$34:$A$777,$A397,СВЦЭМ!$B$34:$B$777,H$366)+'СЕТ СН'!$F$13-'СЕТ СН'!$F$23</f>
        <v>-578.75</v>
      </c>
      <c r="I397" s="35">
        <f>SUMIFS(СВЦЭМ!$K$34:$K$777,СВЦЭМ!$A$34:$A$777,$A397,СВЦЭМ!$B$34:$B$777,I$366)+'СЕТ СН'!$F$13-'СЕТ СН'!$F$23</f>
        <v>-578.75</v>
      </c>
      <c r="J397" s="35">
        <f>SUMIFS(СВЦЭМ!$K$34:$K$777,СВЦЭМ!$A$34:$A$777,$A397,СВЦЭМ!$B$34:$B$777,J$366)+'СЕТ СН'!$F$13-'СЕТ СН'!$F$23</f>
        <v>-578.75</v>
      </c>
      <c r="K397" s="35">
        <f>SUMIFS(СВЦЭМ!$K$34:$K$777,СВЦЭМ!$A$34:$A$777,$A397,СВЦЭМ!$B$34:$B$777,K$366)+'СЕТ СН'!$F$13-'СЕТ СН'!$F$23</f>
        <v>-578.75</v>
      </c>
      <c r="L397" s="35">
        <f>SUMIFS(СВЦЭМ!$K$34:$K$777,СВЦЭМ!$A$34:$A$777,$A397,СВЦЭМ!$B$34:$B$777,L$366)+'СЕТ СН'!$F$13-'СЕТ СН'!$F$23</f>
        <v>-578.75</v>
      </c>
      <c r="M397" s="35">
        <f>SUMIFS(СВЦЭМ!$K$34:$K$777,СВЦЭМ!$A$34:$A$777,$A397,СВЦЭМ!$B$34:$B$777,M$366)+'СЕТ СН'!$F$13-'СЕТ СН'!$F$23</f>
        <v>-578.75</v>
      </c>
      <c r="N397" s="35">
        <f>SUMIFS(СВЦЭМ!$K$34:$K$777,СВЦЭМ!$A$34:$A$777,$A397,СВЦЭМ!$B$34:$B$777,N$366)+'СЕТ СН'!$F$13-'СЕТ СН'!$F$23</f>
        <v>-578.75</v>
      </c>
      <c r="O397" s="35">
        <f>SUMIFS(СВЦЭМ!$K$34:$K$777,СВЦЭМ!$A$34:$A$777,$A397,СВЦЭМ!$B$34:$B$777,O$366)+'СЕТ СН'!$F$13-'СЕТ СН'!$F$23</f>
        <v>-578.75</v>
      </c>
      <c r="P397" s="35">
        <f>SUMIFS(СВЦЭМ!$K$34:$K$777,СВЦЭМ!$A$34:$A$777,$A397,СВЦЭМ!$B$34:$B$777,P$366)+'СЕТ СН'!$F$13-'СЕТ СН'!$F$23</f>
        <v>-578.75</v>
      </c>
      <c r="Q397" s="35">
        <f>SUMIFS(СВЦЭМ!$K$34:$K$777,СВЦЭМ!$A$34:$A$777,$A397,СВЦЭМ!$B$34:$B$777,Q$366)+'СЕТ СН'!$F$13-'СЕТ СН'!$F$23</f>
        <v>-578.75</v>
      </c>
      <c r="R397" s="35">
        <f>SUMIFS(СВЦЭМ!$K$34:$K$777,СВЦЭМ!$A$34:$A$777,$A397,СВЦЭМ!$B$34:$B$777,R$366)+'СЕТ СН'!$F$13-'СЕТ СН'!$F$23</f>
        <v>-578.75</v>
      </c>
      <c r="S397" s="35">
        <f>SUMIFS(СВЦЭМ!$K$34:$K$777,СВЦЭМ!$A$34:$A$777,$A397,СВЦЭМ!$B$34:$B$777,S$366)+'СЕТ СН'!$F$13-'СЕТ СН'!$F$23</f>
        <v>-578.75</v>
      </c>
      <c r="T397" s="35">
        <f>SUMIFS(СВЦЭМ!$K$34:$K$777,СВЦЭМ!$A$34:$A$777,$A397,СВЦЭМ!$B$34:$B$777,T$366)+'СЕТ СН'!$F$13-'СЕТ СН'!$F$23</f>
        <v>-578.75</v>
      </c>
      <c r="U397" s="35">
        <f>SUMIFS(СВЦЭМ!$K$34:$K$777,СВЦЭМ!$A$34:$A$777,$A397,СВЦЭМ!$B$34:$B$777,U$366)+'СЕТ СН'!$F$13-'СЕТ СН'!$F$23</f>
        <v>-578.75</v>
      </c>
      <c r="V397" s="35">
        <f>SUMIFS(СВЦЭМ!$K$34:$K$777,СВЦЭМ!$A$34:$A$777,$A397,СВЦЭМ!$B$34:$B$777,V$366)+'СЕТ СН'!$F$13-'СЕТ СН'!$F$23</f>
        <v>-578.75</v>
      </c>
      <c r="W397" s="35">
        <f>SUMIFS(СВЦЭМ!$K$34:$K$777,СВЦЭМ!$A$34:$A$777,$A397,СВЦЭМ!$B$34:$B$777,W$366)+'СЕТ СН'!$F$13-'СЕТ СН'!$F$23</f>
        <v>-578.75</v>
      </c>
      <c r="X397" s="35">
        <f>SUMIFS(СВЦЭМ!$K$34:$K$777,СВЦЭМ!$A$34:$A$777,$A397,СВЦЭМ!$B$34:$B$777,X$366)+'СЕТ СН'!$F$13-'СЕТ СН'!$F$23</f>
        <v>-578.75</v>
      </c>
      <c r="Y397" s="35">
        <f>SUMIFS(СВЦЭМ!$K$34:$K$777,СВЦЭМ!$A$34:$A$777,$A397,СВЦЭМ!$B$34:$B$777,Y$366)+'СЕТ СН'!$F$13-'СЕТ СН'!$F$23</f>
        <v>-578.75</v>
      </c>
    </row>
    <row r="398" spans="1:26" ht="15.75"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5" customFormat="1" ht="12.75" customHeight="1" x14ac:dyDescent="0.2">
      <c r="A401" s="119"/>
      <c r="B401" s="33">
        <v>1</v>
      </c>
      <c r="C401" s="33">
        <v>2</v>
      </c>
      <c r="D401" s="33">
        <v>3</v>
      </c>
      <c r="E401" s="33">
        <v>4</v>
      </c>
      <c r="F401" s="33">
        <v>5</v>
      </c>
      <c r="G401" s="33">
        <v>6</v>
      </c>
      <c r="H401" s="33">
        <v>7</v>
      </c>
      <c r="I401" s="33">
        <v>8</v>
      </c>
      <c r="J401" s="33">
        <v>9</v>
      </c>
      <c r="K401" s="33">
        <v>10</v>
      </c>
      <c r="L401" s="33">
        <v>11</v>
      </c>
      <c r="M401" s="33">
        <v>12</v>
      </c>
      <c r="N401" s="33">
        <v>13</v>
      </c>
      <c r="O401" s="33">
        <v>14</v>
      </c>
      <c r="P401" s="33">
        <v>15</v>
      </c>
      <c r="Q401" s="33">
        <v>16</v>
      </c>
      <c r="R401" s="33">
        <v>17</v>
      </c>
      <c r="S401" s="33">
        <v>18</v>
      </c>
      <c r="T401" s="33">
        <v>19</v>
      </c>
      <c r="U401" s="33">
        <v>20</v>
      </c>
      <c r="V401" s="33">
        <v>21</v>
      </c>
      <c r="W401" s="33">
        <v>22</v>
      </c>
      <c r="X401" s="33">
        <v>23</v>
      </c>
      <c r="Y401" s="33">
        <v>24</v>
      </c>
    </row>
    <row r="402" spans="1:27" ht="15.75" customHeight="1" x14ac:dyDescent="0.2">
      <c r="A402" s="34" t="str">
        <f>A367</f>
        <v>01.06.2017</v>
      </c>
      <c r="B402" s="35">
        <f>SUMIFS(СВЦЭМ!$L$34:$L$777,СВЦЭМ!$A$34:$A$777,$A402,СВЦЭМ!$B$34:$B$777,B$401)+'СЕТ СН'!$F$13-'СЕТ СН'!$F$23</f>
        <v>80.823720040000012</v>
      </c>
      <c r="C402" s="35">
        <f>SUMIFS(СВЦЭМ!$L$34:$L$777,СВЦЭМ!$A$34:$A$777,$A402,СВЦЭМ!$B$34:$B$777,C$401)+'СЕТ СН'!$F$13-'СЕТ СН'!$F$23</f>
        <v>167.75371743000005</v>
      </c>
      <c r="D402" s="35">
        <f>SUMIFS(СВЦЭМ!$L$34:$L$777,СВЦЭМ!$A$34:$A$777,$A402,СВЦЭМ!$B$34:$B$777,D$401)+'СЕТ СН'!$F$13-'СЕТ СН'!$F$23</f>
        <v>206.43930331000001</v>
      </c>
      <c r="E402" s="35">
        <f>SUMIFS(СВЦЭМ!$L$34:$L$777,СВЦЭМ!$A$34:$A$777,$A402,СВЦЭМ!$B$34:$B$777,E$401)+'СЕТ СН'!$F$13-'СЕТ СН'!$F$23</f>
        <v>211.44301070999995</v>
      </c>
      <c r="F402" s="35">
        <f>SUMIFS(СВЦЭМ!$L$34:$L$777,СВЦЭМ!$A$34:$A$777,$A402,СВЦЭМ!$B$34:$B$777,F$401)+'СЕТ СН'!$F$13-'СЕТ СН'!$F$23</f>
        <v>210.80620238999995</v>
      </c>
      <c r="G402" s="35">
        <f>SUMIFS(СВЦЭМ!$L$34:$L$777,СВЦЭМ!$A$34:$A$777,$A402,СВЦЭМ!$B$34:$B$777,G$401)+'СЕТ СН'!$F$13-'СЕТ СН'!$F$23</f>
        <v>203.61167528999999</v>
      </c>
      <c r="H402" s="35">
        <f>SUMIFS(СВЦЭМ!$L$34:$L$777,СВЦЭМ!$A$34:$A$777,$A402,СВЦЭМ!$B$34:$B$777,H$401)+'СЕТ СН'!$F$13-'СЕТ СН'!$F$23</f>
        <v>143.16074048999997</v>
      </c>
      <c r="I402" s="35">
        <f>SUMIFS(СВЦЭМ!$L$34:$L$777,СВЦЭМ!$A$34:$A$777,$A402,СВЦЭМ!$B$34:$B$777,I$401)+'СЕТ СН'!$F$13-'СЕТ СН'!$F$23</f>
        <v>84.022046560000035</v>
      </c>
      <c r="J402" s="35">
        <f>SUMIFS(СВЦЭМ!$L$34:$L$777,СВЦЭМ!$A$34:$A$777,$A402,СВЦЭМ!$B$34:$B$777,J$401)+'СЕТ СН'!$F$13-'СЕТ СН'!$F$23</f>
        <v>17.733232090000001</v>
      </c>
      <c r="K402" s="35">
        <f>SUMIFS(СВЦЭМ!$L$34:$L$777,СВЦЭМ!$A$34:$A$777,$A402,СВЦЭМ!$B$34:$B$777,K$401)+'СЕТ СН'!$F$13-'СЕТ СН'!$F$23</f>
        <v>-43.615904969999974</v>
      </c>
      <c r="L402" s="35">
        <f>SUMIFS(СВЦЭМ!$L$34:$L$777,СВЦЭМ!$A$34:$A$777,$A402,СВЦЭМ!$B$34:$B$777,L$401)+'СЕТ СН'!$F$13-'СЕТ СН'!$F$23</f>
        <v>-72.90575364</v>
      </c>
      <c r="M402" s="35">
        <f>SUMIFS(СВЦЭМ!$L$34:$L$777,СВЦЭМ!$A$34:$A$777,$A402,СВЦЭМ!$B$34:$B$777,M$401)+'СЕТ СН'!$F$13-'СЕТ СН'!$F$23</f>
        <v>-93.649340129999985</v>
      </c>
      <c r="N402" s="35">
        <f>SUMIFS(СВЦЭМ!$L$34:$L$777,СВЦЭМ!$A$34:$A$777,$A402,СВЦЭМ!$B$34:$B$777,N$401)+'СЕТ СН'!$F$13-'СЕТ СН'!$F$23</f>
        <v>-94.518534559999978</v>
      </c>
      <c r="O402" s="35">
        <f>SUMIFS(СВЦЭМ!$L$34:$L$777,СВЦЭМ!$A$34:$A$777,$A402,СВЦЭМ!$B$34:$B$777,O$401)+'СЕТ СН'!$F$13-'СЕТ СН'!$F$23</f>
        <v>-94.495003999999994</v>
      </c>
      <c r="P402" s="35">
        <f>SUMIFS(СВЦЭМ!$L$34:$L$777,СВЦЭМ!$A$34:$A$777,$A402,СВЦЭМ!$B$34:$B$777,P$401)+'СЕТ СН'!$F$13-'СЕТ СН'!$F$23</f>
        <v>-91.231882250000012</v>
      </c>
      <c r="Q402" s="35">
        <f>SUMIFS(СВЦЭМ!$L$34:$L$777,СВЦЭМ!$A$34:$A$777,$A402,СВЦЭМ!$B$34:$B$777,Q$401)+'СЕТ СН'!$F$13-'СЕТ СН'!$F$23</f>
        <v>-91.17644765</v>
      </c>
      <c r="R402" s="35">
        <f>SUMIFS(СВЦЭМ!$L$34:$L$777,СВЦЭМ!$A$34:$A$777,$A402,СВЦЭМ!$B$34:$B$777,R$401)+'СЕТ СН'!$F$13-'СЕТ СН'!$F$23</f>
        <v>-88.89934568000001</v>
      </c>
      <c r="S402" s="35">
        <f>SUMIFS(СВЦЭМ!$L$34:$L$777,СВЦЭМ!$A$34:$A$777,$A402,СВЦЭМ!$B$34:$B$777,S$401)+'СЕТ СН'!$F$13-'СЕТ СН'!$F$23</f>
        <v>-92.119842940000012</v>
      </c>
      <c r="T402" s="35">
        <f>SUMIFS(СВЦЭМ!$L$34:$L$777,СВЦЭМ!$A$34:$A$777,$A402,СВЦЭМ!$B$34:$B$777,T$401)+'СЕТ СН'!$F$13-'СЕТ СН'!$F$23</f>
        <v>-92.805888919999973</v>
      </c>
      <c r="U402" s="35">
        <f>SUMIFS(СВЦЭМ!$L$34:$L$777,СВЦЭМ!$A$34:$A$777,$A402,СВЦЭМ!$B$34:$B$777,U$401)+'СЕТ СН'!$F$13-'СЕТ СН'!$F$23</f>
        <v>-92.307738459999996</v>
      </c>
      <c r="V402" s="35">
        <f>SUMIFS(СВЦЭМ!$L$34:$L$777,СВЦЭМ!$A$34:$A$777,$A402,СВЦЭМ!$B$34:$B$777,V$401)+'СЕТ СН'!$F$13-'СЕТ СН'!$F$23</f>
        <v>-58.516179689999944</v>
      </c>
      <c r="W402" s="35">
        <f>SUMIFS(СВЦЭМ!$L$34:$L$777,СВЦЭМ!$A$34:$A$777,$A402,СВЦЭМ!$B$34:$B$777,W$401)+'СЕТ СН'!$F$13-'СЕТ СН'!$F$23</f>
        <v>-18.671997049999959</v>
      </c>
      <c r="X402" s="35">
        <f>SUMIFS(СВЦЭМ!$L$34:$L$777,СВЦЭМ!$A$34:$A$777,$A402,СВЦЭМ!$B$34:$B$777,X$401)+'СЕТ СН'!$F$13-'СЕТ СН'!$F$23</f>
        <v>8.3456348500000104</v>
      </c>
      <c r="Y402" s="35">
        <f>SUMIFS(СВЦЭМ!$L$34:$L$777,СВЦЭМ!$A$34:$A$777,$A402,СВЦЭМ!$B$34:$B$777,Y$401)+'СЕТ СН'!$F$13-'СЕТ СН'!$F$23</f>
        <v>105.17687487000001</v>
      </c>
      <c r="AA402" s="44"/>
    </row>
    <row r="403" spans="1:27" ht="15.75" x14ac:dyDescent="0.2">
      <c r="A403" s="34">
        <f>A402+1</f>
        <v>42888</v>
      </c>
      <c r="B403" s="35">
        <f>SUMIFS(СВЦЭМ!$L$34:$L$777,СВЦЭМ!$A$34:$A$777,$A403,СВЦЭМ!$B$34:$B$777,B$401)+'СЕТ СН'!$F$13-'СЕТ СН'!$F$23</f>
        <v>173.67583249999996</v>
      </c>
      <c r="C403" s="35">
        <f>SUMIFS(СВЦЭМ!$L$34:$L$777,СВЦЭМ!$A$34:$A$777,$A403,СВЦЭМ!$B$34:$B$777,C$401)+'СЕТ СН'!$F$13-'СЕТ СН'!$F$23</f>
        <v>190.70500462999996</v>
      </c>
      <c r="D403" s="35">
        <f>SUMIFS(СВЦЭМ!$L$34:$L$777,СВЦЭМ!$A$34:$A$777,$A403,СВЦЭМ!$B$34:$B$777,D$401)+'СЕТ СН'!$F$13-'СЕТ СН'!$F$23</f>
        <v>227.98460657999999</v>
      </c>
      <c r="E403" s="35">
        <f>SUMIFS(СВЦЭМ!$L$34:$L$777,СВЦЭМ!$A$34:$A$777,$A403,СВЦЭМ!$B$34:$B$777,E$401)+'СЕТ СН'!$F$13-'СЕТ СН'!$F$23</f>
        <v>222.50963461000003</v>
      </c>
      <c r="F403" s="35">
        <f>SUMIFS(СВЦЭМ!$L$34:$L$777,СВЦЭМ!$A$34:$A$777,$A403,СВЦЭМ!$B$34:$B$777,F$401)+'СЕТ СН'!$F$13-'СЕТ СН'!$F$23</f>
        <v>221.57715330999997</v>
      </c>
      <c r="G403" s="35">
        <f>SUMIFS(СВЦЭМ!$L$34:$L$777,СВЦЭМ!$A$34:$A$777,$A403,СВЦЭМ!$B$34:$B$777,G$401)+'СЕТ СН'!$F$13-'СЕТ СН'!$F$23</f>
        <v>226.98388536000004</v>
      </c>
      <c r="H403" s="35">
        <f>SUMIFS(СВЦЭМ!$L$34:$L$777,СВЦЭМ!$A$34:$A$777,$A403,СВЦЭМ!$B$34:$B$777,H$401)+'СЕТ СН'!$F$13-'СЕТ СН'!$F$23</f>
        <v>213.49130723999997</v>
      </c>
      <c r="I403" s="35">
        <f>SUMIFS(СВЦЭМ!$L$34:$L$777,СВЦЭМ!$A$34:$A$777,$A403,СВЦЭМ!$B$34:$B$777,I$401)+'СЕТ СН'!$F$13-'СЕТ СН'!$F$23</f>
        <v>113.25532849000001</v>
      </c>
      <c r="J403" s="35">
        <f>SUMIFS(СВЦЭМ!$L$34:$L$777,СВЦЭМ!$A$34:$A$777,$A403,СВЦЭМ!$B$34:$B$777,J$401)+'СЕТ СН'!$F$13-'СЕТ СН'!$F$23</f>
        <v>26.980948170000033</v>
      </c>
      <c r="K403" s="35">
        <f>SUMIFS(СВЦЭМ!$L$34:$L$777,СВЦЭМ!$A$34:$A$777,$A403,СВЦЭМ!$B$34:$B$777,K$401)+'СЕТ СН'!$F$13-'СЕТ СН'!$F$23</f>
        <v>-51.665840549999984</v>
      </c>
      <c r="L403" s="35">
        <f>SUMIFS(СВЦЭМ!$L$34:$L$777,СВЦЭМ!$A$34:$A$777,$A403,СВЦЭМ!$B$34:$B$777,L$401)+'СЕТ СН'!$F$13-'СЕТ СН'!$F$23</f>
        <v>-96.658481740000013</v>
      </c>
      <c r="M403" s="35">
        <f>SUMIFS(СВЦЭМ!$L$34:$L$777,СВЦЭМ!$A$34:$A$777,$A403,СВЦЭМ!$B$34:$B$777,M$401)+'СЕТ СН'!$F$13-'СЕТ СН'!$F$23</f>
        <v>-106.24151845</v>
      </c>
      <c r="N403" s="35">
        <f>SUMIFS(СВЦЭМ!$L$34:$L$777,СВЦЭМ!$A$34:$A$777,$A403,СВЦЭМ!$B$34:$B$777,N$401)+'СЕТ СН'!$F$13-'СЕТ СН'!$F$23</f>
        <v>-97.018863650000014</v>
      </c>
      <c r="O403" s="35">
        <f>SUMIFS(СВЦЭМ!$L$34:$L$777,СВЦЭМ!$A$34:$A$777,$A403,СВЦЭМ!$B$34:$B$777,O$401)+'СЕТ СН'!$F$13-'СЕТ СН'!$F$23</f>
        <v>-95.858004810000011</v>
      </c>
      <c r="P403" s="35">
        <f>SUMIFS(СВЦЭМ!$L$34:$L$777,СВЦЭМ!$A$34:$A$777,$A403,СВЦЭМ!$B$34:$B$777,P$401)+'СЕТ СН'!$F$13-'СЕТ СН'!$F$23</f>
        <v>-91.770324660000028</v>
      </c>
      <c r="Q403" s="35">
        <f>SUMIFS(СВЦЭМ!$L$34:$L$777,СВЦЭМ!$A$34:$A$777,$A403,СВЦЭМ!$B$34:$B$777,Q$401)+'СЕТ СН'!$F$13-'СЕТ СН'!$F$23</f>
        <v>-92.250424740000028</v>
      </c>
      <c r="R403" s="35">
        <f>SUMIFS(СВЦЭМ!$L$34:$L$777,СВЦЭМ!$A$34:$A$777,$A403,СВЦЭМ!$B$34:$B$777,R$401)+'СЕТ СН'!$F$13-'СЕТ СН'!$F$23</f>
        <v>-61.46421883000005</v>
      </c>
      <c r="S403" s="35">
        <f>SUMIFS(СВЦЭМ!$L$34:$L$777,СВЦЭМ!$A$34:$A$777,$A403,СВЦЭМ!$B$34:$B$777,S$401)+'СЕТ СН'!$F$13-'СЕТ СН'!$F$23</f>
        <v>-58.895512650000001</v>
      </c>
      <c r="T403" s="35">
        <f>SUMIFS(СВЦЭМ!$L$34:$L$777,СВЦЭМ!$A$34:$A$777,$A403,СВЦЭМ!$B$34:$B$777,T$401)+'СЕТ СН'!$F$13-'СЕТ СН'!$F$23</f>
        <v>-54.951282210000045</v>
      </c>
      <c r="U403" s="35">
        <f>SUMIFS(СВЦЭМ!$L$34:$L$777,СВЦЭМ!$A$34:$A$777,$A403,СВЦЭМ!$B$34:$B$777,U$401)+'СЕТ СН'!$F$13-'СЕТ СН'!$F$23</f>
        <v>-52.571141699999998</v>
      </c>
      <c r="V403" s="35">
        <f>SUMIFS(СВЦЭМ!$L$34:$L$777,СВЦЭМ!$A$34:$A$777,$A403,СВЦЭМ!$B$34:$B$777,V$401)+'СЕТ СН'!$F$13-'СЕТ СН'!$F$23</f>
        <v>-73.588232919999996</v>
      </c>
      <c r="W403" s="35">
        <f>SUMIFS(СВЦЭМ!$L$34:$L$777,СВЦЭМ!$A$34:$A$777,$A403,СВЦЭМ!$B$34:$B$777,W$401)+'СЕТ СН'!$F$13-'СЕТ СН'!$F$23</f>
        <v>-34.419589859999974</v>
      </c>
      <c r="X403" s="35">
        <f>SUMIFS(СВЦЭМ!$L$34:$L$777,СВЦЭМ!$A$34:$A$777,$A403,СВЦЭМ!$B$34:$B$777,X$401)+'СЕТ СН'!$F$13-'СЕТ СН'!$F$23</f>
        <v>8.7270337300000165</v>
      </c>
      <c r="Y403" s="35">
        <f>SUMIFS(СВЦЭМ!$L$34:$L$777,СВЦЭМ!$A$34:$A$777,$A403,СВЦЭМ!$B$34:$B$777,Y$401)+'СЕТ СН'!$F$13-'СЕТ СН'!$F$23</f>
        <v>74.44458555999995</v>
      </c>
    </row>
    <row r="404" spans="1:27" ht="15.75" x14ac:dyDescent="0.2">
      <c r="A404" s="34">
        <f t="shared" ref="A404:A432" si="11">A403+1</f>
        <v>42889</v>
      </c>
      <c r="B404" s="35">
        <f>SUMIFS(СВЦЭМ!$L$34:$L$777,СВЦЭМ!$A$34:$A$777,$A404,СВЦЭМ!$B$34:$B$777,B$401)+'СЕТ СН'!$F$13-'СЕТ СН'!$F$23</f>
        <v>104.44067904999997</v>
      </c>
      <c r="C404" s="35">
        <f>SUMIFS(СВЦЭМ!$L$34:$L$777,СВЦЭМ!$A$34:$A$777,$A404,СВЦЭМ!$B$34:$B$777,C$401)+'СЕТ СН'!$F$13-'СЕТ СН'!$F$23</f>
        <v>140.49648003000004</v>
      </c>
      <c r="D404" s="35">
        <f>SUMIFS(СВЦЭМ!$L$34:$L$777,СВЦЭМ!$A$34:$A$777,$A404,СВЦЭМ!$B$34:$B$777,D$401)+'СЕТ СН'!$F$13-'СЕТ СН'!$F$23</f>
        <v>225.64848333999998</v>
      </c>
      <c r="E404" s="35">
        <f>SUMIFS(СВЦЭМ!$L$34:$L$777,СВЦЭМ!$A$34:$A$777,$A404,СВЦЭМ!$B$34:$B$777,E$401)+'СЕТ СН'!$F$13-'СЕТ СН'!$F$23</f>
        <v>224.29701053999997</v>
      </c>
      <c r="F404" s="35">
        <f>SUMIFS(СВЦЭМ!$L$34:$L$777,СВЦЭМ!$A$34:$A$777,$A404,СВЦЭМ!$B$34:$B$777,F$401)+'СЕТ СН'!$F$13-'СЕТ СН'!$F$23</f>
        <v>222.85740261000001</v>
      </c>
      <c r="G404" s="35">
        <f>SUMIFS(СВЦЭМ!$L$34:$L$777,СВЦЭМ!$A$34:$A$777,$A404,СВЦЭМ!$B$34:$B$777,G$401)+'СЕТ СН'!$F$13-'СЕТ СН'!$F$23</f>
        <v>225.62845534999997</v>
      </c>
      <c r="H404" s="35">
        <f>SUMIFS(СВЦЭМ!$L$34:$L$777,СВЦЭМ!$A$34:$A$777,$A404,СВЦЭМ!$B$34:$B$777,H$401)+'СЕТ СН'!$F$13-'СЕТ СН'!$F$23</f>
        <v>198.13715787000001</v>
      </c>
      <c r="I404" s="35">
        <f>SUMIFS(СВЦЭМ!$L$34:$L$777,СВЦЭМ!$A$34:$A$777,$A404,СВЦЭМ!$B$34:$B$777,I$401)+'СЕТ СН'!$F$13-'СЕТ СН'!$F$23</f>
        <v>101.21046320000005</v>
      </c>
      <c r="J404" s="35">
        <f>SUMIFS(СВЦЭМ!$L$34:$L$777,СВЦЭМ!$A$34:$A$777,$A404,СВЦЭМ!$B$34:$B$777,J$401)+'СЕТ СН'!$F$13-'СЕТ СН'!$F$23</f>
        <v>2.8804418800000349</v>
      </c>
      <c r="K404" s="35">
        <f>SUMIFS(СВЦЭМ!$L$34:$L$777,СВЦЭМ!$A$34:$A$777,$A404,СВЦЭМ!$B$34:$B$777,K$401)+'СЕТ СН'!$F$13-'СЕТ СН'!$F$23</f>
        <v>-57.395756079999956</v>
      </c>
      <c r="L404" s="35">
        <f>SUMIFS(СВЦЭМ!$L$34:$L$777,СВЦЭМ!$A$34:$A$777,$A404,СВЦЭМ!$B$34:$B$777,L$401)+'СЕТ СН'!$F$13-'СЕТ СН'!$F$23</f>
        <v>-106.33076748000002</v>
      </c>
      <c r="M404" s="35">
        <f>SUMIFS(СВЦЭМ!$L$34:$L$777,СВЦЭМ!$A$34:$A$777,$A404,СВЦЭМ!$B$34:$B$777,M$401)+'СЕТ СН'!$F$13-'СЕТ СН'!$F$23</f>
        <v>-119.67093030000001</v>
      </c>
      <c r="N404" s="35">
        <f>SUMIFS(СВЦЭМ!$L$34:$L$777,СВЦЭМ!$A$34:$A$777,$A404,СВЦЭМ!$B$34:$B$777,N$401)+'СЕТ СН'!$F$13-'СЕТ СН'!$F$23</f>
        <v>-126.68231652999998</v>
      </c>
      <c r="O404" s="35">
        <f>SUMIFS(СВЦЭМ!$L$34:$L$777,СВЦЭМ!$A$34:$A$777,$A404,СВЦЭМ!$B$34:$B$777,O$401)+'СЕТ СН'!$F$13-'СЕТ СН'!$F$23</f>
        <v>-128.27909720999997</v>
      </c>
      <c r="P404" s="35">
        <f>SUMIFS(СВЦЭМ!$L$34:$L$777,СВЦЭМ!$A$34:$A$777,$A404,СВЦЭМ!$B$34:$B$777,P$401)+'СЕТ СН'!$F$13-'СЕТ СН'!$F$23</f>
        <v>-128.38768245</v>
      </c>
      <c r="Q404" s="35">
        <f>SUMIFS(СВЦЭМ!$L$34:$L$777,СВЦЭМ!$A$34:$A$777,$A404,СВЦЭМ!$B$34:$B$777,Q$401)+'СЕТ СН'!$F$13-'СЕТ СН'!$F$23</f>
        <v>-127.30042398000001</v>
      </c>
      <c r="R404" s="35">
        <f>SUMIFS(СВЦЭМ!$L$34:$L$777,СВЦЭМ!$A$34:$A$777,$A404,СВЦЭМ!$B$34:$B$777,R$401)+'СЕТ СН'!$F$13-'СЕТ СН'!$F$23</f>
        <v>-126.53432922000002</v>
      </c>
      <c r="S404" s="35">
        <f>SUMIFS(СВЦЭМ!$L$34:$L$777,СВЦЭМ!$A$34:$A$777,$A404,СВЦЭМ!$B$34:$B$777,S$401)+'СЕТ СН'!$F$13-'СЕТ СН'!$F$23</f>
        <v>-125.72727261</v>
      </c>
      <c r="T404" s="35">
        <f>SUMIFS(СВЦЭМ!$L$34:$L$777,СВЦЭМ!$A$34:$A$777,$A404,СВЦЭМ!$B$34:$B$777,T$401)+'СЕТ СН'!$F$13-'СЕТ СН'!$F$23</f>
        <v>-126.53972442000003</v>
      </c>
      <c r="U404" s="35">
        <f>SUMIFS(СВЦЭМ!$L$34:$L$777,СВЦЭМ!$A$34:$A$777,$A404,СВЦЭМ!$B$34:$B$777,U$401)+'СЕТ СН'!$F$13-'СЕТ СН'!$F$23</f>
        <v>-127.86159944000002</v>
      </c>
      <c r="V404" s="35">
        <f>SUMIFS(СВЦЭМ!$L$34:$L$777,СВЦЭМ!$A$34:$A$777,$A404,СВЦЭМ!$B$34:$B$777,V$401)+'СЕТ СН'!$F$13-'СЕТ СН'!$F$23</f>
        <v>-114.82365358999999</v>
      </c>
      <c r="W404" s="35">
        <f>SUMIFS(СВЦЭМ!$L$34:$L$777,СВЦЭМ!$A$34:$A$777,$A404,СВЦЭМ!$B$34:$B$777,W$401)+'СЕТ СН'!$F$13-'СЕТ СН'!$F$23</f>
        <v>-87.83737296999999</v>
      </c>
      <c r="X404" s="35">
        <f>SUMIFS(СВЦЭМ!$L$34:$L$777,СВЦЭМ!$A$34:$A$777,$A404,СВЦЭМ!$B$34:$B$777,X$401)+'СЕТ СН'!$F$13-'СЕТ СН'!$F$23</f>
        <v>-44.235939570000028</v>
      </c>
      <c r="Y404" s="35">
        <f>SUMIFS(СВЦЭМ!$L$34:$L$777,СВЦЭМ!$A$34:$A$777,$A404,СВЦЭМ!$B$34:$B$777,Y$401)+'СЕТ СН'!$F$13-'СЕТ СН'!$F$23</f>
        <v>31.649236180000003</v>
      </c>
    </row>
    <row r="405" spans="1:27" ht="15.75" x14ac:dyDescent="0.2">
      <c r="A405" s="34">
        <f t="shared" si="11"/>
        <v>42890</v>
      </c>
      <c r="B405" s="35">
        <f>SUMIFS(СВЦЭМ!$L$34:$L$777,СВЦЭМ!$A$34:$A$777,$A405,СВЦЭМ!$B$34:$B$777,B$401)+'СЕТ СН'!$F$13-'СЕТ СН'!$F$23</f>
        <v>80.141197110000007</v>
      </c>
      <c r="C405" s="35">
        <f>SUMIFS(СВЦЭМ!$L$34:$L$777,СВЦЭМ!$A$34:$A$777,$A405,СВЦЭМ!$B$34:$B$777,C$401)+'СЕТ СН'!$F$13-'СЕТ СН'!$F$23</f>
        <v>128.41817399000001</v>
      </c>
      <c r="D405" s="35">
        <f>SUMIFS(СВЦЭМ!$L$34:$L$777,СВЦЭМ!$A$34:$A$777,$A405,СВЦЭМ!$B$34:$B$777,D$401)+'СЕТ СН'!$F$13-'СЕТ СН'!$F$23</f>
        <v>212.62265316000003</v>
      </c>
      <c r="E405" s="35">
        <f>SUMIFS(СВЦЭМ!$L$34:$L$777,СВЦЭМ!$A$34:$A$777,$A405,СВЦЭМ!$B$34:$B$777,E$401)+'СЕТ СН'!$F$13-'СЕТ СН'!$F$23</f>
        <v>209.65072600999997</v>
      </c>
      <c r="F405" s="35">
        <f>SUMIFS(СВЦЭМ!$L$34:$L$777,СВЦЭМ!$A$34:$A$777,$A405,СВЦЭМ!$B$34:$B$777,F$401)+'СЕТ СН'!$F$13-'СЕТ СН'!$F$23</f>
        <v>207.70981568000002</v>
      </c>
      <c r="G405" s="35">
        <f>SUMIFS(СВЦЭМ!$L$34:$L$777,СВЦЭМ!$A$34:$A$777,$A405,СВЦЭМ!$B$34:$B$777,G$401)+'СЕТ СН'!$F$13-'СЕТ СН'!$F$23</f>
        <v>208.06072228000005</v>
      </c>
      <c r="H405" s="35">
        <f>SUMIFS(СВЦЭМ!$L$34:$L$777,СВЦЭМ!$A$34:$A$777,$A405,СВЦЭМ!$B$34:$B$777,H$401)+'СЕТ СН'!$F$13-'СЕТ СН'!$F$23</f>
        <v>203.85209943999996</v>
      </c>
      <c r="I405" s="35">
        <f>SUMIFS(СВЦЭМ!$L$34:$L$777,СВЦЭМ!$A$34:$A$777,$A405,СВЦЭМ!$B$34:$B$777,I$401)+'СЕТ СН'!$F$13-'СЕТ СН'!$F$23</f>
        <v>92.609958229999961</v>
      </c>
      <c r="J405" s="35">
        <f>SUMIFS(СВЦЭМ!$L$34:$L$777,СВЦЭМ!$A$34:$A$777,$A405,СВЦЭМ!$B$34:$B$777,J$401)+'СЕТ СН'!$F$13-'СЕТ СН'!$F$23</f>
        <v>15.588899950000041</v>
      </c>
      <c r="K405" s="35">
        <f>SUMIFS(СВЦЭМ!$L$34:$L$777,СВЦЭМ!$A$34:$A$777,$A405,СВЦЭМ!$B$34:$B$777,K$401)+'СЕТ СН'!$F$13-'СЕТ СН'!$F$23</f>
        <v>-72.223324760000025</v>
      </c>
      <c r="L405" s="35">
        <f>SUMIFS(СВЦЭМ!$L$34:$L$777,СВЦЭМ!$A$34:$A$777,$A405,СВЦЭМ!$B$34:$B$777,L$401)+'СЕТ СН'!$F$13-'СЕТ СН'!$F$23</f>
        <v>-121.70431315000002</v>
      </c>
      <c r="M405" s="35">
        <f>SUMIFS(СВЦЭМ!$L$34:$L$777,СВЦЭМ!$A$34:$A$777,$A405,СВЦЭМ!$B$34:$B$777,M$401)+'СЕТ СН'!$F$13-'СЕТ СН'!$F$23</f>
        <v>-127.63494373999998</v>
      </c>
      <c r="N405" s="35">
        <f>SUMIFS(СВЦЭМ!$L$34:$L$777,СВЦЭМ!$A$34:$A$777,$A405,СВЦЭМ!$B$34:$B$777,N$401)+'СЕТ СН'!$F$13-'СЕТ СН'!$F$23</f>
        <v>-131.35218906</v>
      </c>
      <c r="O405" s="35">
        <f>SUMIFS(СВЦЭМ!$L$34:$L$777,СВЦЭМ!$A$34:$A$777,$A405,СВЦЭМ!$B$34:$B$777,O$401)+'СЕТ СН'!$F$13-'СЕТ СН'!$F$23</f>
        <v>-139.78223630999997</v>
      </c>
      <c r="P405" s="35">
        <f>SUMIFS(СВЦЭМ!$L$34:$L$777,СВЦЭМ!$A$34:$A$777,$A405,СВЦЭМ!$B$34:$B$777,P$401)+'СЕТ СН'!$F$13-'СЕТ СН'!$F$23</f>
        <v>-144.82579098000002</v>
      </c>
      <c r="Q405" s="35">
        <f>SUMIFS(СВЦЭМ!$L$34:$L$777,СВЦЭМ!$A$34:$A$777,$A405,СВЦЭМ!$B$34:$B$777,Q$401)+'СЕТ СН'!$F$13-'СЕТ СН'!$F$23</f>
        <v>-146.96196620000001</v>
      </c>
      <c r="R405" s="35">
        <f>SUMIFS(СВЦЭМ!$L$34:$L$777,СВЦЭМ!$A$34:$A$777,$A405,СВЦЭМ!$B$34:$B$777,R$401)+'СЕТ СН'!$F$13-'СЕТ СН'!$F$23</f>
        <v>-147.28813801000001</v>
      </c>
      <c r="S405" s="35">
        <f>SUMIFS(СВЦЭМ!$L$34:$L$777,СВЦЭМ!$A$34:$A$777,$A405,СВЦЭМ!$B$34:$B$777,S$401)+'СЕТ СН'!$F$13-'СЕТ СН'!$F$23</f>
        <v>-146.10724508999999</v>
      </c>
      <c r="T405" s="35">
        <f>SUMIFS(СВЦЭМ!$L$34:$L$777,СВЦЭМ!$A$34:$A$777,$A405,СВЦЭМ!$B$34:$B$777,T$401)+'СЕТ СН'!$F$13-'СЕТ СН'!$F$23</f>
        <v>-139.84033421999999</v>
      </c>
      <c r="U405" s="35">
        <f>SUMIFS(СВЦЭМ!$L$34:$L$777,СВЦЭМ!$A$34:$A$777,$A405,СВЦЭМ!$B$34:$B$777,U$401)+'СЕТ СН'!$F$13-'СЕТ СН'!$F$23</f>
        <v>-127.03377368999998</v>
      </c>
      <c r="V405" s="35">
        <f>SUMIFS(СВЦЭМ!$L$34:$L$777,СВЦЭМ!$A$34:$A$777,$A405,СВЦЭМ!$B$34:$B$777,V$401)+'СЕТ СН'!$F$13-'СЕТ СН'!$F$23</f>
        <v>-125.10771898000002</v>
      </c>
      <c r="W405" s="35">
        <f>SUMIFS(СВЦЭМ!$L$34:$L$777,СВЦЭМ!$A$34:$A$777,$A405,СВЦЭМ!$B$34:$B$777,W$401)+'СЕТ СН'!$F$13-'СЕТ СН'!$F$23</f>
        <v>-99.505872739999973</v>
      </c>
      <c r="X405" s="35">
        <f>SUMIFS(СВЦЭМ!$L$34:$L$777,СВЦЭМ!$A$34:$A$777,$A405,СВЦЭМ!$B$34:$B$777,X$401)+'СЕТ СН'!$F$13-'СЕТ СН'!$F$23</f>
        <v>-21.849233410000011</v>
      </c>
      <c r="Y405" s="35">
        <f>SUMIFS(СВЦЭМ!$L$34:$L$777,СВЦЭМ!$A$34:$A$777,$A405,СВЦЭМ!$B$34:$B$777,Y$401)+'СЕТ СН'!$F$13-'СЕТ СН'!$F$23</f>
        <v>15.57922130999998</v>
      </c>
    </row>
    <row r="406" spans="1:27" ht="15.75" x14ac:dyDescent="0.2">
      <c r="A406" s="34">
        <f t="shared" si="11"/>
        <v>42891</v>
      </c>
      <c r="B406" s="35">
        <f>SUMIFS(СВЦЭМ!$L$34:$L$777,СВЦЭМ!$A$34:$A$777,$A406,СВЦЭМ!$B$34:$B$777,B$401)+'СЕТ СН'!$F$13-'СЕТ СН'!$F$23</f>
        <v>133.97577469999999</v>
      </c>
      <c r="C406" s="35">
        <f>SUMIFS(СВЦЭМ!$L$34:$L$777,СВЦЭМ!$A$34:$A$777,$A406,СВЦЭМ!$B$34:$B$777,C$401)+'СЕТ СН'!$F$13-'СЕТ СН'!$F$23</f>
        <v>171.48791229000005</v>
      </c>
      <c r="D406" s="35">
        <f>SUMIFS(СВЦЭМ!$L$34:$L$777,СВЦЭМ!$A$34:$A$777,$A406,СВЦЭМ!$B$34:$B$777,D$401)+'СЕТ СН'!$F$13-'СЕТ СН'!$F$23</f>
        <v>198.53302857999995</v>
      </c>
      <c r="E406" s="35">
        <f>SUMIFS(СВЦЭМ!$L$34:$L$777,СВЦЭМ!$A$34:$A$777,$A406,СВЦЭМ!$B$34:$B$777,E$401)+'СЕТ СН'!$F$13-'СЕТ СН'!$F$23</f>
        <v>193.34442608999996</v>
      </c>
      <c r="F406" s="35">
        <f>SUMIFS(СВЦЭМ!$L$34:$L$777,СВЦЭМ!$A$34:$A$777,$A406,СВЦЭМ!$B$34:$B$777,F$401)+'СЕТ СН'!$F$13-'СЕТ СН'!$F$23</f>
        <v>193.46959131000006</v>
      </c>
      <c r="G406" s="35">
        <f>SUMIFS(СВЦЭМ!$L$34:$L$777,СВЦЭМ!$A$34:$A$777,$A406,СВЦЭМ!$B$34:$B$777,G$401)+'СЕТ СН'!$F$13-'СЕТ СН'!$F$23</f>
        <v>198.33524946</v>
      </c>
      <c r="H406" s="35">
        <f>SUMIFS(СВЦЭМ!$L$34:$L$777,СВЦЭМ!$A$34:$A$777,$A406,СВЦЭМ!$B$34:$B$777,H$401)+'СЕТ СН'!$F$13-'СЕТ СН'!$F$23</f>
        <v>147.46524480000005</v>
      </c>
      <c r="I406" s="35">
        <f>SUMIFS(СВЦЭМ!$L$34:$L$777,СВЦЭМ!$A$34:$A$777,$A406,СВЦЭМ!$B$34:$B$777,I$401)+'СЕТ СН'!$F$13-'СЕТ СН'!$F$23</f>
        <v>46.482126509999944</v>
      </c>
      <c r="J406" s="35">
        <f>SUMIFS(СВЦЭМ!$L$34:$L$777,СВЦЭМ!$A$34:$A$777,$A406,СВЦЭМ!$B$34:$B$777,J$401)+'СЕТ СН'!$F$13-'СЕТ СН'!$F$23</f>
        <v>-20.665473479999946</v>
      </c>
      <c r="K406" s="35">
        <f>SUMIFS(СВЦЭМ!$L$34:$L$777,СВЦЭМ!$A$34:$A$777,$A406,СВЦЭМ!$B$34:$B$777,K$401)+'СЕТ СН'!$F$13-'СЕТ СН'!$F$23</f>
        <v>-91.445266950000018</v>
      </c>
      <c r="L406" s="35">
        <f>SUMIFS(СВЦЭМ!$L$34:$L$777,СВЦЭМ!$A$34:$A$777,$A406,СВЦЭМ!$B$34:$B$777,L$401)+'СЕТ СН'!$F$13-'СЕТ СН'!$F$23</f>
        <v>-114.55423181999998</v>
      </c>
      <c r="M406" s="35">
        <f>SUMIFS(СВЦЭМ!$L$34:$L$777,СВЦЭМ!$A$34:$A$777,$A406,СВЦЭМ!$B$34:$B$777,M$401)+'СЕТ СН'!$F$13-'СЕТ СН'!$F$23</f>
        <v>-113.31455656999998</v>
      </c>
      <c r="N406" s="35">
        <f>SUMIFS(СВЦЭМ!$L$34:$L$777,СВЦЭМ!$A$34:$A$777,$A406,СВЦЭМ!$B$34:$B$777,N$401)+'СЕТ СН'!$F$13-'СЕТ СН'!$F$23</f>
        <v>-144.06746042999998</v>
      </c>
      <c r="O406" s="35">
        <f>SUMIFS(СВЦЭМ!$L$34:$L$777,СВЦЭМ!$A$34:$A$777,$A406,СВЦЭМ!$B$34:$B$777,O$401)+'СЕТ СН'!$F$13-'СЕТ СН'!$F$23</f>
        <v>-132.11643873000003</v>
      </c>
      <c r="P406" s="35">
        <f>SUMIFS(СВЦЭМ!$L$34:$L$777,СВЦЭМ!$A$34:$A$777,$A406,СВЦЭМ!$B$34:$B$777,P$401)+'СЕТ СН'!$F$13-'СЕТ СН'!$F$23</f>
        <v>-125.16120285</v>
      </c>
      <c r="Q406" s="35">
        <f>SUMIFS(СВЦЭМ!$L$34:$L$777,СВЦЭМ!$A$34:$A$777,$A406,СВЦЭМ!$B$34:$B$777,Q$401)+'СЕТ СН'!$F$13-'СЕТ СН'!$F$23</f>
        <v>-149.94020857999999</v>
      </c>
      <c r="R406" s="35">
        <f>SUMIFS(СВЦЭМ!$L$34:$L$777,СВЦЭМ!$A$34:$A$777,$A406,СВЦЭМ!$B$34:$B$777,R$401)+'СЕТ СН'!$F$13-'СЕТ СН'!$F$23</f>
        <v>-138.84483748000002</v>
      </c>
      <c r="S406" s="35">
        <f>SUMIFS(СВЦЭМ!$L$34:$L$777,СВЦЭМ!$A$34:$A$777,$A406,СВЦЭМ!$B$34:$B$777,S$401)+'СЕТ СН'!$F$13-'СЕТ СН'!$F$23</f>
        <v>-127.22826466999999</v>
      </c>
      <c r="T406" s="35">
        <f>SUMIFS(СВЦЭМ!$L$34:$L$777,СВЦЭМ!$A$34:$A$777,$A406,СВЦЭМ!$B$34:$B$777,T$401)+'СЕТ СН'!$F$13-'СЕТ СН'!$F$23</f>
        <v>-130.13512847999999</v>
      </c>
      <c r="U406" s="35">
        <f>SUMIFS(СВЦЭМ!$L$34:$L$777,СВЦЭМ!$A$34:$A$777,$A406,СВЦЭМ!$B$34:$B$777,U$401)+'СЕТ СН'!$F$13-'СЕТ СН'!$F$23</f>
        <v>-126.20105618000002</v>
      </c>
      <c r="V406" s="35">
        <f>SUMIFS(СВЦЭМ!$L$34:$L$777,СВЦЭМ!$A$34:$A$777,$A406,СВЦЭМ!$B$34:$B$777,V$401)+'СЕТ СН'!$F$13-'СЕТ СН'!$F$23</f>
        <v>-117.99222779000002</v>
      </c>
      <c r="W406" s="35">
        <f>SUMIFS(СВЦЭМ!$L$34:$L$777,СВЦЭМ!$A$34:$A$777,$A406,СВЦЭМ!$B$34:$B$777,W$401)+'СЕТ СН'!$F$13-'СЕТ СН'!$F$23</f>
        <v>-110.23899843999999</v>
      </c>
      <c r="X406" s="35">
        <f>SUMIFS(СВЦЭМ!$L$34:$L$777,СВЦЭМ!$A$34:$A$777,$A406,СВЦЭМ!$B$34:$B$777,X$401)+'СЕТ СН'!$F$13-'СЕТ СН'!$F$23</f>
        <v>-35.734792240000047</v>
      </c>
      <c r="Y406" s="35">
        <f>SUMIFS(СВЦЭМ!$L$34:$L$777,СВЦЭМ!$A$34:$A$777,$A406,СВЦЭМ!$B$34:$B$777,Y$401)+'СЕТ СН'!$F$13-'СЕТ СН'!$F$23</f>
        <v>69.650394979999987</v>
      </c>
    </row>
    <row r="407" spans="1:27" ht="15.75" x14ac:dyDescent="0.2">
      <c r="A407" s="34">
        <f t="shared" si="11"/>
        <v>42892</v>
      </c>
      <c r="B407" s="35">
        <f>SUMIFS(СВЦЭМ!$L$34:$L$777,СВЦЭМ!$A$34:$A$777,$A407,СВЦЭМ!$B$34:$B$777,B$401)+'СЕТ СН'!$F$13-'СЕТ СН'!$F$23</f>
        <v>114.31151657999999</v>
      </c>
      <c r="C407" s="35">
        <f>SUMIFS(СВЦЭМ!$L$34:$L$777,СВЦЭМ!$A$34:$A$777,$A407,СВЦЭМ!$B$34:$B$777,C$401)+'СЕТ СН'!$F$13-'СЕТ СН'!$F$23</f>
        <v>157.30427024000005</v>
      </c>
      <c r="D407" s="35">
        <f>SUMIFS(СВЦЭМ!$L$34:$L$777,СВЦЭМ!$A$34:$A$777,$A407,СВЦЭМ!$B$34:$B$777,D$401)+'СЕТ СН'!$F$13-'СЕТ СН'!$F$23</f>
        <v>174.85529664000001</v>
      </c>
      <c r="E407" s="35">
        <f>SUMIFS(СВЦЭМ!$L$34:$L$777,СВЦЭМ!$A$34:$A$777,$A407,СВЦЭМ!$B$34:$B$777,E$401)+'СЕТ СН'!$F$13-'СЕТ СН'!$F$23</f>
        <v>168.71658786</v>
      </c>
      <c r="F407" s="35">
        <f>SUMIFS(СВЦЭМ!$L$34:$L$777,СВЦЭМ!$A$34:$A$777,$A407,СВЦЭМ!$B$34:$B$777,F$401)+'СЕТ СН'!$F$13-'СЕТ СН'!$F$23</f>
        <v>166.42426550000005</v>
      </c>
      <c r="G407" s="35">
        <f>SUMIFS(СВЦЭМ!$L$34:$L$777,СВЦЭМ!$A$34:$A$777,$A407,СВЦЭМ!$B$34:$B$777,G$401)+'СЕТ СН'!$F$13-'СЕТ СН'!$F$23</f>
        <v>167.67438447999996</v>
      </c>
      <c r="H407" s="35">
        <f>SUMIFS(СВЦЭМ!$L$34:$L$777,СВЦЭМ!$A$34:$A$777,$A407,СВЦЭМ!$B$34:$B$777,H$401)+'СЕТ СН'!$F$13-'СЕТ СН'!$F$23</f>
        <v>156.57626445000005</v>
      </c>
      <c r="I407" s="35">
        <f>SUMIFS(СВЦЭМ!$L$34:$L$777,СВЦЭМ!$A$34:$A$777,$A407,СВЦЭМ!$B$34:$B$777,I$401)+'СЕТ СН'!$F$13-'СЕТ СН'!$F$23</f>
        <v>27.766463540000018</v>
      </c>
      <c r="J407" s="35">
        <f>SUMIFS(СВЦЭМ!$L$34:$L$777,СВЦЭМ!$A$34:$A$777,$A407,СВЦЭМ!$B$34:$B$777,J$401)+'СЕТ СН'!$F$13-'СЕТ СН'!$F$23</f>
        <v>-7.4577851999999893</v>
      </c>
      <c r="K407" s="35">
        <f>SUMIFS(СВЦЭМ!$L$34:$L$777,СВЦЭМ!$A$34:$A$777,$A407,СВЦЭМ!$B$34:$B$777,K$401)+'СЕТ СН'!$F$13-'СЕТ СН'!$F$23</f>
        <v>-97.48590796000002</v>
      </c>
      <c r="L407" s="35">
        <f>SUMIFS(СВЦЭМ!$L$34:$L$777,СВЦЭМ!$A$34:$A$777,$A407,СВЦЭМ!$B$34:$B$777,L$401)+'СЕТ СН'!$F$13-'СЕТ СН'!$F$23</f>
        <v>-143.73446109999998</v>
      </c>
      <c r="M407" s="35">
        <f>SUMIFS(СВЦЭМ!$L$34:$L$777,СВЦЭМ!$A$34:$A$777,$A407,СВЦЭМ!$B$34:$B$777,M$401)+'СЕТ СН'!$F$13-'СЕТ СН'!$F$23</f>
        <v>-158.11733923000003</v>
      </c>
      <c r="N407" s="35">
        <f>SUMIFS(СВЦЭМ!$L$34:$L$777,СВЦЭМ!$A$34:$A$777,$A407,СВЦЭМ!$B$34:$B$777,N$401)+'СЕТ СН'!$F$13-'СЕТ СН'!$F$23</f>
        <v>-140.55298463999998</v>
      </c>
      <c r="O407" s="35">
        <f>SUMIFS(СВЦЭМ!$L$34:$L$777,СВЦЭМ!$A$34:$A$777,$A407,СВЦЭМ!$B$34:$B$777,O$401)+'СЕТ СН'!$F$13-'СЕТ СН'!$F$23</f>
        <v>-138.13924407000002</v>
      </c>
      <c r="P407" s="35">
        <f>SUMIFS(СВЦЭМ!$L$34:$L$777,СВЦЭМ!$A$34:$A$777,$A407,СВЦЭМ!$B$34:$B$777,P$401)+'СЕТ СН'!$F$13-'СЕТ СН'!$F$23</f>
        <v>-133.95807487000002</v>
      </c>
      <c r="Q407" s="35">
        <f>SUMIFS(СВЦЭМ!$L$34:$L$777,СВЦЭМ!$A$34:$A$777,$A407,СВЦЭМ!$B$34:$B$777,Q$401)+'СЕТ СН'!$F$13-'СЕТ СН'!$F$23</f>
        <v>-132.04795530000001</v>
      </c>
      <c r="R407" s="35">
        <f>SUMIFS(СВЦЭМ!$L$34:$L$777,СВЦЭМ!$A$34:$A$777,$A407,СВЦЭМ!$B$34:$B$777,R$401)+'СЕТ СН'!$F$13-'СЕТ СН'!$F$23</f>
        <v>-132.16108388999999</v>
      </c>
      <c r="S407" s="35">
        <f>SUMIFS(СВЦЭМ!$L$34:$L$777,СВЦЭМ!$A$34:$A$777,$A407,СВЦЭМ!$B$34:$B$777,S$401)+'СЕТ СН'!$F$13-'СЕТ СН'!$F$23</f>
        <v>-138.08723472000003</v>
      </c>
      <c r="T407" s="35">
        <f>SUMIFS(СВЦЭМ!$L$34:$L$777,СВЦЭМ!$A$34:$A$777,$A407,СВЦЭМ!$B$34:$B$777,T$401)+'СЕТ СН'!$F$13-'СЕТ СН'!$F$23</f>
        <v>-136.03530800999999</v>
      </c>
      <c r="U407" s="35">
        <f>SUMIFS(СВЦЭМ!$L$34:$L$777,СВЦЭМ!$A$34:$A$777,$A407,СВЦЭМ!$B$34:$B$777,U$401)+'СЕТ СН'!$F$13-'СЕТ СН'!$F$23</f>
        <v>-154.24201068000002</v>
      </c>
      <c r="V407" s="35">
        <f>SUMIFS(СВЦЭМ!$L$34:$L$777,СВЦЭМ!$A$34:$A$777,$A407,СВЦЭМ!$B$34:$B$777,V$401)+'СЕТ СН'!$F$13-'СЕТ СН'!$F$23</f>
        <v>-142.68628095000003</v>
      </c>
      <c r="W407" s="35">
        <f>SUMIFS(СВЦЭМ!$L$34:$L$777,СВЦЭМ!$A$34:$A$777,$A407,СВЦЭМ!$B$34:$B$777,W$401)+'СЕТ СН'!$F$13-'СЕТ СН'!$F$23</f>
        <v>-117.85857815000003</v>
      </c>
      <c r="X407" s="35">
        <f>SUMIFS(СВЦЭМ!$L$34:$L$777,СВЦЭМ!$A$34:$A$777,$A407,СВЦЭМ!$B$34:$B$777,X$401)+'СЕТ СН'!$F$13-'СЕТ СН'!$F$23</f>
        <v>-52.706661489999988</v>
      </c>
      <c r="Y407" s="35">
        <f>SUMIFS(СВЦЭМ!$L$34:$L$777,СВЦЭМ!$A$34:$A$777,$A407,СВЦЭМ!$B$34:$B$777,Y$401)+'СЕТ СН'!$F$13-'СЕТ СН'!$F$23</f>
        <v>64.302521169999977</v>
      </c>
    </row>
    <row r="408" spans="1:27" ht="15.75" x14ac:dyDescent="0.2">
      <c r="A408" s="34">
        <f t="shared" si="11"/>
        <v>42893</v>
      </c>
      <c r="B408" s="35">
        <f>SUMIFS(СВЦЭМ!$L$34:$L$777,СВЦЭМ!$A$34:$A$777,$A408,СВЦЭМ!$B$34:$B$777,B$401)+'СЕТ СН'!$F$13-'СЕТ СН'!$F$23</f>
        <v>80.440989140000056</v>
      </c>
      <c r="C408" s="35">
        <f>SUMIFS(СВЦЭМ!$L$34:$L$777,СВЦЭМ!$A$34:$A$777,$A408,СВЦЭМ!$B$34:$B$777,C$401)+'СЕТ СН'!$F$13-'СЕТ СН'!$F$23</f>
        <v>144.58965208999996</v>
      </c>
      <c r="D408" s="35">
        <f>SUMIFS(СВЦЭМ!$L$34:$L$777,СВЦЭМ!$A$34:$A$777,$A408,СВЦЭМ!$B$34:$B$777,D$401)+'СЕТ СН'!$F$13-'СЕТ СН'!$F$23</f>
        <v>194.45434419000003</v>
      </c>
      <c r="E408" s="35">
        <f>SUMIFS(СВЦЭМ!$L$34:$L$777,СВЦЭМ!$A$34:$A$777,$A408,СВЦЭМ!$B$34:$B$777,E$401)+'СЕТ СН'!$F$13-'СЕТ СН'!$F$23</f>
        <v>190.93706699999996</v>
      </c>
      <c r="F408" s="35">
        <f>SUMIFS(СВЦЭМ!$L$34:$L$777,СВЦЭМ!$A$34:$A$777,$A408,СВЦЭМ!$B$34:$B$777,F$401)+'СЕТ СН'!$F$13-'СЕТ СН'!$F$23</f>
        <v>199.84831307000002</v>
      </c>
      <c r="G408" s="35">
        <f>SUMIFS(СВЦЭМ!$L$34:$L$777,СВЦЭМ!$A$34:$A$777,$A408,СВЦЭМ!$B$34:$B$777,G$401)+'СЕТ СН'!$F$13-'СЕТ СН'!$F$23</f>
        <v>195.54491135000001</v>
      </c>
      <c r="H408" s="35">
        <f>SUMIFS(СВЦЭМ!$L$34:$L$777,СВЦЭМ!$A$34:$A$777,$A408,СВЦЭМ!$B$34:$B$777,H$401)+'СЕТ СН'!$F$13-'СЕТ СН'!$F$23</f>
        <v>199.08164765000004</v>
      </c>
      <c r="I408" s="35">
        <f>SUMIFS(СВЦЭМ!$L$34:$L$777,СВЦЭМ!$A$34:$A$777,$A408,СВЦЭМ!$B$34:$B$777,I$401)+'СЕТ СН'!$F$13-'СЕТ СН'!$F$23</f>
        <v>117.24631238999996</v>
      </c>
      <c r="J408" s="35">
        <f>SUMIFS(СВЦЭМ!$L$34:$L$777,СВЦЭМ!$A$34:$A$777,$A408,СВЦЭМ!$B$34:$B$777,J$401)+'СЕТ СН'!$F$13-'СЕТ СН'!$F$23</f>
        <v>4.6612128000000439</v>
      </c>
      <c r="K408" s="35">
        <f>SUMIFS(СВЦЭМ!$L$34:$L$777,СВЦЭМ!$A$34:$A$777,$A408,СВЦЭМ!$B$34:$B$777,K$401)+'СЕТ СН'!$F$13-'СЕТ СН'!$F$23</f>
        <v>-74.34690046999998</v>
      </c>
      <c r="L408" s="35">
        <f>SUMIFS(СВЦЭМ!$L$34:$L$777,СВЦЭМ!$A$34:$A$777,$A408,СВЦЭМ!$B$34:$B$777,L$401)+'СЕТ СН'!$F$13-'СЕТ СН'!$F$23</f>
        <v>-127.37631809999999</v>
      </c>
      <c r="M408" s="35">
        <f>SUMIFS(СВЦЭМ!$L$34:$L$777,СВЦЭМ!$A$34:$A$777,$A408,СВЦЭМ!$B$34:$B$777,M$401)+'СЕТ СН'!$F$13-'СЕТ СН'!$F$23</f>
        <v>-134.50888246</v>
      </c>
      <c r="N408" s="35">
        <f>SUMIFS(СВЦЭМ!$L$34:$L$777,СВЦЭМ!$A$34:$A$777,$A408,СВЦЭМ!$B$34:$B$777,N$401)+'СЕТ СН'!$F$13-'СЕТ СН'!$F$23</f>
        <v>-133.69586505000001</v>
      </c>
      <c r="O408" s="35">
        <f>SUMIFS(СВЦЭМ!$L$34:$L$777,СВЦЭМ!$A$34:$A$777,$A408,СВЦЭМ!$B$34:$B$777,O$401)+'СЕТ СН'!$F$13-'СЕТ СН'!$F$23</f>
        <v>-133.41180740999999</v>
      </c>
      <c r="P408" s="35">
        <f>SUMIFS(СВЦЭМ!$L$34:$L$777,СВЦЭМ!$A$34:$A$777,$A408,СВЦЭМ!$B$34:$B$777,P$401)+'СЕТ СН'!$F$13-'СЕТ СН'!$F$23</f>
        <v>-132.41660332999999</v>
      </c>
      <c r="Q408" s="35">
        <f>SUMIFS(СВЦЭМ!$L$34:$L$777,СВЦЭМ!$A$34:$A$777,$A408,СВЦЭМ!$B$34:$B$777,Q$401)+'СЕТ СН'!$F$13-'СЕТ СН'!$F$23</f>
        <v>-130.59213784000002</v>
      </c>
      <c r="R408" s="35">
        <f>SUMIFS(СВЦЭМ!$L$34:$L$777,СВЦЭМ!$A$34:$A$777,$A408,СВЦЭМ!$B$34:$B$777,R$401)+'СЕТ СН'!$F$13-'СЕТ СН'!$F$23</f>
        <v>-132.10593820000003</v>
      </c>
      <c r="S408" s="35">
        <f>SUMIFS(СВЦЭМ!$L$34:$L$777,СВЦЭМ!$A$34:$A$777,$A408,СВЦЭМ!$B$34:$B$777,S$401)+'СЕТ СН'!$F$13-'СЕТ СН'!$F$23</f>
        <v>-131.49630651000001</v>
      </c>
      <c r="T408" s="35">
        <f>SUMIFS(СВЦЭМ!$L$34:$L$777,СВЦЭМ!$A$34:$A$777,$A408,СВЦЭМ!$B$34:$B$777,T$401)+'СЕТ СН'!$F$13-'СЕТ СН'!$F$23</f>
        <v>-131.73076780999997</v>
      </c>
      <c r="U408" s="35">
        <f>SUMIFS(СВЦЭМ!$L$34:$L$777,СВЦЭМ!$A$34:$A$777,$A408,СВЦЭМ!$B$34:$B$777,U$401)+'СЕТ СН'!$F$13-'СЕТ СН'!$F$23</f>
        <v>-132.47634253000001</v>
      </c>
      <c r="V408" s="35">
        <f>SUMIFS(СВЦЭМ!$L$34:$L$777,СВЦЭМ!$A$34:$A$777,$A408,СВЦЭМ!$B$34:$B$777,V$401)+'СЕТ СН'!$F$13-'СЕТ СН'!$F$23</f>
        <v>-115.41906675000001</v>
      </c>
      <c r="W408" s="35">
        <f>SUMIFS(СВЦЭМ!$L$34:$L$777,СВЦЭМ!$A$34:$A$777,$A408,СВЦЭМ!$B$34:$B$777,W$401)+'СЕТ СН'!$F$13-'СЕТ СН'!$F$23</f>
        <v>-74.494942770000023</v>
      </c>
      <c r="X408" s="35">
        <f>SUMIFS(СВЦЭМ!$L$34:$L$777,СВЦЭМ!$A$34:$A$777,$A408,СВЦЭМ!$B$34:$B$777,X$401)+'СЕТ СН'!$F$13-'СЕТ СН'!$F$23</f>
        <v>-13.159360809999953</v>
      </c>
      <c r="Y408" s="35">
        <f>SUMIFS(СВЦЭМ!$L$34:$L$777,СВЦЭМ!$A$34:$A$777,$A408,СВЦЭМ!$B$34:$B$777,Y$401)+'СЕТ СН'!$F$13-'СЕТ СН'!$F$23</f>
        <v>72.439006940000013</v>
      </c>
    </row>
    <row r="409" spans="1:27" ht="15.75" x14ac:dyDescent="0.2">
      <c r="A409" s="34">
        <f t="shared" si="11"/>
        <v>42894</v>
      </c>
      <c r="B409" s="35">
        <f>SUMIFS(СВЦЭМ!$L$34:$L$777,СВЦЭМ!$A$34:$A$777,$A409,СВЦЭМ!$B$34:$B$777,B$401)+'СЕТ СН'!$F$13-'СЕТ СН'!$F$23</f>
        <v>118.26180108000005</v>
      </c>
      <c r="C409" s="35">
        <f>SUMIFS(СВЦЭМ!$L$34:$L$777,СВЦЭМ!$A$34:$A$777,$A409,СВЦЭМ!$B$34:$B$777,C$401)+'СЕТ СН'!$F$13-'СЕТ СН'!$F$23</f>
        <v>165.75146716999996</v>
      </c>
      <c r="D409" s="35">
        <f>SUMIFS(СВЦЭМ!$L$34:$L$777,СВЦЭМ!$A$34:$A$777,$A409,СВЦЭМ!$B$34:$B$777,D$401)+'СЕТ СН'!$F$13-'СЕТ СН'!$F$23</f>
        <v>222.29719713999998</v>
      </c>
      <c r="E409" s="35">
        <f>SUMIFS(СВЦЭМ!$L$34:$L$777,СВЦЭМ!$A$34:$A$777,$A409,СВЦЭМ!$B$34:$B$777,E$401)+'СЕТ СН'!$F$13-'СЕТ СН'!$F$23</f>
        <v>226.76282133999996</v>
      </c>
      <c r="F409" s="35">
        <f>SUMIFS(СВЦЭМ!$L$34:$L$777,СВЦЭМ!$A$34:$A$777,$A409,СВЦЭМ!$B$34:$B$777,F$401)+'СЕТ СН'!$F$13-'СЕТ СН'!$F$23</f>
        <v>225.99235871999997</v>
      </c>
      <c r="G409" s="35">
        <f>SUMIFS(СВЦЭМ!$L$34:$L$777,СВЦЭМ!$A$34:$A$777,$A409,СВЦЭМ!$B$34:$B$777,G$401)+'СЕТ СН'!$F$13-'СЕТ СН'!$F$23</f>
        <v>218.23043181000003</v>
      </c>
      <c r="H409" s="35">
        <f>SUMIFS(СВЦЭМ!$L$34:$L$777,СВЦЭМ!$A$34:$A$777,$A409,СВЦЭМ!$B$34:$B$777,H$401)+'СЕТ СН'!$F$13-'СЕТ СН'!$F$23</f>
        <v>227.94487733999995</v>
      </c>
      <c r="I409" s="35">
        <f>SUMIFS(СВЦЭМ!$L$34:$L$777,СВЦЭМ!$A$34:$A$777,$A409,СВЦЭМ!$B$34:$B$777,I$401)+'СЕТ СН'!$F$13-'СЕТ СН'!$F$23</f>
        <v>129.64480614000001</v>
      </c>
      <c r="J409" s="35">
        <f>SUMIFS(СВЦЭМ!$L$34:$L$777,СВЦЭМ!$A$34:$A$777,$A409,СВЦЭМ!$B$34:$B$777,J$401)+'СЕТ СН'!$F$13-'СЕТ СН'!$F$23</f>
        <v>38.185295450000012</v>
      </c>
      <c r="K409" s="35">
        <f>SUMIFS(СВЦЭМ!$L$34:$L$777,СВЦЭМ!$A$34:$A$777,$A409,СВЦЭМ!$B$34:$B$777,K$401)+'СЕТ СН'!$F$13-'СЕТ СН'!$F$23</f>
        <v>-54.03010198000004</v>
      </c>
      <c r="L409" s="35">
        <f>SUMIFS(СВЦЭМ!$L$34:$L$777,СВЦЭМ!$A$34:$A$777,$A409,СВЦЭМ!$B$34:$B$777,L$401)+'СЕТ СН'!$F$13-'СЕТ СН'!$F$23</f>
        <v>-106.89189902999999</v>
      </c>
      <c r="M409" s="35">
        <f>SUMIFS(СВЦЭМ!$L$34:$L$777,СВЦЭМ!$A$34:$A$777,$A409,СВЦЭМ!$B$34:$B$777,M$401)+'СЕТ СН'!$F$13-'СЕТ СН'!$F$23</f>
        <v>-105.81458170000002</v>
      </c>
      <c r="N409" s="35">
        <f>SUMIFS(СВЦЭМ!$L$34:$L$777,СВЦЭМ!$A$34:$A$777,$A409,СВЦЭМ!$B$34:$B$777,N$401)+'СЕТ СН'!$F$13-'СЕТ СН'!$F$23</f>
        <v>-102.59686556000003</v>
      </c>
      <c r="O409" s="35">
        <f>SUMIFS(СВЦЭМ!$L$34:$L$777,СВЦЭМ!$A$34:$A$777,$A409,СВЦЭМ!$B$34:$B$777,O$401)+'СЕТ СН'!$F$13-'СЕТ СН'!$F$23</f>
        <v>-100.24109417</v>
      </c>
      <c r="P409" s="35">
        <f>SUMIFS(СВЦЭМ!$L$34:$L$777,СВЦЭМ!$A$34:$A$777,$A409,СВЦЭМ!$B$34:$B$777,P$401)+'СЕТ СН'!$F$13-'СЕТ СН'!$F$23</f>
        <v>-99.551274649999982</v>
      </c>
      <c r="Q409" s="35">
        <f>SUMIFS(СВЦЭМ!$L$34:$L$777,СВЦЭМ!$A$34:$A$777,$A409,СВЦЭМ!$B$34:$B$777,Q$401)+'СЕТ СН'!$F$13-'СЕТ СН'!$F$23</f>
        <v>-101.00838879000003</v>
      </c>
      <c r="R409" s="35">
        <f>SUMIFS(СВЦЭМ!$L$34:$L$777,СВЦЭМ!$A$34:$A$777,$A409,СВЦЭМ!$B$34:$B$777,R$401)+'СЕТ СН'!$F$13-'СЕТ СН'!$F$23</f>
        <v>-101.59194301999997</v>
      </c>
      <c r="S409" s="35">
        <f>SUMIFS(СВЦЭМ!$L$34:$L$777,СВЦЭМ!$A$34:$A$777,$A409,СВЦЭМ!$B$34:$B$777,S$401)+'СЕТ СН'!$F$13-'СЕТ СН'!$F$23</f>
        <v>-102.07026920999999</v>
      </c>
      <c r="T409" s="35">
        <f>SUMIFS(СВЦЭМ!$L$34:$L$777,СВЦЭМ!$A$34:$A$777,$A409,СВЦЭМ!$B$34:$B$777,T$401)+'СЕТ СН'!$F$13-'СЕТ СН'!$F$23</f>
        <v>-96.503552010000021</v>
      </c>
      <c r="U409" s="35">
        <f>SUMIFS(СВЦЭМ!$L$34:$L$777,СВЦЭМ!$A$34:$A$777,$A409,СВЦЭМ!$B$34:$B$777,U$401)+'СЕТ СН'!$F$13-'СЕТ СН'!$F$23</f>
        <v>-100.12874900000003</v>
      </c>
      <c r="V409" s="35">
        <f>SUMIFS(СВЦЭМ!$L$34:$L$777,СВЦЭМ!$A$34:$A$777,$A409,СВЦЭМ!$B$34:$B$777,V$401)+'СЕТ СН'!$F$13-'СЕТ СН'!$F$23</f>
        <v>-97.172515289999978</v>
      </c>
      <c r="W409" s="35">
        <f>SUMIFS(СВЦЭМ!$L$34:$L$777,СВЦЭМ!$A$34:$A$777,$A409,СВЦЭМ!$B$34:$B$777,W$401)+'СЕТ СН'!$F$13-'СЕТ СН'!$F$23</f>
        <v>-72.083616510000013</v>
      </c>
      <c r="X409" s="35">
        <f>SUMIFS(СВЦЭМ!$L$34:$L$777,СВЦЭМ!$A$34:$A$777,$A409,СВЦЭМ!$B$34:$B$777,X$401)+'СЕТ СН'!$F$13-'СЕТ СН'!$F$23</f>
        <v>10.70523639999999</v>
      </c>
      <c r="Y409" s="35">
        <f>SUMIFS(СВЦЭМ!$L$34:$L$777,СВЦЭМ!$A$34:$A$777,$A409,СВЦЭМ!$B$34:$B$777,Y$401)+'СЕТ СН'!$F$13-'СЕТ СН'!$F$23</f>
        <v>47.276998410000033</v>
      </c>
    </row>
    <row r="410" spans="1:27" ht="15.75" x14ac:dyDescent="0.2">
      <c r="A410" s="34">
        <f t="shared" si="11"/>
        <v>42895</v>
      </c>
      <c r="B410" s="35">
        <f>SUMIFS(СВЦЭМ!$L$34:$L$777,СВЦЭМ!$A$34:$A$777,$A410,СВЦЭМ!$B$34:$B$777,B$401)+'СЕТ СН'!$F$13-'СЕТ СН'!$F$23</f>
        <v>108.32317116000002</v>
      </c>
      <c r="C410" s="35">
        <f>SUMIFS(СВЦЭМ!$L$34:$L$777,СВЦЭМ!$A$34:$A$777,$A410,СВЦЭМ!$B$34:$B$777,C$401)+'СЕТ СН'!$F$13-'СЕТ СН'!$F$23</f>
        <v>158.93919622999999</v>
      </c>
      <c r="D410" s="35">
        <f>SUMIFS(СВЦЭМ!$L$34:$L$777,СВЦЭМ!$A$34:$A$777,$A410,СВЦЭМ!$B$34:$B$777,D$401)+'СЕТ СН'!$F$13-'СЕТ СН'!$F$23</f>
        <v>217.42032162999999</v>
      </c>
      <c r="E410" s="35">
        <f>SUMIFS(СВЦЭМ!$L$34:$L$777,СВЦЭМ!$A$34:$A$777,$A410,СВЦЭМ!$B$34:$B$777,E$401)+'СЕТ СН'!$F$13-'СЕТ СН'!$F$23</f>
        <v>222.93174840999995</v>
      </c>
      <c r="F410" s="35">
        <f>SUMIFS(СВЦЭМ!$L$34:$L$777,СВЦЭМ!$A$34:$A$777,$A410,СВЦЭМ!$B$34:$B$777,F$401)+'СЕТ СН'!$F$13-'СЕТ СН'!$F$23</f>
        <v>221.27280836</v>
      </c>
      <c r="G410" s="35">
        <f>SUMIFS(СВЦЭМ!$L$34:$L$777,СВЦЭМ!$A$34:$A$777,$A410,СВЦЭМ!$B$34:$B$777,G$401)+'СЕТ СН'!$F$13-'СЕТ СН'!$F$23</f>
        <v>216.21244338999998</v>
      </c>
      <c r="H410" s="35">
        <f>SUMIFS(СВЦЭМ!$L$34:$L$777,СВЦЭМ!$A$34:$A$777,$A410,СВЦЭМ!$B$34:$B$777,H$401)+'СЕТ СН'!$F$13-'СЕТ СН'!$F$23</f>
        <v>196.67978328000004</v>
      </c>
      <c r="I410" s="35">
        <f>SUMIFS(СВЦЭМ!$L$34:$L$777,СВЦЭМ!$A$34:$A$777,$A410,СВЦЭМ!$B$34:$B$777,I$401)+'СЕТ СН'!$F$13-'СЕТ СН'!$F$23</f>
        <v>113.33311767999999</v>
      </c>
      <c r="J410" s="35">
        <f>SUMIFS(СВЦЭМ!$L$34:$L$777,СВЦЭМ!$A$34:$A$777,$A410,СВЦЭМ!$B$34:$B$777,J$401)+'СЕТ СН'!$F$13-'СЕТ СН'!$F$23</f>
        <v>50.457765470000027</v>
      </c>
      <c r="K410" s="35">
        <f>SUMIFS(СВЦЭМ!$L$34:$L$777,СВЦЭМ!$A$34:$A$777,$A410,СВЦЭМ!$B$34:$B$777,K$401)+'СЕТ СН'!$F$13-'СЕТ СН'!$F$23</f>
        <v>-43.936891650000007</v>
      </c>
      <c r="L410" s="35">
        <f>SUMIFS(СВЦЭМ!$L$34:$L$777,СВЦЭМ!$A$34:$A$777,$A410,СВЦЭМ!$B$34:$B$777,L$401)+'СЕТ СН'!$F$13-'СЕТ СН'!$F$23</f>
        <v>-99.164686010000025</v>
      </c>
      <c r="M410" s="35">
        <f>SUMIFS(СВЦЭМ!$L$34:$L$777,СВЦЭМ!$A$34:$A$777,$A410,СВЦЭМ!$B$34:$B$777,M$401)+'СЕТ СН'!$F$13-'СЕТ СН'!$F$23</f>
        <v>-108.30128121000001</v>
      </c>
      <c r="N410" s="35">
        <f>SUMIFS(СВЦЭМ!$L$34:$L$777,СВЦЭМ!$A$34:$A$777,$A410,СВЦЭМ!$B$34:$B$777,N$401)+'СЕТ СН'!$F$13-'СЕТ СН'!$F$23</f>
        <v>-102.79901104999999</v>
      </c>
      <c r="O410" s="35">
        <f>SUMIFS(СВЦЭМ!$L$34:$L$777,СВЦЭМ!$A$34:$A$777,$A410,СВЦЭМ!$B$34:$B$777,O$401)+'СЕТ СН'!$F$13-'СЕТ СН'!$F$23</f>
        <v>-104.02161517000002</v>
      </c>
      <c r="P410" s="35">
        <f>SUMIFS(СВЦЭМ!$L$34:$L$777,СВЦЭМ!$A$34:$A$777,$A410,СВЦЭМ!$B$34:$B$777,P$401)+'СЕТ СН'!$F$13-'СЕТ СН'!$F$23</f>
        <v>-98.808291660000009</v>
      </c>
      <c r="Q410" s="35">
        <f>SUMIFS(СВЦЭМ!$L$34:$L$777,СВЦЭМ!$A$34:$A$777,$A410,СВЦЭМ!$B$34:$B$777,Q$401)+'СЕТ СН'!$F$13-'СЕТ СН'!$F$23</f>
        <v>-89.744213170000023</v>
      </c>
      <c r="R410" s="35">
        <f>SUMIFS(СВЦЭМ!$L$34:$L$777,СВЦЭМ!$A$34:$A$777,$A410,СВЦЭМ!$B$34:$B$777,R$401)+'СЕТ СН'!$F$13-'СЕТ СН'!$F$23</f>
        <v>-84.266323759999977</v>
      </c>
      <c r="S410" s="35">
        <f>SUMIFS(СВЦЭМ!$L$34:$L$777,СВЦЭМ!$A$34:$A$777,$A410,СВЦЭМ!$B$34:$B$777,S$401)+'СЕТ СН'!$F$13-'СЕТ СН'!$F$23</f>
        <v>-68.26740491999999</v>
      </c>
      <c r="T410" s="35">
        <f>SUMIFS(СВЦЭМ!$L$34:$L$777,СВЦЭМ!$A$34:$A$777,$A410,СВЦЭМ!$B$34:$B$777,T$401)+'СЕТ СН'!$F$13-'СЕТ СН'!$F$23</f>
        <v>-50.672936670000013</v>
      </c>
      <c r="U410" s="35">
        <f>SUMIFS(СВЦЭМ!$L$34:$L$777,СВЦЭМ!$A$34:$A$777,$A410,СВЦЭМ!$B$34:$B$777,U$401)+'СЕТ СН'!$F$13-'СЕТ СН'!$F$23</f>
        <v>-59.986942500000055</v>
      </c>
      <c r="V410" s="35">
        <f>SUMIFS(СВЦЭМ!$L$34:$L$777,СВЦЭМ!$A$34:$A$777,$A410,СВЦЭМ!$B$34:$B$777,V$401)+'СЕТ СН'!$F$13-'СЕТ СН'!$F$23</f>
        <v>-69.647501449999993</v>
      </c>
      <c r="W410" s="35">
        <f>SUMIFS(СВЦЭМ!$L$34:$L$777,СВЦЭМ!$A$34:$A$777,$A410,СВЦЭМ!$B$34:$B$777,W$401)+'СЕТ СН'!$F$13-'СЕТ СН'!$F$23</f>
        <v>-33.900887399999988</v>
      </c>
      <c r="X410" s="35">
        <f>SUMIFS(СВЦЭМ!$L$34:$L$777,СВЦЭМ!$A$34:$A$777,$A410,СВЦЭМ!$B$34:$B$777,X$401)+'СЕТ СН'!$F$13-'СЕТ СН'!$F$23</f>
        <v>25.032717629999979</v>
      </c>
      <c r="Y410" s="35">
        <f>SUMIFS(СВЦЭМ!$L$34:$L$777,СВЦЭМ!$A$34:$A$777,$A410,СВЦЭМ!$B$34:$B$777,Y$401)+'СЕТ СН'!$F$13-'СЕТ СН'!$F$23</f>
        <v>67.197582600000032</v>
      </c>
    </row>
    <row r="411" spans="1:27" ht="15.75" x14ac:dyDescent="0.2">
      <c r="A411" s="34">
        <f t="shared" si="11"/>
        <v>42896</v>
      </c>
      <c r="B411" s="35">
        <f>SUMIFS(СВЦЭМ!$L$34:$L$777,СВЦЭМ!$A$34:$A$777,$A411,СВЦЭМ!$B$34:$B$777,B$401)+'СЕТ СН'!$F$13-'СЕТ СН'!$F$23</f>
        <v>90.927842869999949</v>
      </c>
      <c r="C411" s="35">
        <f>SUMIFS(СВЦЭМ!$L$34:$L$777,СВЦЭМ!$A$34:$A$777,$A411,СВЦЭМ!$B$34:$B$777,C$401)+'СЕТ СН'!$F$13-'СЕТ СН'!$F$23</f>
        <v>139.62114894000001</v>
      </c>
      <c r="D411" s="35">
        <f>SUMIFS(СВЦЭМ!$L$34:$L$777,СВЦЭМ!$A$34:$A$777,$A411,СВЦЭМ!$B$34:$B$777,D$401)+'СЕТ СН'!$F$13-'СЕТ СН'!$F$23</f>
        <v>221.25560112999995</v>
      </c>
      <c r="E411" s="35">
        <f>SUMIFS(СВЦЭМ!$L$34:$L$777,СВЦЭМ!$A$34:$A$777,$A411,СВЦЭМ!$B$34:$B$777,E$401)+'СЕТ СН'!$F$13-'СЕТ СН'!$F$23</f>
        <v>228.22731284999998</v>
      </c>
      <c r="F411" s="35">
        <f>SUMIFS(СВЦЭМ!$L$34:$L$777,СВЦЭМ!$A$34:$A$777,$A411,СВЦЭМ!$B$34:$B$777,F$401)+'СЕТ СН'!$F$13-'СЕТ СН'!$F$23</f>
        <v>229.09679586000004</v>
      </c>
      <c r="G411" s="35">
        <f>SUMIFS(СВЦЭМ!$L$34:$L$777,СВЦЭМ!$A$34:$A$777,$A411,СВЦЭМ!$B$34:$B$777,G$401)+'СЕТ СН'!$F$13-'СЕТ СН'!$F$23</f>
        <v>221.07397821999996</v>
      </c>
      <c r="H411" s="35">
        <f>SUMIFS(СВЦЭМ!$L$34:$L$777,СВЦЭМ!$A$34:$A$777,$A411,СВЦЭМ!$B$34:$B$777,H$401)+'СЕТ СН'!$F$13-'СЕТ СН'!$F$23</f>
        <v>225.25679271000001</v>
      </c>
      <c r="I411" s="35">
        <f>SUMIFS(СВЦЭМ!$L$34:$L$777,СВЦЭМ!$A$34:$A$777,$A411,СВЦЭМ!$B$34:$B$777,I$401)+'СЕТ СН'!$F$13-'СЕТ СН'!$F$23</f>
        <v>116.66588850999995</v>
      </c>
      <c r="J411" s="35">
        <f>SUMIFS(СВЦЭМ!$L$34:$L$777,СВЦЭМ!$A$34:$A$777,$A411,СВЦЭМ!$B$34:$B$777,J$401)+'СЕТ СН'!$F$13-'СЕТ СН'!$F$23</f>
        <v>21.938440130000004</v>
      </c>
      <c r="K411" s="35">
        <f>SUMIFS(СВЦЭМ!$L$34:$L$777,СВЦЭМ!$A$34:$A$777,$A411,СВЦЭМ!$B$34:$B$777,K$401)+'СЕТ СН'!$F$13-'СЕТ СН'!$F$23</f>
        <v>-34.807504129999984</v>
      </c>
      <c r="L411" s="35">
        <f>SUMIFS(СВЦЭМ!$L$34:$L$777,СВЦЭМ!$A$34:$A$777,$A411,СВЦЭМ!$B$34:$B$777,L$401)+'СЕТ СН'!$F$13-'СЕТ СН'!$F$23</f>
        <v>-85.256967120000013</v>
      </c>
      <c r="M411" s="35">
        <f>SUMIFS(СВЦЭМ!$L$34:$L$777,СВЦЭМ!$A$34:$A$777,$A411,СВЦЭМ!$B$34:$B$777,M$401)+'СЕТ СН'!$F$13-'СЕТ СН'!$F$23</f>
        <v>-109.94390496</v>
      </c>
      <c r="N411" s="35">
        <f>SUMIFS(СВЦЭМ!$L$34:$L$777,СВЦЭМ!$A$34:$A$777,$A411,СВЦЭМ!$B$34:$B$777,N$401)+'СЕТ СН'!$F$13-'СЕТ СН'!$F$23</f>
        <v>-110.83985772</v>
      </c>
      <c r="O411" s="35">
        <f>SUMIFS(СВЦЭМ!$L$34:$L$777,СВЦЭМ!$A$34:$A$777,$A411,СВЦЭМ!$B$34:$B$777,O$401)+'СЕТ СН'!$F$13-'СЕТ СН'!$F$23</f>
        <v>-104.48454214999998</v>
      </c>
      <c r="P411" s="35">
        <f>SUMIFS(СВЦЭМ!$L$34:$L$777,СВЦЭМ!$A$34:$A$777,$A411,СВЦЭМ!$B$34:$B$777,P$401)+'СЕТ СН'!$F$13-'СЕТ СН'!$F$23</f>
        <v>-97.669795379999982</v>
      </c>
      <c r="Q411" s="35">
        <f>SUMIFS(СВЦЭМ!$L$34:$L$777,СВЦЭМ!$A$34:$A$777,$A411,СВЦЭМ!$B$34:$B$777,Q$401)+'СЕТ СН'!$F$13-'СЕТ СН'!$F$23</f>
        <v>-93.822333689999994</v>
      </c>
      <c r="R411" s="35">
        <f>SUMIFS(СВЦЭМ!$L$34:$L$777,СВЦЭМ!$A$34:$A$777,$A411,СВЦЭМ!$B$34:$B$777,R$401)+'СЕТ СН'!$F$13-'СЕТ СН'!$F$23</f>
        <v>-96.993449989999988</v>
      </c>
      <c r="S411" s="35">
        <f>SUMIFS(СВЦЭМ!$L$34:$L$777,СВЦЭМ!$A$34:$A$777,$A411,СВЦЭМ!$B$34:$B$777,S$401)+'СЕТ СН'!$F$13-'СЕТ СН'!$F$23</f>
        <v>-104.17997793000001</v>
      </c>
      <c r="T411" s="35">
        <f>SUMIFS(СВЦЭМ!$L$34:$L$777,СВЦЭМ!$A$34:$A$777,$A411,СВЦЭМ!$B$34:$B$777,T$401)+'СЕТ СН'!$F$13-'СЕТ СН'!$F$23</f>
        <v>-104.06801976000003</v>
      </c>
      <c r="U411" s="35">
        <f>SUMIFS(СВЦЭМ!$L$34:$L$777,СВЦЭМ!$A$34:$A$777,$A411,СВЦЭМ!$B$34:$B$777,U$401)+'СЕТ СН'!$F$13-'СЕТ СН'!$F$23</f>
        <v>-103.35600635999998</v>
      </c>
      <c r="V411" s="35">
        <f>SUMIFS(СВЦЭМ!$L$34:$L$777,СВЦЭМ!$A$34:$A$777,$A411,СВЦЭМ!$B$34:$B$777,V$401)+'СЕТ СН'!$F$13-'СЕТ СН'!$F$23</f>
        <v>-89.233056859999976</v>
      </c>
      <c r="W411" s="35">
        <f>SUMIFS(СВЦЭМ!$L$34:$L$777,СВЦЭМ!$A$34:$A$777,$A411,СВЦЭМ!$B$34:$B$777,W$401)+'СЕТ СН'!$F$13-'СЕТ СН'!$F$23</f>
        <v>-65.909128129999999</v>
      </c>
      <c r="X411" s="35">
        <f>SUMIFS(СВЦЭМ!$L$34:$L$777,СВЦЭМ!$A$34:$A$777,$A411,СВЦЭМ!$B$34:$B$777,X$401)+'СЕТ СН'!$F$13-'СЕТ СН'!$F$23</f>
        <v>-16.663930390000019</v>
      </c>
      <c r="Y411" s="35">
        <f>SUMIFS(СВЦЭМ!$L$34:$L$777,СВЦЭМ!$A$34:$A$777,$A411,СВЦЭМ!$B$34:$B$777,Y$401)+'СЕТ СН'!$F$13-'СЕТ СН'!$F$23</f>
        <v>67.273242249999953</v>
      </c>
    </row>
    <row r="412" spans="1:27" ht="15.75" x14ac:dyDescent="0.2">
      <c r="A412" s="34">
        <f t="shared" si="11"/>
        <v>42897</v>
      </c>
      <c r="B412" s="35">
        <f>SUMIFS(СВЦЭМ!$L$34:$L$777,СВЦЭМ!$A$34:$A$777,$A412,СВЦЭМ!$B$34:$B$777,B$401)+'СЕТ СН'!$F$13-'СЕТ СН'!$F$23</f>
        <v>137.73990861000004</v>
      </c>
      <c r="C412" s="35">
        <f>SUMIFS(СВЦЭМ!$L$34:$L$777,СВЦЭМ!$A$34:$A$777,$A412,СВЦЭМ!$B$34:$B$777,C$401)+'СЕТ СН'!$F$13-'СЕТ СН'!$F$23</f>
        <v>184.11049071000002</v>
      </c>
      <c r="D412" s="35">
        <f>SUMIFS(СВЦЭМ!$L$34:$L$777,СВЦЭМ!$A$34:$A$777,$A412,СВЦЭМ!$B$34:$B$777,D$401)+'СЕТ СН'!$F$13-'СЕТ СН'!$F$23</f>
        <v>237.71656376999999</v>
      </c>
      <c r="E412" s="35">
        <f>SUMIFS(СВЦЭМ!$L$34:$L$777,СВЦЭМ!$A$34:$A$777,$A412,СВЦЭМ!$B$34:$B$777,E$401)+'СЕТ СН'!$F$13-'СЕТ СН'!$F$23</f>
        <v>232.51907655000002</v>
      </c>
      <c r="F412" s="35">
        <f>SUMIFS(СВЦЭМ!$L$34:$L$777,СВЦЭМ!$A$34:$A$777,$A412,СВЦЭМ!$B$34:$B$777,F$401)+'СЕТ СН'!$F$13-'СЕТ СН'!$F$23</f>
        <v>231.99511221</v>
      </c>
      <c r="G412" s="35">
        <f>SUMIFS(СВЦЭМ!$L$34:$L$777,СВЦЭМ!$A$34:$A$777,$A412,СВЦЭМ!$B$34:$B$777,G$401)+'СЕТ СН'!$F$13-'СЕТ СН'!$F$23</f>
        <v>231.54654162999998</v>
      </c>
      <c r="H412" s="35">
        <f>SUMIFS(СВЦЭМ!$L$34:$L$777,СВЦЭМ!$A$34:$A$777,$A412,СВЦЭМ!$B$34:$B$777,H$401)+'СЕТ СН'!$F$13-'СЕТ СН'!$F$23</f>
        <v>233.57082467999999</v>
      </c>
      <c r="I412" s="35">
        <f>SUMIFS(СВЦЭМ!$L$34:$L$777,СВЦЭМ!$A$34:$A$777,$A412,СВЦЭМ!$B$34:$B$777,I$401)+'СЕТ СН'!$F$13-'СЕТ СН'!$F$23</f>
        <v>150.75336904999995</v>
      </c>
      <c r="J412" s="35">
        <f>SUMIFS(СВЦЭМ!$L$34:$L$777,СВЦЭМ!$A$34:$A$777,$A412,СВЦЭМ!$B$34:$B$777,J$401)+'СЕТ СН'!$F$13-'СЕТ СН'!$F$23</f>
        <v>43.020359520000056</v>
      </c>
      <c r="K412" s="35">
        <f>SUMIFS(СВЦЭМ!$L$34:$L$777,СВЦЭМ!$A$34:$A$777,$A412,СВЦЭМ!$B$34:$B$777,K$401)+'СЕТ СН'!$F$13-'СЕТ СН'!$F$23</f>
        <v>-67.622023119999994</v>
      </c>
      <c r="L412" s="35">
        <f>SUMIFS(СВЦЭМ!$L$34:$L$777,СВЦЭМ!$A$34:$A$777,$A412,СВЦЭМ!$B$34:$B$777,L$401)+'СЕТ СН'!$F$13-'СЕТ СН'!$F$23</f>
        <v>-87.935269419999997</v>
      </c>
      <c r="M412" s="35">
        <f>SUMIFS(СВЦЭМ!$L$34:$L$777,СВЦЭМ!$A$34:$A$777,$A412,СВЦЭМ!$B$34:$B$777,M$401)+'СЕТ СН'!$F$13-'СЕТ СН'!$F$23</f>
        <v>-115.32645781999997</v>
      </c>
      <c r="N412" s="35">
        <f>SUMIFS(СВЦЭМ!$L$34:$L$777,СВЦЭМ!$A$34:$A$777,$A412,СВЦЭМ!$B$34:$B$777,N$401)+'СЕТ СН'!$F$13-'СЕТ СН'!$F$23</f>
        <v>-111.62775267000001</v>
      </c>
      <c r="O412" s="35">
        <f>SUMIFS(СВЦЭМ!$L$34:$L$777,СВЦЭМ!$A$34:$A$777,$A412,СВЦЭМ!$B$34:$B$777,O$401)+'СЕТ СН'!$F$13-'СЕТ СН'!$F$23</f>
        <v>-114.44405136</v>
      </c>
      <c r="P412" s="35">
        <f>SUMIFS(СВЦЭМ!$L$34:$L$777,СВЦЭМ!$A$34:$A$777,$A412,СВЦЭМ!$B$34:$B$777,P$401)+'СЕТ СН'!$F$13-'СЕТ СН'!$F$23</f>
        <v>-117.32151815999998</v>
      </c>
      <c r="Q412" s="35">
        <f>SUMIFS(СВЦЭМ!$L$34:$L$777,СВЦЭМ!$A$34:$A$777,$A412,СВЦЭМ!$B$34:$B$777,Q$401)+'СЕТ СН'!$F$13-'СЕТ СН'!$F$23</f>
        <v>-120.11155550000001</v>
      </c>
      <c r="R412" s="35">
        <f>SUMIFS(СВЦЭМ!$L$34:$L$777,СВЦЭМ!$A$34:$A$777,$A412,СВЦЭМ!$B$34:$B$777,R$401)+'СЕТ СН'!$F$13-'СЕТ СН'!$F$23</f>
        <v>-121.04072289999999</v>
      </c>
      <c r="S412" s="35">
        <f>SUMIFS(СВЦЭМ!$L$34:$L$777,СВЦЭМ!$A$34:$A$777,$A412,СВЦЭМ!$B$34:$B$777,S$401)+'СЕТ СН'!$F$13-'СЕТ СН'!$F$23</f>
        <v>-126.28579367999998</v>
      </c>
      <c r="T412" s="35">
        <f>SUMIFS(СВЦЭМ!$L$34:$L$777,СВЦЭМ!$A$34:$A$777,$A412,СВЦЭМ!$B$34:$B$777,T$401)+'СЕТ СН'!$F$13-'СЕТ СН'!$F$23</f>
        <v>-127.62577506000002</v>
      </c>
      <c r="U412" s="35">
        <f>SUMIFS(СВЦЭМ!$L$34:$L$777,СВЦЭМ!$A$34:$A$777,$A412,СВЦЭМ!$B$34:$B$777,U$401)+'СЕТ СН'!$F$13-'СЕТ СН'!$F$23</f>
        <v>-123.39260485</v>
      </c>
      <c r="V412" s="35">
        <f>SUMIFS(СВЦЭМ!$L$34:$L$777,СВЦЭМ!$A$34:$A$777,$A412,СВЦЭМ!$B$34:$B$777,V$401)+'СЕТ СН'!$F$13-'СЕТ СН'!$F$23</f>
        <v>-90.800339740000027</v>
      </c>
      <c r="W412" s="35">
        <f>SUMIFS(СВЦЭМ!$L$34:$L$777,СВЦЭМ!$A$34:$A$777,$A412,СВЦЭМ!$B$34:$B$777,W$401)+'СЕТ СН'!$F$13-'СЕТ СН'!$F$23</f>
        <v>-81.073054769999999</v>
      </c>
      <c r="X412" s="35">
        <f>SUMIFS(СВЦЭМ!$L$34:$L$777,СВЦЭМ!$A$34:$A$777,$A412,СВЦЭМ!$B$34:$B$777,X$401)+'СЕТ СН'!$F$13-'СЕТ СН'!$F$23</f>
        <v>-27.536461039999949</v>
      </c>
      <c r="Y412" s="35">
        <f>SUMIFS(СВЦЭМ!$L$34:$L$777,СВЦЭМ!$A$34:$A$777,$A412,СВЦЭМ!$B$34:$B$777,Y$401)+'СЕТ СН'!$F$13-'СЕТ СН'!$F$23</f>
        <v>79.700497169999949</v>
      </c>
    </row>
    <row r="413" spans="1:27" ht="15.75" x14ac:dyDescent="0.2">
      <c r="A413" s="34">
        <f t="shared" si="11"/>
        <v>42898</v>
      </c>
      <c r="B413" s="35">
        <f>SUMIFS(СВЦЭМ!$L$34:$L$777,СВЦЭМ!$A$34:$A$777,$A413,СВЦЭМ!$B$34:$B$777,B$401)+'СЕТ СН'!$F$13-'СЕТ СН'!$F$23</f>
        <v>121.15790351999999</v>
      </c>
      <c r="C413" s="35">
        <f>SUMIFS(СВЦЭМ!$L$34:$L$777,СВЦЭМ!$A$34:$A$777,$A413,СВЦЭМ!$B$34:$B$777,C$401)+'СЕТ СН'!$F$13-'СЕТ СН'!$F$23</f>
        <v>177.50778821999995</v>
      </c>
      <c r="D413" s="35">
        <f>SUMIFS(СВЦЭМ!$L$34:$L$777,СВЦЭМ!$A$34:$A$777,$A413,СВЦЭМ!$B$34:$B$777,D$401)+'СЕТ СН'!$F$13-'СЕТ СН'!$F$23</f>
        <v>219.39393087999997</v>
      </c>
      <c r="E413" s="35">
        <f>SUMIFS(СВЦЭМ!$L$34:$L$777,СВЦЭМ!$A$34:$A$777,$A413,СВЦЭМ!$B$34:$B$777,E$401)+'СЕТ СН'!$F$13-'СЕТ СН'!$F$23</f>
        <v>220.77753639000002</v>
      </c>
      <c r="F413" s="35">
        <f>SUMIFS(СВЦЭМ!$L$34:$L$777,СВЦЭМ!$A$34:$A$777,$A413,СВЦЭМ!$B$34:$B$777,F$401)+'СЕТ СН'!$F$13-'СЕТ СН'!$F$23</f>
        <v>218.05805777</v>
      </c>
      <c r="G413" s="35">
        <f>SUMIFS(СВЦЭМ!$L$34:$L$777,СВЦЭМ!$A$34:$A$777,$A413,СВЦЭМ!$B$34:$B$777,G$401)+'СЕТ СН'!$F$13-'СЕТ СН'!$F$23</f>
        <v>223.12720247000004</v>
      </c>
      <c r="H413" s="35">
        <f>SUMIFS(СВЦЭМ!$L$34:$L$777,СВЦЭМ!$A$34:$A$777,$A413,СВЦЭМ!$B$34:$B$777,H$401)+'СЕТ СН'!$F$13-'СЕТ СН'!$F$23</f>
        <v>209.43017835000001</v>
      </c>
      <c r="I413" s="35">
        <f>SUMIFS(СВЦЭМ!$L$34:$L$777,СВЦЭМ!$A$34:$A$777,$A413,СВЦЭМ!$B$34:$B$777,I$401)+'СЕТ СН'!$F$13-'СЕТ СН'!$F$23</f>
        <v>113.57015005999995</v>
      </c>
      <c r="J413" s="35">
        <f>SUMIFS(СВЦЭМ!$L$34:$L$777,СВЦЭМ!$A$34:$A$777,$A413,СВЦЭМ!$B$34:$B$777,J$401)+'СЕТ СН'!$F$13-'СЕТ СН'!$F$23</f>
        <v>30.67401097000004</v>
      </c>
      <c r="K413" s="35">
        <f>SUMIFS(СВЦЭМ!$L$34:$L$777,СВЦЭМ!$A$34:$A$777,$A413,СВЦЭМ!$B$34:$B$777,K$401)+'СЕТ СН'!$F$13-'СЕТ СН'!$F$23</f>
        <v>-67.003998560000014</v>
      </c>
      <c r="L413" s="35">
        <f>SUMIFS(СВЦЭМ!$L$34:$L$777,СВЦЭМ!$A$34:$A$777,$A413,СВЦЭМ!$B$34:$B$777,L$401)+'СЕТ СН'!$F$13-'СЕТ СН'!$F$23</f>
        <v>-106.27376636000002</v>
      </c>
      <c r="M413" s="35">
        <f>SUMIFS(СВЦЭМ!$L$34:$L$777,СВЦЭМ!$A$34:$A$777,$A413,СВЦЭМ!$B$34:$B$777,M$401)+'СЕТ СН'!$F$13-'СЕТ СН'!$F$23</f>
        <v>-119.7575531</v>
      </c>
      <c r="N413" s="35">
        <f>SUMIFS(СВЦЭМ!$L$34:$L$777,СВЦЭМ!$A$34:$A$777,$A413,СВЦЭМ!$B$34:$B$777,N$401)+'СЕТ СН'!$F$13-'СЕТ СН'!$F$23</f>
        <v>-118.97549935000001</v>
      </c>
      <c r="O413" s="35">
        <f>SUMIFS(СВЦЭМ!$L$34:$L$777,СВЦЭМ!$A$34:$A$777,$A413,СВЦЭМ!$B$34:$B$777,O$401)+'СЕТ СН'!$F$13-'СЕТ СН'!$F$23</f>
        <v>-124.62807617999999</v>
      </c>
      <c r="P413" s="35">
        <f>SUMIFS(СВЦЭМ!$L$34:$L$777,СВЦЭМ!$A$34:$A$777,$A413,СВЦЭМ!$B$34:$B$777,P$401)+'СЕТ СН'!$F$13-'СЕТ СН'!$F$23</f>
        <v>-131.31982144</v>
      </c>
      <c r="Q413" s="35">
        <f>SUMIFS(СВЦЭМ!$L$34:$L$777,СВЦЭМ!$A$34:$A$777,$A413,СВЦЭМ!$B$34:$B$777,Q$401)+'СЕТ СН'!$F$13-'СЕТ СН'!$F$23</f>
        <v>-134.17060815000002</v>
      </c>
      <c r="R413" s="35">
        <f>SUMIFS(СВЦЭМ!$L$34:$L$777,СВЦЭМ!$A$34:$A$777,$A413,СВЦЭМ!$B$34:$B$777,R$401)+'СЕТ СН'!$F$13-'СЕТ СН'!$F$23</f>
        <v>-135.72464659000002</v>
      </c>
      <c r="S413" s="35">
        <f>SUMIFS(СВЦЭМ!$L$34:$L$777,СВЦЭМ!$A$34:$A$777,$A413,СВЦЭМ!$B$34:$B$777,S$401)+'СЕТ СН'!$F$13-'СЕТ СН'!$F$23</f>
        <v>-134.59258007</v>
      </c>
      <c r="T413" s="35">
        <f>SUMIFS(СВЦЭМ!$L$34:$L$777,СВЦЭМ!$A$34:$A$777,$A413,СВЦЭМ!$B$34:$B$777,T$401)+'СЕТ СН'!$F$13-'СЕТ СН'!$F$23</f>
        <v>-138.39185283</v>
      </c>
      <c r="U413" s="35">
        <f>SUMIFS(СВЦЭМ!$L$34:$L$777,СВЦЭМ!$A$34:$A$777,$A413,СВЦЭМ!$B$34:$B$777,U$401)+'СЕТ СН'!$F$13-'СЕТ СН'!$F$23</f>
        <v>-139.86132257999998</v>
      </c>
      <c r="V413" s="35">
        <f>SUMIFS(СВЦЭМ!$L$34:$L$777,СВЦЭМ!$A$34:$A$777,$A413,СВЦЭМ!$B$34:$B$777,V$401)+'СЕТ СН'!$F$13-'СЕТ СН'!$F$23</f>
        <v>-109.13301203999998</v>
      </c>
      <c r="W413" s="35">
        <f>SUMIFS(СВЦЭМ!$L$34:$L$777,СВЦЭМ!$A$34:$A$777,$A413,СВЦЭМ!$B$34:$B$777,W$401)+'СЕТ СН'!$F$13-'СЕТ СН'!$F$23</f>
        <v>-64.340912389999971</v>
      </c>
      <c r="X413" s="35">
        <f>SUMIFS(СВЦЭМ!$L$34:$L$777,СВЦЭМ!$A$34:$A$777,$A413,СВЦЭМ!$B$34:$B$777,X$401)+'СЕТ СН'!$F$13-'СЕТ СН'!$F$23</f>
        <v>-13.908636119999983</v>
      </c>
      <c r="Y413" s="35">
        <f>SUMIFS(СВЦЭМ!$L$34:$L$777,СВЦЭМ!$A$34:$A$777,$A413,СВЦЭМ!$B$34:$B$777,Y$401)+'СЕТ СН'!$F$13-'СЕТ СН'!$F$23</f>
        <v>57.572538420000001</v>
      </c>
    </row>
    <row r="414" spans="1:27" ht="15.75" x14ac:dyDescent="0.2">
      <c r="A414" s="34">
        <f t="shared" si="11"/>
        <v>42899</v>
      </c>
      <c r="B414" s="35">
        <f>SUMIFS(СВЦЭМ!$L$34:$L$777,СВЦЭМ!$A$34:$A$777,$A414,СВЦЭМ!$B$34:$B$777,B$401)+'СЕТ СН'!$F$13-'СЕТ СН'!$F$23</f>
        <v>45.168664489999969</v>
      </c>
      <c r="C414" s="35">
        <f>SUMIFS(СВЦЭМ!$L$34:$L$777,СВЦЭМ!$A$34:$A$777,$A414,СВЦЭМ!$B$34:$B$777,C$401)+'СЕТ СН'!$F$13-'СЕТ СН'!$F$23</f>
        <v>88.972571829999993</v>
      </c>
      <c r="D414" s="35">
        <f>SUMIFS(СВЦЭМ!$L$34:$L$777,СВЦЭМ!$A$34:$A$777,$A414,СВЦЭМ!$B$34:$B$777,D$401)+'СЕТ СН'!$F$13-'СЕТ СН'!$F$23</f>
        <v>181.15415114999996</v>
      </c>
      <c r="E414" s="35">
        <f>SUMIFS(СВЦЭМ!$L$34:$L$777,СВЦЭМ!$A$34:$A$777,$A414,СВЦЭМ!$B$34:$B$777,E$401)+'СЕТ СН'!$F$13-'СЕТ СН'!$F$23</f>
        <v>193.19812915</v>
      </c>
      <c r="F414" s="35">
        <f>SUMIFS(СВЦЭМ!$L$34:$L$777,СВЦЭМ!$A$34:$A$777,$A414,СВЦЭМ!$B$34:$B$777,F$401)+'СЕТ СН'!$F$13-'СЕТ СН'!$F$23</f>
        <v>200.43383920999997</v>
      </c>
      <c r="G414" s="35">
        <f>SUMIFS(СВЦЭМ!$L$34:$L$777,СВЦЭМ!$A$34:$A$777,$A414,СВЦЭМ!$B$34:$B$777,G$401)+'СЕТ СН'!$F$13-'СЕТ СН'!$F$23</f>
        <v>196.16500716999997</v>
      </c>
      <c r="H414" s="35">
        <f>SUMIFS(СВЦЭМ!$L$34:$L$777,СВЦЭМ!$A$34:$A$777,$A414,СВЦЭМ!$B$34:$B$777,H$401)+'СЕТ СН'!$F$13-'СЕТ СН'!$F$23</f>
        <v>141.59004004999997</v>
      </c>
      <c r="I414" s="35">
        <f>SUMIFS(СВЦЭМ!$L$34:$L$777,СВЦЭМ!$A$34:$A$777,$A414,СВЦЭМ!$B$34:$B$777,I$401)+'СЕТ СН'!$F$13-'СЕТ СН'!$F$23</f>
        <v>23.067153110000049</v>
      </c>
      <c r="J414" s="35">
        <f>SUMIFS(СВЦЭМ!$L$34:$L$777,СВЦЭМ!$A$34:$A$777,$A414,СВЦЭМ!$B$34:$B$777,J$401)+'СЕТ СН'!$F$13-'СЕТ СН'!$F$23</f>
        <v>-61.537875780000036</v>
      </c>
      <c r="K414" s="35">
        <f>SUMIFS(СВЦЭМ!$L$34:$L$777,СВЦЭМ!$A$34:$A$777,$A414,СВЦЭМ!$B$34:$B$777,K$401)+'СЕТ СН'!$F$13-'СЕТ СН'!$F$23</f>
        <v>-131.81705727999997</v>
      </c>
      <c r="L414" s="35">
        <f>SUMIFS(СВЦЭМ!$L$34:$L$777,СВЦЭМ!$A$34:$A$777,$A414,СВЦЭМ!$B$34:$B$777,L$401)+'СЕТ СН'!$F$13-'СЕТ СН'!$F$23</f>
        <v>-124.59957263000001</v>
      </c>
      <c r="M414" s="35">
        <f>SUMIFS(СВЦЭМ!$L$34:$L$777,СВЦЭМ!$A$34:$A$777,$A414,СВЦЭМ!$B$34:$B$777,M$401)+'СЕТ СН'!$F$13-'СЕТ СН'!$F$23</f>
        <v>-103.21410874999998</v>
      </c>
      <c r="N414" s="35">
        <f>SUMIFS(СВЦЭМ!$L$34:$L$777,СВЦЭМ!$A$34:$A$777,$A414,СВЦЭМ!$B$34:$B$777,N$401)+'СЕТ СН'!$F$13-'СЕТ СН'!$F$23</f>
        <v>-103.27338137999999</v>
      </c>
      <c r="O414" s="35">
        <f>SUMIFS(СВЦЭМ!$L$34:$L$777,СВЦЭМ!$A$34:$A$777,$A414,СВЦЭМ!$B$34:$B$777,O$401)+'СЕТ СН'!$F$13-'СЕТ СН'!$F$23</f>
        <v>-104.35022047000001</v>
      </c>
      <c r="P414" s="35">
        <f>SUMIFS(СВЦЭМ!$L$34:$L$777,СВЦЭМ!$A$34:$A$777,$A414,СВЦЭМ!$B$34:$B$777,P$401)+'СЕТ СН'!$F$13-'СЕТ СН'!$F$23</f>
        <v>-103.51853487</v>
      </c>
      <c r="Q414" s="35">
        <f>SUMIFS(СВЦЭМ!$L$34:$L$777,СВЦЭМ!$A$34:$A$777,$A414,СВЦЭМ!$B$34:$B$777,Q$401)+'СЕТ СН'!$F$13-'СЕТ СН'!$F$23</f>
        <v>-98.740413509999996</v>
      </c>
      <c r="R414" s="35">
        <f>SUMIFS(СВЦЭМ!$L$34:$L$777,СВЦЭМ!$A$34:$A$777,$A414,СВЦЭМ!$B$34:$B$777,R$401)+'СЕТ СН'!$F$13-'СЕТ СН'!$F$23</f>
        <v>-99.42126251000002</v>
      </c>
      <c r="S414" s="35">
        <f>SUMIFS(СВЦЭМ!$L$34:$L$777,СВЦЭМ!$A$34:$A$777,$A414,СВЦЭМ!$B$34:$B$777,S$401)+'СЕТ СН'!$F$13-'СЕТ СН'!$F$23</f>
        <v>-98.871791840000014</v>
      </c>
      <c r="T414" s="35">
        <f>SUMIFS(СВЦЭМ!$L$34:$L$777,СВЦЭМ!$A$34:$A$777,$A414,СВЦЭМ!$B$34:$B$777,T$401)+'СЕТ СН'!$F$13-'СЕТ СН'!$F$23</f>
        <v>-105.34236198000002</v>
      </c>
      <c r="U414" s="35">
        <f>SUMIFS(СВЦЭМ!$L$34:$L$777,СВЦЭМ!$A$34:$A$777,$A414,СВЦЭМ!$B$34:$B$777,U$401)+'СЕТ СН'!$F$13-'СЕТ СН'!$F$23</f>
        <v>-104.52463197999998</v>
      </c>
      <c r="V414" s="35">
        <f>SUMIFS(СВЦЭМ!$L$34:$L$777,СВЦЭМ!$A$34:$A$777,$A414,СВЦЭМ!$B$34:$B$777,V$401)+'СЕТ СН'!$F$13-'СЕТ СН'!$F$23</f>
        <v>-126.22924131000002</v>
      </c>
      <c r="W414" s="35">
        <f>SUMIFS(СВЦЭМ!$L$34:$L$777,СВЦЭМ!$A$34:$A$777,$A414,СВЦЭМ!$B$34:$B$777,W$401)+'СЕТ СН'!$F$13-'СЕТ СН'!$F$23</f>
        <v>-132.29950033</v>
      </c>
      <c r="X414" s="35">
        <f>SUMIFS(СВЦЭМ!$L$34:$L$777,СВЦЭМ!$A$34:$A$777,$A414,СВЦЭМ!$B$34:$B$777,X$401)+'СЕТ СН'!$F$13-'СЕТ СН'!$F$23</f>
        <v>-97.115382440000019</v>
      </c>
      <c r="Y414" s="35">
        <f>SUMIFS(СВЦЭМ!$L$34:$L$777,СВЦЭМ!$A$34:$A$777,$A414,СВЦЭМ!$B$34:$B$777,Y$401)+'СЕТ СН'!$F$13-'СЕТ СН'!$F$23</f>
        <v>-12.202529079999977</v>
      </c>
    </row>
    <row r="415" spans="1:27" ht="15.75" x14ac:dyDescent="0.2">
      <c r="A415" s="34">
        <f t="shared" si="11"/>
        <v>42900</v>
      </c>
      <c r="B415" s="35">
        <f>SUMIFS(СВЦЭМ!$L$34:$L$777,СВЦЭМ!$A$34:$A$777,$A415,СВЦЭМ!$B$34:$B$777,B$401)+'СЕТ СН'!$F$13-'СЕТ СН'!$F$23</f>
        <v>144.03075883999998</v>
      </c>
      <c r="C415" s="35">
        <f>SUMIFS(СВЦЭМ!$L$34:$L$777,СВЦЭМ!$A$34:$A$777,$A415,СВЦЭМ!$B$34:$B$777,C$401)+'СЕТ СН'!$F$13-'СЕТ СН'!$F$23</f>
        <v>168.90194618999999</v>
      </c>
      <c r="D415" s="35">
        <f>SUMIFS(СВЦЭМ!$L$34:$L$777,СВЦЭМ!$A$34:$A$777,$A415,СВЦЭМ!$B$34:$B$777,D$401)+'СЕТ СН'!$F$13-'СЕТ СН'!$F$23</f>
        <v>186.20937404999995</v>
      </c>
      <c r="E415" s="35">
        <f>SUMIFS(СВЦЭМ!$L$34:$L$777,СВЦЭМ!$A$34:$A$777,$A415,СВЦЭМ!$B$34:$B$777,E$401)+'СЕТ СН'!$F$13-'СЕТ СН'!$F$23</f>
        <v>190.88974972999995</v>
      </c>
      <c r="F415" s="35">
        <f>SUMIFS(СВЦЭМ!$L$34:$L$777,СВЦЭМ!$A$34:$A$777,$A415,СВЦЭМ!$B$34:$B$777,F$401)+'СЕТ СН'!$F$13-'СЕТ СН'!$F$23</f>
        <v>193.78344923999998</v>
      </c>
      <c r="G415" s="35">
        <f>SUMIFS(СВЦЭМ!$L$34:$L$777,СВЦЭМ!$A$34:$A$777,$A415,СВЦЭМ!$B$34:$B$777,G$401)+'СЕТ СН'!$F$13-'СЕТ СН'!$F$23</f>
        <v>176.37604065999994</v>
      </c>
      <c r="H415" s="35">
        <f>SUMIFS(СВЦЭМ!$L$34:$L$777,СВЦЭМ!$A$34:$A$777,$A415,СВЦЭМ!$B$34:$B$777,H$401)+'СЕТ СН'!$F$13-'СЕТ СН'!$F$23</f>
        <v>116.54879660999995</v>
      </c>
      <c r="I415" s="35">
        <f>SUMIFS(СВЦЭМ!$L$34:$L$777,СВЦЭМ!$A$34:$A$777,$A415,СВЦЭМ!$B$34:$B$777,I$401)+'СЕТ СН'!$F$13-'СЕТ СН'!$F$23</f>
        <v>22.539994539999952</v>
      </c>
      <c r="J415" s="35">
        <f>SUMIFS(СВЦЭМ!$L$34:$L$777,СВЦЭМ!$A$34:$A$777,$A415,СВЦЭМ!$B$34:$B$777,J$401)+'СЕТ СН'!$F$13-'СЕТ СН'!$F$23</f>
        <v>-2.8883630399999447</v>
      </c>
      <c r="K415" s="35">
        <f>SUMIFS(СВЦЭМ!$L$34:$L$777,СВЦЭМ!$A$34:$A$777,$A415,СВЦЭМ!$B$34:$B$777,K$401)+'СЕТ СН'!$F$13-'СЕТ СН'!$F$23</f>
        <v>-82.987009680000028</v>
      </c>
      <c r="L415" s="35">
        <f>SUMIFS(СВЦЭМ!$L$34:$L$777,СВЦЭМ!$A$34:$A$777,$A415,СВЦЭМ!$B$34:$B$777,L$401)+'СЕТ СН'!$F$13-'СЕТ СН'!$F$23</f>
        <v>-133.63724612999999</v>
      </c>
      <c r="M415" s="35">
        <f>SUMIFS(СВЦЭМ!$L$34:$L$777,СВЦЭМ!$A$34:$A$777,$A415,СВЦЭМ!$B$34:$B$777,M$401)+'СЕТ СН'!$F$13-'СЕТ СН'!$F$23</f>
        <v>-140.96550065999998</v>
      </c>
      <c r="N415" s="35">
        <f>SUMIFS(СВЦЭМ!$L$34:$L$777,СВЦЭМ!$A$34:$A$777,$A415,СВЦЭМ!$B$34:$B$777,N$401)+'СЕТ СН'!$F$13-'СЕТ СН'!$F$23</f>
        <v>-133.87385067000002</v>
      </c>
      <c r="O415" s="35">
        <f>SUMIFS(СВЦЭМ!$L$34:$L$777,СВЦЭМ!$A$34:$A$777,$A415,СВЦЭМ!$B$34:$B$777,O$401)+'СЕТ СН'!$F$13-'СЕТ СН'!$F$23</f>
        <v>-140.61822121</v>
      </c>
      <c r="P415" s="35">
        <f>SUMIFS(СВЦЭМ!$L$34:$L$777,СВЦЭМ!$A$34:$A$777,$A415,СВЦЭМ!$B$34:$B$777,P$401)+'СЕТ СН'!$F$13-'СЕТ СН'!$F$23</f>
        <v>-130.47271304999998</v>
      </c>
      <c r="Q415" s="35">
        <f>SUMIFS(СВЦЭМ!$L$34:$L$777,СВЦЭМ!$A$34:$A$777,$A415,СВЦЭМ!$B$34:$B$777,Q$401)+'СЕТ СН'!$F$13-'СЕТ СН'!$F$23</f>
        <v>-130.24695998999999</v>
      </c>
      <c r="R415" s="35">
        <f>SUMIFS(СВЦЭМ!$L$34:$L$777,СВЦЭМ!$A$34:$A$777,$A415,СВЦЭМ!$B$34:$B$777,R$401)+'СЕТ СН'!$F$13-'СЕТ СН'!$F$23</f>
        <v>-126.13734650999999</v>
      </c>
      <c r="S415" s="35">
        <f>SUMIFS(СВЦЭМ!$L$34:$L$777,СВЦЭМ!$A$34:$A$777,$A415,СВЦЭМ!$B$34:$B$777,S$401)+'СЕТ СН'!$F$13-'СЕТ СН'!$F$23</f>
        <v>-126.64937164999998</v>
      </c>
      <c r="T415" s="35">
        <f>SUMIFS(СВЦЭМ!$L$34:$L$777,СВЦЭМ!$A$34:$A$777,$A415,СВЦЭМ!$B$34:$B$777,T$401)+'СЕТ СН'!$F$13-'СЕТ СН'!$F$23</f>
        <v>-128.88086971000001</v>
      </c>
      <c r="U415" s="35">
        <f>SUMIFS(СВЦЭМ!$L$34:$L$777,СВЦЭМ!$A$34:$A$777,$A415,СВЦЭМ!$B$34:$B$777,U$401)+'СЕТ СН'!$F$13-'СЕТ СН'!$F$23</f>
        <v>-142.45825135000001</v>
      </c>
      <c r="V415" s="35">
        <f>SUMIFS(СВЦЭМ!$L$34:$L$777,СВЦЭМ!$A$34:$A$777,$A415,СВЦЭМ!$B$34:$B$777,V$401)+'СЕТ СН'!$F$13-'СЕТ СН'!$F$23</f>
        <v>-132.12243692999999</v>
      </c>
      <c r="W415" s="35">
        <f>SUMIFS(СВЦЭМ!$L$34:$L$777,СВЦЭМ!$A$34:$A$777,$A415,СВЦЭМ!$B$34:$B$777,W$401)+'СЕТ СН'!$F$13-'СЕТ СН'!$F$23</f>
        <v>-97.675222990000009</v>
      </c>
      <c r="X415" s="35">
        <f>SUMIFS(СВЦЭМ!$L$34:$L$777,СВЦЭМ!$A$34:$A$777,$A415,СВЦЭМ!$B$34:$B$777,X$401)+'СЕТ СН'!$F$13-'СЕТ СН'!$F$23</f>
        <v>-28.784860230000049</v>
      </c>
      <c r="Y415" s="35">
        <f>SUMIFS(СВЦЭМ!$L$34:$L$777,СВЦЭМ!$A$34:$A$777,$A415,СВЦЭМ!$B$34:$B$777,Y$401)+'СЕТ СН'!$F$13-'СЕТ СН'!$F$23</f>
        <v>39.570625130000053</v>
      </c>
    </row>
    <row r="416" spans="1:27" ht="15.75" x14ac:dyDescent="0.2">
      <c r="A416" s="34">
        <f t="shared" si="11"/>
        <v>42901</v>
      </c>
      <c r="B416" s="35">
        <f>SUMIFS(СВЦЭМ!$L$34:$L$777,СВЦЭМ!$A$34:$A$777,$A416,СВЦЭМ!$B$34:$B$777,B$401)+'СЕТ СН'!$F$13-'СЕТ СН'!$F$23</f>
        <v>117.44383872000003</v>
      </c>
      <c r="C416" s="35">
        <f>SUMIFS(СВЦЭМ!$L$34:$L$777,СВЦЭМ!$A$34:$A$777,$A416,СВЦЭМ!$B$34:$B$777,C$401)+'СЕТ СН'!$F$13-'СЕТ СН'!$F$23</f>
        <v>176.68067159999998</v>
      </c>
      <c r="D416" s="35">
        <f>SUMIFS(СВЦЭМ!$L$34:$L$777,СВЦЭМ!$A$34:$A$777,$A416,СВЦЭМ!$B$34:$B$777,D$401)+'СЕТ СН'!$F$13-'СЕТ СН'!$F$23</f>
        <v>201.72712809999996</v>
      </c>
      <c r="E416" s="35">
        <f>SUMIFS(СВЦЭМ!$L$34:$L$777,СВЦЭМ!$A$34:$A$777,$A416,СВЦЭМ!$B$34:$B$777,E$401)+'СЕТ СН'!$F$13-'СЕТ СН'!$F$23</f>
        <v>197.17903506000005</v>
      </c>
      <c r="F416" s="35">
        <f>SUMIFS(СВЦЭМ!$L$34:$L$777,СВЦЭМ!$A$34:$A$777,$A416,СВЦЭМ!$B$34:$B$777,F$401)+'СЕТ СН'!$F$13-'СЕТ СН'!$F$23</f>
        <v>193.84617407999997</v>
      </c>
      <c r="G416" s="35">
        <f>SUMIFS(СВЦЭМ!$L$34:$L$777,СВЦЭМ!$A$34:$A$777,$A416,СВЦЭМ!$B$34:$B$777,G$401)+'СЕТ СН'!$F$13-'СЕТ СН'!$F$23</f>
        <v>197.67545504999998</v>
      </c>
      <c r="H416" s="35">
        <f>SUMIFS(СВЦЭМ!$L$34:$L$777,СВЦЭМ!$A$34:$A$777,$A416,СВЦЭМ!$B$34:$B$777,H$401)+'СЕТ СН'!$F$13-'СЕТ СН'!$F$23</f>
        <v>206.43250063000005</v>
      </c>
      <c r="I416" s="35">
        <f>SUMIFS(СВЦЭМ!$L$34:$L$777,СВЦЭМ!$A$34:$A$777,$A416,СВЦЭМ!$B$34:$B$777,I$401)+'СЕТ СН'!$F$13-'СЕТ СН'!$F$23</f>
        <v>105.27965348999999</v>
      </c>
      <c r="J416" s="35">
        <f>SUMIFS(СВЦЭМ!$L$34:$L$777,СВЦЭМ!$A$34:$A$777,$A416,СВЦЭМ!$B$34:$B$777,J$401)+'СЕТ СН'!$F$13-'СЕТ СН'!$F$23</f>
        <v>14.745649060000005</v>
      </c>
      <c r="K416" s="35">
        <f>SUMIFS(СВЦЭМ!$L$34:$L$777,СВЦЭМ!$A$34:$A$777,$A416,СВЦЭМ!$B$34:$B$777,K$401)+'СЕТ СН'!$F$13-'СЕТ СН'!$F$23</f>
        <v>-56.447968149999951</v>
      </c>
      <c r="L416" s="35">
        <f>SUMIFS(СВЦЭМ!$L$34:$L$777,СВЦЭМ!$A$34:$A$777,$A416,СВЦЭМ!$B$34:$B$777,L$401)+'СЕТ СН'!$F$13-'СЕТ СН'!$F$23</f>
        <v>-119.34652194</v>
      </c>
      <c r="M416" s="35">
        <f>SUMIFS(СВЦЭМ!$L$34:$L$777,СВЦЭМ!$A$34:$A$777,$A416,СВЦЭМ!$B$34:$B$777,M$401)+'СЕТ СН'!$F$13-'СЕТ СН'!$F$23</f>
        <v>-135.30539481</v>
      </c>
      <c r="N416" s="35">
        <f>SUMIFS(СВЦЭМ!$L$34:$L$777,СВЦЭМ!$A$34:$A$777,$A416,СВЦЭМ!$B$34:$B$777,N$401)+'СЕТ СН'!$F$13-'СЕТ СН'!$F$23</f>
        <v>-142.82276833999998</v>
      </c>
      <c r="O416" s="35">
        <f>SUMIFS(СВЦЭМ!$L$34:$L$777,СВЦЭМ!$A$34:$A$777,$A416,СВЦЭМ!$B$34:$B$777,O$401)+'СЕТ СН'!$F$13-'СЕТ СН'!$F$23</f>
        <v>-143.22604510000002</v>
      </c>
      <c r="P416" s="35">
        <f>SUMIFS(СВЦЭМ!$L$34:$L$777,СВЦЭМ!$A$34:$A$777,$A416,СВЦЭМ!$B$34:$B$777,P$401)+'СЕТ СН'!$F$13-'СЕТ СН'!$F$23</f>
        <v>-141.38839818999998</v>
      </c>
      <c r="Q416" s="35">
        <f>SUMIFS(СВЦЭМ!$L$34:$L$777,СВЦЭМ!$A$34:$A$777,$A416,СВЦЭМ!$B$34:$B$777,Q$401)+'СЕТ СН'!$F$13-'СЕТ СН'!$F$23</f>
        <v>-140.46757001999998</v>
      </c>
      <c r="R416" s="35">
        <f>SUMIFS(СВЦЭМ!$L$34:$L$777,СВЦЭМ!$A$34:$A$777,$A416,СВЦЭМ!$B$34:$B$777,R$401)+'СЕТ СН'!$F$13-'СЕТ СН'!$F$23</f>
        <v>-137.25885268000002</v>
      </c>
      <c r="S416" s="35">
        <f>SUMIFS(СВЦЭМ!$L$34:$L$777,СВЦЭМ!$A$34:$A$777,$A416,СВЦЭМ!$B$34:$B$777,S$401)+'СЕТ СН'!$F$13-'СЕТ СН'!$F$23</f>
        <v>-134.41467452000001</v>
      </c>
      <c r="T416" s="35">
        <f>SUMIFS(СВЦЭМ!$L$34:$L$777,СВЦЭМ!$A$34:$A$777,$A416,СВЦЭМ!$B$34:$B$777,T$401)+'СЕТ СН'!$F$13-'СЕТ СН'!$F$23</f>
        <v>-130.18533896999998</v>
      </c>
      <c r="U416" s="35">
        <f>SUMIFS(СВЦЭМ!$L$34:$L$777,СВЦЭМ!$A$34:$A$777,$A416,СВЦЭМ!$B$34:$B$777,U$401)+'СЕТ СН'!$F$13-'СЕТ СН'!$F$23</f>
        <v>-126.39313313000002</v>
      </c>
      <c r="V416" s="35">
        <f>SUMIFS(СВЦЭМ!$L$34:$L$777,СВЦЭМ!$A$34:$A$777,$A416,СВЦЭМ!$B$34:$B$777,V$401)+'СЕТ СН'!$F$13-'СЕТ СН'!$F$23</f>
        <v>-127.65667281999998</v>
      </c>
      <c r="W416" s="35">
        <f>SUMIFS(СВЦЭМ!$L$34:$L$777,СВЦЭМ!$A$34:$A$777,$A416,СВЦЭМ!$B$34:$B$777,W$401)+'СЕТ СН'!$F$13-'СЕТ СН'!$F$23</f>
        <v>-87.046872819999976</v>
      </c>
      <c r="X416" s="35">
        <f>SUMIFS(СВЦЭМ!$L$34:$L$777,СВЦЭМ!$A$34:$A$777,$A416,СВЦЭМ!$B$34:$B$777,X$401)+'СЕТ СН'!$F$13-'СЕТ СН'!$F$23</f>
        <v>-21.038532779999969</v>
      </c>
      <c r="Y416" s="35">
        <f>SUMIFS(СВЦЭМ!$L$34:$L$777,СВЦЭМ!$A$34:$A$777,$A416,СВЦЭМ!$B$34:$B$777,Y$401)+'СЕТ СН'!$F$13-'СЕТ СН'!$F$23</f>
        <v>57.68526995000002</v>
      </c>
    </row>
    <row r="417" spans="1:25" ht="15.75" x14ac:dyDescent="0.2">
      <c r="A417" s="34">
        <f t="shared" si="11"/>
        <v>42902</v>
      </c>
      <c r="B417" s="35">
        <f>SUMIFS(СВЦЭМ!$L$34:$L$777,СВЦЭМ!$A$34:$A$777,$A417,СВЦЭМ!$B$34:$B$777,B$401)+'СЕТ СН'!$F$13-'СЕТ СН'!$F$23</f>
        <v>110.74143302000004</v>
      </c>
      <c r="C417" s="35">
        <f>SUMIFS(СВЦЭМ!$L$34:$L$777,СВЦЭМ!$A$34:$A$777,$A417,СВЦЭМ!$B$34:$B$777,C$401)+'СЕТ СН'!$F$13-'СЕТ СН'!$F$23</f>
        <v>163.94998563000001</v>
      </c>
      <c r="D417" s="35">
        <f>SUMIFS(СВЦЭМ!$L$34:$L$777,СВЦЭМ!$A$34:$A$777,$A417,СВЦЭМ!$B$34:$B$777,D$401)+'СЕТ СН'!$F$13-'СЕТ СН'!$F$23</f>
        <v>191.25158310999996</v>
      </c>
      <c r="E417" s="35">
        <f>SUMIFS(СВЦЭМ!$L$34:$L$777,СВЦЭМ!$A$34:$A$777,$A417,СВЦЭМ!$B$34:$B$777,E$401)+'СЕТ СН'!$F$13-'СЕТ СН'!$F$23</f>
        <v>214.86288692999995</v>
      </c>
      <c r="F417" s="35">
        <f>SUMIFS(СВЦЭМ!$L$34:$L$777,СВЦЭМ!$A$34:$A$777,$A417,СВЦЭМ!$B$34:$B$777,F$401)+'СЕТ СН'!$F$13-'СЕТ СН'!$F$23</f>
        <v>213.50929417999998</v>
      </c>
      <c r="G417" s="35">
        <f>SUMIFS(СВЦЭМ!$L$34:$L$777,СВЦЭМ!$A$34:$A$777,$A417,СВЦЭМ!$B$34:$B$777,G$401)+'СЕТ СН'!$F$13-'СЕТ СН'!$F$23</f>
        <v>216.09287799000003</v>
      </c>
      <c r="H417" s="35">
        <f>SUMIFS(СВЦЭМ!$L$34:$L$777,СВЦЭМ!$A$34:$A$777,$A417,СВЦЭМ!$B$34:$B$777,H$401)+'СЕТ СН'!$F$13-'СЕТ СН'!$F$23</f>
        <v>220.09635787000002</v>
      </c>
      <c r="I417" s="35">
        <f>SUMIFS(СВЦЭМ!$L$34:$L$777,СВЦЭМ!$A$34:$A$777,$A417,СВЦЭМ!$B$34:$B$777,I$401)+'СЕТ СН'!$F$13-'СЕТ СН'!$F$23</f>
        <v>120.00635048000004</v>
      </c>
      <c r="J417" s="35">
        <f>SUMIFS(СВЦЭМ!$L$34:$L$777,СВЦЭМ!$A$34:$A$777,$A417,СВЦЭМ!$B$34:$B$777,J$401)+'СЕТ СН'!$F$13-'СЕТ СН'!$F$23</f>
        <v>31.993470119999984</v>
      </c>
      <c r="K417" s="35">
        <f>SUMIFS(СВЦЭМ!$L$34:$L$777,СВЦЭМ!$A$34:$A$777,$A417,СВЦЭМ!$B$34:$B$777,K$401)+'СЕТ СН'!$F$13-'СЕТ СН'!$F$23</f>
        <v>-67.154729299999985</v>
      </c>
      <c r="L417" s="35">
        <f>SUMIFS(СВЦЭМ!$L$34:$L$777,СВЦЭМ!$A$34:$A$777,$A417,СВЦЭМ!$B$34:$B$777,L$401)+'СЕТ СН'!$F$13-'СЕТ СН'!$F$23</f>
        <v>-107.28674894</v>
      </c>
      <c r="M417" s="35">
        <f>SUMIFS(СВЦЭМ!$L$34:$L$777,СВЦЭМ!$A$34:$A$777,$A417,СВЦЭМ!$B$34:$B$777,M$401)+'СЕТ СН'!$F$13-'СЕТ СН'!$F$23</f>
        <v>-123.77015734000003</v>
      </c>
      <c r="N417" s="35">
        <f>SUMIFS(СВЦЭМ!$L$34:$L$777,СВЦЭМ!$A$34:$A$777,$A417,СВЦЭМ!$B$34:$B$777,N$401)+'СЕТ СН'!$F$13-'СЕТ СН'!$F$23</f>
        <v>-118.13572203000001</v>
      </c>
      <c r="O417" s="35">
        <f>SUMIFS(СВЦЭМ!$L$34:$L$777,СВЦЭМ!$A$34:$A$777,$A417,СВЦЭМ!$B$34:$B$777,O$401)+'СЕТ СН'!$F$13-'СЕТ СН'!$F$23</f>
        <v>-124.17264487</v>
      </c>
      <c r="P417" s="35">
        <f>SUMIFS(СВЦЭМ!$L$34:$L$777,СВЦЭМ!$A$34:$A$777,$A417,СВЦЭМ!$B$34:$B$777,P$401)+'СЕТ СН'!$F$13-'СЕТ СН'!$F$23</f>
        <v>-140.18288768999997</v>
      </c>
      <c r="Q417" s="35">
        <f>SUMIFS(СВЦЭМ!$L$34:$L$777,СВЦЭМ!$A$34:$A$777,$A417,СВЦЭМ!$B$34:$B$777,Q$401)+'СЕТ СН'!$F$13-'СЕТ СН'!$F$23</f>
        <v>-128.21452554000001</v>
      </c>
      <c r="R417" s="35">
        <f>SUMIFS(СВЦЭМ!$L$34:$L$777,СВЦЭМ!$A$34:$A$777,$A417,СВЦЭМ!$B$34:$B$777,R$401)+'СЕТ СН'!$F$13-'СЕТ СН'!$F$23</f>
        <v>-124.27470138000001</v>
      </c>
      <c r="S417" s="35">
        <f>SUMIFS(СВЦЭМ!$L$34:$L$777,СВЦЭМ!$A$34:$A$777,$A417,СВЦЭМ!$B$34:$B$777,S$401)+'СЕТ СН'!$F$13-'СЕТ СН'!$F$23</f>
        <v>-113.41336032999999</v>
      </c>
      <c r="T417" s="35">
        <f>SUMIFS(СВЦЭМ!$L$34:$L$777,СВЦЭМ!$A$34:$A$777,$A417,СВЦЭМ!$B$34:$B$777,T$401)+'СЕТ СН'!$F$13-'СЕТ СН'!$F$23</f>
        <v>-116.26609989999997</v>
      </c>
      <c r="U417" s="35">
        <f>SUMIFS(СВЦЭМ!$L$34:$L$777,СВЦЭМ!$A$34:$A$777,$A417,СВЦЭМ!$B$34:$B$777,U$401)+'СЕТ СН'!$F$13-'СЕТ СН'!$F$23</f>
        <v>-123.61765226</v>
      </c>
      <c r="V417" s="35">
        <f>SUMIFS(СВЦЭМ!$L$34:$L$777,СВЦЭМ!$A$34:$A$777,$A417,СВЦЭМ!$B$34:$B$777,V$401)+'СЕТ СН'!$F$13-'СЕТ СН'!$F$23</f>
        <v>-111.85523604999997</v>
      </c>
      <c r="W417" s="35">
        <f>SUMIFS(СВЦЭМ!$L$34:$L$777,СВЦЭМ!$A$34:$A$777,$A417,СВЦЭМ!$B$34:$B$777,W$401)+'СЕТ СН'!$F$13-'СЕТ СН'!$F$23</f>
        <v>-57.950170820000039</v>
      </c>
      <c r="X417" s="35">
        <f>SUMIFS(СВЦЭМ!$L$34:$L$777,СВЦЭМ!$A$34:$A$777,$A417,СВЦЭМ!$B$34:$B$777,X$401)+'СЕТ СН'!$F$13-'СЕТ СН'!$F$23</f>
        <v>-70.818196409999985</v>
      </c>
      <c r="Y417" s="35">
        <f>SUMIFS(СВЦЭМ!$L$34:$L$777,СВЦЭМ!$A$34:$A$777,$A417,СВЦЭМ!$B$34:$B$777,Y$401)+'СЕТ СН'!$F$13-'СЕТ СН'!$F$23</f>
        <v>-55.63652503000003</v>
      </c>
    </row>
    <row r="418" spans="1:25" ht="15.75" x14ac:dyDescent="0.2">
      <c r="A418" s="34">
        <f t="shared" si="11"/>
        <v>42903</v>
      </c>
      <c r="B418" s="35">
        <f>SUMIFS(СВЦЭМ!$L$34:$L$777,СВЦЭМ!$A$34:$A$777,$A418,СВЦЭМ!$B$34:$B$777,B$401)+'СЕТ СН'!$F$13-'СЕТ СН'!$F$23</f>
        <v>39.550617180000017</v>
      </c>
      <c r="C418" s="35">
        <f>SUMIFS(СВЦЭМ!$L$34:$L$777,СВЦЭМ!$A$34:$A$777,$A418,СВЦЭМ!$B$34:$B$777,C$401)+'СЕТ СН'!$F$13-'СЕТ СН'!$F$23</f>
        <v>79.558030740000049</v>
      </c>
      <c r="D418" s="35">
        <f>SUMIFS(СВЦЭМ!$L$34:$L$777,СВЦЭМ!$A$34:$A$777,$A418,СВЦЭМ!$B$34:$B$777,D$401)+'СЕТ СН'!$F$13-'СЕТ СН'!$F$23</f>
        <v>183.36021052000001</v>
      </c>
      <c r="E418" s="35">
        <f>SUMIFS(СВЦЭМ!$L$34:$L$777,СВЦЭМ!$A$34:$A$777,$A418,СВЦЭМ!$B$34:$B$777,E$401)+'СЕТ СН'!$F$13-'СЕТ СН'!$F$23</f>
        <v>193.93520624999996</v>
      </c>
      <c r="F418" s="35">
        <f>SUMIFS(СВЦЭМ!$L$34:$L$777,СВЦЭМ!$A$34:$A$777,$A418,СВЦЭМ!$B$34:$B$777,F$401)+'СЕТ СН'!$F$13-'СЕТ СН'!$F$23</f>
        <v>210.50780430999998</v>
      </c>
      <c r="G418" s="35">
        <f>SUMIFS(СВЦЭМ!$L$34:$L$777,СВЦЭМ!$A$34:$A$777,$A418,СВЦЭМ!$B$34:$B$777,G$401)+'СЕТ СН'!$F$13-'СЕТ СН'!$F$23</f>
        <v>207.70967721</v>
      </c>
      <c r="H418" s="35">
        <f>SUMIFS(СВЦЭМ!$L$34:$L$777,СВЦЭМ!$A$34:$A$777,$A418,СВЦЭМ!$B$34:$B$777,H$401)+'СЕТ СН'!$F$13-'СЕТ СН'!$F$23</f>
        <v>184.60480199999995</v>
      </c>
      <c r="I418" s="35">
        <f>SUMIFS(СВЦЭМ!$L$34:$L$777,СВЦЭМ!$A$34:$A$777,$A418,СВЦЭМ!$B$34:$B$777,I$401)+'СЕТ СН'!$F$13-'СЕТ СН'!$F$23</f>
        <v>78.332176979999986</v>
      </c>
      <c r="J418" s="35">
        <f>SUMIFS(СВЦЭМ!$L$34:$L$777,СВЦЭМ!$A$34:$A$777,$A418,СВЦЭМ!$B$34:$B$777,J$401)+'СЕТ СН'!$F$13-'СЕТ СН'!$F$23</f>
        <v>-6.8820754099999704</v>
      </c>
      <c r="K418" s="35">
        <f>SUMIFS(СВЦЭМ!$L$34:$L$777,СВЦЭМ!$A$34:$A$777,$A418,СВЦЭМ!$B$34:$B$777,K$401)+'СЕТ СН'!$F$13-'СЕТ СН'!$F$23</f>
        <v>-73.182456160000015</v>
      </c>
      <c r="L418" s="35">
        <f>SUMIFS(СВЦЭМ!$L$34:$L$777,СВЦЭМ!$A$34:$A$777,$A418,СВЦЭМ!$B$34:$B$777,L$401)+'СЕТ СН'!$F$13-'СЕТ СН'!$F$23</f>
        <v>-113.12315157</v>
      </c>
      <c r="M418" s="35">
        <f>SUMIFS(СВЦЭМ!$L$34:$L$777,СВЦЭМ!$A$34:$A$777,$A418,СВЦЭМ!$B$34:$B$777,M$401)+'СЕТ СН'!$F$13-'СЕТ СН'!$F$23</f>
        <v>-112.89665760000003</v>
      </c>
      <c r="N418" s="35">
        <f>SUMIFS(СВЦЭМ!$L$34:$L$777,СВЦЭМ!$A$34:$A$777,$A418,СВЦЭМ!$B$34:$B$777,N$401)+'СЕТ СН'!$F$13-'СЕТ СН'!$F$23</f>
        <v>-113.38563914000002</v>
      </c>
      <c r="O418" s="35">
        <f>SUMIFS(СВЦЭМ!$L$34:$L$777,СВЦЭМ!$A$34:$A$777,$A418,СВЦЭМ!$B$34:$B$777,O$401)+'СЕТ СН'!$F$13-'СЕТ СН'!$F$23</f>
        <v>-116.06099648999998</v>
      </c>
      <c r="P418" s="35">
        <f>SUMIFS(СВЦЭМ!$L$34:$L$777,СВЦЭМ!$A$34:$A$777,$A418,СВЦЭМ!$B$34:$B$777,P$401)+'СЕТ СН'!$F$13-'СЕТ СН'!$F$23</f>
        <v>-116.42344373999998</v>
      </c>
      <c r="Q418" s="35">
        <f>SUMIFS(СВЦЭМ!$L$34:$L$777,СВЦЭМ!$A$34:$A$777,$A418,СВЦЭМ!$B$34:$B$777,Q$401)+'СЕТ СН'!$F$13-'СЕТ СН'!$F$23</f>
        <v>-111.13350506</v>
      </c>
      <c r="R418" s="35">
        <f>SUMIFS(СВЦЭМ!$L$34:$L$777,СВЦЭМ!$A$34:$A$777,$A418,СВЦЭМ!$B$34:$B$777,R$401)+'СЕТ СН'!$F$13-'СЕТ СН'!$F$23</f>
        <v>-107.79342697999999</v>
      </c>
      <c r="S418" s="35">
        <f>SUMIFS(СВЦЭМ!$L$34:$L$777,СВЦЭМ!$A$34:$A$777,$A418,СВЦЭМ!$B$34:$B$777,S$401)+'СЕТ СН'!$F$13-'СЕТ СН'!$F$23</f>
        <v>-109.02106842000001</v>
      </c>
      <c r="T418" s="35">
        <f>SUMIFS(СВЦЭМ!$L$34:$L$777,СВЦЭМ!$A$34:$A$777,$A418,СВЦЭМ!$B$34:$B$777,T$401)+'СЕТ СН'!$F$13-'СЕТ СН'!$F$23</f>
        <v>-112.24039952999999</v>
      </c>
      <c r="U418" s="35">
        <f>SUMIFS(СВЦЭМ!$L$34:$L$777,СВЦЭМ!$A$34:$A$777,$A418,СВЦЭМ!$B$34:$B$777,U$401)+'СЕТ СН'!$F$13-'СЕТ СН'!$F$23</f>
        <v>-116.90967264</v>
      </c>
      <c r="V418" s="35">
        <f>SUMIFS(СВЦЭМ!$L$34:$L$777,СВЦЭМ!$A$34:$A$777,$A418,СВЦЭМ!$B$34:$B$777,V$401)+'СЕТ СН'!$F$13-'СЕТ СН'!$F$23</f>
        <v>-105.19588074000001</v>
      </c>
      <c r="W418" s="35">
        <f>SUMIFS(СВЦЭМ!$L$34:$L$777,СВЦЭМ!$A$34:$A$777,$A418,СВЦЭМ!$B$34:$B$777,W$401)+'СЕТ СН'!$F$13-'СЕТ СН'!$F$23</f>
        <v>-84.913117170000021</v>
      </c>
      <c r="X418" s="35">
        <f>SUMIFS(СВЦЭМ!$L$34:$L$777,СВЦЭМ!$A$34:$A$777,$A418,СВЦЭМ!$B$34:$B$777,X$401)+'СЕТ СН'!$F$13-'СЕТ СН'!$F$23</f>
        <v>-63.573723299999983</v>
      </c>
      <c r="Y418" s="35">
        <f>SUMIFS(СВЦЭМ!$L$34:$L$777,СВЦЭМ!$A$34:$A$777,$A418,СВЦЭМ!$B$34:$B$777,Y$401)+'СЕТ СН'!$F$13-'СЕТ СН'!$F$23</f>
        <v>33.32937344000004</v>
      </c>
    </row>
    <row r="419" spans="1:25" ht="15.75" x14ac:dyDescent="0.2">
      <c r="A419" s="34">
        <f t="shared" si="11"/>
        <v>42904</v>
      </c>
      <c r="B419" s="35">
        <f>SUMIFS(СВЦЭМ!$L$34:$L$777,СВЦЭМ!$A$34:$A$777,$A419,СВЦЭМ!$B$34:$B$777,B$401)+'СЕТ СН'!$F$13-'СЕТ СН'!$F$23</f>
        <v>109.11562358000003</v>
      </c>
      <c r="C419" s="35">
        <f>SUMIFS(СВЦЭМ!$L$34:$L$777,СВЦЭМ!$A$34:$A$777,$A419,СВЦЭМ!$B$34:$B$777,C$401)+'СЕТ СН'!$F$13-'СЕТ СН'!$F$23</f>
        <v>146.69104106999998</v>
      </c>
      <c r="D419" s="35">
        <f>SUMIFS(СВЦЭМ!$L$34:$L$777,СВЦЭМ!$A$34:$A$777,$A419,СВЦЭМ!$B$34:$B$777,D$401)+'СЕТ СН'!$F$13-'СЕТ СН'!$F$23</f>
        <v>197.97910919000003</v>
      </c>
      <c r="E419" s="35">
        <f>SUMIFS(СВЦЭМ!$L$34:$L$777,СВЦЭМ!$A$34:$A$777,$A419,СВЦЭМ!$B$34:$B$777,E$401)+'СЕТ СН'!$F$13-'СЕТ СН'!$F$23</f>
        <v>207.53789275999998</v>
      </c>
      <c r="F419" s="35">
        <f>SUMIFS(СВЦЭМ!$L$34:$L$777,СВЦЭМ!$A$34:$A$777,$A419,СВЦЭМ!$B$34:$B$777,F$401)+'СЕТ СН'!$F$13-'СЕТ СН'!$F$23</f>
        <v>217.02678092999997</v>
      </c>
      <c r="G419" s="35">
        <f>SUMIFS(СВЦЭМ!$L$34:$L$777,СВЦЭМ!$A$34:$A$777,$A419,СВЦЭМ!$B$34:$B$777,G$401)+'СЕТ СН'!$F$13-'СЕТ СН'!$F$23</f>
        <v>214.35918475999995</v>
      </c>
      <c r="H419" s="35">
        <f>SUMIFS(СВЦЭМ!$L$34:$L$777,СВЦЭМ!$A$34:$A$777,$A419,СВЦЭМ!$B$34:$B$777,H$401)+'СЕТ СН'!$F$13-'СЕТ СН'!$F$23</f>
        <v>197.17681593999998</v>
      </c>
      <c r="I419" s="35">
        <f>SUMIFS(СВЦЭМ!$L$34:$L$777,СВЦЭМ!$A$34:$A$777,$A419,СВЦЭМ!$B$34:$B$777,I$401)+'СЕТ СН'!$F$13-'СЕТ СН'!$F$23</f>
        <v>87.602825579999944</v>
      </c>
      <c r="J419" s="35">
        <f>SUMIFS(СВЦЭМ!$L$34:$L$777,СВЦЭМ!$A$34:$A$777,$A419,СВЦЭМ!$B$34:$B$777,J$401)+'СЕТ СН'!$F$13-'СЕТ СН'!$F$23</f>
        <v>-18.638175169999954</v>
      </c>
      <c r="K419" s="35">
        <f>SUMIFS(СВЦЭМ!$L$34:$L$777,СВЦЭМ!$A$34:$A$777,$A419,СВЦЭМ!$B$34:$B$777,K$401)+'СЕТ СН'!$F$13-'СЕТ СН'!$F$23</f>
        <v>-104.48568631000001</v>
      </c>
      <c r="L419" s="35">
        <f>SUMIFS(СВЦЭМ!$L$34:$L$777,СВЦЭМ!$A$34:$A$777,$A419,СВЦЭМ!$B$34:$B$777,L$401)+'СЕТ СН'!$F$13-'СЕТ СН'!$F$23</f>
        <v>-131.79145261000002</v>
      </c>
      <c r="M419" s="35">
        <f>SUMIFS(СВЦЭМ!$L$34:$L$777,СВЦЭМ!$A$34:$A$777,$A419,СВЦЭМ!$B$34:$B$777,M$401)+'СЕТ СН'!$F$13-'СЕТ СН'!$F$23</f>
        <v>-115.54414829000001</v>
      </c>
      <c r="N419" s="35">
        <f>SUMIFS(СВЦЭМ!$L$34:$L$777,СВЦЭМ!$A$34:$A$777,$A419,СВЦЭМ!$B$34:$B$777,N$401)+'СЕТ СН'!$F$13-'СЕТ СН'!$F$23</f>
        <v>-114.29375571000003</v>
      </c>
      <c r="O419" s="35">
        <f>SUMIFS(СВЦЭМ!$L$34:$L$777,СВЦЭМ!$A$34:$A$777,$A419,СВЦЭМ!$B$34:$B$777,O$401)+'СЕТ СН'!$F$13-'СЕТ СН'!$F$23</f>
        <v>-114.88482519000002</v>
      </c>
      <c r="P419" s="35">
        <f>SUMIFS(СВЦЭМ!$L$34:$L$777,СВЦЭМ!$A$34:$A$777,$A419,СВЦЭМ!$B$34:$B$777,P$401)+'СЕТ СН'!$F$13-'СЕТ СН'!$F$23</f>
        <v>-116.3219732</v>
      </c>
      <c r="Q419" s="35">
        <f>SUMIFS(СВЦЭМ!$L$34:$L$777,СВЦЭМ!$A$34:$A$777,$A419,СВЦЭМ!$B$34:$B$777,Q$401)+'СЕТ СН'!$F$13-'СЕТ СН'!$F$23</f>
        <v>-110.49550044</v>
      </c>
      <c r="R419" s="35">
        <f>SUMIFS(СВЦЭМ!$L$34:$L$777,СВЦЭМ!$A$34:$A$777,$A419,СВЦЭМ!$B$34:$B$777,R$401)+'СЕТ СН'!$F$13-'СЕТ СН'!$F$23</f>
        <v>-104.85086510000002</v>
      </c>
      <c r="S419" s="35">
        <f>SUMIFS(СВЦЭМ!$L$34:$L$777,СВЦЭМ!$A$34:$A$777,$A419,СВЦЭМ!$B$34:$B$777,S$401)+'СЕТ СН'!$F$13-'СЕТ СН'!$F$23</f>
        <v>-105.16496885999999</v>
      </c>
      <c r="T419" s="35">
        <f>SUMIFS(СВЦЭМ!$L$34:$L$777,СВЦЭМ!$A$34:$A$777,$A419,СВЦЭМ!$B$34:$B$777,T$401)+'СЕТ СН'!$F$13-'СЕТ СН'!$F$23</f>
        <v>-111.75990977999999</v>
      </c>
      <c r="U419" s="35">
        <f>SUMIFS(СВЦЭМ!$L$34:$L$777,СВЦЭМ!$A$34:$A$777,$A419,СВЦЭМ!$B$34:$B$777,U$401)+'СЕТ СН'!$F$13-'СЕТ СН'!$F$23</f>
        <v>-114.86084589000001</v>
      </c>
      <c r="V419" s="35">
        <f>SUMIFS(СВЦЭМ!$L$34:$L$777,СВЦЭМ!$A$34:$A$777,$A419,СВЦЭМ!$B$34:$B$777,V$401)+'СЕТ СН'!$F$13-'СЕТ СН'!$F$23</f>
        <v>-121.52605775000001</v>
      </c>
      <c r="W419" s="35">
        <f>SUMIFS(СВЦЭМ!$L$34:$L$777,СВЦЭМ!$A$34:$A$777,$A419,СВЦЭМ!$B$34:$B$777,W$401)+'СЕТ СН'!$F$13-'СЕТ СН'!$F$23</f>
        <v>-106.6985196</v>
      </c>
      <c r="X419" s="35">
        <f>SUMIFS(СВЦЭМ!$L$34:$L$777,СВЦЭМ!$A$34:$A$777,$A419,СВЦЭМ!$B$34:$B$777,X$401)+'СЕТ СН'!$F$13-'СЕТ СН'!$F$23</f>
        <v>-65.548646070000018</v>
      </c>
      <c r="Y419" s="35">
        <f>SUMIFS(СВЦЭМ!$L$34:$L$777,СВЦЭМ!$A$34:$A$777,$A419,СВЦЭМ!$B$34:$B$777,Y$401)+'СЕТ СН'!$F$13-'СЕТ СН'!$F$23</f>
        <v>-16.336683369999946</v>
      </c>
    </row>
    <row r="420" spans="1:25" ht="15.75" x14ac:dyDescent="0.2">
      <c r="A420" s="34">
        <f t="shared" si="11"/>
        <v>42905</v>
      </c>
      <c r="B420" s="35">
        <f>SUMIFS(СВЦЭМ!$L$34:$L$777,СВЦЭМ!$A$34:$A$777,$A420,СВЦЭМ!$B$34:$B$777,B$401)+'СЕТ СН'!$F$13-'СЕТ СН'!$F$23</f>
        <v>22.249603529999945</v>
      </c>
      <c r="C420" s="35">
        <f>SUMIFS(СВЦЭМ!$L$34:$L$777,СВЦЭМ!$A$34:$A$777,$A420,СВЦЭМ!$B$34:$B$777,C$401)+'СЕТ СН'!$F$13-'СЕТ СН'!$F$23</f>
        <v>57.90959319000001</v>
      </c>
      <c r="D420" s="35">
        <f>SUMIFS(СВЦЭМ!$L$34:$L$777,СВЦЭМ!$A$34:$A$777,$A420,СВЦЭМ!$B$34:$B$777,D$401)+'СЕТ СН'!$F$13-'СЕТ СН'!$F$23</f>
        <v>156.33198297000001</v>
      </c>
      <c r="E420" s="35">
        <f>SUMIFS(СВЦЭМ!$L$34:$L$777,СВЦЭМ!$A$34:$A$777,$A420,СВЦЭМ!$B$34:$B$777,E$401)+'СЕТ СН'!$F$13-'СЕТ СН'!$F$23</f>
        <v>162.74710787000004</v>
      </c>
      <c r="F420" s="35">
        <f>SUMIFS(СВЦЭМ!$L$34:$L$777,СВЦЭМ!$A$34:$A$777,$A420,СВЦЭМ!$B$34:$B$777,F$401)+'СЕТ СН'!$F$13-'СЕТ СН'!$F$23</f>
        <v>165.40274059000001</v>
      </c>
      <c r="G420" s="35">
        <f>SUMIFS(СВЦЭМ!$L$34:$L$777,СВЦЭМ!$A$34:$A$777,$A420,СВЦЭМ!$B$34:$B$777,G$401)+'СЕТ СН'!$F$13-'СЕТ СН'!$F$23</f>
        <v>168.82743511000001</v>
      </c>
      <c r="H420" s="35">
        <f>SUMIFS(СВЦЭМ!$L$34:$L$777,СВЦЭМ!$A$34:$A$777,$A420,СВЦЭМ!$B$34:$B$777,H$401)+'СЕТ СН'!$F$13-'СЕТ СН'!$F$23</f>
        <v>79.054501070000015</v>
      </c>
      <c r="I420" s="35">
        <f>SUMIFS(СВЦЭМ!$L$34:$L$777,СВЦЭМ!$A$34:$A$777,$A420,СВЦЭМ!$B$34:$B$777,I$401)+'СЕТ СН'!$F$13-'СЕТ СН'!$F$23</f>
        <v>-12.615609309999968</v>
      </c>
      <c r="J420" s="35">
        <f>SUMIFS(СВЦЭМ!$L$34:$L$777,СВЦЭМ!$A$34:$A$777,$A420,СВЦЭМ!$B$34:$B$777,J$401)+'СЕТ СН'!$F$13-'СЕТ СН'!$F$23</f>
        <v>-98.389887499999986</v>
      </c>
      <c r="K420" s="35">
        <f>SUMIFS(СВЦЭМ!$L$34:$L$777,СВЦЭМ!$A$34:$A$777,$A420,СВЦЭМ!$B$34:$B$777,K$401)+'СЕТ СН'!$F$13-'СЕТ СН'!$F$23</f>
        <v>-72.824337809999975</v>
      </c>
      <c r="L420" s="35">
        <f>SUMIFS(СВЦЭМ!$L$34:$L$777,СВЦЭМ!$A$34:$A$777,$A420,СВЦЭМ!$B$34:$B$777,L$401)+'СЕТ СН'!$F$13-'СЕТ СН'!$F$23</f>
        <v>-88.433232690000011</v>
      </c>
      <c r="M420" s="35">
        <f>SUMIFS(СВЦЭМ!$L$34:$L$777,СВЦЭМ!$A$34:$A$777,$A420,СВЦЭМ!$B$34:$B$777,M$401)+'СЕТ СН'!$F$13-'СЕТ СН'!$F$23</f>
        <v>-83.676994560000026</v>
      </c>
      <c r="N420" s="35">
        <f>SUMIFS(СВЦЭМ!$L$34:$L$777,СВЦЭМ!$A$34:$A$777,$A420,СВЦЭМ!$B$34:$B$777,N$401)+'СЕТ СН'!$F$13-'СЕТ СН'!$F$23</f>
        <v>-85.771774230000005</v>
      </c>
      <c r="O420" s="35">
        <f>SUMIFS(СВЦЭМ!$L$34:$L$777,СВЦЭМ!$A$34:$A$777,$A420,СВЦЭМ!$B$34:$B$777,O$401)+'СЕТ СН'!$F$13-'СЕТ СН'!$F$23</f>
        <v>-92.955649069999993</v>
      </c>
      <c r="P420" s="35">
        <f>SUMIFS(СВЦЭМ!$L$34:$L$777,СВЦЭМ!$A$34:$A$777,$A420,СВЦЭМ!$B$34:$B$777,P$401)+'СЕТ СН'!$F$13-'СЕТ СН'!$F$23</f>
        <v>-104.78497470999997</v>
      </c>
      <c r="Q420" s="35">
        <f>SUMIFS(СВЦЭМ!$L$34:$L$777,СВЦЭМ!$A$34:$A$777,$A420,СВЦЭМ!$B$34:$B$777,Q$401)+'СЕТ СН'!$F$13-'СЕТ СН'!$F$23</f>
        <v>-86.389122199999974</v>
      </c>
      <c r="R420" s="35">
        <f>SUMIFS(СВЦЭМ!$L$34:$L$777,СВЦЭМ!$A$34:$A$777,$A420,СВЦЭМ!$B$34:$B$777,R$401)+'СЕТ СН'!$F$13-'СЕТ СН'!$F$23</f>
        <v>-90.729849230000013</v>
      </c>
      <c r="S420" s="35">
        <f>SUMIFS(СВЦЭМ!$L$34:$L$777,СВЦЭМ!$A$34:$A$777,$A420,СВЦЭМ!$B$34:$B$777,S$401)+'СЕТ СН'!$F$13-'СЕТ СН'!$F$23</f>
        <v>-92.490124530000003</v>
      </c>
      <c r="T420" s="35">
        <f>SUMIFS(СВЦЭМ!$L$34:$L$777,СВЦЭМ!$A$34:$A$777,$A420,СВЦЭМ!$B$34:$B$777,T$401)+'СЕТ СН'!$F$13-'СЕТ СН'!$F$23</f>
        <v>-62.837568899999951</v>
      </c>
      <c r="U420" s="35">
        <f>SUMIFS(СВЦЭМ!$L$34:$L$777,СВЦЭМ!$A$34:$A$777,$A420,СВЦЭМ!$B$34:$B$777,U$401)+'СЕТ СН'!$F$13-'СЕТ СН'!$F$23</f>
        <v>-34.622386959999972</v>
      </c>
      <c r="V420" s="35">
        <f>SUMIFS(СВЦЭМ!$L$34:$L$777,СВЦЭМ!$A$34:$A$777,$A420,СВЦЭМ!$B$34:$B$777,V$401)+'СЕТ СН'!$F$13-'СЕТ СН'!$F$23</f>
        <v>-31.353166500000043</v>
      </c>
      <c r="W420" s="35">
        <f>SUMIFS(СВЦЭМ!$L$34:$L$777,СВЦЭМ!$A$34:$A$777,$A420,СВЦЭМ!$B$34:$B$777,W$401)+'СЕТ СН'!$F$13-'СЕТ СН'!$F$23</f>
        <v>-27.007904919999987</v>
      </c>
      <c r="X420" s="35">
        <f>SUMIFS(СВЦЭМ!$L$34:$L$777,СВЦЭМ!$A$34:$A$777,$A420,СВЦЭМ!$B$34:$B$777,X$401)+'СЕТ СН'!$F$13-'СЕТ СН'!$F$23</f>
        <v>-69.646394670000006</v>
      </c>
      <c r="Y420" s="35">
        <f>SUMIFS(СВЦЭМ!$L$34:$L$777,СВЦЭМ!$A$34:$A$777,$A420,СВЦЭМ!$B$34:$B$777,Y$401)+'СЕТ СН'!$F$13-'СЕТ СН'!$F$23</f>
        <v>-33.45857910999996</v>
      </c>
    </row>
    <row r="421" spans="1:25" ht="15.75" x14ac:dyDescent="0.2">
      <c r="A421" s="34">
        <f t="shared" si="11"/>
        <v>42906</v>
      </c>
      <c r="B421" s="35">
        <f>SUMIFS(СВЦЭМ!$L$34:$L$777,СВЦЭМ!$A$34:$A$777,$A421,СВЦЭМ!$B$34:$B$777,B$401)+'СЕТ СН'!$F$13-'СЕТ СН'!$F$23</f>
        <v>162.10448717999998</v>
      </c>
      <c r="C421" s="35">
        <f>SUMIFS(СВЦЭМ!$L$34:$L$777,СВЦЭМ!$A$34:$A$777,$A421,СВЦЭМ!$B$34:$B$777,C$401)+'СЕТ СН'!$F$13-'СЕТ СН'!$F$23</f>
        <v>107.26016274000006</v>
      </c>
      <c r="D421" s="35">
        <f>SUMIFS(СВЦЭМ!$L$34:$L$777,СВЦЭМ!$A$34:$A$777,$A421,СВЦЭМ!$B$34:$B$777,D$401)+'СЕТ СН'!$F$13-'СЕТ СН'!$F$23</f>
        <v>237.31861354</v>
      </c>
      <c r="E421" s="35">
        <f>SUMIFS(СВЦЭМ!$L$34:$L$777,СВЦЭМ!$A$34:$A$777,$A421,СВЦЭМ!$B$34:$B$777,E$401)+'СЕТ СН'!$F$13-'СЕТ СН'!$F$23</f>
        <v>232.80665438999995</v>
      </c>
      <c r="F421" s="35">
        <f>SUMIFS(СВЦЭМ!$L$34:$L$777,СВЦЭМ!$A$34:$A$777,$A421,СВЦЭМ!$B$34:$B$777,F$401)+'СЕТ СН'!$F$13-'СЕТ СН'!$F$23</f>
        <v>229.65441106000003</v>
      </c>
      <c r="G421" s="35">
        <f>SUMIFS(СВЦЭМ!$L$34:$L$777,СВЦЭМ!$A$34:$A$777,$A421,СВЦЭМ!$B$34:$B$777,G$401)+'СЕТ СН'!$F$13-'СЕТ СН'!$F$23</f>
        <v>232.56279600000005</v>
      </c>
      <c r="H421" s="35">
        <f>SUMIFS(СВЦЭМ!$L$34:$L$777,СВЦЭМ!$A$34:$A$777,$A421,СВЦЭМ!$B$34:$B$777,H$401)+'СЕТ СН'!$F$13-'СЕТ СН'!$F$23</f>
        <v>233.76354400000002</v>
      </c>
      <c r="I421" s="35">
        <f>SUMIFS(СВЦЭМ!$L$34:$L$777,СВЦЭМ!$A$34:$A$777,$A421,СВЦЭМ!$B$34:$B$777,I$401)+'СЕТ СН'!$F$13-'СЕТ СН'!$F$23</f>
        <v>93.411116870000001</v>
      </c>
      <c r="J421" s="35">
        <f>SUMIFS(СВЦЭМ!$L$34:$L$777,СВЦЭМ!$A$34:$A$777,$A421,СВЦЭМ!$B$34:$B$777,J$401)+'СЕТ СН'!$F$13-'СЕТ СН'!$F$23</f>
        <v>6.0380373299999519</v>
      </c>
      <c r="K421" s="35">
        <f>SUMIFS(СВЦЭМ!$L$34:$L$777,СВЦЭМ!$A$34:$A$777,$A421,СВЦЭМ!$B$34:$B$777,K$401)+'СЕТ СН'!$F$13-'СЕТ СН'!$F$23</f>
        <v>-50.33954411000002</v>
      </c>
      <c r="L421" s="35">
        <f>SUMIFS(СВЦЭМ!$L$34:$L$777,СВЦЭМ!$A$34:$A$777,$A421,СВЦЭМ!$B$34:$B$777,L$401)+'СЕТ СН'!$F$13-'СЕТ СН'!$F$23</f>
        <v>-85.189249949999976</v>
      </c>
      <c r="M421" s="35">
        <f>SUMIFS(СВЦЭМ!$L$34:$L$777,СВЦЭМ!$A$34:$A$777,$A421,СВЦЭМ!$B$34:$B$777,M$401)+'СЕТ СН'!$F$13-'СЕТ СН'!$F$23</f>
        <v>-102.07720454999998</v>
      </c>
      <c r="N421" s="35">
        <f>SUMIFS(СВЦЭМ!$L$34:$L$777,СВЦЭМ!$A$34:$A$777,$A421,СВЦЭМ!$B$34:$B$777,N$401)+'СЕТ СН'!$F$13-'СЕТ СН'!$F$23</f>
        <v>-97.786044870000012</v>
      </c>
      <c r="O421" s="35">
        <f>SUMIFS(СВЦЭМ!$L$34:$L$777,СВЦЭМ!$A$34:$A$777,$A421,СВЦЭМ!$B$34:$B$777,O$401)+'СЕТ СН'!$F$13-'СЕТ СН'!$F$23</f>
        <v>-95.815254970000012</v>
      </c>
      <c r="P421" s="35">
        <f>SUMIFS(СВЦЭМ!$L$34:$L$777,СВЦЭМ!$A$34:$A$777,$A421,СВЦЭМ!$B$34:$B$777,P$401)+'СЕТ СН'!$F$13-'СЕТ СН'!$F$23</f>
        <v>-91.22789001000001</v>
      </c>
      <c r="Q421" s="35">
        <f>SUMIFS(СВЦЭМ!$L$34:$L$777,СВЦЭМ!$A$34:$A$777,$A421,СВЦЭМ!$B$34:$B$777,Q$401)+'СЕТ СН'!$F$13-'СЕТ СН'!$F$23</f>
        <v>-95.197790010000006</v>
      </c>
      <c r="R421" s="35">
        <f>SUMIFS(СВЦЭМ!$L$34:$L$777,СВЦЭМ!$A$34:$A$777,$A421,СВЦЭМ!$B$34:$B$777,R$401)+'СЕТ СН'!$F$13-'СЕТ СН'!$F$23</f>
        <v>-101.52958702000001</v>
      </c>
      <c r="S421" s="35">
        <f>SUMIFS(СВЦЭМ!$L$34:$L$777,СВЦЭМ!$A$34:$A$777,$A421,СВЦЭМ!$B$34:$B$777,S$401)+'СЕТ СН'!$F$13-'СЕТ СН'!$F$23</f>
        <v>-100.19023007999999</v>
      </c>
      <c r="T421" s="35">
        <f>SUMIFS(СВЦЭМ!$L$34:$L$777,СВЦЭМ!$A$34:$A$777,$A421,СВЦЭМ!$B$34:$B$777,T$401)+'СЕТ СН'!$F$13-'СЕТ СН'!$F$23</f>
        <v>-99.571391459999973</v>
      </c>
      <c r="U421" s="35">
        <f>SUMIFS(СВЦЭМ!$L$34:$L$777,СВЦЭМ!$A$34:$A$777,$A421,СВЦЭМ!$B$34:$B$777,U$401)+'СЕТ СН'!$F$13-'СЕТ СН'!$F$23</f>
        <v>-99.273948599999983</v>
      </c>
      <c r="V421" s="35">
        <f>SUMIFS(СВЦЭМ!$L$34:$L$777,СВЦЭМ!$A$34:$A$777,$A421,СВЦЭМ!$B$34:$B$777,V$401)+'СЕТ СН'!$F$13-'СЕТ СН'!$F$23</f>
        <v>-83.886619310000015</v>
      </c>
      <c r="W421" s="35">
        <f>SUMIFS(СВЦЭМ!$L$34:$L$777,СВЦЭМ!$A$34:$A$777,$A421,СВЦЭМ!$B$34:$B$777,W$401)+'СЕТ СН'!$F$13-'СЕТ СН'!$F$23</f>
        <v>-71.051989230000004</v>
      </c>
      <c r="X421" s="35">
        <f>SUMIFS(СВЦЭМ!$L$34:$L$777,СВЦЭМ!$A$34:$A$777,$A421,СВЦЭМ!$B$34:$B$777,X$401)+'СЕТ СН'!$F$13-'СЕТ СН'!$F$23</f>
        <v>-17.563069870000049</v>
      </c>
      <c r="Y421" s="35">
        <f>SUMIFS(СВЦЭМ!$L$34:$L$777,СВЦЭМ!$A$34:$A$777,$A421,СВЦЭМ!$B$34:$B$777,Y$401)+'СЕТ СН'!$F$13-'СЕТ СН'!$F$23</f>
        <v>42.405990510000038</v>
      </c>
    </row>
    <row r="422" spans="1:25" ht="15.75" x14ac:dyDescent="0.2">
      <c r="A422" s="34">
        <f t="shared" si="11"/>
        <v>42907</v>
      </c>
      <c r="B422" s="35">
        <f>SUMIFS(СВЦЭМ!$L$34:$L$777,СВЦЭМ!$A$34:$A$777,$A422,СВЦЭМ!$B$34:$B$777,B$401)+'СЕТ СН'!$F$13-'СЕТ СН'!$F$23</f>
        <v>179.17709231000003</v>
      </c>
      <c r="C422" s="35">
        <f>SUMIFS(СВЦЭМ!$L$34:$L$777,СВЦЭМ!$A$34:$A$777,$A422,СВЦЭМ!$B$34:$B$777,C$401)+'СЕТ СН'!$F$13-'СЕТ СН'!$F$23</f>
        <v>178.12565721999999</v>
      </c>
      <c r="D422" s="35">
        <f>SUMIFS(СВЦЭМ!$L$34:$L$777,СВЦЭМ!$A$34:$A$777,$A422,СВЦЭМ!$B$34:$B$777,D$401)+'СЕТ СН'!$F$13-'СЕТ СН'!$F$23</f>
        <v>223.12109692000001</v>
      </c>
      <c r="E422" s="35">
        <f>SUMIFS(СВЦЭМ!$L$34:$L$777,СВЦЭМ!$A$34:$A$777,$A422,СВЦЭМ!$B$34:$B$777,E$401)+'СЕТ СН'!$F$13-'СЕТ СН'!$F$23</f>
        <v>216.04801685999996</v>
      </c>
      <c r="F422" s="35">
        <f>SUMIFS(СВЦЭМ!$L$34:$L$777,СВЦЭМ!$A$34:$A$777,$A422,СВЦЭМ!$B$34:$B$777,F$401)+'СЕТ СН'!$F$13-'СЕТ СН'!$F$23</f>
        <v>213.47846496</v>
      </c>
      <c r="G422" s="35">
        <f>SUMIFS(СВЦЭМ!$L$34:$L$777,СВЦЭМ!$A$34:$A$777,$A422,СВЦЭМ!$B$34:$B$777,G$401)+'СЕТ СН'!$F$13-'СЕТ СН'!$F$23</f>
        <v>217.96259034000002</v>
      </c>
      <c r="H422" s="35">
        <f>SUMIFS(СВЦЭМ!$L$34:$L$777,СВЦЭМ!$A$34:$A$777,$A422,СВЦЭМ!$B$34:$B$777,H$401)+'СЕТ СН'!$F$13-'СЕТ СН'!$F$23</f>
        <v>229.22092335000002</v>
      </c>
      <c r="I422" s="35">
        <f>SUMIFS(СВЦЭМ!$L$34:$L$777,СВЦЭМ!$A$34:$A$777,$A422,СВЦЭМ!$B$34:$B$777,I$401)+'СЕТ СН'!$F$13-'СЕТ СН'!$F$23</f>
        <v>105.61158007999995</v>
      </c>
      <c r="J422" s="35">
        <f>SUMIFS(СВЦЭМ!$L$34:$L$777,СВЦЭМ!$A$34:$A$777,$A422,СВЦЭМ!$B$34:$B$777,J$401)+'СЕТ СН'!$F$13-'СЕТ СН'!$F$23</f>
        <v>-10.406265119999944</v>
      </c>
      <c r="K422" s="35">
        <f>SUMIFS(СВЦЭМ!$L$34:$L$777,СВЦЭМ!$A$34:$A$777,$A422,СВЦЭМ!$B$34:$B$777,K$401)+'СЕТ СН'!$F$13-'СЕТ СН'!$F$23</f>
        <v>-63.685551959999998</v>
      </c>
      <c r="L422" s="35">
        <f>SUMIFS(СВЦЭМ!$L$34:$L$777,СВЦЭМ!$A$34:$A$777,$A422,СВЦЭМ!$B$34:$B$777,L$401)+'СЕТ СН'!$F$13-'СЕТ СН'!$F$23</f>
        <v>-105.28291087000002</v>
      </c>
      <c r="M422" s="35">
        <f>SUMIFS(СВЦЭМ!$L$34:$L$777,СВЦЭМ!$A$34:$A$777,$A422,СВЦЭМ!$B$34:$B$777,M$401)+'СЕТ СН'!$F$13-'СЕТ СН'!$F$23</f>
        <v>-123.37160929999999</v>
      </c>
      <c r="N422" s="35">
        <f>SUMIFS(СВЦЭМ!$L$34:$L$777,СВЦЭМ!$A$34:$A$777,$A422,СВЦЭМ!$B$34:$B$777,N$401)+'СЕТ СН'!$F$13-'СЕТ СН'!$F$23</f>
        <v>-119.43784796</v>
      </c>
      <c r="O422" s="35">
        <f>SUMIFS(СВЦЭМ!$L$34:$L$777,СВЦЭМ!$A$34:$A$777,$A422,СВЦЭМ!$B$34:$B$777,O$401)+'СЕТ СН'!$F$13-'СЕТ СН'!$F$23</f>
        <v>-118.96255676999999</v>
      </c>
      <c r="P422" s="35">
        <f>SUMIFS(СВЦЭМ!$L$34:$L$777,СВЦЭМ!$A$34:$A$777,$A422,СВЦЭМ!$B$34:$B$777,P$401)+'СЕТ СН'!$F$13-'СЕТ СН'!$F$23</f>
        <v>-113.90181432000003</v>
      </c>
      <c r="Q422" s="35">
        <f>SUMIFS(СВЦЭМ!$L$34:$L$777,СВЦЭМ!$A$34:$A$777,$A422,СВЦЭМ!$B$34:$B$777,Q$401)+'СЕТ СН'!$F$13-'СЕТ СН'!$F$23</f>
        <v>-118.11089400999998</v>
      </c>
      <c r="R422" s="35">
        <f>SUMIFS(СВЦЭМ!$L$34:$L$777,СВЦЭМ!$A$34:$A$777,$A422,СВЦЭМ!$B$34:$B$777,R$401)+'СЕТ СН'!$F$13-'СЕТ СН'!$F$23</f>
        <v>-121.41774006999998</v>
      </c>
      <c r="S422" s="35">
        <f>SUMIFS(СВЦЭМ!$L$34:$L$777,СВЦЭМ!$A$34:$A$777,$A422,СВЦЭМ!$B$34:$B$777,S$401)+'СЕТ СН'!$F$13-'СЕТ СН'!$F$23</f>
        <v>-122.98090507000001</v>
      </c>
      <c r="T422" s="35">
        <f>SUMIFS(СВЦЭМ!$L$34:$L$777,СВЦЭМ!$A$34:$A$777,$A422,СВЦЭМ!$B$34:$B$777,T$401)+'СЕТ СН'!$F$13-'СЕТ СН'!$F$23</f>
        <v>-119.20011183000003</v>
      </c>
      <c r="U422" s="35">
        <f>SUMIFS(СВЦЭМ!$L$34:$L$777,СВЦЭМ!$A$34:$A$777,$A422,СВЦЭМ!$B$34:$B$777,U$401)+'СЕТ СН'!$F$13-'СЕТ СН'!$F$23</f>
        <v>-120.97444994</v>
      </c>
      <c r="V422" s="35">
        <f>SUMIFS(СВЦЭМ!$L$34:$L$777,СВЦЭМ!$A$34:$A$777,$A422,СВЦЭМ!$B$34:$B$777,V$401)+'СЕТ СН'!$F$13-'СЕТ СН'!$F$23</f>
        <v>-103.23287558999999</v>
      </c>
      <c r="W422" s="35">
        <f>SUMIFS(СВЦЭМ!$L$34:$L$777,СВЦЭМ!$A$34:$A$777,$A422,СВЦЭМ!$B$34:$B$777,W$401)+'СЕТ СН'!$F$13-'СЕТ СН'!$F$23</f>
        <v>-65.631126989999984</v>
      </c>
      <c r="X422" s="35">
        <f>SUMIFS(СВЦЭМ!$L$34:$L$777,СВЦЭМ!$A$34:$A$777,$A422,СВЦЭМ!$B$34:$B$777,X$401)+'СЕТ СН'!$F$13-'СЕТ СН'!$F$23</f>
        <v>-13.342330429999947</v>
      </c>
      <c r="Y422" s="35">
        <f>SUMIFS(СВЦЭМ!$L$34:$L$777,СВЦЭМ!$A$34:$A$777,$A422,СВЦЭМ!$B$34:$B$777,Y$401)+'СЕТ СН'!$F$13-'СЕТ СН'!$F$23</f>
        <v>20.791107059999945</v>
      </c>
    </row>
    <row r="423" spans="1:25" ht="15.75" x14ac:dyDescent="0.2">
      <c r="A423" s="34">
        <f t="shared" si="11"/>
        <v>42908</v>
      </c>
      <c r="B423" s="35">
        <f>SUMIFS(СВЦЭМ!$L$34:$L$777,СВЦЭМ!$A$34:$A$777,$A423,СВЦЭМ!$B$34:$B$777,B$401)+'СЕТ СН'!$F$13-'СЕТ СН'!$F$23</f>
        <v>59.16317018999996</v>
      </c>
      <c r="C423" s="35">
        <f>SUMIFS(СВЦЭМ!$L$34:$L$777,СВЦЭМ!$A$34:$A$777,$A423,СВЦЭМ!$B$34:$B$777,C$401)+'СЕТ СН'!$F$13-'СЕТ СН'!$F$23</f>
        <v>132.32631127000002</v>
      </c>
      <c r="D423" s="35">
        <f>SUMIFS(СВЦЭМ!$L$34:$L$777,СВЦЭМ!$A$34:$A$777,$A423,СВЦЭМ!$B$34:$B$777,D$401)+'СЕТ СН'!$F$13-'СЕТ СН'!$F$23</f>
        <v>182.81599696000001</v>
      </c>
      <c r="E423" s="35">
        <f>SUMIFS(СВЦЭМ!$L$34:$L$777,СВЦЭМ!$A$34:$A$777,$A423,СВЦЭМ!$B$34:$B$777,E$401)+'СЕТ СН'!$F$13-'СЕТ СН'!$F$23</f>
        <v>186.67412942999999</v>
      </c>
      <c r="F423" s="35">
        <f>SUMIFS(СВЦЭМ!$L$34:$L$777,СВЦЭМ!$A$34:$A$777,$A423,СВЦЭМ!$B$34:$B$777,F$401)+'СЕТ СН'!$F$13-'СЕТ СН'!$F$23</f>
        <v>185.19074627999998</v>
      </c>
      <c r="G423" s="35">
        <f>SUMIFS(СВЦЭМ!$L$34:$L$777,СВЦЭМ!$A$34:$A$777,$A423,СВЦЭМ!$B$34:$B$777,G$401)+'СЕТ СН'!$F$13-'СЕТ СН'!$F$23</f>
        <v>182.23443265000003</v>
      </c>
      <c r="H423" s="35">
        <f>SUMIFS(СВЦЭМ!$L$34:$L$777,СВЦЭМ!$A$34:$A$777,$A423,СВЦЭМ!$B$34:$B$777,H$401)+'СЕТ СН'!$F$13-'СЕТ СН'!$F$23</f>
        <v>160.55534936000004</v>
      </c>
      <c r="I423" s="35">
        <f>SUMIFS(СВЦЭМ!$L$34:$L$777,СВЦЭМ!$A$34:$A$777,$A423,СВЦЭМ!$B$34:$B$777,I$401)+'СЕТ СН'!$F$13-'СЕТ СН'!$F$23</f>
        <v>41.090865300000019</v>
      </c>
      <c r="J423" s="35">
        <f>SUMIFS(СВЦЭМ!$L$34:$L$777,СВЦЭМ!$A$34:$A$777,$A423,СВЦЭМ!$B$34:$B$777,J$401)+'СЕТ СН'!$F$13-'СЕТ СН'!$F$23</f>
        <v>-31.796854530000019</v>
      </c>
      <c r="K423" s="35">
        <f>SUMIFS(СВЦЭМ!$L$34:$L$777,СВЦЭМ!$A$34:$A$777,$A423,СВЦЭМ!$B$34:$B$777,K$401)+'СЕТ СН'!$F$13-'СЕТ СН'!$F$23</f>
        <v>-69.113069440000004</v>
      </c>
      <c r="L423" s="35">
        <f>SUMIFS(СВЦЭМ!$L$34:$L$777,СВЦЭМ!$A$34:$A$777,$A423,СВЦЭМ!$B$34:$B$777,L$401)+'СЕТ СН'!$F$13-'СЕТ СН'!$F$23</f>
        <v>-103.21033732000001</v>
      </c>
      <c r="M423" s="35">
        <f>SUMIFS(СВЦЭМ!$L$34:$L$777,СВЦЭМ!$A$34:$A$777,$A423,СВЦЭМ!$B$34:$B$777,M$401)+'СЕТ СН'!$F$13-'СЕТ СН'!$F$23</f>
        <v>-118.33075229999997</v>
      </c>
      <c r="N423" s="35">
        <f>SUMIFS(СВЦЭМ!$L$34:$L$777,СВЦЭМ!$A$34:$A$777,$A423,СВЦЭМ!$B$34:$B$777,N$401)+'СЕТ СН'!$F$13-'СЕТ СН'!$F$23</f>
        <v>-111.59504084999998</v>
      </c>
      <c r="O423" s="35">
        <f>SUMIFS(СВЦЭМ!$L$34:$L$777,СВЦЭМ!$A$34:$A$777,$A423,СВЦЭМ!$B$34:$B$777,O$401)+'СЕТ СН'!$F$13-'СЕТ СН'!$F$23</f>
        <v>-110.16795876999998</v>
      </c>
      <c r="P423" s="35">
        <f>SUMIFS(СВЦЭМ!$L$34:$L$777,СВЦЭМ!$A$34:$A$777,$A423,СВЦЭМ!$B$34:$B$777,P$401)+'СЕТ СН'!$F$13-'СЕТ СН'!$F$23</f>
        <v>-101.81544238999999</v>
      </c>
      <c r="Q423" s="35">
        <f>SUMIFS(СВЦЭМ!$L$34:$L$777,СВЦЭМ!$A$34:$A$777,$A423,СВЦЭМ!$B$34:$B$777,Q$401)+'СЕТ СН'!$F$13-'СЕТ СН'!$F$23</f>
        <v>-105.55135975000002</v>
      </c>
      <c r="R423" s="35">
        <f>SUMIFS(СВЦЭМ!$L$34:$L$777,СВЦЭМ!$A$34:$A$777,$A423,СВЦЭМ!$B$34:$B$777,R$401)+'СЕТ СН'!$F$13-'СЕТ СН'!$F$23</f>
        <v>-102.43507484999998</v>
      </c>
      <c r="S423" s="35">
        <f>SUMIFS(СВЦЭМ!$L$34:$L$777,СВЦЭМ!$A$34:$A$777,$A423,СВЦЭМ!$B$34:$B$777,S$401)+'СЕТ СН'!$F$13-'СЕТ СН'!$F$23</f>
        <v>-114.13244686000002</v>
      </c>
      <c r="T423" s="35">
        <f>SUMIFS(СВЦЭМ!$L$34:$L$777,СВЦЭМ!$A$34:$A$777,$A423,СВЦЭМ!$B$34:$B$777,T$401)+'СЕТ СН'!$F$13-'СЕТ СН'!$F$23</f>
        <v>-100.47866959999999</v>
      </c>
      <c r="U423" s="35">
        <f>SUMIFS(СВЦЭМ!$L$34:$L$777,СВЦЭМ!$A$34:$A$777,$A423,СВЦЭМ!$B$34:$B$777,U$401)+'СЕТ СН'!$F$13-'СЕТ СН'!$F$23</f>
        <v>-97.785031849999996</v>
      </c>
      <c r="V423" s="35">
        <f>SUMIFS(СВЦЭМ!$L$34:$L$777,СВЦЭМ!$A$34:$A$777,$A423,СВЦЭМ!$B$34:$B$777,V$401)+'СЕТ СН'!$F$13-'СЕТ СН'!$F$23</f>
        <v>-80.055854000000011</v>
      </c>
      <c r="W423" s="35">
        <f>SUMIFS(СВЦЭМ!$L$34:$L$777,СВЦЭМ!$A$34:$A$777,$A423,СВЦЭМ!$B$34:$B$777,W$401)+'СЕТ СН'!$F$13-'СЕТ СН'!$F$23</f>
        <v>-80.195988650000004</v>
      </c>
      <c r="X423" s="35">
        <f>SUMIFS(СВЦЭМ!$L$34:$L$777,СВЦЭМ!$A$34:$A$777,$A423,СВЦЭМ!$B$34:$B$777,X$401)+'СЕТ СН'!$F$13-'СЕТ СН'!$F$23</f>
        <v>-80.310286229999974</v>
      </c>
      <c r="Y423" s="35">
        <f>SUMIFS(СВЦЭМ!$L$34:$L$777,СВЦЭМ!$A$34:$A$777,$A423,СВЦЭМ!$B$34:$B$777,Y$401)+'СЕТ СН'!$F$13-'СЕТ СН'!$F$23</f>
        <v>-24.191763530000003</v>
      </c>
    </row>
    <row r="424" spans="1:25" ht="15.75" x14ac:dyDescent="0.2">
      <c r="A424" s="34">
        <f t="shared" si="11"/>
        <v>42909</v>
      </c>
      <c r="B424" s="35">
        <f>SUMIFS(СВЦЭМ!$L$34:$L$777,СВЦЭМ!$A$34:$A$777,$A424,СВЦЭМ!$B$34:$B$777,B$401)+'СЕТ СН'!$F$13-'СЕТ СН'!$F$23</f>
        <v>157.22155832999999</v>
      </c>
      <c r="C424" s="35">
        <f>SUMIFS(СВЦЭМ!$L$34:$L$777,СВЦЭМ!$A$34:$A$777,$A424,СВЦЭМ!$B$34:$B$777,C$401)+'СЕТ СН'!$F$13-'СЕТ СН'!$F$23</f>
        <v>176.53792893000002</v>
      </c>
      <c r="D424" s="35">
        <f>SUMIFS(СВЦЭМ!$L$34:$L$777,СВЦЭМ!$A$34:$A$777,$A424,СВЦЭМ!$B$34:$B$777,D$401)+'СЕТ СН'!$F$13-'СЕТ СН'!$F$23</f>
        <v>226.86947369999996</v>
      </c>
      <c r="E424" s="35">
        <f>SUMIFS(СВЦЭМ!$L$34:$L$777,СВЦЭМ!$A$34:$A$777,$A424,СВЦЭМ!$B$34:$B$777,E$401)+'СЕТ СН'!$F$13-'СЕТ СН'!$F$23</f>
        <v>220.00167818</v>
      </c>
      <c r="F424" s="35">
        <f>SUMIFS(СВЦЭМ!$L$34:$L$777,СВЦЭМ!$A$34:$A$777,$A424,СВЦЭМ!$B$34:$B$777,F$401)+'СЕТ СН'!$F$13-'СЕТ СН'!$F$23</f>
        <v>217.30836621000003</v>
      </c>
      <c r="G424" s="35">
        <f>SUMIFS(СВЦЭМ!$L$34:$L$777,СВЦЭМ!$A$34:$A$777,$A424,СВЦЭМ!$B$34:$B$777,G$401)+'СЕТ СН'!$F$13-'СЕТ СН'!$F$23</f>
        <v>222.00462034999998</v>
      </c>
      <c r="H424" s="35">
        <f>SUMIFS(СВЦЭМ!$L$34:$L$777,СВЦЭМ!$A$34:$A$777,$A424,СВЦЭМ!$B$34:$B$777,H$401)+'СЕТ СН'!$F$13-'СЕТ СН'!$F$23</f>
        <v>193.39872065999998</v>
      </c>
      <c r="I424" s="35">
        <f>SUMIFS(СВЦЭМ!$L$34:$L$777,СВЦЭМ!$A$34:$A$777,$A424,СВЦЭМ!$B$34:$B$777,I$401)+'СЕТ СН'!$F$13-'СЕТ СН'!$F$23</f>
        <v>72.697729269999968</v>
      </c>
      <c r="J424" s="35">
        <f>SUMIFS(СВЦЭМ!$L$34:$L$777,СВЦЭМ!$A$34:$A$777,$A424,СВЦЭМ!$B$34:$B$777,J$401)+'СЕТ СН'!$F$13-'СЕТ СН'!$F$23</f>
        <v>-59.673917820000042</v>
      </c>
      <c r="K424" s="35">
        <f>SUMIFS(СВЦЭМ!$L$34:$L$777,СВЦЭМ!$A$34:$A$777,$A424,СВЦЭМ!$B$34:$B$777,K$401)+'СЕТ СН'!$F$13-'СЕТ СН'!$F$23</f>
        <v>-93.890374029999975</v>
      </c>
      <c r="L424" s="35">
        <f>SUMIFS(СВЦЭМ!$L$34:$L$777,СВЦЭМ!$A$34:$A$777,$A424,СВЦЭМ!$B$34:$B$777,L$401)+'СЕТ СН'!$F$13-'СЕТ СН'!$F$23</f>
        <v>-135.17716738000001</v>
      </c>
      <c r="M424" s="35">
        <f>SUMIFS(СВЦЭМ!$L$34:$L$777,СВЦЭМ!$A$34:$A$777,$A424,СВЦЭМ!$B$34:$B$777,M$401)+'СЕТ СН'!$F$13-'СЕТ СН'!$F$23</f>
        <v>-138.31618522000002</v>
      </c>
      <c r="N424" s="35">
        <f>SUMIFS(СВЦЭМ!$L$34:$L$777,СВЦЭМ!$A$34:$A$777,$A424,СВЦЭМ!$B$34:$B$777,N$401)+'СЕТ СН'!$F$13-'СЕТ СН'!$F$23</f>
        <v>-137.64044303999998</v>
      </c>
      <c r="O424" s="35">
        <f>SUMIFS(СВЦЭМ!$L$34:$L$777,СВЦЭМ!$A$34:$A$777,$A424,СВЦЭМ!$B$34:$B$777,O$401)+'СЕТ СН'!$F$13-'СЕТ СН'!$F$23</f>
        <v>-139.91835400000002</v>
      </c>
      <c r="P424" s="35">
        <f>SUMIFS(СВЦЭМ!$L$34:$L$777,СВЦЭМ!$A$34:$A$777,$A424,СВЦЭМ!$B$34:$B$777,P$401)+'СЕТ СН'!$F$13-'СЕТ СН'!$F$23</f>
        <v>-147.24631210000001</v>
      </c>
      <c r="Q424" s="35">
        <f>SUMIFS(СВЦЭМ!$L$34:$L$777,СВЦЭМ!$A$34:$A$777,$A424,СВЦЭМ!$B$34:$B$777,Q$401)+'СЕТ СН'!$F$13-'СЕТ СН'!$F$23</f>
        <v>-133.94904785</v>
      </c>
      <c r="R424" s="35">
        <f>SUMIFS(СВЦЭМ!$L$34:$L$777,СВЦЭМ!$A$34:$A$777,$A424,СВЦЭМ!$B$34:$B$777,R$401)+'СЕТ СН'!$F$13-'СЕТ СН'!$F$23</f>
        <v>-120.39516087999999</v>
      </c>
      <c r="S424" s="35">
        <f>SUMIFS(СВЦЭМ!$L$34:$L$777,СВЦЭМ!$A$34:$A$777,$A424,СВЦЭМ!$B$34:$B$777,S$401)+'СЕТ СН'!$F$13-'СЕТ СН'!$F$23</f>
        <v>-111.97186395</v>
      </c>
      <c r="T424" s="35">
        <f>SUMIFS(СВЦЭМ!$L$34:$L$777,СВЦЭМ!$A$34:$A$777,$A424,СВЦЭМ!$B$34:$B$777,T$401)+'СЕТ СН'!$F$13-'СЕТ СН'!$F$23</f>
        <v>-113.74524522000002</v>
      </c>
      <c r="U424" s="35">
        <f>SUMIFS(СВЦЭМ!$L$34:$L$777,СВЦЭМ!$A$34:$A$777,$A424,СВЦЭМ!$B$34:$B$777,U$401)+'СЕТ СН'!$F$13-'СЕТ СН'!$F$23</f>
        <v>-120.42083894000001</v>
      </c>
      <c r="V424" s="35">
        <f>SUMIFS(СВЦЭМ!$L$34:$L$777,СВЦЭМ!$A$34:$A$777,$A424,СВЦЭМ!$B$34:$B$777,V$401)+'СЕТ СН'!$F$13-'СЕТ СН'!$F$23</f>
        <v>-116.895083</v>
      </c>
      <c r="W424" s="35">
        <f>SUMIFS(СВЦЭМ!$L$34:$L$777,СВЦЭМ!$A$34:$A$777,$A424,СВЦЭМ!$B$34:$B$777,W$401)+'СЕТ СН'!$F$13-'СЕТ СН'!$F$23</f>
        <v>-73.569717480000008</v>
      </c>
      <c r="X424" s="35">
        <f>SUMIFS(СВЦЭМ!$L$34:$L$777,СВЦЭМ!$A$34:$A$777,$A424,СВЦЭМ!$B$34:$B$777,X$401)+'СЕТ СН'!$F$13-'СЕТ СН'!$F$23</f>
        <v>-45.92746010999997</v>
      </c>
      <c r="Y424" s="35">
        <f>SUMIFS(СВЦЭМ!$L$34:$L$777,СВЦЭМ!$A$34:$A$777,$A424,СВЦЭМ!$B$34:$B$777,Y$401)+'СЕТ СН'!$F$13-'СЕТ СН'!$F$23</f>
        <v>74.909020919999989</v>
      </c>
    </row>
    <row r="425" spans="1:25" ht="15.75" x14ac:dyDescent="0.2">
      <c r="A425" s="34">
        <f t="shared" si="11"/>
        <v>42910</v>
      </c>
      <c r="B425" s="35">
        <f>SUMIFS(СВЦЭМ!$L$34:$L$777,СВЦЭМ!$A$34:$A$777,$A425,СВЦЭМ!$B$34:$B$777,B$401)+'СЕТ СН'!$F$13-'СЕТ СН'!$F$23</f>
        <v>98.941387920000011</v>
      </c>
      <c r="C425" s="35">
        <f>SUMIFS(СВЦЭМ!$L$34:$L$777,СВЦЭМ!$A$34:$A$777,$A425,СВЦЭМ!$B$34:$B$777,C$401)+'СЕТ СН'!$F$13-'СЕТ СН'!$F$23</f>
        <v>152.28269563000003</v>
      </c>
      <c r="D425" s="35">
        <f>SUMIFS(СВЦЭМ!$L$34:$L$777,СВЦЭМ!$A$34:$A$777,$A425,СВЦЭМ!$B$34:$B$777,D$401)+'СЕТ СН'!$F$13-'СЕТ СН'!$F$23</f>
        <v>208.57698384000003</v>
      </c>
      <c r="E425" s="35">
        <f>SUMIFS(СВЦЭМ!$L$34:$L$777,СВЦЭМ!$A$34:$A$777,$A425,СВЦЭМ!$B$34:$B$777,E$401)+'СЕТ СН'!$F$13-'СЕТ СН'!$F$23</f>
        <v>203.49771864000002</v>
      </c>
      <c r="F425" s="35">
        <f>SUMIFS(СВЦЭМ!$L$34:$L$777,СВЦЭМ!$A$34:$A$777,$A425,СВЦЭМ!$B$34:$B$777,F$401)+'СЕТ СН'!$F$13-'СЕТ СН'!$F$23</f>
        <v>198.23169073999998</v>
      </c>
      <c r="G425" s="35">
        <f>SUMIFS(СВЦЭМ!$L$34:$L$777,СВЦЭМ!$A$34:$A$777,$A425,СВЦЭМ!$B$34:$B$777,G$401)+'СЕТ СН'!$F$13-'СЕТ СН'!$F$23</f>
        <v>194.86174017999997</v>
      </c>
      <c r="H425" s="35">
        <f>SUMIFS(СВЦЭМ!$L$34:$L$777,СВЦЭМ!$A$34:$A$777,$A425,СВЦЭМ!$B$34:$B$777,H$401)+'СЕТ СН'!$F$13-'СЕТ СН'!$F$23</f>
        <v>208.87252780999995</v>
      </c>
      <c r="I425" s="35">
        <f>SUMIFS(СВЦЭМ!$L$34:$L$777,СВЦЭМ!$A$34:$A$777,$A425,СВЦЭМ!$B$34:$B$777,I$401)+'СЕТ СН'!$F$13-'СЕТ СН'!$F$23</f>
        <v>89.163720040000044</v>
      </c>
      <c r="J425" s="35">
        <f>SUMIFS(СВЦЭМ!$L$34:$L$777,СВЦЭМ!$A$34:$A$777,$A425,СВЦЭМ!$B$34:$B$777,J$401)+'СЕТ СН'!$F$13-'СЕТ СН'!$F$23</f>
        <v>-7.7598989399999709</v>
      </c>
      <c r="K425" s="35">
        <f>SUMIFS(СВЦЭМ!$L$34:$L$777,СВЦЭМ!$A$34:$A$777,$A425,СВЦЭМ!$B$34:$B$777,K$401)+'СЕТ СН'!$F$13-'СЕТ СН'!$F$23</f>
        <v>-104.17768451000001</v>
      </c>
      <c r="L425" s="35">
        <f>SUMIFS(СВЦЭМ!$L$34:$L$777,СВЦЭМ!$A$34:$A$777,$A425,СВЦЭМ!$B$34:$B$777,L$401)+'СЕТ СН'!$F$13-'СЕТ СН'!$F$23</f>
        <v>-152.78642507000001</v>
      </c>
      <c r="M425" s="35">
        <f>SUMIFS(СВЦЭМ!$L$34:$L$777,СВЦЭМ!$A$34:$A$777,$A425,СВЦЭМ!$B$34:$B$777,M$401)+'СЕТ СН'!$F$13-'СЕТ СН'!$F$23</f>
        <v>-151.90582979999999</v>
      </c>
      <c r="N425" s="35">
        <f>SUMIFS(СВЦЭМ!$L$34:$L$777,СВЦЭМ!$A$34:$A$777,$A425,СВЦЭМ!$B$34:$B$777,N$401)+'СЕТ СН'!$F$13-'СЕТ СН'!$F$23</f>
        <v>-154.82899691</v>
      </c>
      <c r="O425" s="35">
        <f>SUMIFS(СВЦЭМ!$L$34:$L$777,СВЦЭМ!$A$34:$A$777,$A425,СВЦЭМ!$B$34:$B$777,O$401)+'СЕТ СН'!$F$13-'СЕТ СН'!$F$23</f>
        <v>-146.44700733000002</v>
      </c>
      <c r="P425" s="35">
        <f>SUMIFS(СВЦЭМ!$L$34:$L$777,СВЦЭМ!$A$34:$A$777,$A425,СВЦЭМ!$B$34:$B$777,P$401)+'СЕТ СН'!$F$13-'СЕТ СН'!$F$23</f>
        <v>-149.02434455000002</v>
      </c>
      <c r="Q425" s="35">
        <f>SUMIFS(СВЦЭМ!$L$34:$L$777,СВЦЭМ!$A$34:$A$777,$A425,СВЦЭМ!$B$34:$B$777,Q$401)+'СЕТ СН'!$F$13-'СЕТ СН'!$F$23</f>
        <v>-137.40094764000003</v>
      </c>
      <c r="R425" s="35">
        <f>SUMIFS(СВЦЭМ!$L$34:$L$777,СВЦЭМ!$A$34:$A$777,$A425,СВЦЭМ!$B$34:$B$777,R$401)+'СЕТ СН'!$F$13-'СЕТ СН'!$F$23</f>
        <v>-134.40252672000003</v>
      </c>
      <c r="S425" s="35">
        <f>SUMIFS(СВЦЭМ!$L$34:$L$777,СВЦЭМ!$A$34:$A$777,$A425,СВЦЭМ!$B$34:$B$777,S$401)+'СЕТ СН'!$F$13-'СЕТ СН'!$F$23</f>
        <v>-135.85681633000002</v>
      </c>
      <c r="T425" s="35">
        <f>SUMIFS(СВЦЭМ!$L$34:$L$777,СВЦЭМ!$A$34:$A$777,$A425,СВЦЭМ!$B$34:$B$777,T$401)+'СЕТ СН'!$F$13-'СЕТ СН'!$F$23</f>
        <v>-149.09221052999999</v>
      </c>
      <c r="U425" s="35">
        <f>SUMIFS(СВЦЭМ!$L$34:$L$777,СВЦЭМ!$A$34:$A$777,$A425,СВЦЭМ!$B$34:$B$777,U$401)+'СЕТ СН'!$F$13-'СЕТ СН'!$F$23</f>
        <v>-144.13587740999998</v>
      </c>
      <c r="V425" s="35">
        <f>SUMIFS(СВЦЭМ!$L$34:$L$777,СВЦЭМ!$A$34:$A$777,$A425,СВЦЭМ!$B$34:$B$777,V$401)+'СЕТ СН'!$F$13-'СЕТ СН'!$F$23</f>
        <v>-148.41696321000001</v>
      </c>
      <c r="W425" s="35">
        <f>SUMIFS(СВЦЭМ!$L$34:$L$777,СВЦЭМ!$A$34:$A$777,$A425,СВЦЭМ!$B$34:$B$777,W$401)+'СЕТ СН'!$F$13-'СЕТ СН'!$F$23</f>
        <v>-122.43240930000002</v>
      </c>
      <c r="X425" s="35">
        <f>SUMIFS(СВЦЭМ!$L$34:$L$777,СВЦЭМ!$A$34:$A$777,$A425,СВЦЭМ!$B$34:$B$777,X$401)+'СЕТ СН'!$F$13-'СЕТ СН'!$F$23</f>
        <v>-91.169055780000008</v>
      </c>
      <c r="Y425" s="35">
        <f>SUMIFS(СВЦЭМ!$L$34:$L$777,СВЦЭМ!$A$34:$A$777,$A425,СВЦЭМ!$B$34:$B$777,Y$401)+'СЕТ СН'!$F$13-'СЕТ СН'!$F$23</f>
        <v>-58.117574780000041</v>
      </c>
    </row>
    <row r="426" spans="1:25" ht="15.75" x14ac:dyDescent="0.2">
      <c r="A426" s="34">
        <f t="shared" si="11"/>
        <v>42911</v>
      </c>
      <c r="B426" s="35">
        <f>SUMIFS(СВЦЭМ!$L$34:$L$777,СВЦЭМ!$A$34:$A$777,$A426,СВЦЭМ!$B$34:$B$777,B$401)+'СЕТ СН'!$F$13-'СЕТ СН'!$F$23</f>
        <v>-41.725035309999953</v>
      </c>
      <c r="C426" s="35">
        <f>SUMIFS(СВЦЭМ!$L$34:$L$777,СВЦЭМ!$A$34:$A$777,$A426,СВЦЭМ!$B$34:$B$777,C$401)+'СЕТ СН'!$F$13-'СЕТ СН'!$F$23</f>
        <v>11.376952029999984</v>
      </c>
      <c r="D426" s="35">
        <f>SUMIFS(СВЦЭМ!$L$34:$L$777,СВЦЭМ!$A$34:$A$777,$A426,СВЦЭМ!$B$34:$B$777,D$401)+'СЕТ СН'!$F$13-'СЕТ СН'!$F$23</f>
        <v>26.70694461000005</v>
      </c>
      <c r="E426" s="35">
        <f>SUMIFS(СВЦЭМ!$L$34:$L$777,СВЦЭМ!$A$34:$A$777,$A426,СВЦЭМ!$B$34:$B$777,E$401)+'СЕТ СН'!$F$13-'СЕТ СН'!$F$23</f>
        <v>35.509253550000039</v>
      </c>
      <c r="F426" s="35">
        <f>SUMIFS(СВЦЭМ!$L$34:$L$777,СВЦЭМ!$A$34:$A$777,$A426,СВЦЭМ!$B$34:$B$777,F$401)+'СЕТ СН'!$F$13-'СЕТ СН'!$F$23</f>
        <v>42.206496890000039</v>
      </c>
      <c r="G426" s="35">
        <f>SUMIFS(СВЦЭМ!$L$34:$L$777,СВЦЭМ!$A$34:$A$777,$A426,СВЦЭМ!$B$34:$B$777,G$401)+'СЕТ СН'!$F$13-'СЕТ СН'!$F$23</f>
        <v>47.199377759999948</v>
      </c>
      <c r="H426" s="35">
        <f>SUMIFS(СВЦЭМ!$L$34:$L$777,СВЦЭМ!$A$34:$A$777,$A426,СВЦЭМ!$B$34:$B$777,H$401)+'СЕТ СН'!$F$13-'СЕТ СН'!$F$23</f>
        <v>25.805101169999944</v>
      </c>
      <c r="I426" s="35">
        <f>SUMIFS(СВЦЭМ!$L$34:$L$777,СВЦЭМ!$A$34:$A$777,$A426,СВЦЭМ!$B$34:$B$777,I$401)+'СЕТ СН'!$F$13-'СЕТ СН'!$F$23</f>
        <v>16.985424400000056</v>
      </c>
      <c r="J426" s="35">
        <f>SUMIFS(СВЦЭМ!$L$34:$L$777,СВЦЭМ!$A$34:$A$777,$A426,СВЦЭМ!$B$34:$B$777,J$401)+'СЕТ СН'!$F$13-'СЕТ СН'!$F$23</f>
        <v>-17.610529670000005</v>
      </c>
      <c r="K426" s="35">
        <f>SUMIFS(СВЦЭМ!$L$34:$L$777,СВЦЭМ!$A$34:$A$777,$A426,СВЦЭМ!$B$34:$B$777,K$401)+'СЕТ СН'!$F$13-'СЕТ СН'!$F$23</f>
        <v>-83.077746009999998</v>
      </c>
      <c r="L426" s="35">
        <f>SUMIFS(СВЦЭМ!$L$34:$L$777,СВЦЭМ!$A$34:$A$777,$A426,СВЦЭМ!$B$34:$B$777,L$401)+'СЕТ СН'!$F$13-'СЕТ СН'!$F$23</f>
        <v>-103.75423017000003</v>
      </c>
      <c r="M426" s="35">
        <f>SUMIFS(СВЦЭМ!$L$34:$L$777,СВЦЭМ!$A$34:$A$777,$A426,СВЦЭМ!$B$34:$B$777,M$401)+'СЕТ СН'!$F$13-'СЕТ СН'!$F$23</f>
        <v>-107.88543140000002</v>
      </c>
      <c r="N426" s="35">
        <f>SUMIFS(СВЦЭМ!$L$34:$L$777,СВЦЭМ!$A$34:$A$777,$A426,СВЦЭМ!$B$34:$B$777,N$401)+'СЕТ СН'!$F$13-'СЕТ СН'!$F$23</f>
        <v>-110.40575776999998</v>
      </c>
      <c r="O426" s="35">
        <f>SUMIFS(СВЦЭМ!$L$34:$L$777,СВЦЭМ!$A$34:$A$777,$A426,СВЦЭМ!$B$34:$B$777,O$401)+'СЕТ СН'!$F$13-'СЕТ СН'!$F$23</f>
        <v>-99.620426819999977</v>
      </c>
      <c r="P426" s="35">
        <f>SUMIFS(СВЦЭМ!$L$34:$L$777,СВЦЭМ!$A$34:$A$777,$A426,СВЦЭМ!$B$34:$B$777,P$401)+'СЕТ СН'!$F$13-'СЕТ СН'!$F$23</f>
        <v>-95.521169709999981</v>
      </c>
      <c r="Q426" s="35">
        <f>SUMIFS(СВЦЭМ!$L$34:$L$777,СВЦЭМ!$A$34:$A$777,$A426,СВЦЭМ!$B$34:$B$777,Q$401)+'СЕТ СН'!$F$13-'СЕТ СН'!$F$23</f>
        <v>-92.615779019999991</v>
      </c>
      <c r="R426" s="35">
        <f>SUMIFS(СВЦЭМ!$L$34:$L$777,СВЦЭМ!$A$34:$A$777,$A426,СВЦЭМ!$B$34:$B$777,R$401)+'СЕТ СН'!$F$13-'СЕТ СН'!$F$23</f>
        <v>-90.878420010000013</v>
      </c>
      <c r="S426" s="35">
        <f>SUMIFS(СВЦЭМ!$L$34:$L$777,СВЦЭМ!$A$34:$A$777,$A426,СВЦЭМ!$B$34:$B$777,S$401)+'СЕТ СН'!$F$13-'СЕТ СН'!$F$23</f>
        <v>-92.244795520000025</v>
      </c>
      <c r="T426" s="35">
        <f>SUMIFS(СВЦЭМ!$L$34:$L$777,СВЦЭМ!$A$34:$A$777,$A426,СВЦЭМ!$B$34:$B$777,T$401)+'СЕТ СН'!$F$13-'СЕТ СН'!$F$23</f>
        <v>-92.29141506000002</v>
      </c>
      <c r="U426" s="35">
        <f>SUMIFS(СВЦЭМ!$L$34:$L$777,СВЦЭМ!$A$34:$A$777,$A426,СВЦЭМ!$B$34:$B$777,U$401)+'СЕТ СН'!$F$13-'СЕТ СН'!$F$23</f>
        <v>-94.992777550000028</v>
      </c>
      <c r="V426" s="35">
        <f>SUMIFS(СВЦЭМ!$L$34:$L$777,СВЦЭМ!$A$34:$A$777,$A426,СВЦЭМ!$B$34:$B$777,V$401)+'СЕТ СН'!$F$13-'СЕТ СН'!$F$23</f>
        <v>-94.407980850000001</v>
      </c>
      <c r="W426" s="35">
        <f>SUMIFS(СВЦЭМ!$L$34:$L$777,СВЦЭМ!$A$34:$A$777,$A426,СВЦЭМ!$B$34:$B$777,W$401)+'СЕТ СН'!$F$13-'СЕТ СН'!$F$23</f>
        <v>-94.99805452999999</v>
      </c>
      <c r="X426" s="35">
        <f>SUMIFS(СВЦЭМ!$L$34:$L$777,СВЦЭМ!$A$34:$A$777,$A426,СВЦЭМ!$B$34:$B$777,X$401)+'СЕТ СН'!$F$13-'СЕТ СН'!$F$23</f>
        <v>-84.261226739999984</v>
      </c>
      <c r="Y426" s="35">
        <f>SUMIFS(СВЦЭМ!$L$34:$L$777,СВЦЭМ!$A$34:$A$777,$A426,СВЦЭМ!$B$34:$B$777,Y$401)+'СЕТ СН'!$F$13-'СЕТ СН'!$F$23</f>
        <v>-14.857467209999982</v>
      </c>
    </row>
    <row r="427" spans="1:25" ht="15.75" x14ac:dyDescent="0.2">
      <c r="A427" s="34">
        <f t="shared" si="11"/>
        <v>42912</v>
      </c>
      <c r="B427" s="35">
        <f>SUMIFS(СВЦЭМ!$L$34:$L$777,СВЦЭМ!$A$34:$A$777,$A427,СВЦЭМ!$B$34:$B$777,B$401)+'СЕТ СН'!$F$13-'СЕТ СН'!$F$23</f>
        <v>-12.951693670000054</v>
      </c>
      <c r="C427" s="35">
        <f>SUMIFS(СВЦЭМ!$L$34:$L$777,СВЦЭМ!$A$34:$A$777,$A427,СВЦЭМ!$B$34:$B$777,C$401)+'СЕТ СН'!$F$13-'СЕТ СН'!$F$23</f>
        <v>33.672280409999985</v>
      </c>
      <c r="D427" s="35">
        <f>SUMIFS(СВЦЭМ!$L$34:$L$777,СВЦЭМ!$A$34:$A$777,$A427,СВЦЭМ!$B$34:$B$777,D$401)+'СЕТ СН'!$F$13-'СЕТ СН'!$F$23</f>
        <v>35.568463299999962</v>
      </c>
      <c r="E427" s="35">
        <f>SUMIFS(СВЦЭМ!$L$34:$L$777,СВЦЭМ!$A$34:$A$777,$A427,СВЦЭМ!$B$34:$B$777,E$401)+'СЕТ СН'!$F$13-'СЕТ СН'!$F$23</f>
        <v>45.653166759999976</v>
      </c>
      <c r="F427" s="35">
        <f>SUMIFS(СВЦЭМ!$L$34:$L$777,СВЦЭМ!$A$34:$A$777,$A427,СВЦЭМ!$B$34:$B$777,F$401)+'СЕТ СН'!$F$13-'СЕТ СН'!$F$23</f>
        <v>41.150699219999979</v>
      </c>
      <c r="G427" s="35">
        <f>SUMIFS(СВЦЭМ!$L$34:$L$777,СВЦЭМ!$A$34:$A$777,$A427,СВЦЭМ!$B$34:$B$777,G$401)+'СЕТ СН'!$F$13-'СЕТ СН'!$F$23</f>
        <v>46.203249639999967</v>
      </c>
      <c r="H427" s="35">
        <f>SUMIFS(СВЦЭМ!$L$34:$L$777,СВЦЭМ!$A$34:$A$777,$A427,СВЦЭМ!$B$34:$B$777,H$401)+'СЕТ СН'!$F$13-'СЕТ СН'!$F$23</f>
        <v>65.475906929999951</v>
      </c>
      <c r="I427" s="35">
        <f>SUMIFS(СВЦЭМ!$L$34:$L$777,СВЦЭМ!$A$34:$A$777,$A427,СВЦЭМ!$B$34:$B$777,I$401)+'СЕТ СН'!$F$13-'СЕТ СН'!$F$23</f>
        <v>29.476856699999985</v>
      </c>
      <c r="J427" s="35">
        <f>SUMIFS(СВЦЭМ!$L$34:$L$777,СВЦЭМ!$A$34:$A$777,$A427,СВЦЭМ!$B$34:$B$777,J$401)+'СЕТ СН'!$F$13-'СЕТ СН'!$F$23</f>
        <v>-12.508127560000048</v>
      </c>
      <c r="K427" s="35">
        <f>SUMIFS(СВЦЭМ!$L$34:$L$777,СВЦЭМ!$A$34:$A$777,$A427,СВЦЭМ!$B$34:$B$777,K$401)+'СЕТ СН'!$F$13-'СЕТ СН'!$F$23</f>
        <v>-73.823581380000007</v>
      </c>
      <c r="L427" s="35">
        <f>SUMIFS(СВЦЭМ!$L$34:$L$777,СВЦЭМ!$A$34:$A$777,$A427,СВЦЭМ!$B$34:$B$777,L$401)+'СЕТ СН'!$F$13-'СЕТ СН'!$F$23</f>
        <v>-74.844088530000022</v>
      </c>
      <c r="M427" s="35">
        <f>SUMIFS(СВЦЭМ!$L$34:$L$777,СВЦЭМ!$A$34:$A$777,$A427,СВЦЭМ!$B$34:$B$777,M$401)+'СЕТ СН'!$F$13-'СЕТ СН'!$F$23</f>
        <v>-77.62522795000001</v>
      </c>
      <c r="N427" s="35">
        <f>SUMIFS(СВЦЭМ!$L$34:$L$777,СВЦЭМ!$A$34:$A$777,$A427,СВЦЭМ!$B$34:$B$777,N$401)+'СЕТ СН'!$F$13-'СЕТ СН'!$F$23</f>
        <v>-81.113730540000006</v>
      </c>
      <c r="O427" s="35">
        <f>SUMIFS(СВЦЭМ!$L$34:$L$777,СВЦЭМ!$A$34:$A$777,$A427,СВЦЭМ!$B$34:$B$777,O$401)+'СЕТ СН'!$F$13-'СЕТ СН'!$F$23</f>
        <v>-83.89100105</v>
      </c>
      <c r="P427" s="35">
        <f>SUMIFS(СВЦЭМ!$L$34:$L$777,СВЦЭМ!$A$34:$A$777,$A427,СВЦЭМ!$B$34:$B$777,P$401)+'СЕТ СН'!$F$13-'СЕТ СН'!$F$23</f>
        <v>-82.95438052999998</v>
      </c>
      <c r="Q427" s="35">
        <f>SUMIFS(СВЦЭМ!$L$34:$L$777,СВЦЭМ!$A$34:$A$777,$A427,СВЦЭМ!$B$34:$B$777,Q$401)+'СЕТ СН'!$F$13-'СЕТ СН'!$F$23</f>
        <v>-67.059105540000019</v>
      </c>
      <c r="R427" s="35">
        <f>SUMIFS(СВЦЭМ!$L$34:$L$777,СВЦЭМ!$A$34:$A$777,$A427,СВЦЭМ!$B$34:$B$777,R$401)+'СЕТ СН'!$F$13-'СЕТ СН'!$F$23</f>
        <v>-70.074866859999986</v>
      </c>
      <c r="S427" s="35">
        <f>SUMIFS(СВЦЭМ!$L$34:$L$777,СВЦЭМ!$A$34:$A$777,$A427,СВЦЭМ!$B$34:$B$777,S$401)+'СЕТ СН'!$F$13-'СЕТ СН'!$F$23</f>
        <v>-82.311921270000028</v>
      </c>
      <c r="T427" s="35">
        <f>SUMIFS(СВЦЭМ!$L$34:$L$777,СВЦЭМ!$A$34:$A$777,$A427,СВЦЭМ!$B$34:$B$777,T$401)+'СЕТ СН'!$F$13-'СЕТ СН'!$F$23</f>
        <v>-85.196318640000015</v>
      </c>
      <c r="U427" s="35">
        <f>SUMIFS(СВЦЭМ!$L$34:$L$777,СВЦЭМ!$A$34:$A$777,$A427,СВЦЭМ!$B$34:$B$777,U$401)+'СЕТ СН'!$F$13-'СЕТ СН'!$F$23</f>
        <v>-83.970296949999977</v>
      </c>
      <c r="V427" s="35">
        <f>SUMIFS(СВЦЭМ!$L$34:$L$777,СВЦЭМ!$A$34:$A$777,$A427,СВЦЭМ!$B$34:$B$777,V$401)+'СЕТ СН'!$F$13-'СЕТ СН'!$F$23</f>
        <v>-79.470358320000003</v>
      </c>
      <c r="W427" s="35">
        <f>SUMIFS(СВЦЭМ!$L$34:$L$777,СВЦЭМ!$A$34:$A$777,$A427,СВЦЭМ!$B$34:$B$777,W$401)+'СЕТ СН'!$F$13-'СЕТ СН'!$F$23</f>
        <v>-88.825042139999994</v>
      </c>
      <c r="X427" s="35">
        <f>SUMIFS(СВЦЭМ!$L$34:$L$777,СВЦЭМ!$A$34:$A$777,$A427,СВЦЭМ!$B$34:$B$777,X$401)+'СЕТ СН'!$F$13-'СЕТ СН'!$F$23</f>
        <v>-84.446814239999981</v>
      </c>
      <c r="Y427" s="35">
        <f>SUMIFS(СВЦЭМ!$L$34:$L$777,СВЦЭМ!$A$34:$A$777,$A427,СВЦЭМ!$B$34:$B$777,Y$401)+'СЕТ СН'!$F$13-'СЕТ СН'!$F$23</f>
        <v>-10.050730860000044</v>
      </c>
    </row>
    <row r="428" spans="1:25" ht="15.75" x14ac:dyDescent="0.2">
      <c r="A428" s="34">
        <f t="shared" si="11"/>
        <v>42913</v>
      </c>
      <c r="B428" s="35">
        <f>SUMIFS(СВЦЭМ!$L$34:$L$777,СВЦЭМ!$A$34:$A$777,$A428,СВЦЭМ!$B$34:$B$777,B$401)+'СЕТ СН'!$F$13-'СЕТ СН'!$F$23</f>
        <v>15.951793429999952</v>
      </c>
      <c r="C428" s="35">
        <f>SUMIFS(СВЦЭМ!$L$34:$L$777,СВЦЭМ!$A$34:$A$777,$A428,СВЦЭМ!$B$34:$B$777,C$401)+'СЕТ СН'!$F$13-'СЕТ СН'!$F$23</f>
        <v>52.328929140000014</v>
      </c>
      <c r="D428" s="35">
        <f>SUMIFS(СВЦЭМ!$L$34:$L$777,СВЦЭМ!$A$34:$A$777,$A428,СВЦЭМ!$B$34:$B$777,D$401)+'СЕТ СН'!$F$13-'СЕТ СН'!$F$23</f>
        <v>56.506196929999987</v>
      </c>
      <c r="E428" s="35">
        <f>SUMIFS(СВЦЭМ!$L$34:$L$777,СВЦЭМ!$A$34:$A$777,$A428,СВЦЭМ!$B$34:$B$777,E$401)+'СЕТ СН'!$F$13-'СЕТ СН'!$F$23</f>
        <v>54.720868229999951</v>
      </c>
      <c r="F428" s="35">
        <f>SUMIFS(СВЦЭМ!$L$34:$L$777,СВЦЭМ!$A$34:$A$777,$A428,СВЦЭМ!$B$34:$B$777,F$401)+'СЕТ СН'!$F$13-'СЕТ СН'!$F$23</f>
        <v>46.333522219999963</v>
      </c>
      <c r="G428" s="35">
        <f>SUMIFS(СВЦЭМ!$L$34:$L$777,СВЦЭМ!$A$34:$A$777,$A428,СВЦЭМ!$B$34:$B$777,G$401)+'СЕТ СН'!$F$13-'СЕТ СН'!$F$23</f>
        <v>50.733149339999954</v>
      </c>
      <c r="H428" s="35">
        <f>SUMIFS(СВЦЭМ!$L$34:$L$777,СВЦЭМ!$A$34:$A$777,$A428,СВЦЭМ!$B$34:$B$777,H$401)+'СЕТ СН'!$F$13-'СЕТ СН'!$F$23</f>
        <v>51.244844650000005</v>
      </c>
      <c r="I428" s="35">
        <f>SUMIFS(СВЦЭМ!$L$34:$L$777,СВЦЭМ!$A$34:$A$777,$A428,СВЦЭМ!$B$34:$B$777,I$401)+'СЕТ СН'!$F$13-'СЕТ СН'!$F$23</f>
        <v>26.645751379999979</v>
      </c>
      <c r="J428" s="35">
        <f>SUMIFS(СВЦЭМ!$L$34:$L$777,СВЦЭМ!$A$34:$A$777,$A428,СВЦЭМ!$B$34:$B$777,J$401)+'СЕТ СН'!$F$13-'СЕТ СН'!$F$23</f>
        <v>-30.169906380000043</v>
      </c>
      <c r="K428" s="35">
        <f>SUMIFS(СВЦЭМ!$L$34:$L$777,СВЦЭМ!$A$34:$A$777,$A428,СВЦЭМ!$B$34:$B$777,K$401)+'СЕТ СН'!$F$13-'СЕТ СН'!$F$23</f>
        <v>-85.066260179999972</v>
      </c>
      <c r="L428" s="35">
        <f>SUMIFS(СВЦЭМ!$L$34:$L$777,СВЦЭМ!$A$34:$A$777,$A428,СВЦЭМ!$B$34:$B$777,L$401)+'СЕТ СН'!$F$13-'СЕТ СН'!$F$23</f>
        <v>-93.83663820999999</v>
      </c>
      <c r="M428" s="35">
        <f>SUMIFS(СВЦЭМ!$L$34:$L$777,СВЦЭМ!$A$34:$A$777,$A428,СВЦЭМ!$B$34:$B$777,M$401)+'СЕТ СН'!$F$13-'СЕТ СН'!$F$23</f>
        <v>-92.18148782999998</v>
      </c>
      <c r="N428" s="35">
        <f>SUMIFS(СВЦЭМ!$L$34:$L$777,СВЦЭМ!$A$34:$A$777,$A428,СВЦЭМ!$B$34:$B$777,N$401)+'СЕТ СН'!$F$13-'СЕТ СН'!$F$23</f>
        <v>-97.851089030000026</v>
      </c>
      <c r="O428" s="35">
        <f>SUMIFS(СВЦЭМ!$L$34:$L$777,СВЦЭМ!$A$34:$A$777,$A428,СВЦЭМ!$B$34:$B$777,O$401)+'СЕТ СН'!$F$13-'СЕТ СН'!$F$23</f>
        <v>-98.868239969999991</v>
      </c>
      <c r="P428" s="35">
        <f>SUMIFS(СВЦЭМ!$L$34:$L$777,СВЦЭМ!$A$34:$A$777,$A428,СВЦЭМ!$B$34:$B$777,P$401)+'СЕТ СН'!$F$13-'СЕТ СН'!$F$23</f>
        <v>-112.56297725000002</v>
      </c>
      <c r="Q428" s="35">
        <f>SUMIFS(СВЦЭМ!$L$34:$L$777,СВЦЭМ!$A$34:$A$777,$A428,СВЦЭМ!$B$34:$B$777,Q$401)+'СЕТ СН'!$F$13-'СЕТ СН'!$F$23</f>
        <v>-92.671150749999981</v>
      </c>
      <c r="R428" s="35">
        <f>SUMIFS(СВЦЭМ!$L$34:$L$777,СВЦЭМ!$A$34:$A$777,$A428,СВЦЭМ!$B$34:$B$777,R$401)+'СЕТ СН'!$F$13-'СЕТ СН'!$F$23</f>
        <v>-85.473624350000023</v>
      </c>
      <c r="S428" s="35">
        <f>SUMIFS(СВЦЭМ!$L$34:$L$777,СВЦЭМ!$A$34:$A$777,$A428,СВЦЭМ!$B$34:$B$777,S$401)+'СЕТ СН'!$F$13-'СЕТ СН'!$F$23</f>
        <v>-94.521753269999977</v>
      </c>
      <c r="T428" s="35">
        <f>SUMIFS(СВЦЭМ!$L$34:$L$777,СВЦЭМ!$A$34:$A$777,$A428,СВЦЭМ!$B$34:$B$777,T$401)+'СЕТ СН'!$F$13-'СЕТ СН'!$F$23</f>
        <v>-98.81978196</v>
      </c>
      <c r="U428" s="35">
        <f>SUMIFS(СВЦЭМ!$L$34:$L$777,СВЦЭМ!$A$34:$A$777,$A428,СВЦЭМ!$B$34:$B$777,U$401)+'СЕТ СН'!$F$13-'СЕТ СН'!$F$23</f>
        <v>-100.50255878000002</v>
      </c>
      <c r="V428" s="35">
        <f>SUMIFS(СВЦЭМ!$L$34:$L$777,СВЦЭМ!$A$34:$A$777,$A428,СВЦЭМ!$B$34:$B$777,V$401)+'СЕТ СН'!$F$13-'СЕТ СН'!$F$23</f>
        <v>-98.258312129999979</v>
      </c>
      <c r="W428" s="35">
        <f>SUMIFS(СВЦЭМ!$L$34:$L$777,СВЦЭМ!$A$34:$A$777,$A428,СВЦЭМ!$B$34:$B$777,W$401)+'СЕТ СН'!$F$13-'СЕТ СН'!$F$23</f>
        <v>-105.32817671999999</v>
      </c>
      <c r="X428" s="35">
        <f>SUMIFS(СВЦЭМ!$L$34:$L$777,СВЦЭМ!$A$34:$A$777,$A428,СВЦЭМ!$B$34:$B$777,X$401)+'СЕТ СН'!$F$13-'СЕТ СН'!$F$23</f>
        <v>-101.00494838999998</v>
      </c>
      <c r="Y428" s="35">
        <f>SUMIFS(СВЦЭМ!$L$34:$L$777,СВЦЭМ!$A$34:$A$777,$A428,СВЦЭМ!$B$34:$B$777,Y$401)+'СЕТ СН'!$F$13-'СЕТ СН'!$F$23</f>
        <v>-25.174766279999972</v>
      </c>
    </row>
    <row r="429" spans="1:25" ht="15.75" x14ac:dyDescent="0.2">
      <c r="A429" s="34">
        <f t="shared" si="11"/>
        <v>42914</v>
      </c>
      <c r="B429" s="35">
        <f>SUMIFS(СВЦЭМ!$L$34:$L$777,СВЦЭМ!$A$34:$A$777,$A429,СВЦЭМ!$B$34:$B$777,B$401)+'СЕТ СН'!$F$13-'СЕТ СН'!$F$23</f>
        <v>42.976865029999999</v>
      </c>
      <c r="C429" s="35">
        <f>SUMIFS(СВЦЭМ!$L$34:$L$777,СВЦЭМ!$A$34:$A$777,$A429,СВЦЭМ!$B$34:$B$777,C$401)+'СЕТ СН'!$F$13-'СЕТ СН'!$F$23</f>
        <v>66.292029070000012</v>
      </c>
      <c r="D429" s="35">
        <f>SUMIFS(СВЦЭМ!$L$34:$L$777,СВЦЭМ!$A$34:$A$777,$A429,СВЦЭМ!$B$34:$B$777,D$401)+'СЕТ СН'!$F$13-'СЕТ СН'!$F$23</f>
        <v>88.869209559999945</v>
      </c>
      <c r="E429" s="35">
        <f>SUMIFS(СВЦЭМ!$L$34:$L$777,СВЦЭМ!$A$34:$A$777,$A429,СВЦЭМ!$B$34:$B$777,E$401)+'СЕТ СН'!$F$13-'СЕТ СН'!$F$23</f>
        <v>113.01252864000003</v>
      </c>
      <c r="F429" s="35">
        <f>SUMIFS(СВЦЭМ!$L$34:$L$777,СВЦЭМ!$A$34:$A$777,$A429,СВЦЭМ!$B$34:$B$777,F$401)+'СЕТ СН'!$F$13-'СЕТ СН'!$F$23</f>
        <v>122.19674565000003</v>
      </c>
      <c r="G429" s="35">
        <f>SUMIFS(СВЦЭМ!$L$34:$L$777,СВЦЭМ!$A$34:$A$777,$A429,СВЦЭМ!$B$34:$B$777,G$401)+'СЕТ СН'!$F$13-'СЕТ СН'!$F$23</f>
        <v>123.13638417000004</v>
      </c>
      <c r="H429" s="35">
        <f>SUMIFS(СВЦЭМ!$L$34:$L$777,СВЦЭМ!$A$34:$A$777,$A429,СВЦЭМ!$B$34:$B$777,H$401)+'СЕТ СН'!$F$13-'СЕТ СН'!$F$23</f>
        <v>76.708089900000004</v>
      </c>
      <c r="I429" s="35">
        <f>SUMIFS(СВЦЭМ!$L$34:$L$777,СВЦЭМ!$A$34:$A$777,$A429,СВЦЭМ!$B$34:$B$777,I$401)+'СЕТ СН'!$F$13-'СЕТ СН'!$F$23</f>
        <v>30.75417275999996</v>
      </c>
      <c r="J429" s="35">
        <f>SUMIFS(СВЦЭМ!$L$34:$L$777,СВЦЭМ!$A$34:$A$777,$A429,СВЦЭМ!$B$34:$B$777,J$401)+'СЕТ СН'!$F$13-'СЕТ СН'!$F$23</f>
        <v>-26.783101239999951</v>
      </c>
      <c r="K429" s="35">
        <f>SUMIFS(СВЦЭМ!$L$34:$L$777,СВЦЭМ!$A$34:$A$777,$A429,СВЦЭМ!$B$34:$B$777,K$401)+'СЕТ СН'!$F$13-'СЕТ СН'!$F$23</f>
        <v>-98.021851679999997</v>
      </c>
      <c r="L429" s="35">
        <f>SUMIFS(СВЦЭМ!$L$34:$L$777,СВЦЭМ!$A$34:$A$777,$A429,СВЦЭМ!$B$34:$B$777,L$401)+'СЕТ СН'!$F$13-'СЕТ СН'!$F$23</f>
        <v>-104.20123489000002</v>
      </c>
      <c r="M429" s="35">
        <f>SUMIFS(СВЦЭМ!$L$34:$L$777,СВЦЭМ!$A$34:$A$777,$A429,СВЦЭМ!$B$34:$B$777,M$401)+'СЕТ СН'!$F$13-'СЕТ СН'!$F$23</f>
        <v>-104.10021660000001</v>
      </c>
      <c r="N429" s="35">
        <f>SUMIFS(СВЦЭМ!$L$34:$L$777,СВЦЭМ!$A$34:$A$777,$A429,СВЦЭМ!$B$34:$B$777,N$401)+'СЕТ СН'!$F$13-'СЕТ СН'!$F$23</f>
        <v>-134.38025042999999</v>
      </c>
      <c r="O429" s="35">
        <f>SUMIFS(СВЦЭМ!$L$34:$L$777,СВЦЭМ!$A$34:$A$777,$A429,СВЦЭМ!$B$34:$B$777,O$401)+'СЕТ СН'!$F$13-'СЕТ СН'!$F$23</f>
        <v>-139.42094767999998</v>
      </c>
      <c r="P429" s="35">
        <f>SUMIFS(СВЦЭМ!$L$34:$L$777,СВЦЭМ!$A$34:$A$777,$A429,СВЦЭМ!$B$34:$B$777,P$401)+'СЕТ СН'!$F$13-'СЕТ СН'!$F$23</f>
        <v>-139.03308973999998</v>
      </c>
      <c r="Q429" s="35">
        <f>SUMIFS(СВЦЭМ!$L$34:$L$777,СВЦЭМ!$A$34:$A$777,$A429,СВЦЭМ!$B$34:$B$777,Q$401)+'СЕТ СН'!$F$13-'СЕТ СН'!$F$23</f>
        <v>-122.06882891999999</v>
      </c>
      <c r="R429" s="35">
        <f>SUMIFS(СВЦЭМ!$L$34:$L$777,СВЦЭМ!$A$34:$A$777,$A429,СВЦЭМ!$B$34:$B$777,R$401)+'СЕТ СН'!$F$13-'СЕТ СН'!$F$23</f>
        <v>-117.49568733000001</v>
      </c>
      <c r="S429" s="35">
        <f>SUMIFS(СВЦЭМ!$L$34:$L$777,СВЦЭМ!$A$34:$A$777,$A429,СВЦЭМ!$B$34:$B$777,S$401)+'СЕТ СН'!$F$13-'СЕТ СН'!$F$23</f>
        <v>-128.70395066999998</v>
      </c>
      <c r="T429" s="35">
        <f>SUMIFS(СВЦЭМ!$L$34:$L$777,СВЦЭМ!$A$34:$A$777,$A429,СВЦЭМ!$B$34:$B$777,T$401)+'СЕТ СН'!$F$13-'СЕТ СН'!$F$23</f>
        <v>-131.75306411000003</v>
      </c>
      <c r="U429" s="35">
        <f>SUMIFS(СВЦЭМ!$L$34:$L$777,СВЦЭМ!$A$34:$A$777,$A429,СВЦЭМ!$B$34:$B$777,U$401)+'СЕТ СН'!$F$13-'СЕТ СН'!$F$23</f>
        <v>-134.76118375999999</v>
      </c>
      <c r="V429" s="35">
        <f>SUMIFS(СВЦЭМ!$L$34:$L$777,СВЦЭМ!$A$34:$A$777,$A429,СВЦЭМ!$B$34:$B$777,V$401)+'СЕТ СН'!$F$13-'СЕТ СН'!$F$23</f>
        <v>-128.13664507999999</v>
      </c>
      <c r="W429" s="35">
        <f>SUMIFS(СВЦЭМ!$L$34:$L$777,СВЦЭМ!$A$34:$A$777,$A429,СВЦЭМ!$B$34:$B$777,W$401)+'СЕТ СН'!$F$13-'СЕТ СН'!$F$23</f>
        <v>-135.78187530999998</v>
      </c>
      <c r="X429" s="35">
        <f>SUMIFS(СВЦЭМ!$L$34:$L$777,СВЦЭМ!$A$34:$A$777,$A429,СВЦЭМ!$B$34:$B$777,X$401)+'СЕТ СН'!$F$13-'СЕТ СН'!$F$23</f>
        <v>-131.73668729000002</v>
      </c>
      <c r="Y429" s="35">
        <f>SUMIFS(СВЦЭМ!$L$34:$L$777,СВЦЭМ!$A$34:$A$777,$A429,СВЦЭМ!$B$34:$B$777,Y$401)+'СЕТ СН'!$F$13-'СЕТ СН'!$F$23</f>
        <v>-69.745506750000004</v>
      </c>
    </row>
    <row r="430" spans="1:25" ht="15.75" x14ac:dyDescent="0.2">
      <c r="A430" s="34">
        <f t="shared" si="11"/>
        <v>42915</v>
      </c>
      <c r="B430" s="35">
        <f>SUMIFS(СВЦЭМ!$L$34:$L$777,СВЦЭМ!$A$34:$A$777,$A430,СВЦЭМ!$B$34:$B$777,B$401)+'СЕТ СН'!$F$13-'СЕТ СН'!$F$23</f>
        <v>-21.388145460000032</v>
      </c>
      <c r="C430" s="35">
        <f>SUMIFS(СВЦЭМ!$L$34:$L$777,СВЦЭМ!$A$34:$A$777,$A430,СВЦЭМ!$B$34:$B$777,C$401)+'СЕТ СН'!$F$13-'СЕТ СН'!$F$23</f>
        <v>46.486369839999952</v>
      </c>
      <c r="D430" s="35">
        <f>SUMIFS(СВЦЭМ!$L$34:$L$777,СВЦЭМ!$A$34:$A$777,$A430,СВЦЭМ!$B$34:$B$777,D$401)+'СЕТ СН'!$F$13-'СЕТ СН'!$F$23</f>
        <v>67.099038899999982</v>
      </c>
      <c r="E430" s="35">
        <f>SUMIFS(СВЦЭМ!$L$34:$L$777,СВЦЭМ!$A$34:$A$777,$A430,СВЦЭМ!$B$34:$B$777,E$401)+'СЕТ СН'!$F$13-'СЕТ СН'!$F$23</f>
        <v>81.460215019999964</v>
      </c>
      <c r="F430" s="35">
        <f>SUMIFS(СВЦЭМ!$L$34:$L$777,СВЦЭМ!$A$34:$A$777,$A430,СВЦЭМ!$B$34:$B$777,F$401)+'СЕТ СН'!$F$13-'СЕТ СН'!$F$23</f>
        <v>73.186094039999944</v>
      </c>
      <c r="G430" s="35">
        <f>SUMIFS(СВЦЭМ!$L$34:$L$777,СВЦЭМ!$A$34:$A$777,$A430,СВЦЭМ!$B$34:$B$777,G$401)+'СЕТ СН'!$F$13-'СЕТ СН'!$F$23</f>
        <v>74.42244168000002</v>
      </c>
      <c r="H430" s="35">
        <f>SUMIFS(СВЦЭМ!$L$34:$L$777,СВЦЭМ!$A$34:$A$777,$A430,СВЦЭМ!$B$34:$B$777,H$401)+'СЕТ СН'!$F$13-'СЕТ СН'!$F$23</f>
        <v>35.225388149999958</v>
      </c>
      <c r="I430" s="35">
        <f>SUMIFS(СВЦЭМ!$L$34:$L$777,СВЦЭМ!$A$34:$A$777,$A430,СВЦЭМ!$B$34:$B$777,I$401)+'СЕТ СН'!$F$13-'СЕТ СН'!$F$23</f>
        <v>1.4519241199999442</v>
      </c>
      <c r="J430" s="35">
        <f>SUMIFS(СВЦЭМ!$L$34:$L$777,СВЦЭМ!$A$34:$A$777,$A430,СВЦЭМ!$B$34:$B$777,J$401)+'СЕТ СН'!$F$13-'СЕТ СН'!$F$23</f>
        <v>-48.246440959999973</v>
      </c>
      <c r="K430" s="35">
        <f>SUMIFS(СВЦЭМ!$L$34:$L$777,СВЦЭМ!$A$34:$A$777,$A430,СВЦЭМ!$B$34:$B$777,K$401)+'СЕТ СН'!$F$13-'СЕТ СН'!$F$23</f>
        <v>-92.675343899999973</v>
      </c>
      <c r="L430" s="35">
        <f>SUMIFS(СВЦЭМ!$L$34:$L$777,СВЦЭМ!$A$34:$A$777,$A430,СВЦЭМ!$B$34:$B$777,L$401)+'СЕТ СН'!$F$13-'СЕТ СН'!$F$23</f>
        <v>-87.078664860000004</v>
      </c>
      <c r="M430" s="35">
        <f>SUMIFS(СВЦЭМ!$L$34:$L$777,СВЦЭМ!$A$34:$A$777,$A430,СВЦЭМ!$B$34:$B$777,M$401)+'СЕТ СН'!$F$13-'СЕТ СН'!$F$23</f>
        <v>-82.001534509999999</v>
      </c>
      <c r="N430" s="35">
        <f>SUMIFS(СВЦЭМ!$L$34:$L$777,СВЦЭМ!$A$34:$A$777,$A430,СВЦЭМ!$B$34:$B$777,N$401)+'СЕТ СН'!$F$13-'СЕТ СН'!$F$23</f>
        <v>-83.410571520000019</v>
      </c>
      <c r="O430" s="35">
        <f>SUMIFS(СВЦЭМ!$L$34:$L$777,СВЦЭМ!$A$34:$A$777,$A430,СВЦЭМ!$B$34:$B$777,O$401)+'СЕТ СН'!$F$13-'СЕТ СН'!$F$23</f>
        <v>-85.975810920000015</v>
      </c>
      <c r="P430" s="35">
        <f>SUMIFS(СВЦЭМ!$L$34:$L$777,СВЦЭМ!$A$34:$A$777,$A430,СВЦЭМ!$B$34:$B$777,P$401)+'СЕТ СН'!$F$13-'СЕТ СН'!$F$23</f>
        <v>-83.634380319999991</v>
      </c>
      <c r="Q430" s="35">
        <f>SUMIFS(СВЦЭМ!$L$34:$L$777,СВЦЭМ!$A$34:$A$777,$A430,СВЦЭМ!$B$34:$B$777,Q$401)+'СЕТ СН'!$F$13-'СЕТ СН'!$F$23</f>
        <v>-70.769184779999989</v>
      </c>
      <c r="R430" s="35">
        <f>SUMIFS(СВЦЭМ!$L$34:$L$777,СВЦЭМ!$A$34:$A$777,$A430,СВЦЭМ!$B$34:$B$777,R$401)+'СЕТ СН'!$F$13-'СЕТ СН'!$F$23</f>
        <v>-67.262938560000009</v>
      </c>
      <c r="S430" s="35">
        <f>SUMIFS(СВЦЭМ!$L$34:$L$777,СВЦЭМ!$A$34:$A$777,$A430,СВЦЭМ!$B$34:$B$777,S$401)+'СЕТ СН'!$F$13-'СЕТ СН'!$F$23</f>
        <v>-78.188160960000005</v>
      </c>
      <c r="T430" s="35">
        <f>SUMIFS(СВЦЭМ!$L$34:$L$777,СВЦЭМ!$A$34:$A$777,$A430,СВЦЭМ!$B$34:$B$777,T$401)+'СЕТ СН'!$F$13-'СЕТ СН'!$F$23</f>
        <v>-82.729198469999972</v>
      </c>
      <c r="U430" s="35">
        <f>SUMIFS(СВЦЭМ!$L$34:$L$777,СВЦЭМ!$A$34:$A$777,$A430,СВЦЭМ!$B$34:$B$777,U$401)+'СЕТ СН'!$F$13-'СЕТ СН'!$F$23</f>
        <v>-87.863763539999979</v>
      </c>
      <c r="V430" s="35">
        <f>SUMIFS(СВЦЭМ!$L$34:$L$777,СВЦЭМ!$A$34:$A$777,$A430,СВЦЭМ!$B$34:$B$777,V$401)+'СЕТ СН'!$F$13-'СЕТ СН'!$F$23</f>
        <v>-83.22887849</v>
      </c>
      <c r="W430" s="35">
        <f>SUMIFS(СВЦЭМ!$L$34:$L$777,СВЦЭМ!$A$34:$A$777,$A430,СВЦЭМ!$B$34:$B$777,W$401)+'СЕТ СН'!$F$13-'СЕТ СН'!$F$23</f>
        <v>-89.292652250000003</v>
      </c>
      <c r="X430" s="35">
        <f>SUMIFS(СВЦЭМ!$L$34:$L$777,СВЦЭМ!$A$34:$A$777,$A430,СВЦЭМ!$B$34:$B$777,X$401)+'СЕТ СН'!$F$13-'СЕТ СН'!$F$23</f>
        <v>-82.661034500000028</v>
      </c>
      <c r="Y430" s="35">
        <f>SUMIFS(СВЦЭМ!$L$34:$L$777,СВЦЭМ!$A$34:$A$777,$A430,СВЦЭМ!$B$34:$B$777,Y$401)+'СЕТ СН'!$F$13-'СЕТ СН'!$F$23</f>
        <v>-49.482759940000051</v>
      </c>
    </row>
    <row r="431" spans="1:25" ht="15.75" x14ac:dyDescent="0.2">
      <c r="A431" s="34">
        <f t="shared" si="11"/>
        <v>42916</v>
      </c>
      <c r="B431" s="35">
        <f>SUMIFS(СВЦЭМ!$L$34:$L$777,СВЦЭМ!$A$34:$A$777,$A431,СВЦЭМ!$B$34:$B$777,B$401)+'СЕТ СН'!$F$13-'СЕТ СН'!$F$23</f>
        <v>-26.170150069999977</v>
      </c>
      <c r="C431" s="35">
        <f>SUMIFS(СВЦЭМ!$L$34:$L$777,СВЦЭМ!$A$34:$A$777,$A431,СВЦЭМ!$B$34:$B$777,C$401)+'СЕТ СН'!$F$13-'СЕТ СН'!$F$23</f>
        <v>61.740099689999965</v>
      </c>
      <c r="D431" s="35">
        <f>SUMIFS(СВЦЭМ!$L$34:$L$777,СВЦЭМ!$A$34:$A$777,$A431,СВЦЭМ!$B$34:$B$777,D$401)+'СЕТ СН'!$F$13-'СЕТ СН'!$F$23</f>
        <v>88.704712599999993</v>
      </c>
      <c r="E431" s="35">
        <f>SUMIFS(СВЦЭМ!$L$34:$L$777,СВЦЭМ!$A$34:$A$777,$A431,СВЦЭМ!$B$34:$B$777,E$401)+'СЕТ СН'!$F$13-'СЕТ СН'!$F$23</f>
        <v>99.368177349999996</v>
      </c>
      <c r="F431" s="35">
        <f>SUMIFS(СВЦЭМ!$L$34:$L$777,СВЦЭМ!$A$34:$A$777,$A431,СВЦЭМ!$B$34:$B$777,F$401)+'СЕТ СН'!$F$13-'СЕТ СН'!$F$23</f>
        <v>97.314653850000013</v>
      </c>
      <c r="G431" s="35">
        <f>SUMIFS(СВЦЭМ!$L$34:$L$777,СВЦЭМ!$A$34:$A$777,$A431,СВЦЭМ!$B$34:$B$777,G$401)+'СЕТ СН'!$F$13-'СЕТ СН'!$F$23</f>
        <v>94.546292249999965</v>
      </c>
      <c r="H431" s="35">
        <f>SUMIFS(СВЦЭМ!$L$34:$L$777,СВЦЭМ!$A$34:$A$777,$A431,СВЦЭМ!$B$34:$B$777,H$401)+'СЕТ СН'!$F$13-'СЕТ СН'!$F$23</f>
        <v>51.137219039999991</v>
      </c>
      <c r="I431" s="35">
        <f>SUMIFS(СВЦЭМ!$L$34:$L$777,СВЦЭМ!$A$34:$A$777,$A431,СВЦЭМ!$B$34:$B$777,I$401)+'СЕТ СН'!$F$13-'СЕТ СН'!$F$23</f>
        <v>30.816621719999944</v>
      </c>
      <c r="J431" s="35">
        <f>SUMIFS(СВЦЭМ!$L$34:$L$777,СВЦЭМ!$A$34:$A$777,$A431,СВЦЭМ!$B$34:$B$777,J$401)+'СЕТ СН'!$F$13-'СЕТ СН'!$F$23</f>
        <v>-29.949289040000053</v>
      </c>
      <c r="K431" s="35">
        <f>SUMIFS(СВЦЭМ!$L$34:$L$777,СВЦЭМ!$A$34:$A$777,$A431,СВЦЭМ!$B$34:$B$777,K$401)+'СЕТ СН'!$F$13-'СЕТ СН'!$F$23</f>
        <v>-96.973944309999979</v>
      </c>
      <c r="L431" s="35">
        <f>SUMIFS(СВЦЭМ!$L$34:$L$777,СВЦЭМ!$A$34:$A$777,$A431,СВЦЭМ!$B$34:$B$777,L$401)+'СЕТ СН'!$F$13-'СЕТ СН'!$F$23</f>
        <v>-105.02399115999998</v>
      </c>
      <c r="M431" s="35">
        <f>SUMIFS(СВЦЭМ!$L$34:$L$777,СВЦЭМ!$A$34:$A$777,$A431,СВЦЭМ!$B$34:$B$777,M$401)+'СЕТ СН'!$F$13-'СЕТ СН'!$F$23</f>
        <v>-104.90372516999997</v>
      </c>
      <c r="N431" s="35">
        <f>SUMIFS(СВЦЭМ!$L$34:$L$777,СВЦЭМ!$A$34:$A$777,$A431,СВЦЭМ!$B$34:$B$777,N$401)+'СЕТ СН'!$F$13-'СЕТ СН'!$F$23</f>
        <v>-107.03254600999998</v>
      </c>
      <c r="O431" s="35">
        <f>SUMIFS(СВЦЭМ!$L$34:$L$777,СВЦЭМ!$A$34:$A$777,$A431,СВЦЭМ!$B$34:$B$777,O$401)+'СЕТ СН'!$F$13-'СЕТ СН'!$F$23</f>
        <v>-105.16433267999997</v>
      </c>
      <c r="P431" s="35">
        <f>SUMIFS(СВЦЭМ!$L$34:$L$777,СВЦЭМ!$A$34:$A$777,$A431,СВЦЭМ!$B$34:$B$777,P$401)+'СЕТ СН'!$F$13-'СЕТ СН'!$F$23</f>
        <v>-102.24122460000001</v>
      </c>
      <c r="Q431" s="35">
        <f>SUMIFS(СВЦЭМ!$L$34:$L$777,СВЦЭМ!$A$34:$A$777,$A431,СВЦЭМ!$B$34:$B$777,Q$401)+'СЕТ СН'!$F$13-'СЕТ СН'!$F$23</f>
        <v>-90.986192220000021</v>
      </c>
      <c r="R431" s="35">
        <f>SUMIFS(СВЦЭМ!$L$34:$L$777,СВЦЭМ!$A$34:$A$777,$A431,СВЦЭМ!$B$34:$B$777,R$401)+'СЕТ СН'!$F$13-'СЕТ СН'!$F$23</f>
        <v>-87.813816640000027</v>
      </c>
      <c r="S431" s="35">
        <f>SUMIFS(СВЦЭМ!$L$34:$L$777,СВЦЭМ!$A$34:$A$777,$A431,СВЦЭМ!$B$34:$B$777,S$401)+'СЕТ СН'!$F$13-'СЕТ СН'!$F$23</f>
        <v>-97.628254309999988</v>
      </c>
      <c r="T431" s="35">
        <f>SUMIFS(СВЦЭМ!$L$34:$L$777,СВЦЭМ!$A$34:$A$777,$A431,СВЦЭМ!$B$34:$B$777,T$401)+'СЕТ СН'!$F$13-'СЕТ СН'!$F$23</f>
        <v>-98.843867579999994</v>
      </c>
      <c r="U431" s="35">
        <f>SUMIFS(СВЦЭМ!$L$34:$L$777,СВЦЭМ!$A$34:$A$777,$A431,СВЦЭМ!$B$34:$B$777,U$401)+'СЕТ СН'!$F$13-'СЕТ СН'!$F$23</f>
        <v>-102.24200456</v>
      </c>
      <c r="V431" s="35">
        <f>SUMIFS(СВЦЭМ!$L$34:$L$777,СВЦЭМ!$A$34:$A$777,$A431,СВЦЭМ!$B$34:$B$777,V$401)+'СЕТ СН'!$F$13-'СЕТ СН'!$F$23</f>
        <v>-99.117372339999974</v>
      </c>
      <c r="W431" s="35">
        <f>SUMIFS(СВЦЭМ!$L$34:$L$777,СВЦЭМ!$A$34:$A$777,$A431,СВЦЭМ!$B$34:$B$777,W$401)+'СЕТ СН'!$F$13-'СЕТ СН'!$F$23</f>
        <v>-65.843760660000044</v>
      </c>
      <c r="X431" s="35">
        <f>SUMIFS(СВЦЭМ!$L$34:$L$777,СВЦЭМ!$A$34:$A$777,$A431,СВЦЭМ!$B$34:$B$777,X$401)+'СЕТ СН'!$F$13-'СЕТ СН'!$F$23</f>
        <v>-36.535814879999975</v>
      </c>
      <c r="Y431" s="35">
        <f>SUMIFS(СВЦЭМ!$L$34:$L$777,СВЦЭМ!$A$34:$A$777,$A431,СВЦЭМ!$B$34:$B$777,Y$401)+'СЕТ СН'!$F$13-'СЕТ СН'!$F$23</f>
        <v>15.233120940000049</v>
      </c>
    </row>
    <row r="432" spans="1:25" ht="15.75" hidden="1" x14ac:dyDescent="0.2">
      <c r="A432" s="34">
        <f t="shared" si="11"/>
        <v>42917</v>
      </c>
      <c r="B432" s="35">
        <f>SUMIFS(СВЦЭМ!$L$34:$L$777,СВЦЭМ!$A$34:$A$777,$A432,СВЦЭМ!$B$34:$B$777,B$401)+'СЕТ СН'!$F$13-'СЕТ СН'!$F$23</f>
        <v>-578.75</v>
      </c>
      <c r="C432" s="35">
        <f>SUMIFS(СВЦЭМ!$L$34:$L$777,СВЦЭМ!$A$34:$A$777,$A432,СВЦЭМ!$B$34:$B$777,C$401)+'СЕТ СН'!$F$13-'СЕТ СН'!$F$23</f>
        <v>-578.75</v>
      </c>
      <c r="D432" s="35">
        <f>SUMIFS(СВЦЭМ!$L$34:$L$777,СВЦЭМ!$A$34:$A$777,$A432,СВЦЭМ!$B$34:$B$777,D$401)+'СЕТ СН'!$F$13-'СЕТ СН'!$F$23</f>
        <v>-578.75</v>
      </c>
      <c r="E432" s="35">
        <f>SUMIFS(СВЦЭМ!$L$34:$L$777,СВЦЭМ!$A$34:$A$777,$A432,СВЦЭМ!$B$34:$B$777,E$401)+'СЕТ СН'!$F$13-'СЕТ СН'!$F$23</f>
        <v>-578.75</v>
      </c>
      <c r="F432" s="35">
        <f>SUMIFS(СВЦЭМ!$L$34:$L$777,СВЦЭМ!$A$34:$A$777,$A432,СВЦЭМ!$B$34:$B$777,F$401)+'СЕТ СН'!$F$13-'СЕТ СН'!$F$23</f>
        <v>-578.75</v>
      </c>
      <c r="G432" s="35">
        <f>SUMIFS(СВЦЭМ!$L$34:$L$777,СВЦЭМ!$A$34:$A$777,$A432,СВЦЭМ!$B$34:$B$777,G$401)+'СЕТ СН'!$F$13-'СЕТ СН'!$F$23</f>
        <v>-578.75</v>
      </c>
      <c r="H432" s="35">
        <f>SUMIFS(СВЦЭМ!$L$34:$L$777,СВЦЭМ!$A$34:$A$777,$A432,СВЦЭМ!$B$34:$B$777,H$401)+'СЕТ СН'!$F$13-'СЕТ СН'!$F$23</f>
        <v>-578.75</v>
      </c>
      <c r="I432" s="35">
        <f>SUMIFS(СВЦЭМ!$L$34:$L$777,СВЦЭМ!$A$34:$A$777,$A432,СВЦЭМ!$B$34:$B$777,I$401)+'СЕТ СН'!$F$13-'СЕТ СН'!$F$23</f>
        <v>-578.75</v>
      </c>
      <c r="J432" s="35">
        <f>SUMIFS(СВЦЭМ!$L$34:$L$777,СВЦЭМ!$A$34:$A$777,$A432,СВЦЭМ!$B$34:$B$777,J$401)+'СЕТ СН'!$F$13-'СЕТ СН'!$F$23</f>
        <v>-578.75</v>
      </c>
      <c r="K432" s="35">
        <f>SUMIFS(СВЦЭМ!$L$34:$L$777,СВЦЭМ!$A$34:$A$777,$A432,СВЦЭМ!$B$34:$B$777,K$401)+'СЕТ СН'!$F$13-'СЕТ СН'!$F$23</f>
        <v>-578.75</v>
      </c>
      <c r="L432" s="35">
        <f>SUMIFS(СВЦЭМ!$L$34:$L$777,СВЦЭМ!$A$34:$A$777,$A432,СВЦЭМ!$B$34:$B$777,L$401)+'СЕТ СН'!$F$13-'СЕТ СН'!$F$23</f>
        <v>-578.75</v>
      </c>
      <c r="M432" s="35">
        <f>SUMIFS(СВЦЭМ!$L$34:$L$777,СВЦЭМ!$A$34:$A$777,$A432,СВЦЭМ!$B$34:$B$777,M$401)+'СЕТ СН'!$F$13-'СЕТ СН'!$F$23</f>
        <v>-578.75</v>
      </c>
      <c r="N432" s="35">
        <f>SUMIFS(СВЦЭМ!$L$34:$L$777,СВЦЭМ!$A$34:$A$777,$A432,СВЦЭМ!$B$34:$B$777,N$401)+'СЕТ СН'!$F$13-'СЕТ СН'!$F$23</f>
        <v>-578.75</v>
      </c>
      <c r="O432" s="35">
        <f>SUMIFS(СВЦЭМ!$L$34:$L$777,СВЦЭМ!$A$34:$A$777,$A432,СВЦЭМ!$B$34:$B$777,O$401)+'СЕТ СН'!$F$13-'СЕТ СН'!$F$23</f>
        <v>-578.75</v>
      </c>
      <c r="P432" s="35">
        <f>SUMIFS(СВЦЭМ!$L$34:$L$777,СВЦЭМ!$A$34:$A$777,$A432,СВЦЭМ!$B$34:$B$777,P$401)+'СЕТ СН'!$F$13-'СЕТ СН'!$F$23</f>
        <v>-578.75</v>
      </c>
      <c r="Q432" s="35">
        <f>SUMIFS(СВЦЭМ!$L$34:$L$777,СВЦЭМ!$A$34:$A$777,$A432,СВЦЭМ!$B$34:$B$777,Q$401)+'СЕТ СН'!$F$13-'СЕТ СН'!$F$23</f>
        <v>-578.75</v>
      </c>
      <c r="R432" s="35">
        <f>SUMIFS(СВЦЭМ!$L$34:$L$777,СВЦЭМ!$A$34:$A$777,$A432,СВЦЭМ!$B$34:$B$777,R$401)+'СЕТ СН'!$F$13-'СЕТ СН'!$F$23</f>
        <v>-578.75</v>
      </c>
      <c r="S432" s="35">
        <f>SUMIFS(СВЦЭМ!$L$34:$L$777,СВЦЭМ!$A$34:$A$777,$A432,СВЦЭМ!$B$34:$B$777,S$401)+'СЕТ СН'!$F$13-'СЕТ СН'!$F$23</f>
        <v>-578.75</v>
      </c>
      <c r="T432" s="35">
        <f>SUMIFS(СВЦЭМ!$L$34:$L$777,СВЦЭМ!$A$34:$A$777,$A432,СВЦЭМ!$B$34:$B$777,T$401)+'СЕТ СН'!$F$13-'СЕТ СН'!$F$23</f>
        <v>-578.75</v>
      </c>
      <c r="U432" s="35">
        <f>SUMIFS(СВЦЭМ!$L$34:$L$777,СВЦЭМ!$A$34:$A$777,$A432,СВЦЭМ!$B$34:$B$777,U$401)+'СЕТ СН'!$F$13-'СЕТ СН'!$F$23</f>
        <v>-578.75</v>
      </c>
      <c r="V432" s="35">
        <f>SUMIFS(СВЦЭМ!$L$34:$L$777,СВЦЭМ!$A$34:$A$777,$A432,СВЦЭМ!$B$34:$B$777,V$401)+'СЕТ СН'!$F$13-'СЕТ СН'!$F$23</f>
        <v>-578.75</v>
      </c>
      <c r="W432" s="35">
        <f>SUMIFS(СВЦЭМ!$L$34:$L$777,СВЦЭМ!$A$34:$A$777,$A432,СВЦЭМ!$B$34:$B$777,W$401)+'СЕТ СН'!$F$13-'СЕТ СН'!$F$23</f>
        <v>-578.75</v>
      </c>
      <c r="X432" s="35">
        <f>SUMIFS(СВЦЭМ!$L$34:$L$777,СВЦЭМ!$A$34:$A$777,$A432,СВЦЭМ!$B$34:$B$777,X$401)+'СЕТ СН'!$F$13-'СЕТ СН'!$F$23</f>
        <v>-578.75</v>
      </c>
      <c r="Y432" s="35">
        <f>SUMIFS(СВЦЭМ!$L$34:$L$777,СВЦЭМ!$A$34:$A$777,$A432,СВЦЭМ!$B$34:$B$777,Y$401)+'СЕТ СН'!$F$13-'СЕТ СН'!$F$23</f>
        <v>-578.75</v>
      </c>
    </row>
    <row r="433" spans="1:26" ht="15.75"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s="47" customFormat="1" ht="66" customHeight="1" x14ac:dyDescent="0.25">
      <c r="A435" s="146" t="s">
        <v>136</v>
      </c>
      <c r="B435" s="146"/>
      <c r="C435" s="146"/>
      <c r="D435" s="146"/>
      <c r="E435" s="146"/>
      <c r="F435" s="146"/>
      <c r="G435" s="146"/>
      <c r="H435" s="146"/>
      <c r="I435" s="146"/>
      <c r="J435" s="146"/>
      <c r="K435" s="146"/>
      <c r="L435" s="147">
        <f>СВЦЭМ!$D$18+'СЕТ СН'!$F$14-'СЕТ СН'!$F$23</f>
        <v>-578.75</v>
      </c>
      <c r="M435" s="148"/>
      <c r="N435" s="46"/>
      <c r="O435" s="46"/>
      <c r="P435" s="46"/>
      <c r="Q435" s="46"/>
      <c r="R435" s="46"/>
      <c r="S435" s="46"/>
      <c r="T435" s="46"/>
      <c r="U435" s="46"/>
      <c r="V435" s="46"/>
      <c r="W435" s="46"/>
      <c r="X435" s="46"/>
      <c r="Y435" s="46"/>
    </row>
    <row r="436" spans="1:26" ht="30" customHeight="1" x14ac:dyDescent="0.2">
      <c r="A436" s="37"/>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6"/>
      <c r="W437" s="46"/>
      <c r="X437" s="46"/>
      <c r="Y437" s="46"/>
    </row>
    <row r="438" spans="1:26" ht="15.75" x14ac:dyDescent="0.2">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c r="V438" s="46"/>
      <c r="W438" s="46"/>
      <c r="X438" s="46"/>
      <c r="Y438" s="46"/>
    </row>
    <row r="439" spans="1:26" ht="15.75" x14ac:dyDescent="0.2">
      <c r="A439" s="128"/>
      <c r="B439" s="128"/>
      <c r="C439" s="128"/>
      <c r="D439" s="128"/>
      <c r="E439" s="128"/>
      <c r="F439" s="128"/>
      <c r="G439" s="128"/>
      <c r="H439" s="128"/>
      <c r="I439" s="128"/>
      <c r="J439" s="128"/>
      <c r="K439" s="128"/>
      <c r="L439" s="128"/>
      <c r="M439" s="128"/>
      <c r="N439" s="131">
        <f>СВЦЭМ!$D$12+'СЕТ СН'!$F$10-'СЕТ СН'!$F$24</f>
        <v>-304153.81466303021</v>
      </c>
      <c r="O439" s="132"/>
      <c r="P439" s="131">
        <f>СВЦЭМ!$D$12+'СЕТ СН'!$F$10-'СЕТ СН'!$G$24</f>
        <v>-659878.27466303029</v>
      </c>
      <c r="Q439" s="132"/>
      <c r="R439" s="131">
        <f>СВЦЭМ!$D$12+'СЕТ СН'!$F$10-'СЕТ СН'!$H$24</f>
        <v>-1015602.7346630302</v>
      </c>
      <c r="S439" s="132"/>
      <c r="T439" s="131">
        <f>СВЦЭМ!$D$12+'СЕТ СН'!$F$10-'СЕТ СН'!$I$24</f>
        <v>-1052613.2446630304</v>
      </c>
      <c r="U439" s="132"/>
      <c r="V439" s="46"/>
      <c r="W439" s="46"/>
      <c r="X439" s="46"/>
      <c r="Y439" s="46"/>
    </row>
    <row r="440" spans="1:26" ht="30" customHeight="1" x14ac:dyDescent="0.25"/>
    <row r="441" spans="1:26" ht="15.75" x14ac:dyDescent="0.25">
      <c r="A441" s="137" t="s">
        <v>78</v>
      </c>
      <c r="B441" s="138"/>
      <c r="C441" s="138"/>
      <c r="D441" s="138"/>
      <c r="E441" s="138"/>
      <c r="F441" s="138"/>
      <c r="G441" s="138"/>
      <c r="H441" s="138"/>
      <c r="I441" s="138"/>
      <c r="J441" s="138"/>
      <c r="K441" s="138"/>
      <c r="L441" s="138"/>
      <c r="M441" s="139"/>
      <c r="N441" s="129" t="s">
        <v>29</v>
      </c>
      <c r="O441" s="129"/>
      <c r="P441" s="129"/>
      <c r="Q441" s="129"/>
      <c r="R441" s="129"/>
      <c r="S441" s="129"/>
      <c r="T441" s="129"/>
      <c r="U441" s="129"/>
    </row>
    <row r="442" spans="1:26" ht="15.75" x14ac:dyDescent="0.25">
      <c r="A442" s="140"/>
      <c r="B442" s="141"/>
      <c r="C442" s="141"/>
      <c r="D442" s="141"/>
      <c r="E442" s="141"/>
      <c r="F442" s="141"/>
      <c r="G442" s="141"/>
      <c r="H442" s="141"/>
      <c r="I442" s="141"/>
      <c r="J442" s="141"/>
      <c r="K442" s="141"/>
      <c r="L442" s="141"/>
      <c r="M442" s="142"/>
      <c r="N442" s="130" t="s">
        <v>0</v>
      </c>
      <c r="O442" s="130"/>
      <c r="P442" s="130" t="s">
        <v>1</v>
      </c>
      <c r="Q442" s="130"/>
      <c r="R442" s="130" t="s">
        <v>2</v>
      </c>
      <c r="S442" s="130"/>
      <c r="T442" s="130" t="s">
        <v>3</v>
      </c>
      <c r="U442" s="130"/>
    </row>
    <row r="443" spans="1:26" ht="15.75" x14ac:dyDescent="0.25">
      <c r="A443" s="143"/>
      <c r="B443" s="144"/>
      <c r="C443" s="144"/>
      <c r="D443" s="144"/>
      <c r="E443" s="144"/>
      <c r="F443" s="144"/>
      <c r="G443" s="144"/>
      <c r="H443" s="144"/>
      <c r="I443" s="144"/>
      <c r="J443" s="144"/>
      <c r="K443" s="144"/>
      <c r="L443" s="144"/>
      <c r="M443" s="145"/>
      <c r="N443" s="136">
        <f>'СЕТ СН'!$F$7</f>
        <v>1543764.35</v>
      </c>
      <c r="O443" s="136"/>
      <c r="P443" s="136">
        <f>'СЕТ СН'!$G$7</f>
        <v>1250321.42</v>
      </c>
      <c r="Q443" s="136"/>
      <c r="R443" s="136">
        <f>'СЕТ СН'!$H$7</f>
        <v>1465381.6</v>
      </c>
      <c r="S443" s="136"/>
      <c r="T443" s="136">
        <f>'СЕТ СН'!$I$7</f>
        <v>1213775.78</v>
      </c>
      <c r="U443" s="136"/>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A1:I24"/>
  <sheetViews>
    <sheetView topLeftCell="A17" zoomScale="85" zoomScaleNormal="85" zoomScaleSheetLayoutView="80" workbookViewId="0">
      <selection activeCell="F22" sqref="F22"/>
    </sheetView>
  </sheetViews>
  <sheetFormatPr defaultRowHeight="15" x14ac:dyDescent="0.25"/>
  <cols>
    <col min="1" max="1" width="56.25" style="54" customWidth="1"/>
    <col min="2" max="2" width="26.125" style="54" customWidth="1"/>
    <col min="3" max="5" width="12.125" style="54" customWidth="1"/>
    <col min="6" max="9" width="14" style="54" customWidth="1"/>
    <col min="10" max="16384" width="9" style="49"/>
  </cols>
  <sheetData>
    <row r="1" spans="1:9" ht="15.75" x14ac:dyDescent="0.25">
      <c r="A1" s="152" t="s">
        <v>43</v>
      </c>
      <c r="B1" s="152"/>
      <c r="C1" s="152"/>
      <c r="D1" s="152"/>
      <c r="E1" s="152"/>
      <c r="F1" s="152"/>
      <c r="G1" s="152"/>
      <c r="H1" s="152"/>
      <c r="I1" s="152"/>
    </row>
    <row r="2" spans="1:9" x14ac:dyDescent="0.25">
      <c r="A2" s="50"/>
      <c r="B2" s="50"/>
      <c r="C2" s="50"/>
      <c r="D2" s="50"/>
      <c r="E2" s="50"/>
      <c r="F2" s="50"/>
      <c r="G2" s="50"/>
      <c r="H2" s="50"/>
      <c r="I2" s="50"/>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1" t="s">
        <v>0</v>
      </c>
      <c r="G4" s="51" t="s">
        <v>1</v>
      </c>
      <c r="H4" s="51" t="s">
        <v>2</v>
      </c>
      <c r="I4" s="51" t="s">
        <v>3</v>
      </c>
    </row>
    <row r="5" spans="1:9" ht="84" customHeight="1" x14ac:dyDescent="0.2">
      <c r="A5" s="52" t="s">
        <v>44</v>
      </c>
      <c r="B5" s="51" t="s">
        <v>137</v>
      </c>
      <c r="C5" s="53">
        <v>42736</v>
      </c>
      <c r="D5" s="53">
        <v>42916</v>
      </c>
      <c r="E5" s="51" t="s">
        <v>20</v>
      </c>
      <c r="F5" s="51">
        <v>3361.55</v>
      </c>
      <c r="G5" s="51">
        <v>3751.31</v>
      </c>
      <c r="H5" s="51">
        <v>4187.91</v>
      </c>
      <c r="I5" s="51">
        <v>4293.6499999999996</v>
      </c>
    </row>
    <row r="6" spans="1:9" ht="84" customHeight="1" x14ac:dyDescent="0.2">
      <c r="A6" s="52" t="s">
        <v>45</v>
      </c>
      <c r="B6" s="86" t="s">
        <v>137</v>
      </c>
      <c r="C6" s="53">
        <v>42736</v>
      </c>
      <c r="D6" s="53">
        <v>42916</v>
      </c>
      <c r="E6" s="51" t="s">
        <v>20</v>
      </c>
      <c r="F6" s="51">
        <v>269.85000000000002</v>
      </c>
      <c r="G6" s="51">
        <v>632.11</v>
      </c>
      <c r="H6" s="51">
        <v>591.32000000000005</v>
      </c>
      <c r="I6" s="51">
        <v>1213.74</v>
      </c>
    </row>
    <row r="7" spans="1:9" ht="84" customHeight="1" x14ac:dyDescent="0.2">
      <c r="A7" s="52" t="s">
        <v>46</v>
      </c>
      <c r="B7" s="86" t="s">
        <v>137</v>
      </c>
      <c r="C7" s="53">
        <v>42736</v>
      </c>
      <c r="D7" s="53">
        <v>42916</v>
      </c>
      <c r="E7" s="51" t="s">
        <v>21</v>
      </c>
      <c r="F7" s="51">
        <v>1543764.35</v>
      </c>
      <c r="G7" s="51">
        <v>1250321.42</v>
      </c>
      <c r="H7" s="51">
        <v>1465381.6</v>
      </c>
      <c r="I7" s="51">
        <v>1213775.78</v>
      </c>
    </row>
    <row r="8" spans="1:9" ht="84" customHeight="1" x14ac:dyDescent="0.2">
      <c r="A8" s="52" t="s">
        <v>125</v>
      </c>
      <c r="B8" s="86" t="s">
        <v>138</v>
      </c>
      <c r="C8" s="53">
        <v>42736</v>
      </c>
      <c r="D8" s="53">
        <v>42916</v>
      </c>
      <c r="E8" s="51" t="s">
        <v>20</v>
      </c>
      <c r="F8" s="51">
        <v>276</v>
      </c>
      <c r="G8" s="51">
        <v>276</v>
      </c>
      <c r="H8" s="51">
        <v>276</v>
      </c>
      <c r="I8" s="51">
        <v>276</v>
      </c>
    </row>
    <row r="9" spans="1:9" ht="84" customHeight="1" x14ac:dyDescent="0.2">
      <c r="A9" s="52" t="s">
        <v>126</v>
      </c>
      <c r="B9" s="51" t="s">
        <v>138</v>
      </c>
      <c r="C9" s="53">
        <v>42736</v>
      </c>
      <c r="D9" s="53">
        <v>42916</v>
      </c>
      <c r="E9" s="51" t="s">
        <v>20</v>
      </c>
      <c r="F9" s="51">
        <v>276</v>
      </c>
      <c r="G9" s="51">
        <v>276</v>
      </c>
      <c r="H9" s="51">
        <v>276</v>
      </c>
      <c r="I9" s="51">
        <v>276</v>
      </c>
    </row>
    <row r="10" spans="1:9" ht="84" customHeight="1" x14ac:dyDescent="0.2">
      <c r="A10" s="52" t="s">
        <v>83</v>
      </c>
      <c r="B10" s="51" t="s">
        <v>138</v>
      </c>
      <c r="C10" s="53">
        <v>42736</v>
      </c>
      <c r="D10" s="53">
        <v>42916</v>
      </c>
      <c r="E10" s="51" t="s">
        <v>127</v>
      </c>
      <c r="F10" s="155">
        <v>0</v>
      </c>
      <c r="G10" s="156"/>
      <c r="H10" s="156"/>
      <c r="I10" s="157"/>
    </row>
    <row r="11" spans="1:9" ht="84" customHeight="1" x14ac:dyDescent="0.2">
      <c r="A11" s="52" t="s">
        <v>79</v>
      </c>
      <c r="B11" s="51" t="s">
        <v>138</v>
      </c>
      <c r="C11" s="53">
        <v>42736</v>
      </c>
      <c r="D11" s="53">
        <v>42916</v>
      </c>
      <c r="E11" s="51" t="s">
        <v>20</v>
      </c>
      <c r="F11" s="51">
        <v>276</v>
      </c>
      <c r="G11" s="51">
        <v>276</v>
      </c>
      <c r="H11" s="51">
        <v>276</v>
      </c>
      <c r="I11" s="51">
        <v>276</v>
      </c>
    </row>
    <row r="12" spans="1:9" ht="78" customHeight="1" x14ac:dyDescent="0.2">
      <c r="A12" s="52" t="s">
        <v>80</v>
      </c>
      <c r="B12" s="51" t="s">
        <v>138</v>
      </c>
      <c r="C12" s="53">
        <v>42736</v>
      </c>
      <c r="D12" s="53">
        <v>42916</v>
      </c>
      <c r="E12" s="51" t="s">
        <v>20</v>
      </c>
      <c r="F12" s="149">
        <v>0</v>
      </c>
      <c r="G12" s="150"/>
      <c r="H12" s="150"/>
      <c r="I12" s="151"/>
    </row>
    <row r="13" spans="1:9" ht="75" x14ac:dyDescent="0.2">
      <c r="A13" s="52" t="s">
        <v>81</v>
      </c>
      <c r="B13" s="51" t="s">
        <v>138</v>
      </c>
      <c r="C13" s="53">
        <v>42736</v>
      </c>
      <c r="D13" s="53">
        <v>42916</v>
      </c>
      <c r="E13" s="51" t="s">
        <v>20</v>
      </c>
      <c r="F13" s="149">
        <v>0</v>
      </c>
      <c r="G13" s="150"/>
      <c r="H13" s="150"/>
      <c r="I13" s="151"/>
    </row>
    <row r="14" spans="1:9" ht="75" x14ac:dyDescent="0.2">
      <c r="A14" s="52" t="s">
        <v>82</v>
      </c>
      <c r="B14" s="51" t="s">
        <v>138</v>
      </c>
      <c r="C14" s="53">
        <v>42736</v>
      </c>
      <c r="D14" s="53">
        <v>42916</v>
      </c>
      <c r="E14" s="51" t="s">
        <v>20</v>
      </c>
      <c r="F14" s="149">
        <v>0</v>
      </c>
      <c r="G14" s="150"/>
      <c r="H14" s="150"/>
      <c r="I14" s="151"/>
    </row>
    <row r="15" spans="1:9" ht="75" x14ac:dyDescent="0.2">
      <c r="A15" s="52" t="s">
        <v>139</v>
      </c>
      <c r="B15" s="88" t="s">
        <v>143</v>
      </c>
      <c r="C15" s="53">
        <v>42736</v>
      </c>
      <c r="D15" s="53">
        <v>42916</v>
      </c>
      <c r="E15" s="88" t="s">
        <v>20</v>
      </c>
      <c r="F15" s="88">
        <v>1701.54</v>
      </c>
      <c r="G15" s="88">
        <v>2017</v>
      </c>
      <c r="H15" s="88">
        <v>2770.91</v>
      </c>
      <c r="I15" s="88">
        <v>2826.54</v>
      </c>
    </row>
    <row r="16" spans="1:9" ht="75" x14ac:dyDescent="0.2">
      <c r="A16" s="52" t="s">
        <v>140</v>
      </c>
      <c r="B16" s="89" t="s">
        <v>143</v>
      </c>
      <c r="C16" s="53">
        <v>42736</v>
      </c>
      <c r="D16" s="53">
        <v>42916</v>
      </c>
      <c r="E16" s="89" t="s">
        <v>20</v>
      </c>
      <c r="F16" s="89">
        <v>1701.54</v>
      </c>
      <c r="G16" s="89">
        <v>2017</v>
      </c>
      <c r="H16" s="89">
        <v>2770.91</v>
      </c>
      <c r="I16" s="89">
        <v>2826.54</v>
      </c>
    </row>
    <row r="17" spans="1:9" ht="75" x14ac:dyDescent="0.2">
      <c r="A17" s="52" t="s">
        <v>141</v>
      </c>
      <c r="B17" s="89" t="s">
        <v>143</v>
      </c>
      <c r="C17" s="53">
        <v>42736</v>
      </c>
      <c r="D17" s="53">
        <v>42916</v>
      </c>
      <c r="E17" s="88" t="s">
        <v>20</v>
      </c>
      <c r="F17" s="88">
        <v>578.75</v>
      </c>
      <c r="G17" s="89">
        <v>578.75</v>
      </c>
      <c r="H17" s="89">
        <v>578.75</v>
      </c>
      <c r="I17" s="89">
        <v>578.75</v>
      </c>
    </row>
    <row r="18" spans="1:9" ht="75" x14ac:dyDescent="0.2">
      <c r="A18" s="52" t="s">
        <v>142</v>
      </c>
      <c r="B18" s="89" t="s">
        <v>143</v>
      </c>
      <c r="C18" s="53">
        <v>42736</v>
      </c>
      <c r="D18" s="53">
        <v>42916</v>
      </c>
      <c r="E18" s="88" t="s">
        <v>20</v>
      </c>
      <c r="F18" s="88">
        <v>746989.08</v>
      </c>
      <c r="G18" s="88">
        <v>1102713.54</v>
      </c>
      <c r="H18" s="88">
        <v>1458438</v>
      </c>
      <c r="I18" s="88">
        <v>1495448.51</v>
      </c>
    </row>
    <row r="19" spans="1:9" ht="75" x14ac:dyDescent="0.2">
      <c r="A19" s="52" t="s">
        <v>144</v>
      </c>
      <c r="B19" s="89" t="s">
        <v>143</v>
      </c>
      <c r="C19" s="53">
        <v>42736</v>
      </c>
      <c r="D19" s="53">
        <v>42916</v>
      </c>
      <c r="E19" s="89" t="s">
        <v>20</v>
      </c>
      <c r="F19" s="89">
        <v>578.75</v>
      </c>
      <c r="G19" s="89">
        <v>578.75</v>
      </c>
      <c r="H19" s="89">
        <v>578.75</v>
      </c>
      <c r="I19" s="89">
        <v>578.75</v>
      </c>
    </row>
    <row r="20" spans="1:9" ht="75" x14ac:dyDescent="0.2">
      <c r="A20" s="52" t="s">
        <v>145</v>
      </c>
      <c r="B20" s="89" t="s">
        <v>143</v>
      </c>
      <c r="C20" s="53">
        <v>42736</v>
      </c>
      <c r="D20" s="53">
        <v>42916</v>
      </c>
      <c r="E20" s="89" t="s">
        <v>20</v>
      </c>
      <c r="F20" s="89">
        <v>746989.08</v>
      </c>
      <c r="G20" s="89">
        <v>1102713.54</v>
      </c>
      <c r="H20" s="89">
        <v>1458438</v>
      </c>
      <c r="I20" s="89">
        <v>1495448.51</v>
      </c>
    </row>
    <row r="21" spans="1:9" ht="75" x14ac:dyDescent="0.2">
      <c r="A21" s="52" t="s">
        <v>147</v>
      </c>
      <c r="B21" s="89" t="s">
        <v>143</v>
      </c>
      <c r="C21" s="53">
        <v>42736</v>
      </c>
      <c r="D21" s="53">
        <v>42916</v>
      </c>
      <c r="E21" s="89" t="s">
        <v>20</v>
      </c>
      <c r="F21" s="89">
        <v>578.75</v>
      </c>
      <c r="G21" s="89">
        <v>578.75</v>
      </c>
      <c r="H21" s="89">
        <v>578.75</v>
      </c>
      <c r="I21" s="89">
        <v>578.75</v>
      </c>
    </row>
    <row r="22" spans="1:9" ht="75" x14ac:dyDescent="0.2">
      <c r="A22" s="52" t="s">
        <v>146</v>
      </c>
      <c r="B22" s="89" t="s">
        <v>143</v>
      </c>
      <c r="C22" s="53">
        <v>42736</v>
      </c>
      <c r="D22" s="53">
        <v>42916</v>
      </c>
      <c r="E22" s="89" t="s">
        <v>20</v>
      </c>
      <c r="F22" s="89">
        <v>746989.08</v>
      </c>
      <c r="G22" s="89">
        <v>1102713.54</v>
      </c>
      <c r="H22" s="89">
        <v>1458438</v>
      </c>
      <c r="I22" s="89">
        <v>1495448.51</v>
      </c>
    </row>
    <row r="23" spans="1:9" ht="75" x14ac:dyDescent="0.2">
      <c r="A23" s="52" t="s">
        <v>148</v>
      </c>
      <c r="B23" s="89" t="s">
        <v>143</v>
      </c>
      <c r="C23" s="53">
        <v>42736</v>
      </c>
      <c r="D23" s="53">
        <v>42916</v>
      </c>
      <c r="E23" s="89" t="s">
        <v>20</v>
      </c>
      <c r="F23" s="89">
        <v>578.75</v>
      </c>
      <c r="G23" s="89">
        <v>578.75</v>
      </c>
      <c r="H23" s="89">
        <v>578.75</v>
      </c>
      <c r="I23" s="89">
        <v>578.75</v>
      </c>
    </row>
    <row r="24" spans="1:9" ht="75" x14ac:dyDescent="0.2">
      <c r="A24" s="52" t="s">
        <v>149</v>
      </c>
      <c r="B24" s="89" t="s">
        <v>143</v>
      </c>
      <c r="C24" s="53">
        <v>42736</v>
      </c>
      <c r="D24" s="53">
        <v>42916</v>
      </c>
      <c r="E24" s="89" t="s">
        <v>20</v>
      </c>
      <c r="F24" s="89">
        <v>746989.08</v>
      </c>
      <c r="G24" s="89">
        <v>1102713.54</v>
      </c>
      <c r="H24" s="89">
        <v>1458438</v>
      </c>
      <c r="I24" s="89">
        <v>1495448.51</v>
      </c>
    </row>
  </sheetData>
  <sheetProtection password="FD97"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dimension ref="A1:Z778"/>
  <sheetViews>
    <sheetView zoomScale="55" zoomScaleNormal="55" workbookViewId="0">
      <selection sqref="A1:L1048576"/>
    </sheetView>
  </sheetViews>
  <sheetFormatPr defaultRowHeight="12.75" x14ac:dyDescent="0.2"/>
  <cols>
    <col min="1" max="1" width="39.375" style="62" customWidth="1"/>
    <col min="2" max="2" width="39.5" style="62" customWidth="1"/>
    <col min="3" max="4" width="21.25" style="62" customWidth="1"/>
    <col min="5" max="13" width="13.75" style="62" customWidth="1"/>
    <col min="14" max="26" width="9" style="62"/>
    <col min="27" max="16384" width="9" style="1"/>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61" t="s">
        <v>87</v>
      </c>
      <c r="B4" s="162"/>
      <c r="C4" s="63"/>
      <c r="D4" s="64" t="s">
        <v>88</v>
      </c>
    </row>
    <row r="5" spans="1:4" ht="15" customHeight="1" x14ac:dyDescent="0.2">
      <c r="A5" s="164" t="s">
        <v>89</v>
      </c>
      <c r="B5" s="165"/>
      <c r="C5" s="65"/>
      <c r="D5" s="66" t="s">
        <v>90</v>
      </c>
    </row>
    <row r="6" spans="1:4" ht="15" customHeight="1" x14ac:dyDescent="0.2">
      <c r="A6" s="161" t="s">
        <v>91</v>
      </c>
      <c r="B6" s="162"/>
      <c r="C6" s="67"/>
      <c r="D6" s="64" t="s">
        <v>92</v>
      </c>
    </row>
    <row r="7" spans="1:4" ht="15" customHeight="1" x14ac:dyDescent="0.2">
      <c r="A7" s="161" t="s">
        <v>93</v>
      </c>
      <c r="B7" s="162"/>
      <c r="C7" s="67"/>
      <c r="D7" s="64" t="s">
        <v>151</v>
      </c>
    </row>
    <row r="8" spans="1:4" ht="15" customHeight="1" x14ac:dyDescent="0.2">
      <c r="A8" s="163" t="s">
        <v>94</v>
      </c>
      <c r="B8" s="163"/>
      <c r="C8" s="92"/>
      <c r="D8" s="68"/>
    </row>
    <row r="9" spans="1:4" ht="15" customHeight="1" x14ac:dyDescent="0.2">
      <c r="A9" s="69" t="s">
        <v>95</v>
      </c>
      <c r="B9" s="70"/>
      <c r="C9" s="71"/>
      <c r="D9" s="72"/>
    </row>
    <row r="10" spans="1:4" ht="30" customHeight="1" x14ac:dyDescent="0.2">
      <c r="A10" s="166" t="s">
        <v>96</v>
      </c>
      <c r="B10" s="167"/>
      <c r="C10" s="73"/>
      <c r="D10" s="74">
        <v>3.1501495899999998</v>
      </c>
    </row>
    <row r="11" spans="1:4" ht="66" customHeight="1" x14ac:dyDescent="0.2">
      <c r="A11" s="166" t="s">
        <v>97</v>
      </c>
      <c r="B11" s="167"/>
      <c r="C11" s="73"/>
      <c r="D11" s="74">
        <v>765.98944423</v>
      </c>
    </row>
    <row r="12" spans="1:4" ht="30" customHeight="1" x14ac:dyDescent="0.2">
      <c r="A12" s="166" t="s">
        <v>98</v>
      </c>
      <c r="B12" s="167"/>
      <c r="C12" s="73"/>
      <c r="D12" s="75">
        <v>442835.26533696975</v>
      </c>
    </row>
    <row r="13" spans="1:4" ht="30" customHeight="1" x14ac:dyDescent="0.2">
      <c r="A13" s="166" t="s">
        <v>99</v>
      </c>
      <c r="B13" s="167"/>
      <c r="C13" s="73"/>
      <c r="D13" s="76"/>
    </row>
    <row r="14" spans="1:4" ht="15" customHeight="1" x14ac:dyDescent="0.2">
      <c r="A14" s="168" t="s">
        <v>100</v>
      </c>
      <c r="B14" s="169"/>
      <c r="C14" s="73"/>
      <c r="D14" s="74">
        <v>970.00647049999998</v>
      </c>
    </row>
    <row r="15" spans="1:4" ht="15" customHeight="1" x14ac:dyDescent="0.2">
      <c r="A15" s="168" t="s">
        <v>101</v>
      </c>
      <c r="B15" s="169"/>
      <c r="C15" s="73"/>
      <c r="D15" s="74">
        <v>1305.44974028</v>
      </c>
    </row>
    <row r="16" spans="1:4" ht="15" customHeight="1" x14ac:dyDescent="0.2">
      <c r="A16" s="168" t="s">
        <v>102</v>
      </c>
      <c r="B16" s="169"/>
      <c r="C16" s="73"/>
      <c r="D16" s="74">
        <v>2142.2120675699998</v>
      </c>
    </row>
    <row r="17" spans="1:12" ht="15" customHeight="1" x14ac:dyDescent="0.2">
      <c r="A17" s="168" t="s">
        <v>103</v>
      </c>
      <c r="B17" s="169"/>
      <c r="C17" s="73"/>
      <c r="D17" s="74">
        <v>1666.4715470199999</v>
      </c>
    </row>
    <row r="18" spans="1:12" ht="52.5" customHeight="1" x14ac:dyDescent="0.2">
      <c r="A18" s="166" t="s">
        <v>104</v>
      </c>
      <c r="B18" s="167"/>
      <c r="C18" s="73"/>
      <c r="D18" s="74">
        <v>0</v>
      </c>
    </row>
    <row r="19" spans="1:12" ht="15" customHeight="1" x14ac:dyDescent="0.2">
      <c r="A19" s="69" t="s">
        <v>105</v>
      </c>
      <c r="B19" s="70"/>
      <c r="C19" s="77"/>
      <c r="D19" s="78"/>
    </row>
    <row r="20" spans="1:12" ht="30" customHeight="1" x14ac:dyDescent="0.2">
      <c r="A20" s="166" t="s">
        <v>106</v>
      </c>
      <c r="B20" s="167"/>
      <c r="C20" s="73"/>
      <c r="D20" s="79">
        <v>20322.599999999999</v>
      </c>
    </row>
    <row r="21" spans="1:12" ht="30" customHeight="1" x14ac:dyDescent="0.2">
      <c r="A21" s="166" t="s">
        <v>107</v>
      </c>
      <c r="B21" s="167"/>
      <c r="C21" s="80"/>
      <c r="D21" s="79">
        <v>30.433</v>
      </c>
    </row>
    <row r="22" spans="1:12" ht="15" customHeight="1" x14ac:dyDescent="0.2">
      <c r="A22" s="69" t="s">
        <v>108</v>
      </c>
      <c r="B22" s="70"/>
      <c r="C22" s="77"/>
      <c r="D22" s="78"/>
    </row>
    <row r="23" spans="1:12" ht="15" customHeight="1" x14ac:dyDescent="0.25">
      <c r="A23" s="166" t="s">
        <v>109</v>
      </c>
      <c r="B23" s="167"/>
      <c r="C23" s="81"/>
      <c r="D23" s="76"/>
    </row>
    <row r="24" spans="1:12" ht="15" customHeight="1" x14ac:dyDescent="0.25">
      <c r="A24" s="168" t="s">
        <v>100</v>
      </c>
      <c r="B24" s="169"/>
      <c r="C24" s="81"/>
      <c r="D24" s="82">
        <v>0</v>
      </c>
    </row>
    <row r="25" spans="1:12" ht="15" customHeight="1" x14ac:dyDescent="0.25">
      <c r="A25" s="168" t="s">
        <v>101</v>
      </c>
      <c r="B25" s="169"/>
      <c r="C25" s="81"/>
      <c r="D25" s="82">
        <v>1.4795162744409807E-3</v>
      </c>
    </row>
    <row r="26" spans="1:12" ht="15" customHeight="1" x14ac:dyDescent="0.25">
      <c r="A26" s="168" t="s">
        <v>102</v>
      </c>
      <c r="B26" s="169"/>
      <c r="C26" s="81"/>
      <c r="D26" s="82">
        <v>3.321467783713622E-3</v>
      </c>
    </row>
    <row r="27" spans="1:12" ht="15" customHeight="1" x14ac:dyDescent="0.25">
      <c r="A27" s="168" t="s">
        <v>103</v>
      </c>
      <c r="B27" s="169"/>
      <c r="C27" s="81"/>
      <c r="D27" s="82">
        <v>2.2739749385291513E-3</v>
      </c>
    </row>
    <row r="29" spans="1:12" x14ac:dyDescent="0.2">
      <c r="A29" s="57" t="s">
        <v>110</v>
      </c>
      <c r="B29" s="58"/>
      <c r="C29" s="58"/>
      <c r="D29" s="55"/>
      <c r="E29" s="55"/>
      <c r="F29" s="59"/>
      <c r="G29" s="59"/>
      <c r="H29" s="59"/>
      <c r="I29" s="60"/>
      <c r="J29" s="59"/>
      <c r="K29" s="59"/>
      <c r="L29" s="59"/>
    </row>
    <row r="30" spans="1:12" ht="280.5" customHeight="1" x14ac:dyDescent="0.2">
      <c r="A30" s="170" t="s">
        <v>7</v>
      </c>
      <c r="B30" s="170" t="s">
        <v>111</v>
      </c>
      <c r="C30" s="56" t="s">
        <v>112</v>
      </c>
      <c r="D30" s="56" t="s">
        <v>113</v>
      </c>
      <c r="E30" s="158" t="s">
        <v>114</v>
      </c>
      <c r="F30" s="159"/>
      <c r="G30" s="159"/>
      <c r="H30" s="160"/>
      <c r="I30" s="158" t="s">
        <v>115</v>
      </c>
      <c r="J30" s="159"/>
      <c r="K30" s="159"/>
      <c r="L30" s="160"/>
    </row>
    <row r="31" spans="1:12" x14ac:dyDescent="0.2">
      <c r="A31" s="171"/>
      <c r="B31" s="171"/>
      <c r="C31" s="56" t="s">
        <v>116</v>
      </c>
      <c r="D31" s="56" t="s">
        <v>116</v>
      </c>
      <c r="E31" s="158" t="s">
        <v>116</v>
      </c>
      <c r="F31" s="159"/>
      <c r="G31" s="159"/>
      <c r="H31" s="160"/>
      <c r="I31" s="158" t="s">
        <v>116</v>
      </c>
      <c r="J31" s="159"/>
      <c r="K31" s="159"/>
      <c r="L31" s="160"/>
    </row>
    <row r="32" spans="1:12" x14ac:dyDescent="0.2">
      <c r="A32" s="175"/>
      <c r="B32" s="175"/>
      <c r="C32" s="177"/>
      <c r="D32" s="177"/>
      <c r="E32" s="172"/>
      <c r="F32" s="173"/>
      <c r="G32" s="173"/>
      <c r="H32" s="174"/>
      <c r="I32" s="172"/>
      <c r="J32" s="173"/>
      <c r="K32" s="173"/>
      <c r="L32" s="174"/>
    </row>
    <row r="33" spans="1:12" ht="15" customHeight="1" x14ac:dyDescent="0.2">
      <c r="A33" s="176"/>
      <c r="B33" s="176"/>
      <c r="C33" s="176"/>
      <c r="D33" s="176"/>
      <c r="E33" s="83" t="s">
        <v>117</v>
      </c>
      <c r="F33" s="83" t="s">
        <v>118</v>
      </c>
      <c r="G33" s="83" t="s">
        <v>119</v>
      </c>
      <c r="H33" s="83" t="s">
        <v>120</v>
      </c>
      <c r="I33" s="83" t="s">
        <v>121</v>
      </c>
      <c r="J33" s="83" t="s">
        <v>122</v>
      </c>
      <c r="K33" s="83" t="s">
        <v>123</v>
      </c>
      <c r="L33" s="83" t="s">
        <v>124</v>
      </c>
    </row>
    <row r="34" spans="1:12" ht="12.75" customHeight="1" x14ac:dyDescent="0.2">
      <c r="A34" s="84" t="s">
        <v>152</v>
      </c>
      <c r="B34" s="84">
        <v>1</v>
      </c>
      <c r="C34" s="85">
        <v>883.41922807000003</v>
      </c>
      <c r="D34" s="85">
        <v>879.43162672000005</v>
      </c>
      <c r="E34" s="85">
        <v>0</v>
      </c>
      <c r="F34" s="85">
        <v>87.943162670000007</v>
      </c>
      <c r="G34" s="85">
        <v>219.85790668000001</v>
      </c>
      <c r="H34" s="85">
        <v>439.71581336000003</v>
      </c>
      <c r="I34" s="85">
        <v>0</v>
      </c>
      <c r="J34" s="85">
        <v>483.68739470000003</v>
      </c>
      <c r="K34" s="85">
        <v>571.63055737000002</v>
      </c>
      <c r="L34" s="85">
        <v>659.57372004000001</v>
      </c>
    </row>
    <row r="35" spans="1:12" ht="12.75" customHeight="1" x14ac:dyDescent="0.2">
      <c r="A35" s="84" t="s">
        <v>152</v>
      </c>
      <c r="B35" s="84">
        <v>2</v>
      </c>
      <c r="C35" s="85">
        <v>999.91698798000004</v>
      </c>
      <c r="D35" s="85">
        <v>995.33828989999995</v>
      </c>
      <c r="E35" s="85">
        <v>0</v>
      </c>
      <c r="F35" s="85">
        <v>99.533828990000004</v>
      </c>
      <c r="G35" s="85">
        <v>248.83457247999999</v>
      </c>
      <c r="H35" s="85">
        <v>497.66914494999997</v>
      </c>
      <c r="I35" s="85">
        <v>0</v>
      </c>
      <c r="J35" s="85">
        <v>547.43605945000002</v>
      </c>
      <c r="K35" s="85">
        <v>646.96988843999998</v>
      </c>
      <c r="L35" s="85">
        <v>746.50371743000005</v>
      </c>
    </row>
    <row r="36" spans="1:12" ht="12.75" customHeight="1" x14ac:dyDescent="0.2">
      <c r="A36" s="84" t="s">
        <v>152</v>
      </c>
      <c r="B36" s="84">
        <v>3</v>
      </c>
      <c r="C36" s="85">
        <v>1051.75594439</v>
      </c>
      <c r="D36" s="85">
        <v>1046.9190710800001</v>
      </c>
      <c r="E36" s="85">
        <v>0</v>
      </c>
      <c r="F36" s="85">
        <v>104.69190711</v>
      </c>
      <c r="G36" s="85">
        <v>261.72976777000002</v>
      </c>
      <c r="H36" s="85">
        <v>523.45953554000005</v>
      </c>
      <c r="I36" s="85">
        <v>0</v>
      </c>
      <c r="J36" s="85">
        <v>575.80548909000004</v>
      </c>
      <c r="K36" s="85">
        <v>680.49739620000003</v>
      </c>
      <c r="L36" s="85">
        <v>785.18930331000001</v>
      </c>
    </row>
    <row r="37" spans="1:12" ht="12.75" customHeight="1" x14ac:dyDescent="0.2">
      <c r="A37" s="84" t="s">
        <v>152</v>
      </c>
      <c r="B37" s="84">
        <v>4</v>
      </c>
      <c r="C37" s="85">
        <v>1058.5453124999999</v>
      </c>
      <c r="D37" s="85">
        <v>1053.59068095</v>
      </c>
      <c r="E37" s="85">
        <v>0</v>
      </c>
      <c r="F37" s="85">
        <v>105.3590681</v>
      </c>
      <c r="G37" s="85">
        <v>263.39767024000002</v>
      </c>
      <c r="H37" s="85">
        <v>526.79534048000005</v>
      </c>
      <c r="I37" s="85">
        <v>0</v>
      </c>
      <c r="J37" s="85">
        <v>579.47487451999996</v>
      </c>
      <c r="K37" s="85">
        <v>684.83394262000002</v>
      </c>
      <c r="L37" s="85">
        <v>790.19301070999995</v>
      </c>
    </row>
    <row r="38" spans="1:12" ht="12.75" customHeight="1" x14ac:dyDescent="0.2">
      <c r="A38" s="84" t="s">
        <v>152</v>
      </c>
      <c r="B38" s="84">
        <v>5</v>
      </c>
      <c r="C38" s="85">
        <v>1057.8476581800001</v>
      </c>
      <c r="D38" s="85">
        <v>1052.7416031800001</v>
      </c>
      <c r="E38" s="85">
        <v>0</v>
      </c>
      <c r="F38" s="85">
        <v>105.27416031999999</v>
      </c>
      <c r="G38" s="85">
        <v>263.18540080000002</v>
      </c>
      <c r="H38" s="85">
        <v>526.37080159000004</v>
      </c>
      <c r="I38" s="85">
        <v>0</v>
      </c>
      <c r="J38" s="85">
        <v>579.00788175000002</v>
      </c>
      <c r="K38" s="85">
        <v>684.28204206999999</v>
      </c>
      <c r="L38" s="85">
        <v>789.55620238999995</v>
      </c>
    </row>
    <row r="39" spans="1:12" ht="12.75" customHeight="1" x14ac:dyDescent="0.2">
      <c r="A39" s="84" t="s">
        <v>152</v>
      </c>
      <c r="B39" s="84">
        <v>6</v>
      </c>
      <c r="C39" s="85">
        <v>1048.6112120600001</v>
      </c>
      <c r="D39" s="85">
        <v>1043.1489003900001</v>
      </c>
      <c r="E39" s="85">
        <v>0</v>
      </c>
      <c r="F39" s="85">
        <v>104.31489003999999</v>
      </c>
      <c r="G39" s="85">
        <v>260.7872251</v>
      </c>
      <c r="H39" s="85">
        <v>521.5744502</v>
      </c>
      <c r="I39" s="85">
        <v>0</v>
      </c>
      <c r="J39" s="85">
        <v>573.73189520999995</v>
      </c>
      <c r="K39" s="85">
        <v>678.04678524999997</v>
      </c>
      <c r="L39" s="85">
        <v>782.36167528999999</v>
      </c>
    </row>
    <row r="40" spans="1:12" ht="12.75" customHeight="1" x14ac:dyDescent="0.2">
      <c r="A40" s="84" t="s">
        <v>152</v>
      </c>
      <c r="B40" s="84">
        <v>7</v>
      </c>
      <c r="C40" s="85">
        <v>967.56697656999995</v>
      </c>
      <c r="D40" s="85">
        <v>962.54765398999996</v>
      </c>
      <c r="E40" s="85">
        <v>0</v>
      </c>
      <c r="F40" s="85">
        <v>96.254765399999997</v>
      </c>
      <c r="G40" s="85">
        <v>240.63691349999999</v>
      </c>
      <c r="H40" s="85">
        <v>481.27382699999998</v>
      </c>
      <c r="I40" s="85">
        <v>0</v>
      </c>
      <c r="J40" s="85">
        <v>529.40120968999997</v>
      </c>
      <c r="K40" s="85">
        <v>625.65597508999997</v>
      </c>
      <c r="L40" s="85">
        <v>721.91074048999997</v>
      </c>
    </row>
    <row r="41" spans="1:12" ht="12.75" customHeight="1" x14ac:dyDescent="0.2">
      <c r="A41" s="84" t="s">
        <v>152</v>
      </c>
      <c r="B41" s="84">
        <v>8</v>
      </c>
      <c r="C41" s="85">
        <v>888.36690314999998</v>
      </c>
      <c r="D41" s="85">
        <v>883.69606208000005</v>
      </c>
      <c r="E41" s="85">
        <v>0</v>
      </c>
      <c r="F41" s="85">
        <v>88.369606210000001</v>
      </c>
      <c r="G41" s="85">
        <v>220.92401552000001</v>
      </c>
      <c r="H41" s="85">
        <v>441.84803104000002</v>
      </c>
      <c r="I41" s="85">
        <v>0</v>
      </c>
      <c r="J41" s="85">
        <v>486.03283413999998</v>
      </c>
      <c r="K41" s="85">
        <v>574.40244035000001</v>
      </c>
      <c r="L41" s="85">
        <v>662.77204656000004</v>
      </c>
    </row>
    <row r="42" spans="1:12" ht="12.75" customHeight="1" x14ac:dyDescent="0.2">
      <c r="A42" s="84" t="s">
        <v>152</v>
      </c>
      <c r="B42" s="84">
        <v>9</v>
      </c>
      <c r="C42" s="85">
        <v>799.78356042999997</v>
      </c>
      <c r="D42" s="85">
        <v>795.31097611999996</v>
      </c>
      <c r="E42" s="85">
        <v>0</v>
      </c>
      <c r="F42" s="85">
        <v>79.531097610000003</v>
      </c>
      <c r="G42" s="85">
        <v>198.82774402999999</v>
      </c>
      <c r="H42" s="85">
        <v>397.65548805999998</v>
      </c>
      <c r="I42" s="85">
        <v>0</v>
      </c>
      <c r="J42" s="85">
        <v>437.42103687000002</v>
      </c>
      <c r="K42" s="85">
        <v>516.95213448000004</v>
      </c>
      <c r="L42" s="85">
        <v>596.48323209</v>
      </c>
    </row>
    <row r="43" spans="1:12" ht="12.75" customHeight="1" x14ac:dyDescent="0.2">
      <c r="A43" s="84" t="s">
        <v>152</v>
      </c>
      <c r="B43" s="84">
        <v>10</v>
      </c>
      <c r="C43" s="85">
        <v>719.47872933999997</v>
      </c>
      <c r="D43" s="85">
        <v>713.51212670999996</v>
      </c>
      <c r="E43" s="85">
        <v>0</v>
      </c>
      <c r="F43" s="85">
        <v>71.351212669999995</v>
      </c>
      <c r="G43" s="85">
        <v>178.37803167999999</v>
      </c>
      <c r="H43" s="85">
        <v>356.75606335999998</v>
      </c>
      <c r="I43" s="85">
        <v>0</v>
      </c>
      <c r="J43" s="85">
        <v>392.43166968999998</v>
      </c>
      <c r="K43" s="85">
        <v>463.78288235999997</v>
      </c>
      <c r="L43" s="85">
        <v>535.13409503000003</v>
      </c>
    </row>
    <row r="44" spans="1:12" ht="12.75" customHeight="1" x14ac:dyDescent="0.2">
      <c r="A44" s="84" t="s">
        <v>152</v>
      </c>
      <c r="B44" s="84">
        <v>11</v>
      </c>
      <c r="C44" s="85">
        <v>679.94760523000002</v>
      </c>
      <c r="D44" s="85">
        <v>674.45899513999996</v>
      </c>
      <c r="E44" s="85">
        <v>0</v>
      </c>
      <c r="F44" s="85">
        <v>67.445899510000004</v>
      </c>
      <c r="G44" s="85">
        <v>168.61474878999999</v>
      </c>
      <c r="H44" s="85">
        <v>337.22949756999998</v>
      </c>
      <c r="I44" s="85">
        <v>0</v>
      </c>
      <c r="J44" s="85">
        <v>370.95244732999998</v>
      </c>
      <c r="K44" s="85">
        <v>438.39834683999999</v>
      </c>
      <c r="L44" s="85">
        <v>505.84424636</v>
      </c>
    </row>
    <row r="45" spans="1:12" ht="12.75" customHeight="1" x14ac:dyDescent="0.2">
      <c r="A45" s="84" t="s">
        <v>152</v>
      </c>
      <c r="B45" s="84">
        <v>12</v>
      </c>
      <c r="C45" s="85">
        <v>652.29901907999999</v>
      </c>
      <c r="D45" s="85">
        <v>646.80087982999999</v>
      </c>
      <c r="E45" s="85">
        <v>0</v>
      </c>
      <c r="F45" s="85">
        <v>64.680087979999996</v>
      </c>
      <c r="G45" s="85">
        <v>161.70021996</v>
      </c>
      <c r="H45" s="85">
        <v>323.40043992</v>
      </c>
      <c r="I45" s="85">
        <v>0</v>
      </c>
      <c r="J45" s="85">
        <v>355.74048391000002</v>
      </c>
      <c r="K45" s="85">
        <v>420.42057189000002</v>
      </c>
      <c r="L45" s="85">
        <v>485.10065987000002</v>
      </c>
    </row>
    <row r="46" spans="1:12" ht="12.75" customHeight="1" x14ac:dyDescent="0.2">
      <c r="A46" s="84" t="s">
        <v>152</v>
      </c>
      <c r="B46" s="84">
        <v>13</v>
      </c>
      <c r="C46" s="85">
        <v>649.73298505000002</v>
      </c>
      <c r="D46" s="85">
        <v>645.64195391999999</v>
      </c>
      <c r="E46" s="85">
        <v>0</v>
      </c>
      <c r="F46" s="85">
        <v>64.564195389999995</v>
      </c>
      <c r="G46" s="85">
        <v>161.41048848</v>
      </c>
      <c r="H46" s="85">
        <v>322.82097696</v>
      </c>
      <c r="I46" s="85">
        <v>0</v>
      </c>
      <c r="J46" s="85">
        <v>355.10307466</v>
      </c>
      <c r="K46" s="85">
        <v>419.66727005000001</v>
      </c>
      <c r="L46" s="85">
        <v>484.23146544000002</v>
      </c>
    </row>
    <row r="47" spans="1:12" ht="12.75" customHeight="1" x14ac:dyDescent="0.2">
      <c r="A47" s="84" t="s">
        <v>152</v>
      </c>
      <c r="B47" s="84">
        <v>14</v>
      </c>
      <c r="C47" s="85">
        <v>648.76334864</v>
      </c>
      <c r="D47" s="85">
        <v>645.67332799999997</v>
      </c>
      <c r="E47" s="85">
        <v>0</v>
      </c>
      <c r="F47" s="85">
        <v>64.567332800000003</v>
      </c>
      <c r="G47" s="85">
        <v>161.41833199999999</v>
      </c>
      <c r="H47" s="85">
        <v>322.83666399999998</v>
      </c>
      <c r="I47" s="85">
        <v>0</v>
      </c>
      <c r="J47" s="85">
        <v>355.1203304</v>
      </c>
      <c r="K47" s="85">
        <v>419.68766319999997</v>
      </c>
      <c r="L47" s="85">
        <v>484.25499600000001</v>
      </c>
    </row>
    <row r="48" spans="1:12" ht="12.75" customHeight="1" x14ac:dyDescent="0.2">
      <c r="A48" s="84" t="s">
        <v>152</v>
      </c>
      <c r="B48" s="84">
        <v>15</v>
      </c>
      <c r="C48" s="85">
        <v>652.88763597000002</v>
      </c>
      <c r="D48" s="85">
        <v>650.02415699999995</v>
      </c>
      <c r="E48" s="85">
        <v>0</v>
      </c>
      <c r="F48" s="85">
        <v>65.0024157</v>
      </c>
      <c r="G48" s="85">
        <v>162.50603924999999</v>
      </c>
      <c r="H48" s="85">
        <v>325.01207849999997</v>
      </c>
      <c r="I48" s="85">
        <v>0</v>
      </c>
      <c r="J48" s="85">
        <v>357.51328634999999</v>
      </c>
      <c r="K48" s="85">
        <v>422.51570205000002</v>
      </c>
      <c r="L48" s="85">
        <v>487.51811774999999</v>
      </c>
    </row>
    <row r="49" spans="1:12" ht="12.75" customHeight="1" x14ac:dyDescent="0.2">
      <c r="A49" s="84" t="s">
        <v>152</v>
      </c>
      <c r="B49" s="84">
        <v>16</v>
      </c>
      <c r="C49" s="85">
        <v>653.23768626000003</v>
      </c>
      <c r="D49" s="85">
        <v>650.09806979999996</v>
      </c>
      <c r="E49" s="85">
        <v>0</v>
      </c>
      <c r="F49" s="85">
        <v>65.009806979999993</v>
      </c>
      <c r="G49" s="85">
        <v>162.52451744999999</v>
      </c>
      <c r="H49" s="85">
        <v>325.04903489999998</v>
      </c>
      <c r="I49" s="85">
        <v>0</v>
      </c>
      <c r="J49" s="85">
        <v>357.55393838999998</v>
      </c>
      <c r="K49" s="85">
        <v>422.56374536999999</v>
      </c>
      <c r="L49" s="85">
        <v>487.57355235</v>
      </c>
    </row>
    <row r="50" spans="1:12" ht="12.75" customHeight="1" x14ac:dyDescent="0.2">
      <c r="A50" s="84" t="s">
        <v>152</v>
      </c>
      <c r="B50" s="84">
        <v>17</v>
      </c>
      <c r="C50" s="85">
        <v>656.38438793</v>
      </c>
      <c r="D50" s="85">
        <v>653.13420575999999</v>
      </c>
      <c r="E50" s="85">
        <v>0</v>
      </c>
      <c r="F50" s="85">
        <v>65.313420579999999</v>
      </c>
      <c r="G50" s="85">
        <v>163.28355144</v>
      </c>
      <c r="H50" s="85">
        <v>326.56710287999999</v>
      </c>
      <c r="I50" s="85">
        <v>0</v>
      </c>
      <c r="J50" s="85">
        <v>359.22381317000003</v>
      </c>
      <c r="K50" s="85">
        <v>424.53723373999998</v>
      </c>
      <c r="L50" s="85">
        <v>489.85065431999999</v>
      </c>
    </row>
    <row r="51" spans="1:12" ht="12.75" customHeight="1" x14ac:dyDescent="0.2">
      <c r="A51" s="84" t="s">
        <v>152</v>
      </c>
      <c r="B51" s="84">
        <v>18</v>
      </c>
      <c r="C51" s="85">
        <v>652.42676839000001</v>
      </c>
      <c r="D51" s="85">
        <v>648.84020941000006</v>
      </c>
      <c r="E51" s="85">
        <v>0</v>
      </c>
      <c r="F51" s="85">
        <v>64.884020939999999</v>
      </c>
      <c r="G51" s="85">
        <v>162.21005235000001</v>
      </c>
      <c r="H51" s="85">
        <v>324.42010470999998</v>
      </c>
      <c r="I51" s="85">
        <v>0</v>
      </c>
      <c r="J51" s="85">
        <v>356.86211517999999</v>
      </c>
      <c r="K51" s="85">
        <v>421.74613612000002</v>
      </c>
      <c r="L51" s="85">
        <v>486.63015705999999</v>
      </c>
    </row>
    <row r="52" spans="1:12" ht="12.75" customHeight="1" x14ac:dyDescent="0.2">
      <c r="A52" s="84" t="s">
        <v>152</v>
      </c>
      <c r="B52" s="84">
        <v>19</v>
      </c>
      <c r="C52" s="85">
        <v>651.34373717999995</v>
      </c>
      <c r="D52" s="85">
        <v>647.92548144</v>
      </c>
      <c r="E52" s="85">
        <v>0</v>
      </c>
      <c r="F52" s="85">
        <v>64.792548139999994</v>
      </c>
      <c r="G52" s="85">
        <v>161.98137036</v>
      </c>
      <c r="H52" s="85">
        <v>323.96274072</v>
      </c>
      <c r="I52" s="85">
        <v>0</v>
      </c>
      <c r="J52" s="85">
        <v>356.35901479</v>
      </c>
      <c r="K52" s="85">
        <v>421.15156294000002</v>
      </c>
      <c r="L52" s="85">
        <v>485.94411108000003</v>
      </c>
    </row>
    <row r="53" spans="1:12" ht="12.75" customHeight="1" x14ac:dyDescent="0.2">
      <c r="A53" s="84" t="s">
        <v>152</v>
      </c>
      <c r="B53" s="84">
        <v>20</v>
      </c>
      <c r="C53" s="85">
        <v>652.01677359999996</v>
      </c>
      <c r="D53" s="85">
        <v>648.58968204999996</v>
      </c>
      <c r="E53" s="85">
        <v>0</v>
      </c>
      <c r="F53" s="85">
        <v>64.85896821</v>
      </c>
      <c r="G53" s="85">
        <v>162.14742050999999</v>
      </c>
      <c r="H53" s="85">
        <v>324.29484102999999</v>
      </c>
      <c r="I53" s="85">
        <v>0</v>
      </c>
      <c r="J53" s="85">
        <v>356.72432513000001</v>
      </c>
      <c r="K53" s="85">
        <v>421.58329333</v>
      </c>
      <c r="L53" s="85">
        <v>486.44226154</v>
      </c>
    </row>
    <row r="54" spans="1:12" ht="12.75" customHeight="1" x14ac:dyDescent="0.2">
      <c r="A54" s="84" t="s">
        <v>152</v>
      </c>
      <c r="B54" s="84">
        <v>21</v>
      </c>
      <c r="C54" s="85">
        <v>697.33023674000003</v>
      </c>
      <c r="D54" s="85">
        <v>693.64509375</v>
      </c>
      <c r="E54" s="85">
        <v>0</v>
      </c>
      <c r="F54" s="85">
        <v>69.364509380000001</v>
      </c>
      <c r="G54" s="85">
        <v>173.41127344</v>
      </c>
      <c r="H54" s="85">
        <v>346.82254688</v>
      </c>
      <c r="I54" s="85">
        <v>0</v>
      </c>
      <c r="J54" s="85">
        <v>381.50480155999998</v>
      </c>
      <c r="K54" s="85">
        <v>450.86931093999999</v>
      </c>
      <c r="L54" s="85">
        <v>520.23382031000006</v>
      </c>
    </row>
    <row r="55" spans="1:12" ht="12.75" customHeight="1" x14ac:dyDescent="0.2">
      <c r="A55" s="84" t="s">
        <v>152</v>
      </c>
      <c r="B55" s="84">
        <v>22</v>
      </c>
      <c r="C55" s="85">
        <v>750.78365145999999</v>
      </c>
      <c r="D55" s="85">
        <v>746.77067060000002</v>
      </c>
      <c r="E55" s="85">
        <v>0</v>
      </c>
      <c r="F55" s="85">
        <v>74.677067059999999</v>
      </c>
      <c r="G55" s="85">
        <v>186.69266765</v>
      </c>
      <c r="H55" s="85">
        <v>373.38533530000001</v>
      </c>
      <c r="I55" s="85">
        <v>0</v>
      </c>
      <c r="J55" s="85">
        <v>410.72386883000001</v>
      </c>
      <c r="K55" s="85">
        <v>485.40093589000003</v>
      </c>
      <c r="L55" s="85">
        <v>560.07800295000004</v>
      </c>
    </row>
    <row r="56" spans="1:12" ht="12.75" customHeight="1" x14ac:dyDescent="0.2">
      <c r="A56" s="84" t="s">
        <v>152</v>
      </c>
      <c r="B56" s="84">
        <v>23</v>
      </c>
      <c r="C56" s="85">
        <v>786.76740290999999</v>
      </c>
      <c r="D56" s="85">
        <v>782.79417980000005</v>
      </c>
      <c r="E56" s="85">
        <v>0</v>
      </c>
      <c r="F56" s="85">
        <v>78.279417980000005</v>
      </c>
      <c r="G56" s="85">
        <v>195.69854495000001</v>
      </c>
      <c r="H56" s="85">
        <v>391.39708990000003</v>
      </c>
      <c r="I56" s="85">
        <v>0</v>
      </c>
      <c r="J56" s="85">
        <v>430.53679889</v>
      </c>
      <c r="K56" s="85">
        <v>508.81621687000001</v>
      </c>
      <c r="L56" s="85">
        <v>587.09563485000001</v>
      </c>
    </row>
    <row r="57" spans="1:12" ht="12.75" customHeight="1" x14ac:dyDescent="0.2">
      <c r="A57" s="84" t="s">
        <v>152</v>
      </c>
      <c r="B57" s="84">
        <v>24</v>
      </c>
      <c r="C57" s="85">
        <v>916.37206459000004</v>
      </c>
      <c r="D57" s="85">
        <v>911.90249982</v>
      </c>
      <c r="E57" s="85">
        <v>0</v>
      </c>
      <c r="F57" s="85">
        <v>91.190249980000004</v>
      </c>
      <c r="G57" s="85">
        <v>227.97562496</v>
      </c>
      <c r="H57" s="85">
        <v>455.95124991</v>
      </c>
      <c r="I57" s="85">
        <v>0</v>
      </c>
      <c r="J57" s="85">
        <v>501.54637489999999</v>
      </c>
      <c r="K57" s="85">
        <v>592.73662488000002</v>
      </c>
      <c r="L57" s="85">
        <v>683.92687487000001</v>
      </c>
    </row>
    <row r="58" spans="1:12" ht="12.75" customHeight="1" x14ac:dyDescent="0.2">
      <c r="A58" s="84" t="s">
        <v>153</v>
      </c>
      <c r="B58" s="84">
        <v>1</v>
      </c>
      <c r="C58" s="85">
        <v>1008.40098836</v>
      </c>
      <c r="D58" s="85">
        <v>1003.23444333</v>
      </c>
      <c r="E58" s="85">
        <v>0</v>
      </c>
      <c r="F58" s="85">
        <v>100.32344433</v>
      </c>
      <c r="G58" s="85">
        <v>250.80861082999999</v>
      </c>
      <c r="H58" s="85">
        <v>501.61722166999999</v>
      </c>
      <c r="I58" s="85">
        <v>0</v>
      </c>
      <c r="J58" s="85">
        <v>551.77894383</v>
      </c>
      <c r="K58" s="85">
        <v>652.10238816000003</v>
      </c>
      <c r="L58" s="85">
        <v>752.42583249999996</v>
      </c>
    </row>
    <row r="59" spans="1:12" ht="12.75" customHeight="1" x14ac:dyDescent="0.2">
      <c r="A59" s="84" t="s">
        <v>153</v>
      </c>
      <c r="B59" s="84">
        <v>2</v>
      </c>
      <c r="C59" s="85">
        <v>1031.4998822699999</v>
      </c>
      <c r="D59" s="85">
        <v>1025.9400061700001</v>
      </c>
      <c r="E59" s="85">
        <v>0</v>
      </c>
      <c r="F59" s="85">
        <v>102.59400062</v>
      </c>
      <c r="G59" s="85">
        <v>256.48500153999998</v>
      </c>
      <c r="H59" s="85">
        <v>512.97000308999998</v>
      </c>
      <c r="I59" s="85">
        <v>0</v>
      </c>
      <c r="J59" s="85">
        <v>564.26700339000001</v>
      </c>
      <c r="K59" s="85">
        <v>666.86100400999999</v>
      </c>
      <c r="L59" s="85">
        <v>769.45500462999996</v>
      </c>
    </row>
    <row r="60" spans="1:12" ht="12.75" customHeight="1" x14ac:dyDescent="0.2">
      <c r="A60" s="84" t="s">
        <v>153</v>
      </c>
      <c r="B60" s="84">
        <v>3</v>
      </c>
      <c r="C60" s="85">
        <v>1082.61469627</v>
      </c>
      <c r="D60" s="85">
        <v>1075.6461420999999</v>
      </c>
      <c r="E60" s="85">
        <v>0</v>
      </c>
      <c r="F60" s="85">
        <v>107.56461421</v>
      </c>
      <c r="G60" s="85">
        <v>268.91153552999998</v>
      </c>
      <c r="H60" s="85">
        <v>537.82307104999995</v>
      </c>
      <c r="I60" s="85">
        <v>0</v>
      </c>
      <c r="J60" s="85">
        <v>591.60537815999999</v>
      </c>
      <c r="K60" s="85">
        <v>699.16999237000005</v>
      </c>
      <c r="L60" s="85">
        <v>806.73460657999999</v>
      </c>
    </row>
    <row r="61" spans="1:12" ht="12.75" customHeight="1" x14ac:dyDescent="0.2">
      <c r="A61" s="84" t="s">
        <v>153</v>
      </c>
      <c r="B61" s="84">
        <v>4</v>
      </c>
      <c r="C61" s="85">
        <v>1074.9698703399999</v>
      </c>
      <c r="D61" s="85">
        <v>1068.34617948</v>
      </c>
      <c r="E61" s="85">
        <v>0</v>
      </c>
      <c r="F61" s="85">
        <v>106.83461794999999</v>
      </c>
      <c r="G61" s="85">
        <v>267.08654487000001</v>
      </c>
      <c r="H61" s="85">
        <v>534.17308974000002</v>
      </c>
      <c r="I61" s="85">
        <v>0</v>
      </c>
      <c r="J61" s="85">
        <v>587.59039871000004</v>
      </c>
      <c r="K61" s="85">
        <v>694.42501665999998</v>
      </c>
      <c r="L61" s="85">
        <v>801.25963461000003</v>
      </c>
    </row>
    <row r="62" spans="1:12" ht="12.75" customHeight="1" x14ac:dyDescent="0.2">
      <c r="A62" s="84" t="s">
        <v>153</v>
      </c>
      <c r="B62" s="84">
        <v>5</v>
      </c>
      <c r="C62" s="85">
        <v>1072.7110698700001</v>
      </c>
      <c r="D62" s="85">
        <v>1067.1028710800001</v>
      </c>
      <c r="E62" s="85">
        <v>0</v>
      </c>
      <c r="F62" s="85">
        <v>106.71028711</v>
      </c>
      <c r="G62" s="85">
        <v>266.77571777000003</v>
      </c>
      <c r="H62" s="85">
        <v>533.55143554000006</v>
      </c>
      <c r="I62" s="85">
        <v>0</v>
      </c>
      <c r="J62" s="85">
        <v>586.90657909000004</v>
      </c>
      <c r="K62" s="85">
        <v>693.6168662</v>
      </c>
      <c r="L62" s="85">
        <v>800.32715330999997</v>
      </c>
    </row>
    <row r="63" spans="1:12" ht="12.75" customHeight="1" x14ac:dyDescent="0.2">
      <c r="A63" s="84" t="s">
        <v>153</v>
      </c>
      <c r="B63" s="84">
        <v>6</v>
      </c>
      <c r="C63" s="85">
        <v>1080.0053337700001</v>
      </c>
      <c r="D63" s="85">
        <v>1074.3118471499999</v>
      </c>
      <c r="E63" s="85">
        <v>0</v>
      </c>
      <c r="F63" s="85">
        <v>107.43118472</v>
      </c>
      <c r="G63" s="85">
        <v>268.57796179000002</v>
      </c>
      <c r="H63" s="85">
        <v>537.15592358000004</v>
      </c>
      <c r="I63" s="85">
        <v>0</v>
      </c>
      <c r="J63" s="85">
        <v>590.87151592999999</v>
      </c>
      <c r="K63" s="85">
        <v>698.30270065000002</v>
      </c>
      <c r="L63" s="85">
        <v>805.73388536000004</v>
      </c>
    </row>
    <row r="64" spans="1:12" ht="12.75" customHeight="1" x14ac:dyDescent="0.2">
      <c r="A64" s="84" t="s">
        <v>153</v>
      </c>
      <c r="B64" s="84">
        <v>7</v>
      </c>
      <c r="C64" s="85">
        <v>1061.5190112299999</v>
      </c>
      <c r="D64" s="85">
        <v>1056.3217429900001</v>
      </c>
      <c r="E64" s="85">
        <v>0</v>
      </c>
      <c r="F64" s="85">
        <v>105.6321743</v>
      </c>
      <c r="G64" s="85">
        <v>264.08043574999999</v>
      </c>
      <c r="H64" s="85">
        <v>528.16087149999998</v>
      </c>
      <c r="I64" s="85">
        <v>0</v>
      </c>
      <c r="J64" s="85">
        <v>580.97695864000002</v>
      </c>
      <c r="K64" s="85">
        <v>686.60913293999999</v>
      </c>
      <c r="L64" s="85">
        <v>792.24130723999997</v>
      </c>
    </row>
    <row r="65" spans="1:12" ht="12.75" customHeight="1" x14ac:dyDescent="0.2">
      <c r="A65" s="84" t="s">
        <v>153</v>
      </c>
      <c r="B65" s="84">
        <v>8</v>
      </c>
      <c r="C65" s="85">
        <v>927.00177314999996</v>
      </c>
      <c r="D65" s="85">
        <v>922.67377132000001</v>
      </c>
      <c r="E65" s="85">
        <v>0</v>
      </c>
      <c r="F65" s="85">
        <v>92.26737713</v>
      </c>
      <c r="G65" s="85">
        <v>230.66844283</v>
      </c>
      <c r="H65" s="85">
        <v>461.33688566000001</v>
      </c>
      <c r="I65" s="85">
        <v>0</v>
      </c>
      <c r="J65" s="85">
        <v>507.47057423000001</v>
      </c>
      <c r="K65" s="85">
        <v>599.73795136000001</v>
      </c>
      <c r="L65" s="85">
        <v>692.00532849000001</v>
      </c>
    </row>
    <row r="66" spans="1:12" ht="12.75" customHeight="1" x14ac:dyDescent="0.2">
      <c r="A66" s="84" t="s">
        <v>153</v>
      </c>
      <c r="B66" s="84">
        <v>9</v>
      </c>
      <c r="C66" s="85">
        <v>811.45334312</v>
      </c>
      <c r="D66" s="85">
        <v>807.64126422000004</v>
      </c>
      <c r="E66" s="85">
        <v>0</v>
      </c>
      <c r="F66" s="85">
        <v>80.764126419999997</v>
      </c>
      <c r="G66" s="85">
        <v>201.91031606000001</v>
      </c>
      <c r="H66" s="85">
        <v>403.82063211000002</v>
      </c>
      <c r="I66" s="85">
        <v>0</v>
      </c>
      <c r="J66" s="85">
        <v>444.20269531999998</v>
      </c>
      <c r="K66" s="85">
        <v>524.96682174</v>
      </c>
      <c r="L66" s="85">
        <v>605.73094817000003</v>
      </c>
    </row>
    <row r="67" spans="1:12" ht="12.75" customHeight="1" x14ac:dyDescent="0.2">
      <c r="A67" s="84" t="s">
        <v>153</v>
      </c>
      <c r="B67" s="84">
        <v>10</v>
      </c>
      <c r="C67" s="85">
        <v>705.85875295999995</v>
      </c>
      <c r="D67" s="85">
        <v>702.77887926999995</v>
      </c>
      <c r="E67" s="85">
        <v>0</v>
      </c>
      <c r="F67" s="85">
        <v>70.277887930000006</v>
      </c>
      <c r="G67" s="85">
        <v>175.69471981999999</v>
      </c>
      <c r="H67" s="85">
        <v>351.38943963999998</v>
      </c>
      <c r="I67" s="85">
        <v>0</v>
      </c>
      <c r="J67" s="85">
        <v>386.52838359999998</v>
      </c>
      <c r="K67" s="85">
        <v>456.80627153</v>
      </c>
      <c r="L67" s="85">
        <v>527.08415945000002</v>
      </c>
    </row>
    <row r="68" spans="1:12" ht="12.75" customHeight="1" x14ac:dyDescent="0.2">
      <c r="A68" s="84" t="s">
        <v>153</v>
      </c>
      <c r="B68" s="84">
        <v>11</v>
      </c>
      <c r="C68" s="85">
        <v>646.00304613000003</v>
      </c>
      <c r="D68" s="85">
        <v>642.78869100999998</v>
      </c>
      <c r="E68" s="85">
        <v>0</v>
      </c>
      <c r="F68" s="85">
        <v>64.278869099999994</v>
      </c>
      <c r="G68" s="85">
        <v>160.69717274999999</v>
      </c>
      <c r="H68" s="85">
        <v>321.39434550999999</v>
      </c>
      <c r="I68" s="85">
        <v>0</v>
      </c>
      <c r="J68" s="85">
        <v>353.53378006000003</v>
      </c>
      <c r="K68" s="85">
        <v>417.81264915999998</v>
      </c>
      <c r="L68" s="85">
        <v>482.09151825999999</v>
      </c>
    </row>
    <row r="69" spans="1:12" ht="12.75" customHeight="1" x14ac:dyDescent="0.2">
      <c r="A69" s="84" t="s">
        <v>153</v>
      </c>
      <c r="B69" s="84">
        <v>12</v>
      </c>
      <c r="C69" s="85">
        <v>633.24508314000002</v>
      </c>
      <c r="D69" s="85">
        <v>630.01130873</v>
      </c>
      <c r="E69" s="85">
        <v>0</v>
      </c>
      <c r="F69" s="85">
        <v>63.001130869999997</v>
      </c>
      <c r="G69" s="85">
        <v>157.50282718</v>
      </c>
      <c r="H69" s="85">
        <v>315.00565437</v>
      </c>
      <c r="I69" s="85">
        <v>0</v>
      </c>
      <c r="J69" s="85">
        <v>346.5062198</v>
      </c>
      <c r="K69" s="85">
        <v>409.50735066999999</v>
      </c>
      <c r="L69" s="85">
        <v>472.50848155</v>
      </c>
    </row>
    <row r="70" spans="1:12" ht="12.75" customHeight="1" x14ac:dyDescent="0.2">
      <c r="A70" s="84" t="s">
        <v>153</v>
      </c>
      <c r="B70" s="84">
        <v>13</v>
      </c>
      <c r="C70" s="85">
        <v>645.50946392000003</v>
      </c>
      <c r="D70" s="85">
        <v>642.30818180000006</v>
      </c>
      <c r="E70" s="85">
        <v>0</v>
      </c>
      <c r="F70" s="85">
        <v>64.23081818</v>
      </c>
      <c r="G70" s="85">
        <v>160.57704545000001</v>
      </c>
      <c r="H70" s="85">
        <v>321.15409090000003</v>
      </c>
      <c r="I70" s="85">
        <v>0</v>
      </c>
      <c r="J70" s="85">
        <v>353.26949998999999</v>
      </c>
      <c r="K70" s="85">
        <v>417.50031817000001</v>
      </c>
      <c r="L70" s="85">
        <v>481.73113634999999</v>
      </c>
    </row>
    <row r="71" spans="1:12" ht="12.75" customHeight="1" x14ac:dyDescent="0.2">
      <c r="A71" s="84" t="s">
        <v>153</v>
      </c>
      <c r="B71" s="84">
        <v>14</v>
      </c>
      <c r="C71" s="85">
        <v>646.92885608999995</v>
      </c>
      <c r="D71" s="85">
        <v>643.85599359000003</v>
      </c>
      <c r="E71" s="85">
        <v>0</v>
      </c>
      <c r="F71" s="85">
        <v>64.385599360000001</v>
      </c>
      <c r="G71" s="85">
        <v>160.96399840000001</v>
      </c>
      <c r="H71" s="85">
        <v>321.92799680000002</v>
      </c>
      <c r="I71" s="85">
        <v>0</v>
      </c>
      <c r="J71" s="85">
        <v>354.12079647000002</v>
      </c>
      <c r="K71" s="85">
        <v>418.50639582999997</v>
      </c>
      <c r="L71" s="85">
        <v>482.89199518999999</v>
      </c>
    </row>
    <row r="72" spans="1:12" ht="12.75" customHeight="1" x14ac:dyDescent="0.2">
      <c r="A72" s="84" t="s">
        <v>153</v>
      </c>
      <c r="B72" s="84">
        <v>15</v>
      </c>
      <c r="C72" s="85">
        <v>652.56548738000004</v>
      </c>
      <c r="D72" s="85">
        <v>649.30623378999996</v>
      </c>
      <c r="E72" s="85">
        <v>0</v>
      </c>
      <c r="F72" s="85">
        <v>64.93062338</v>
      </c>
      <c r="G72" s="85">
        <v>162.32655844999999</v>
      </c>
      <c r="H72" s="85">
        <v>324.65311689999999</v>
      </c>
      <c r="I72" s="85">
        <v>0</v>
      </c>
      <c r="J72" s="85">
        <v>357.11842858</v>
      </c>
      <c r="K72" s="85">
        <v>422.04905195999999</v>
      </c>
      <c r="L72" s="85">
        <v>486.97967533999997</v>
      </c>
    </row>
    <row r="73" spans="1:12" ht="12.75" customHeight="1" x14ac:dyDescent="0.2">
      <c r="A73" s="84" t="s">
        <v>153</v>
      </c>
      <c r="B73" s="84">
        <v>16</v>
      </c>
      <c r="C73" s="85">
        <v>651.87576939999997</v>
      </c>
      <c r="D73" s="85">
        <v>648.66610033999996</v>
      </c>
      <c r="E73" s="85">
        <v>0</v>
      </c>
      <c r="F73" s="85">
        <v>64.866610030000004</v>
      </c>
      <c r="G73" s="85">
        <v>162.16652508999999</v>
      </c>
      <c r="H73" s="85">
        <v>324.33305016999998</v>
      </c>
      <c r="I73" s="85">
        <v>0</v>
      </c>
      <c r="J73" s="85">
        <v>356.76635519000001</v>
      </c>
      <c r="K73" s="85">
        <v>421.63296522000002</v>
      </c>
      <c r="L73" s="85">
        <v>486.49957525999997</v>
      </c>
    </row>
    <row r="74" spans="1:12" ht="12.75" customHeight="1" x14ac:dyDescent="0.2">
      <c r="A74" s="84" t="s">
        <v>153</v>
      </c>
      <c r="B74" s="84">
        <v>17</v>
      </c>
      <c r="C74" s="85">
        <v>693.18243772999995</v>
      </c>
      <c r="D74" s="85">
        <v>689.71437489000004</v>
      </c>
      <c r="E74" s="85">
        <v>0</v>
      </c>
      <c r="F74" s="85">
        <v>68.97143749</v>
      </c>
      <c r="G74" s="85">
        <v>172.42859372000001</v>
      </c>
      <c r="H74" s="85">
        <v>344.85718745000003</v>
      </c>
      <c r="I74" s="85">
        <v>0</v>
      </c>
      <c r="J74" s="85">
        <v>379.34290619000001</v>
      </c>
      <c r="K74" s="85">
        <v>448.31434367999998</v>
      </c>
      <c r="L74" s="85">
        <v>517.28578116999995</v>
      </c>
    </row>
    <row r="75" spans="1:12" ht="12.75" customHeight="1" x14ac:dyDescent="0.2">
      <c r="A75" s="84" t="s">
        <v>153</v>
      </c>
      <c r="B75" s="84">
        <v>18</v>
      </c>
      <c r="C75" s="85">
        <v>697.04004643999997</v>
      </c>
      <c r="D75" s="85">
        <v>693.13931647000004</v>
      </c>
      <c r="E75" s="85">
        <v>0</v>
      </c>
      <c r="F75" s="85">
        <v>69.313931650000001</v>
      </c>
      <c r="G75" s="85">
        <v>173.28482912000001</v>
      </c>
      <c r="H75" s="85">
        <v>346.56965824000002</v>
      </c>
      <c r="I75" s="85">
        <v>0</v>
      </c>
      <c r="J75" s="85">
        <v>381.22662406000001</v>
      </c>
      <c r="K75" s="85">
        <v>450.54055570999998</v>
      </c>
      <c r="L75" s="85">
        <v>519.85448735</v>
      </c>
    </row>
    <row r="76" spans="1:12" ht="12.75" customHeight="1" x14ac:dyDescent="0.2">
      <c r="A76" s="84" t="s">
        <v>153</v>
      </c>
      <c r="B76" s="84">
        <v>19</v>
      </c>
      <c r="C76" s="85">
        <v>702.12099315</v>
      </c>
      <c r="D76" s="85">
        <v>698.39829038000005</v>
      </c>
      <c r="E76" s="85">
        <v>0</v>
      </c>
      <c r="F76" s="85">
        <v>69.839829039999998</v>
      </c>
      <c r="G76" s="85">
        <v>174.59957259999999</v>
      </c>
      <c r="H76" s="85">
        <v>349.19914519000002</v>
      </c>
      <c r="I76" s="85">
        <v>0</v>
      </c>
      <c r="J76" s="85">
        <v>384.11905970999999</v>
      </c>
      <c r="K76" s="85">
        <v>453.95888875000003</v>
      </c>
      <c r="L76" s="85">
        <v>523.79871778999996</v>
      </c>
    </row>
    <row r="77" spans="1:12" ht="12.75" customHeight="1" x14ac:dyDescent="0.2">
      <c r="A77" s="84" t="s">
        <v>153</v>
      </c>
      <c r="B77" s="84">
        <v>20</v>
      </c>
      <c r="C77" s="85">
        <v>705.31335003000004</v>
      </c>
      <c r="D77" s="85">
        <v>701.57181106999997</v>
      </c>
      <c r="E77" s="85">
        <v>0</v>
      </c>
      <c r="F77" s="85">
        <v>70.157181109999996</v>
      </c>
      <c r="G77" s="85">
        <v>175.39295276999999</v>
      </c>
      <c r="H77" s="85">
        <v>350.78590553999999</v>
      </c>
      <c r="I77" s="85">
        <v>0</v>
      </c>
      <c r="J77" s="85">
        <v>385.86449608999999</v>
      </c>
      <c r="K77" s="85">
        <v>456.0216772</v>
      </c>
      <c r="L77" s="85">
        <v>526.1788583</v>
      </c>
    </row>
    <row r="78" spans="1:12" ht="12.75" customHeight="1" x14ac:dyDescent="0.2">
      <c r="A78" s="84" t="s">
        <v>153</v>
      </c>
      <c r="B78" s="84">
        <v>21</v>
      </c>
      <c r="C78" s="85">
        <v>677.21001659000001</v>
      </c>
      <c r="D78" s="85">
        <v>673.54902276999997</v>
      </c>
      <c r="E78" s="85">
        <v>0</v>
      </c>
      <c r="F78" s="85">
        <v>67.354902280000005</v>
      </c>
      <c r="G78" s="85">
        <v>168.38725568999999</v>
      </c>
      <c r="H78" s="85">
        <v>336.77451138999999</v>
      </c>
      <c r="I78" s="85">
        <v>0</v>
      </c>
      <c r="J78" s="85">
        <v>370.45196252</v>
      </c>
      <c r="K78" s="85">
        <v>437.80686480000003</v>
      </c>
      <c r="L78" s="85">
        <v>505.16176708</v>
      </c>
    </row>
    <row r="79" spans="1:12" ht="12.75" customHeight="1" x14ac:dyDescent="0.2">
      <c r="A79" s="84" t="s">
        <v>153</v>
      </c>
      <c r="B79" s="84">
        <v>22</v>
      </c>
      <c r="C79" s="85">
        <v>729.60137232</v>
      </c>
      <c r="D79" s="85">
        <v>725.77388017999999</v>
      </c>
      <c r="E79" s="85">
        <v>0</v>
      </c>
      <c r="F79" s="85">
        <v>72.577388020000001</v>
      </c>
      <c r="G79" s="85">
        <v>181.44347005</v>
      </c>
      <c r="H79" s="85">
        <v>362.88694009</v>
      </c>
      <c r="I79" s="85">
        <v>0</v>
      </c>
      <c r="J79" s="85">
        <v>399.17563410000002</v>
      </c>
      <c r="K79" s="85">
        <v>471.75302212000003</v>
      </c>
      <c r="L79" s="85">
        <v>544.33041014000003</v>
      </c>
    </row>
    <row r="80" spans="1:12" ht="12.75" customHeight="1" x14ac:dyDescent="0.2">
      <c r="A80" s="84" t="s">
        <v>153</v>
      </c>
      <c r="B80" s="84">
        <v>23</v>
      </c>
      <c r="C80" s="85">
        <v>786.93266429000005</v>
      </c>
      <c r="D80" s="85">
        <v>783.30271163999998</v>
      </c>
      <c r="E80" s="85">
        <v>0</v>
      </c>
      <c r="F80" s="85">
        <v>78.330271159999995</v>
      </c>
      <c r="G80" s="85">
        <v>195.82567791</v>
      </c>
      <c r="H80" s="85">
        <v>391.65135581999999</v>
      </c>
      <c r="I80" s="85">
        <v>0</v>
      </c>
      <c r="J80" s="85">
        <v>430.81649140000002</v>
      </c>
      <c r="K80" s="85">
        <v>509.14676257000002</v>
      </c>
      <c r="L80" s="85">
        <v>587.47703373000002</v>
      </c>
    </row>
    <row r="81" spans="1:12" ht="12.75" customHeight="1" x14ac:dyDescent="0.2">
      <c r="A81" s="84" t="s">
        <v>153</v>
      </c>
      <c r="B81" s="84">
        <v>24</v>
      </c>
      <c r="C81" s="85">
        <v>874.93891274999999</v>
      </c>
      <c r="D81" s="85">
        <v>870.92611408000005</v>
      </c>
      <c r="E81" s="85">
        <v>0</v>
      </c>
      <c r="F81" s="85">
        <v>87.092611410000004</v>
      </c>
      <c r="G81" s="85">
        <v>217.73152852000001</v>
      </c>
      <c r="H81" s="85">
        <v>435.46305704000002</v>
      </c>
      <c r="I81" s="85">
        <v>0</v>
      </c>
      <c r="J81" s="85">
        <v>479.00936273999997</v>
      </c>
      <c r="K81" s="85">
        <v>566.10197415000005</v>
      </c>
      <c r="L81" s="85">
        <v>653.19458555999995</v>
      </c>
    </row>
    <row r="82" spans="1:12" ht="12.75" customHeight="1" x14ac:dyDescent="0.2">
      <c r="A82" s="84" t="s">
        <v>154</v>
      </c>
      <c r="B82" s="84">
        <v>1</v>
      </c>
      <c r="C82" s="85">
        <v>915.51362645999995</v>
      </c>
      <c r="D82" s="85">
        <v>910.92090540000004</v>
      </c>
      <c r="E82" s="85">
        <v>0</v>
      </c>
      <c r="F82" s="85">
        <v>91.092090540000001</v>
      </c>
      <c r="G82" s="85">
        <v>227.73022635000001</v>
      </c>
      <c r="H82" s="85">
        <v>455.46045270000002</v>
      </c>
      <c r="I82" s="85">
        <v>0</v>
      </c>
      <c r="J82" s="85">
        <v>501.00649797</v>
      </c>
      <c r="K82" s="85">
        <v>592.09858851000001</v>
      </c>
      <c r="L82" s="85">
        <v>683.19067904999997</v>
      </c>
    </row>
    <row r="83" spans="1:12" ht="12.75" customHeight="1" x14ac:dyDescent="0.2">
      <c r="A83" s="84" t="s">
        <v>154</v>
      </c>
      <c r="B83" s="84">
        <v>2</v>
      </c>
      <c r="C83" s="85">
        <v>964.32419672000003</v>
      </c>
      <c r="D83" s="85">
        <v>958.99530671000002</v>
      </c>
      <c r="E83" s="85">
        <v>0</v>
      </c>
      <c r="F83" s="85">
        <v>95.899530670000004</v>
      </c>
      <c r="G83" s="85">
        <v>239.74882668000001</v>
      </c>
      <c r="H83" s="85">
        <v>479.49765336000002</v>
      </c>
      <c r="I83" s="85">
        <v>0</v>
      </c>
      <c r="J83" s="85">
        <v>527.44741868999995</v>
      </c>
      <c r="K83" s="85">
        <v>623.34694936000005</v>
      </c>
      <c r="L83" s="85">
        <v>719.24648003000004</v>
      </c>
    </row>
    <row r="84" spans="1:12" ht="12.75" customHeight="1" x14ac:dyDescent="0.2">
      <c r="A84" s="84" t="s">
        <v>154</v>
      </c>
      <c r="B84" s="84">
        <v>3</v>
      </c>
      <c r="C84" s="85">
        <v>1078.4782089800001</v>
      </c>
      <c r="D84" s="85">
        <v>1072.5313111200001</v>
      </c>
      <c r="E84" s="85">
        <v>0</v>
      </c>
      <c r="F84" s="85">
        <v>107.25313111</v>
      </c>
      <c r="G84" s="85">
        <v>268.13282778000001</v>
      </c>
      <c r="H84" s="85">
        <v>536.26565556000003</v>
      </c>
      <c r="I84" s="85">
        <v>0</v>
      </c>
      <c r="J84" s="85">
        <v>589.89222112000004</v>
      </c>
      <c r="K84" s="85">
        <v>697.14535222999996</v>
      </c>
      <c r="L84" s="85">
        <v>804.39848333999998</v>
      </c>
    </row>
    <row r="85" spans="1:12" ht="12.75" customHeight="1" x14ac:dyDescent="0.2">
      <c r="A85" s="84" t="s">
        <v>154</v>
      </c>
      <c r="B85" s="84">
        <v>4</v>
      </c>
      <c r="C85" s="85">
        <v>1076.58024598</v>
      </c>
      <c r="D85" s="85">
        <v>1070.72934738</v>
      </c>
      <c r="E85" s="85">
        <v>0</v>
      </c>
      <c r="F85" s="85">
        <v>107.07293473999999</v>
      </c>
      <c r="G85" s="85">
        <v>267.68233685000001</v>
      </c>
      <c r="H85" s="85">
        <v>535.36467369000002</v>
      </c>
      <c r="I85" s="85">
        <v>0</v>
      </c>
      <c r="J85" s="85">
        <v>588.90114105999999</v>
      </c>
      <c r="K85" s="85">
        <v>695.97407580000004</v>
      </c>
      <c r="L85" s="85">
        <v>803.04701053999997</v>
      </c>
    </row>
    <row r="86" spans="1:12" ht="12.75" customHeight="1" x14ac:dyDescent="0.2">
      <c r="A86" s="84" t="s">
        <v>154</v>
      </c>
      <c r="B86" s="84">
        <v>5</v>
      </c>
      <c r="C86" s="85">
        <v>1074.17534303</v>
      </c>
      <c r="D86" s="85">
        <v>1068.8098701399999</v>
      </c>
      <c r="E86" s="85">
        <v>0</v>
      </c>
      <c r="F86" s="85">
        <v>106.88098701</v>
      </c>
      <c r="G86" s="85">
        <v>267.20246753999999</v>
      </c>
      <c r="H86" s="85">
        <v>534.40493506999996</v>
      </c>
      <c r="I86" s="85">
        <v>0</v>
      </c>
      <c r="J86" s="85">
        <v>587.84542857999998</v>
      </c>
      <c r="K86" s="85">
        <v>694.72641558999999</v>
      </c>
      <c r="L86" s="85">
        <v>801.60740261000001</v>
      </c>
    </row>
    <row r="87" spans="1:12" ht="12.75" customHeight="1" x14ac:dyDescent="0.2">
      <c r="A87" s="84" t="s">
        <v>154</v>
      </c>
      <c r="B87" s="84">
        <v>6</v>
      </c>
      <c r="C87" s="85">
        <v>1077.9021369300001</v>
      </c>
      <c r="D87" s="85">
        <v>1072.5046071300001</v>
      </c>
      <c r="E87" s="85">
        <v>0</v>
      </c>
      <c r="F87" s="85">
        <v>107.25046071</v>
      </c>
      <c r="G87" s="85">
        <v>268.12615177999999</v>
      </c>
      <c r="H87" s="85">
        <v>536.25230356999998</v>
      </c>
      <c r="I87" s="85">
        <v>0</v>
      </c>
      <c r="J87" s="85">
        <v>589.87753392000002</v>
      </c>
      <c r="K87" s="85">
        <v>697.12799462999999</v>
      </c>
      <c r="L87" s="85">
        <v>804.37845534999997</v>
      </c>
    </row>
    <row r="88" spans="1:12" ht="12.75" customHeight="1" x14ac:dyDescent="0.2">
      <c r="A88" s="84" t="s">
        <v>154</v>
      </c>
      <c r="B88" s="84">
        <v>7</v>
      </c>
      <c r="C88" s="85">
        <v>1041.5069882299999</v>
      </c>
      <c r="D88" s="85">
        <v>1035.84954382</v>
      </c>
      <c r="E88" s="85">
        <v>0</v>
      </c>
      <c r="F88" s="85">
        <v>103.58495438</v>
      </c>
      <c r="G88" s="85">
        <v>258.96238596000001</v>
      </c>
      <c r="H88" s="85">
        <v>517.92477191</v>
      </c>
      <c r="I88" s="85">
        <v>0</v>
      </c>
      <c r="J88" s="85">
        <v>569.7172491</v>
      </c>
      <c r="K88" s="85">
        <v>673.30220348</v>
      </c>
      <c r="L88" s="85">
        <v>776.88715787000001</v>
      </c>
    </row>
    <row r="89" spans="1:12" ht="12.75" customHeight="1" x14ac:dyDescent="0.2">
      <c r="A89" s="84" t="s">
        <v>154</v>
      </c>
      <c r="B89" s="84">
        <v>8</v>
      </c>
      <c r="C89" s="85">
        <v>911.27919441999995</v>
      </c>
      <c r="D89" s="85">
        <v>906.61395092999999</v>
      </c>
      <c r="E89" s="85">
        <v>0</v>
      </c>
      <c r="F89" s="85">
        <v>90.661395089999999</v>
      </c>
      <c r="G89" s="85">
        <v>226.65348772999999</v>
      </c>
      <c r="H89" s="85">
        <v>453.30697547</v>
      </c>
      <c r="I89" s="85">
        <v>0</v>
      </c>
      <c r="J89" s="85">
        <v>498.63767301000001</v>
      </c>
      <c r="K89" s="85">
        <v>589.2990681</v>
      </c>
      <c r="L89" s="85">
        <v>679.96046320000005</v>
      </c>
    </row>
    <row r="90" spans="1:12" ht="12.75" customHeight="1" x14ac:dyDescent="0.2">
      <c r="A90" s="84" t="s">
        <v>154</v>
      </c>
      <c r="B90" s="84">
        <v>9</v>
      </c>
      <c r="C90" s="85">
        <v>779.53921458000002</v>
      </c>
      <c r="D90" s="85">
        <v>775.50725583999997</v>
      </c>
      <c r="E90" s="85">
        <v>0</v>
      </c>
      <c r="F90" s="85">
        <v>77.550725580000005</v>
      </c>
      <c r="G90" s="85">
        <v>193.87681395999999</v>
      </c>
      <c r="H90" s="85">
        <v>387.75362791999999</v>
      </c>
      <c r="I90" s="85">
        <v>0</v>
      </c>
      <c r="J90" s="85">
        <v>426.52899071000002</v>
      </c>
      <c r="K90" s="85">
        <v>504.07971629999997</v>
      </c>
      <c r="L90" s="85">
        <v>581.63044188000003</v>
      </c>
    </row>
    <row r="91" spans="1:12" ht="12.75" customHeight="1" x14ac:dyDescent="0.2">
      <c r="A91" s="84" t="s">
        <v>154</v>
      </c>
      <c r="B91" s="84">
        <v>10</v>
      </c>
      <c r="C91" s="85">
        <v>698.99745423000002</v>
      </c>
      <c r="D91" s="85">
        <v>695.13899189000006</v>
      </c>
      <c r="E91" s="85">
        <v>0</v>
      </c>
      <c r="F91" s="85">
        <v>69.513899190000004</v>
      </c>
      <c r="G91" s="85">
        <v>173.78474797000001</v>
      </c>
      <c r="H91" s="85">
        <v>347.56949594999998</v>
      </c>
      <c r="I91" s="85">
        <v>0</v>
      </c>
      <c r="J91" s="85">
        <v>382.32644554000001</v>
      </c>
      <c r="K91" s="85">
        <v>451.84034473000003</v>
      </c>
      <c r="L91" s="85">
        <v>521.35424392000004</v>
      </c>
    </row>
    <row r="92" spans="1:12" ht="12.75" customHeight="1" x14ac:dyDescent="0.2">
      <c r="A92" s="84" t="s">
        <v>154</v>
      </c>
      <c r="B92" s="84">
        <v>11</v>
      </c>
      <c r="C92" s="85">
        <v>633.38331464999999</v>
      </c>
      <c r="D92" s="85">
        <v>629.89231001999997</v>
      </c>
      <c r="E92" s="85">
        <v>0</v>
      </c>
      <c r="F92" s="85">
        <v>62.989230999999997</v>
      </c>
      <c r="G92" s="85">
        <v>157.47307751</v>
      </c>
      <c r="H92" s="85">
        <v>314.94615500999998</v>
      </c>
      <c r="I92" s="85">
        <v>0</v>
      </c>
      <c r="J92" s="85">
        <v>346.44077050999999</v>
      </c>
      <c r="K92" s="85">
        <v>409.43000151000001</v>
      </c>
      <c r="L92" s="85">
        <v>472.41923251999998</v>
      </c>
    </row>
    <row r="93" spans="1:12" ht="12.75" customHeight="1" x14ac:dyDescent="0.2">
      <c r="A93" s="84" t="s">
        <v>154</v>
      </c>
      <c r="B93" s="84">
        <v>12</v>
      </c>
      <c r="C93" s="85">
        <v>615.24103508999997</v>
      </c>
      <c r="D93" s="85">
        <v>612.10542626999995</v>
      </c>
      <c r="E93" s="85">
        <v>0</v>
      </c>
      <c r="F93" s="85">
        <v>61.210542629999999</v>
      </c>
      <c r="G93" s="85">
        <v>153.02635656999999</v>
      </c>
      <c r="H93" s="85">
        <v>306.05271313999998</v>
      </c>
      <c r="I93" s="85">
        <v>0</v>
      </c>
      <c r="J93" s="85">
        <v>336.65798445000001</v>
      </c>
      <c r="K93" s="85">
        <v>397.86852707999998</v>
      </c>
      <c r="L93" s="85">
        <v>459.07906969999999</v>
      </c>
    </row>
    <row r="94" spans="1:12" ht="12.75" customHeight="1" x14ac:dyDescent="0.2">
      <c r="A94" s="84" t="s">
        <v>154</v>
      </c>
      <c r="B94" s="84">
        <v>13</v>
      </c>
      <c r="C94" s="85">
        <v>605.58519344000001</v>
      </c>
      <c r="D94" s="85">
        <v>602.75691128999995</v>
      </c>
      <c r="E94" s="85">
        <v>0</v>
      </c>
      <c r="F94" s="85">
        <v>60.275691129999998</v>
      </c>
      <c r="G94" s="85">
        <v>150.68922782000001</v>
      </c>
      <c r="H94" s="85">
        <v>301.37845564999998</v>
      </c>
      <c r="I94" s="85">
        <v>0</v>
      </c>
      <c r="J94" s="85">
        <v>331.51630120999999</v>
      </c>
      <c r="K94" s="85">
        <v>391.79199233999998</v>
      </c>
      <c r="L94" s="85">
        <v>452.06768347000002</v>
      </c>
    </row>
    <row r="95" spans="1:12" ht="12.75" customHeight="1" x14ac:dyDescent="0.2">
      <c r="A95" s="84" t="s">
        <v>154</v>
      </c>
      <c r="B95" s="84">
        <v>14</v>
      </c>
      <c r="C95" s="85">
        <v>603.52525535999996</v>
      </c>
      <c r="D95" s="85">
        <v>600.62787039</v>
      </c>
      <c r="E95" s="85">
        <v>0</v>
      </c>
      <c r="F95" s="85">
        <v>60.062787040000003</v>
      </c>
      <c r="G95" s="85">
        <v>150.1569676</v>
      </c>
      <c r="H95" s="85">
        <v>300.3139352</v>
      </c>
      <c r="I95" s="85">
        <v>0</v>
      </c>
      <c r="J95" s="85">
        <v>330.34532870999999</v>
      </c>
      <c r="K95" s="85">
        <v>390.40811574999998</v>
      </c>
      <c r="L95" s="85">
        <v>450.47090279000003</v>
      </c>
    </row>
    <row r="96" spans="1:12" ht="12.75" customHeight="1" x14ac:dyDescent="0.2">
      <c r="A96" s="84" t="s">
        <v>154</v>
      </c>
      <c r="B96" s="84">
        <v>15</v>
      </c>
      <c r="C96" s="85">
        <v>603.44383114000004</v>
      </c>
      <c r="D96" s="85">
        <v>600.48309007</v>
      </c>
      <c r="E96" s="85">
        <v>0</v>
      </c>
      <c r="F96" s="85">
        <v>60.048309009999997</v>
      </c>
      <c r="G96" s="85">
        <v>150.12077252</v>
      </c>
      <c r="H96" s="85">
        <v>300.24154504000001</v>
      </c>
      <c r="I96" s="85">
        <v>0</v>
      </c>
      <c r="J96" s="85">
        <v>330.26569954000001</v>
      </c>
      <c r="K96" s="85">
        <v>390.31400854999998</v>
      </c>
      <c r="L96" s="85">
        <v>450.36231755</v>
      </c>
    </row>
    <row r="97" spans="1:12" ht="12.75" customHeight="1" x14ac:dyDescent="0.2">
      <c r="A97" s="84" t="s">
        <v>154</v>
      </c>
      <c r="B97" s="84">
        <v>16</v>
      </c>
      <c r="C97" s="85">
        <v>604.95810542000004</v>
      </c>
      <c r="D97" s="85">
        <v>601.93276803000003</v>
      </c>
      <c r="E97" s="85">
        <v>0</v>
      </c>
      <c r="F97" s="85">
        <v>60.1932768</v>
      </c>
      <c r="G97" s="85">
        <v>150.48319201000001</v>
      </c>
      <c r="H97" s="85">
        <v>300.96638402000002</v>
      </c>
      <c r="I97" s="85">
        <v>0</v>
      </c>
      <c r="J97" s="85">
        <v>331.06302241999998</v>
      </c>
      <c r="K97" s="85">
        <v>391.25629922000002</v>
      </c>
      <c r="L97" s="85">
        <v>451.44957601999999</v>
      </c>
    </row>
    <row r="98" spans="1:12" ht="12.75" customHeight="1" x14ac:dyDescent="0.2">
      <c r="A98" s="84" t="s">
        <v>154</v>
      </c>
      <c r="B98" s="84">
        <v>17</v>
      </c>
      <c r="C98" s="85">
        <v>606.06356419999997</v>
      </c>
      <c r="D98" s="85">
        <v>602.95422771000005</v>
      </c>
      <c r="E98" s="85">
        <v>0</v>
      </c>
      <c r="F98" s="85">
        <v>60.295422770000002</v>
      </c>
      <c r="G98" s="85">
        <v>150.73855692999999</v>
      </c>
      <c r="H98" s="85">
        <v>301.47711385999997</v>
      </c>
      <c r="I98" s="85">
        <v>0</v>
      </c>
      <c r="J98" s="85">
        <v>331.62482524000001</v>
      </c>
      <c r="K98" s="85">
        <v>391.92024801000002</v>
      </c>
      <c r="L98" s="85">
        <v>452.21567077999998</v>
      </c>
    </row>
    <row r="99" spans="1:12" ht="12.75" customHeight="1" x14ac:dyDescent="0.2">
      <c r="A99" s="84" t="s">
        <v>154</v>
      </c>
      <c r="B99" s="84">
        <v>18</v>
      </c>
      <c r="C99" s="85">
        <v>607.04064788000005</v>
      </c>
      <c r="D99" s="85">
        <v>604.03030319000004</v>
      </c>
      <c r="E99" s="85">
        <v>0</v>
      </c>
      <c r="F99" s="85">
        <v>60.403030319999999</v>
      </c>
      <c r="G99" s="85">
        <v>151.00757580000001</v>
      </c>
      <c r="H99" s="85">
        <v>302.01515160000002</v>
      </c>
      <c r="I99" s="85">
        <v>0</v>
      </c>
      <c r="J99" s="85">
        <v>332.21666675</v>
      </c>
      <c r="K99" s="85">
        <v>392.61969706999997</v>
      </c>
      <c r="L99" s="85">
        <v>453.02272739</v>
      </c>
    </row>
    <row r="100" spans="1:12" ht="12.75" customHeight="1" x14ac:dyDescent="0.2">
      <c r="A100" s="84" t="s">
        <v>154</v>
      </c>
      <c r="B100" s="84">
        <v>19</v>
      </c>
      <c r="C100" s="85">
        <v>606.00157120999995</v>
      </c>
      <c r="D100" s="85">
        <v>602.9470341</v>
      </c>
      <c r="E100" s="85">
        <v>0</v>
      </c>
      <c r="F100" s="85">
        <v>60.294703409999997</v>
      </c>
      <c r="G100" s="85">
        <v>150.73675853</v>
      </c>
      <c r="H100" s="85">
        <v>301.47351705</v>
      </c>
      <c r="I100" s="85">
        <v>0</v>
      </c>
      <c r="J100" s="85">
        <v>331.62086876000001</v>
      </c>
      <c r="K100" s="85">
        <v>391.91557217000002</v>
      </c>
      <c r="L100" s="85">
        <v>452.21027557999997</v>
      </c>
    </row>
    <row r="101" spans="1:12" ht="12.75" customHeight="1" x14ac:dyDescent="0.2">
      <c r="A101" s="84" t="s">
        <v>154</v>
      </c>
      <c r="B101" s="84">
        <v>20</v>
      </c>
      <c r="C101" s="85">
        <v>604.11599694999995</v>
      </c>
      <c r="D101" s="85">
        <v>601.18453408000005</v>
      </c>
      <c r="E101" s="85">
        <v>0</v>
      </c>
      <c r="F101" s="85">
        <v>60.118453410000001</v>
      </c>
      <c r="G101" s="85">
        <v>150.29613352000001</v>
      </c>
      <c r="H101" s="85">
        <v>300.59226704000002</v>
      </c>
      <c r="I101" s="85">
        <v>0</v>
      </c>
      <c r="J101" s="85">
        <v>330.65149373999998</v>
      </c>
      <c r="K101" s="85">
        <v>390.76994715000001</v>
      </c>
      <c r="L101" s="85">
        <v>450.88840055999998</v>
      </c>
    </row>
    <row r="102" spans="1:12" ht="12.75" customHeight="1" x14ac:dyDescent="0.2">
      <c r="A102" s="84" t="s">
        <v>154</v>
      </c>
      <c r="B102" s="84">
        <v>21</v>
      </c>
      <c r="C102" s="85">
        <v>621.74778286000003</v>
      </c>
      <c r="D102" s="85">
        <v>618.56846187999997</v>
      </c>
      <c r="E102" s="85">
        <v>0</v>
      </c>
      <c r="F102" s="85">
        <v>61.856846189999999</v>
      </c>
      <c r="G102" s="85">
        <v>154.64211546999999</v>
      </c>
      <c r="H102" s="85">
        <v>309.28423093999999</v>
      </c>
      <c r="I102" s="85">
        <v>0</v>
      </c>
      <c r="J102" s="85">
        <v>340.21265403000001</v>
      </c>
      <c r="K102" s="85">
        <v>402.06950022000001</v>
      </c>
      <c r="L102" s="85">
        <v>463.92634641000001</v>
      </c>
    </row>
    <row r="103" spans="1:12" ht="12.75" customHeight="1" x14ac:dyDescent="0.2">
      <c r="A103" s="84" t="s">
        <v>154</v>
      </c>
      <c r="B103" s="84">
        <v>22</v>
      </c>
      <c r="C103" s="85">
        <v>658.09681141999999</v>
      </c>
      <c r="D103" s="85">
        <v>654.55016937000005</v>
      </c>
      <c r="E103" s="85">
        <v>0</v>
      </c>
      <c r="F103" s="85">
        <v>65.455016939999993</v>
      </c>
      <c r="G103" s="85">
        <v>163.63754234000001</v>
      </c>
      <c r="H103" s="85">
        <v>327.27508469000003</v>
      </c>
      <c r="I103" s="85">
        <v>0</v>
      </c>
      <c r="J103" s="85">
        <v>360.00259315</v>
      </c>
      <c r="K103" s="85">
        <v>425.45761009</v>
      </c>
      <c r="L103" s="85">
        <v>490.91262703000001</v>
      </c>
    </row>
    <row r="104" spans="1:12" ht="12.75" customHeight="1" x14ac:dyDescent="0.2">
      <c r="A104" s="84" t="s">
        <v>154</v>
      </c>
      <c r="B104" s="84">
        <v>23</v>
      </c>
      <c r="C104" s="85">
        <v>717.08449460999998</v>
      </c>
      <c r="D104" s="85">
        <v>712.68541390999997</v>
      </c>
      <c r="E104" s="85">
        <v>0</v>
      </c>
      <c r="F104" s="85">
        <v>71.268541389999996</v>
      </c>
      <c r="G104" s="85">
        <v>178.17135347999999</v>
      </c>
      <c r="H104" s="85">
        <v>356.34270695999999</v>
      </c>
      <c r="I104" s="85">
        <v>0</v>
      </c>
      <c r="J104" s="85">
        <v>391.97697764999998</v>
      </c>
      <c r="K104" s="85">
        <v>463.24551903999998</v>
      </c>
      <c r="L104" s="85">
        <v>534.51406042999997</v>
      </c>
    </row>
    <row r="105" spans="1:12" ht="12.75" customHeight="1" x14ac:dyDescent="0.2">
      <c r="A105" s="84" t="s">
        <v>154</v>
      </c>
      <c r="B105" s="84">
        <v>24</v>
      </c>
      <c r="C105" s="85">
        <v>818.64076281999996</v>
      </c>
      <c r="D105" s="85">
        <v>813.86564824000004</v>
      </c>
      <c r="E105" s="85">
        <v>0</v>
      </c>
      <c r="F105" s="85">
        <v>81.386564820000004</v>
      </c>
      <c r="G105" s="85">
        <v>203.46641206000001</v>
      </c>
      <c r="H105" s="85">
        <v>406.93282412000002</v>
      </c>
      <c r="I105" s="85">
        <v>0</v>
      </c>
      <c r="J105" s="85">
        <v>447.62610653000002</v>
      </c>
      <c r="K105" s="85">
        <v>529.01267136000001</v>
      </c>
      <c r="L105" s="85">
        <v>610.39923618</v>
      </c>
    </row>
    <row r="106" spans="1:12" ht="12.75" customHeight="1" x14ac:dyDescent="0.2">
      <c r="A106" s="84" t="s">
        <v>155</v>
      </c>
      <c r="B106" s="84">
        <v>1</v>
      </c>
      <c r="C106" s="85">
        <v>883.65315835000001</v>
      </c>
      <c r="D106" s="85">
        <v>878.52159615000005</v>
      </c>
      <c r="E106" s="85">
        <v>0</v>
      </c>
      <c r="F106" s="85">
        <v>87.852159619999995</v>
      </c>
      <c r="G106" s="85">
        <v>219.63039903999999</v>
      </c>
      <c r="H106" s="85">
        <v>439.26079807999997</v>
      </c>
      <c r="I106" s="85">
        <v>0</v>
      </c>
      <c r="J106" s="85">
        <v>483.18687788</v>
      </c>
      <c r="K106" s="85">
        <v>571.03903749999995</v>
      </c>
      <c r="L106" s="85">
        <v>658.89119711000001</v>
      </c>
    </row>
    <row r="107" spans="1:12" ht="12.75" customHeight="1" x14ac:dyDescent="0.2">
      <c r="A107" s="84" t="s">
        <v>155</v>
      </c>
      <c r="B107" s="84">
        <v>2</v>
      </c>
      <c r="C107" s="85">
        <v>948.46460631000002</v>
      </c>
      <c r="D107" s="85">
        <v>942.89089865000005</v>
      </c>
      <c r="E107" s="85">
        <v>0</v>
      </c>
      <c r="F107" s="85">
        <v>94.289089869999998</v>
      </c>
      <c r="G107" s="85">
        <v>235.72272466000001</v>
      </c>
      <c r="H107" s="85">
        <v>471.44544932999997</v>
      </c>
      <c r="I107" s="85">
        <v>0</v>
      </c>
      <c r="J107" s="85">
        <v>518.58999426000003</v>
      </c>
      <c r="K107" s="85">
        <v>612.87908412000002</v>
      </c>
      <c r="L107" s="85">
        <v>707.16817399000001</v>
      </c>
    </row>
    <row r="108" spans="1:12" ht="12.75" customHeight="1" x14ac:dyDescent="0.2">
      <c r="A108" s="84" t="s">
        <v>155</v>
      </c>
      <c r="B108" s="84">
        <v>3</v>
      </c>
      <c r="C108" s="85">
        <v>1060.98817571</v>
      </c>
      <c r="D108" s="85">
        <v>1055.1635375400001</v>
      </c>
      <c r="E108" s="85">
        <v>0</v>
      </c>
      <c r="F108" s="85">
        <v>105.51635374999999</v>
      </c>
      <c r="G108" s="85">
        <v>263.79088438999997</v>
      </c>
      <c r="H108" s="85">
        <v>527.58176877000005</v>
      </c>
      <c r="I108" s="85">
        <v>0</v>
      </c>
      <c r="J108" s="85">
        <v>580.33994565</v>
      </c>
      <c r="K108" s="85">
        <v>685.85629940000001</v>
      </c>
      <c r="L108" s="85">
        <v>791.37265316000003</v>
      </c>
    </row>
    <row r="109" spans="1:12" ht="12.75" customHeight="1" x14ac:dyDescent="0.2">
      <c r="A109" s="84" t="s">
        <v>155</v>
      </c>
      <c r="B109" s="84">
        <v>4</v>
      </c>
      <c r="C109" s="85">
        <v>1056.95570686</v>
      </c>
      <c r="D109" s="85">
        <v>1051.20096801</v>
      </c>
      <c r="E109" s="85">
        <v>0</v>
      </c>
      <c r="F109" s="85">
        <v>105.1200968</v>
      </c>
      <c r="G109" s="85">
        <v>262.80024200000003</v>
      </c>
      <c r="H109" s="85">
        <v>525.60048400999995</v>
      </c>
      <c r="I109" s="85">
        <v>0</v>
      </c>
      <c r="J109" s="85">
        <v>578.16053240999997</v>
      </c>
      <c r="K109" s="85">
        <v>683.28062921000003</v>
      </c>
      <c r="L109" s="85">
        <v>788.40072600999997</v>
      </c>
    </row>
    <row r="110" spans="1:12" ht="12.75" customHeight="1" x14ac:dyDescent="0.2">
      <c r="A110" s="84" t="s">
        <v>155</v>
      </c>
      <c r="B110" s="84">
        <v>5</v>
      </c>
      <c r="C110" s="85">
        <v>1054.5258515400001</v>
      </c>
      <c r="D110" s="85">
        <v>1048.6130875700001</v>
      </c>
      <c r="E110" s="85">
        <v>0</v>
      </c>
      <c r="F110" s="85">
        <v>104.86130876</v>
      </c>
      <c r="G110" s="85">
        <v>262.15327188999998</v>
      </c>
      <c r="H110" s="85">
        <v>524.30654378999998</v>
      </c>
      <c r="I110" s="85">
        <v>0</v>
      </c>
      <c r="J110" s="85">
        <v>576.73719816000005</v>
      </c>
      <c r="K110" s="85">
        <v>681.59850691999998</v>
      </c>
      <c r="L110" s="85">
        <v>786.45981568000002</v>
      </c>
    </row>
    <row r="111" spans="1:12" ht="12.75" customHeight="1" x14ac:dyDescent="0.2">
      <c r="A111" s="84" t="s">
        <v>155</v>
      </c>
      <c r="B111" s="84">
        <v>6</v>
      </c>
      <c r="C111" s="85">
        <v>1054.9724753099999</v>
      </c>
      <c r="D111" s="85">
        <v>1049.0809630399999</v>
      </c>
      <c r="E111" s="85">
        <v>0</v>
      </c>
      <c r="F111" s="85">
        <v>104.9080963</v>
      </c>
      <c r="G111" s="85">
        <v>262.27024075999998</v>
      </c>
      <c r="H111" s="85">
        <v>524.54048151999996</v>
      </c>
      <c r="I111" s="85">
        <v>0</v>
      </c>
      <c r="J111" s="85">
        <v>576.99452967000002</v>
      </c>
      <c r="K111" s="85">
        <v>681.90262598000004</v>
      </c>
      <c r="L111" s="85">
        <v>786.81072228000005</v>
      </c>
    </row>
    <row r="112" spans="1:12" ht="12.75" customHeight="1" x14ac:dyDescent="0.2">
      <c r="A112" s="84" t="s">
        <v>155</v>
      </c>
      <c r="B112" s="84">
        <v>7</v>
      </c>
      <c r="C112" s="85">
        <v>1048.7965456899999</v>
      </c>
      <c r="D112" s="85">
        <v>1043.4694659199999</v>
      </c>
      <c r="E112" s="85">
        <v>0</v>
      </c>
      <c r="F112" s="85">
        <v>104.34694659</v>
      </c>
      <c r="G112" s="85">
        <v>260.86736647999999</v>
      </c>
      <c r="H112" s="85">
        <v>521.73473295999997</v>
      </c>
      <c r="I112" s="85">
        <v>0</v>
      </c>
      <c r="J112" s="85">
        <v>573.90820626000004</v>
      </c>
      <c r="K112" s="85">
        <v>678.25515284999994</v>
      </c>
      <c r="L112" s="85">
        <v>782.60209943999996</v>
      </c>
    </row>
    <row r="113" spans="1:12" ht="12.75" customHeight="1" x14ac:dyDescent="0.2">
      <c r="A113" s="84" t="s">
        <v>155</v>
      </c>
      <c r="B113" s="84">
        <v>8</v>
      </c>
      <c r="C113" s="85">
        <v>900.03918809000004</v>
      </c>
      <c r="D113" s="85">
        <v>895.14661096999998</v>
      </c>
      <c r="E113" s="85">
        <v>0</v>
      </c>
      <c r="F113" s="85">
        <v>89.514661099999998</v>
      </c>
      <c r="G113" s="85">
        <v>223.78665273999999</v>
      </c>
      <c r="H113" s="85">
        <v>447.57330549</v>
      </c>
      <c r="I113" s="85">
        <v>0</v>
      </c>
      <c r="J113" s="85">
        <v>492.33063602999999</v>
      </c>
      <c r="K113" s="85">
        <v>581.84529712999995</v>
      </c>
      <c r="L113" s="85">
        <v>671.35995822999996</v>
      </c>
    </row>
    <row r="114" spans="1:12" ht="12.75" customHeight="1" x14ac:dyDescent="0.2">
      <c r="A114" s="84" t="s">
        <v>155</v>
      </c>
      <c r="B114" s="84">
        <v>9</v>
      </c>
      <c r="C114" s="85">
        <v>797.51285611000003</v>
      </c>
      <c r="D114" s="85">
        <v>792.45186660000002</v>
      </c>
      <c r="E114" s="85">
        <v>0</v>
      </c>
      <c r="F114" s="85">
        <v>79.245186660000002</v>
      </c>
      <c r="G114" s="85">
        <v>198.11296665</v>
      </c>
      <c r="H114" s="85">
        <v>396.22593330000001</v>
      </c>
      <c r="I114" s="85">
        <v>0</v>
      </c>
      <c r="J114" s="85">
        <v>435.84852662999998</v>
      </c>
      <c r="K114" s="85">
        <v>515.09371328999998</v>
      </c>
      <c r="L114" s="85">
        <v>594.33889995000004</v>
      </c>
    </row>
    <row r="115" spans="1:12" ht="12.75" customHeight="1" x14ac:dyDescent="0.2">
      <c r="A115" s="84" t="s">
        <v>155</v>
      </c>
      <c r="B115" s="84">
        <v>10</v>
      </c>
      <c r="C115" s="85">
        <v>681.08022090999998</v>
      </c>
      <c r="D115" s="85">
        <v>675.36890031999997</v>
      </c>
      <c r="E115" s="85">
        <v>0</v>
      </c>
      <c r="F115" s="85">
        <v>67.536890029999995</v>
      </c>
      <c r="G115" s="85">
        <v>168.84222507999999</v>
      </c>
      <c r="H115" s="85">
        <v>337.68445015999998</v>
      </c>
      <c r="I115" s="85">
        <v>0</v>
      </c>
      <c r="J115" s="85">
        <v>371.45289517999998</v>
      </c>
      <c r="K115" s="85">
        <v>438.98978520999998</v>
      </c>
      <c r="L115" s="85">
        <v>506.52667523999997</v>
      </c>
    </row>
    <row r="116" spans="1:12" ht="12.75" customHeight="1" x14ac:dyDescent="0.2">
      <c r="A116" s="84" t="s">
        <v>155</v>
      </c>
      <c r="B116" s="84">
        <v>11</v>
      </c>
      <c r="C116" s="85">
        <v>613.93691100000001</v>
      </c>
      <c r="D116" s="85">
        <v>609.39424913000005</v>
      </c>
      <c r="E116" s="85">
        <v>0</v>
      </c>
      <c r="F116" s="85">
        <v>60.93942491</v>
      </c>
      <c r="G116" s="85">
        <v>152.34856228000001</v>
      </c>
      <c r="H116" s="85">
        <v>304.69712457000003</v>
      </c>
      <c r="I116" s="85">
        <v>0</v>
      </c>
      <c r="J116" s="85">
        <v>335.16683702</v>
      </c>
      <c r="K116" s="85">
        <v>396.10626193000002</v>
      </c>
      <c r="L116" s="85">
        <v>457.04568684999998</v>
      </c>
    </row>
    <row r="117" spans="1:12" ht="12.75" customHeight="1" x14ac:dyDescent="0.2">
      <c r="A117" s="84" t="s">
        <v>155</v>
      </c>
      <c r="B117" s="84">
        <v>12</v>
      </c>
      <c r="C117" s="85">
        <v>605.19726562000005</v>
      </c>
      <c r="D117" s="85">
        <v>601.48674168000002</v>
      </c>
      <c r="E117" s="85">
        <v>0</v>
      </c>
      <c r="F117" s="85">
        <v>60.14867417</v>
      </c>
      <c r="G117" s="85">
        <v>150.37168542000001</v>
      </c>
      <c r="H117" s="85">
        <v>300.74337084000001</v>
      </c>
      <c r="I117" s="85">
        <v>0</v>
      </c>
      <c r="J117" s="85">
        <v>330.81770791999998</v>
      </c>
      <c r="K117" s="85">
        <v>390.96638209000002</v>
      </c>
      <c r="L117" s="85">
        <v>451.11505626000002</v>
      </c>
    </row>
    <row r="118" spans="1:12" ht="12.75" customHeight="1" x14ac:dyDescent="0.2">
      <c r="A118" s="84" t="s">
        <v>155</v>
      </c>
      <c r="B118" s="84">
        <v>13</v>
      </c>
      <c r="C118" s="85">
        <v>599.68470482999999</v>
      </c>
      <c r="D118" s="85">
        <v>596.53041457999996</v>
      </c>
      <c r="E118" s="85">
        <v>0</v>
      </c>
      <c r="F118" s="85">
        <v>59.653041459999997</v>
      </c>
      <c r="G118" s="85">
        <v>149.13260364999999</v>
      </c>
      <c r="H118" s="85">
        <v>298.26520728999998</v>
      </c>
      <c r="I118" s="85">
        <v>0</v>
      </c>
      <c r="J118" s="85">
        <v>328.09172802000001</v>
      </c>
      <c r="K118" s="85">
        <v>387.74476948</v>
      </c>
      <c r="L118" s="85">
        <v>447.39781094</v>
      </c>
    </row>
    <row r="119" spans="1:12" ht="12.75" customHeight="1" x14ac:dyDescent="0.2">
      <c r="A119" s="84" t="s">
        <v>155</v>
      </c>
      <c r="B119" s="84">
        <v>14</v>
      </c>
      <c r="C119" s="85">
        <v>588.83047417</v>
      </c>
      <c r="D119" s="85">
        <v>585.29035159</v>
      </c>
      <c r="E119" s="85">
        <v>0</v>
      </c>
      <c r="F119" s="85">
        <v>58.529035159999999</v>
      </c>
      <c r="G119" s="85">
        <v>146.3225879</v>
      </c>
      <c r="H119" s="85">
        <v>292.6451758</v>
      </c>
      <c r="I119" s="85">
        <v>0</v>
      </c>
      <c r="J119" s="85">
        <v>321.90969337000001</v>
      </c>
      <c r="K119" s="85">
        <v>380.43872852999999</v>
      </c>
      <c r="L119" s="85">
        <v>438.96776369000003</v>
      </c>
    </row>
    <row r="120" spans="1:12" ht="12.75" customHeight="1" x14ac:dyDescent="0.2">
      <c r="A120" s="84" t="s">
        <v>155</v>
      </c>
      <c r="B120" s="84">
        <v>15</v>
      </c>
      <c r="C120" s="85">
        <v>583.38672149000001</v>
      </c>
      <c r="D120" s="85">
        <v>578.56561203000001</v>
      </c>
      <c r="E120" s="85">
        <v>0</v>
      </c>
      <c r="F120" s="85">
        <v>57.856561200000002</v>
      </c>
      <c r="G120" s="85">
        <v>144.64140301</v>
      </c>
      <c r="H120" s="85">
        <v>289.28280602000001</v>
      </c>
      <c r="I120" s="85">
        <v>0</v>
      </c>
      <c r="J120" s="85">
        <v>318.21108662</v>
      </c>
      <c r="K120" s="85">
        <v>376.06764781999999</v>
      </c>
      <c r="L120" s="85">
        <v>433.92420901999998</v>
      </c>
    </row>
    <row r="121" spans="1:12" ht="12.75" customHeight="1" x14ac:dyDescent="0.2">
      <c r="A121" s="84" t="s">
        <v>155</v>
      </c>
      <c r="B121" s="84">
        <v>16</v>
      </c>
      <c r="C121" s="85">
        <v>580.88136967000003</v>
      </c>
      <c r="D121" s="85">
        <v>575.71737840000003</v>
      </c>
      <c r="E121" s="85">
        <v>0</v>
      </c>
      <c r="F121" s="85">
        <v>57.571737839999997</v>
      </c>
      <c r="G121" s="85">
        <v>143.92934460000001</v>
      </c>
      <c r="H121" s="85">
        <v>287.85868920000001</v>
      </c>
      <c r="I121" s="85">
        <v>0</v>
      </c>
      <c r="J121" s="85">
        <v>316.64455812</v>
      </c>
      <c r="K121" s="85">
        <v>374.21629596000002</v>
      </c>
      <c r="L121" s="85">
        <v>431.78803379999999</v>
      </c>
    </row>
    <row r="122" spans="1:12" ht="12.75" customHeight="1" x14ac:dyDescent="0.2">
      <c r="A122" s="84" t="s">
        <v>155</v>
      </c>
      <c r="B122" s="84">
        <v>17</v>
      </c>
      <c r="C122" s="85">
        <v>582.62339641000005</v>
      </c>
      <c r="D122" s="85">
        <v>575.28248265000002</v>
      </c>
      <c r="E122" s="85">
        <v>0</v>
      </c>
      <c r="F122" s="85">
        <v>57.528248269999999</v>
      </c>
      <c r="G122" s="85">
        <v>143.82062066</v>
      </c>
      <c r="H122" s="85">
        <v>287.64124133000001</v>
      </c>
      <c r="I122" s="85">
        <v>0</v>
      </c>
      <c r="J122" s="85">
        <v>316.40536545999998</v>
      </c>
      <c r="K122" s="85">
        <v>373.93361371999998</v>
      </c>
      <c r="L122" s="85">
        <v>431.46186198999999</v>
      </c>
    </row>
    <row r="123" spans="1:12" ht="12.75" customHeight="1" x14ac:dyDescent="0.2">
      <c r="A123" s="84" t="s">
        <v>155</v>
      </c>
      <c r="B123" s="84">
        <v>18</v>
      </c>
      <c r="C123" s="85">
        <v>582.87772672000006</v>
      </c>
      <c r="D123" s="85">
        <v>576.85700655000005</v>
      </c>
      <c r="E123" s="85">
        <v>0</v>
      </c>
      <c r="F123" s="85">
        <v>57.685700660000002</v>
      </c>
      <c r="G123" s="85">
        <v>144.21425163999999</v>
      </c>
      <c r="H123" s="85">
        <v>288.42850327999997</v>
      </c>
      <c r="I123" s="85">
        <v>0</v>
      </c>
      <c r="J123" s="85">
        <v>317.2713536</v>
      </c>
      <c r="K123" s="85">
        <v>374.95705426000001</v>
      </c>
      <c r="L123" s="85">
        <v>432.64275491000001</v>
      </c>
    </row>
    <row r="124" spans="1:12" ht="12.75" customHeight="1" x14ac:dyDescent="0.2">
      <c r="A124" s="84" t="s">
        <v>155</v>
      </c>
      <c r="B124" s="84">
        <v>19</v>
      </c>
      <c r="C124" s="85">
        <v>588.82576098000004</v>
      </c>
      <c r="D124" s="85">
        <v>585.21288770000001</v>
      </c>
      <c r="E124" s="85">
        <v>0</v>
      </c>
      <c r="F124" s="85">
        <v>58.521288769999998</v>
      </c>
      <c r="G124" s="85">
        <v>146.30322193000001</v>
      </c>
      <c r="H124" s="85">
        <v>292.60644385000001</v>
      </c>
      <c r="I124" s="85">
        <v>0</v>
      </c>
      <c r="J124" s="85">
        <v>321.86708823999999</v>
      </c>
      <c r="K124" s="85">
        <v>380.38837701</v>
      </c>
      <c r="L124" s="85">
        <v>438.90966578000001</v>
      </c>
    </row>
    <row r="125" spans="1:12" ht="12.75" customHeight="1" x14ac:dyDescent="0.2">
      <c r="A125" s="84" t="s">
        <v>155</v>
      </c>
      <c r="B125" s="84">
        <v>20</v>
      </c>
      <c r="C125" s="85">
        <v>605.33212141000001</v>
      </c>
      <c r="D125" s="85">
        <v>602.28830174999996</v>
      </c>
      <c r="E125" s="85">
        <v>0</v>
      </c>
      <c r="F125" s="85">
        <v>60.228830180000003</v>
      </c>
      <c r="G125" s="85">
        <v>150.57207543999999</v>
      </c>
      <c r="H125" s="85">
        <v>301.14415087999998</v>
      </c>
      <c r="I125" s="85">
        <v>0</v>
      </c>
      <c r="J125" s="85">
        <v>331.25856596</v>
      </c>
      <c r="K125" s="85">
        <v>391.48739613999999</v>
      </c>
      <c r="L125" s="85">
        <v>451.71622631000002</v>
      </c>
    </row>
    <row r="126" spans="1:12" ht="12.75" customHeight="1" x14ac:dyDescent="0.2">
      <c r="A126" s="84" t="s">
        <v>155</v>
      </c>
      <c r="B126" s="84">
        <v>21</v>
      </c>
      <c r="C126" s="85">
        <v>607.99890168000002</v>
      </c>
      <c r="D126" s="85">
        <v>604.85637469000005</v>
      </c>
      <c r="E126" s="85">
        <v>0</v>
      </c>
      <c r="F126" s="85">
        <v>60.48563747</v>
      </c>
      <c r="G126" s="85">
        <v>151.21409367000001</v>
      </c>
      <c r="H126" s="85">
        <v>302.42818734999997</v>
      </c>
      <c r="I126" s="85">
        <v>0</v>
      </c>
      <c r="J126" s="85">
        <v>332.67100607999998</v>
      </c>
      <c r="K126" s="85">
        <v>393.15664355000001</v>
      </c>
      <c r="L126" s="85">
        <v>453.64228101999998</v>
      </c>
    </row>
    <row r="127" spans="1:12" ht="12.75" customHeight="1" x14ac:dyDescent="0.2">
      <c r="A127" s="84" t="s">
        <v>155</v>
      </c>
      <c r="B127" s="84">
        <v>22</v>
      </c>
      <c r="C127" s="85">
        <v>642.40147188000003</v>
      </c>
      <c r="D127" s="85">
        <v>638.99216967999996</v>
      </c>
      <c r="E127" s="85">
        <v>0</v>
      </c>
      <c r="F127" s="85">
        <v>63.899216969999998</v>
      </c>
      <c r="G127" s="85">
        <v>159.74804241999999</v>
      </c>
      <c r="H127" s="85">
        <v>319.49608483999998</v>
      </c>
      <c r="I127" s="85">
        <v>0</v>
      </c>
      <c r="J127" s="85">
        <v>351.44569331999998</v>
      </c>
      <c r="K127" s="85">
        <v>415.34491028999997</v>
      </c>
      <c r="L127" s="85">
        <v>479.24412726000003</v>
      </c>
    </row>
    <row r="128" spans="1:12" ht="12.75" customHeight="1" x14ac:dyDescent="0.2">
      <c r="A128" s="84" t="s">
        <v>155</v>
      </c>
      <c r="B128" s="84">
        <v>23</v>
      </c>
      <c r="C128" s="85">
        <v>746.37946619000002</v>
      </c>
      <c r="D128" s="85">
        <v>742.53435545000002</v>
      </c>
      <c r="E128" s="85">
        <v>0</v>
      </c>
      <c r="F128" s="85">
        <v>74.253435550000006</v>
      </c>
      <c r="G128" s="85">
        <v>185.63358886</v>
      </c>
      <c r="H128" s="85">
        <v>371.26717773000001</v>
      </c>
      <c r="I128" s="85">
        <v>0</v>
      </c>
      <c r="J128" s="85">
        <v>408.39389549999999</v>
      </c>
      <c r="K128" s="85">
        <v>482.64733103999998</v>
      </c>
      <c r="L128" s="85">
        <v>556.90076658999999</v>
      </c>
    </row>
    <row r="129" spans="1:12" ht="12.75" customHeight="1" x14ac:dyDescent="0.2">
      <c r="A129" s="84" t="s">
        <v>155</v>
      </c>
      <c r="B129" s="84">
        <v>24</v>
      </c>
      <c r="C129" s="85">
        <v>796.80238345999999</v>
      </c>
      <c r="D129" s="85">
        <v>792.43896173999997</v>
      </c>
      <c r="E129" s="85">
        <v>0</v>
      </c>
      <c r="F129" s="85">
        <v>79.243896169999999</v>
      </c>
      <c r="G129" s="85">
        <v>198.10974044</v>
      </c>
      <c r="H129" s="85">
        <v>396.21948086999998</v>
      </c>
      <c r="I129" s="85">
        <v>0</v>
      </c>
      <c r="J129" s="85">
        <v>435.84142895999997</v>
      </c>
      <c r="K129" s="85">
        <v>515.08532513</v>
      </c>
      <c r="L129" s="85">
        <v>594.32922130999998</v>
      </c>
    </row>
    <row r="130" spans="1:12" ht="12.75" customHeight="1" x14ac:dyDescent="0.2">
      <c r="A130" s="84" t="s">
        <v>156</v>
      </c>
      <c r="B130" s="84">
        <v>1</v>
      </c>
      <c r="C130" s="85">
        <v>955.32288416999995</v>
      </c>
      <c r="D130" s="85">
        <v>950.30103293000002</v>
      </c>
      <c r="E130" s="85">
        <v>0</v>
      </c>
      <c r="F130" s="85">
        <v>95.03010329</v>
      </c>
      <c r="G130" s="85">
        <v>237.57525823</v>
      </c>
      <c r="H130" s="85">
        <v>475.15051647000001</v>
      </c>
      <c r="I130" s="85">
        <v>0</v>
      </c>
      <c r="J130" s="85">
        <v>522.66556810999998</v>
      </c>
      <c r="K130" s="85">
        <v>617.69567140000004</v>
      </c>
      <c r="L130" s="85">
        <v>712.72577469999999</v>
      </c>
    </row>
    <row r="131" spans="1:12" ht="12.75" customHeight="1" x14ac:dyDescent="0.2">
      <c r="A131" s="84" t="s">
        <v>156</v>
      </c>
      <c r="B131" s="84">
        <v>2</v>
      </c>
      <c r="C131" s="85">
        <v>1005.63764191</v>
      </c>
      <c r="D131" s="85">
        <v>1000.31721639</v>
      </c>
      <c r="E131" s="85">
        <v>0</v>
      </c>
      <c r="F131" s="85">
        <v>100.03172164</v>
      </c>
      <c r="G131" s="85">
        <v>250.0793041</v>
      </c>
      <c r="H131" s="85">
        <v>500.1586082</v>
      </c>
      <c r="I131" s="85">
        <v>0</v>
      </c>
      <c r="J131" s="85">
        <v>550.17446901000005</v>
      </c>
      <c r="K131" s="85">
        <v>650.20619065000005</v>
      </c>
      <c r="L131" s="85">
        <v>750.23791229000005</v>
      </c>
    </row>
    <row r="132" spans="1:12" ht="12.75" customHeight="1" x14ac:dyDescent="0.2">
      <c r="A132" s="84" t="s">
        <v>156</v>
      </c>
      <c r="B132" s="84">
        <v>3</v>
      </c>
      <c r="C132" s="85">
        <v>1042.23788859</v>
      </c>
      <c r="D132" s="85">
        <v>1036.3773714399999</v>
      </c>
      <c r="E132" s="85">
        <v>0</v>
      </c>
      <c r="F132" s="85">
        <v>103.63773714</v>
      </c>
      <c r="G132" s="85">
        <v>259.09434285999998</v>
      </c>
      <c r="H132" s="85">
        <v>518.18868571999997</v>
      </c>
      <c r="I132" s="85">
        <v>0</v>
      </c>
      <c r="J132" s="85">
        <v>570.00755429000003</v>
      </c>
      <c r="K132" s="85">
        <v>673.64529144000005</v>
      </c>
      <c r="L132" s="85">
        <v>777.28302857999995</v>
      </c>
    </row>
    <row r="133" spans="1:12" ht="12.75" customHeight="1" x14ac:dyDescent="0.2">
      <c r="A133" s="84" t="s">
        <v>156</v>
      </c>
      <c r="B133" s="84">
        <v>4</v>
      </c>
      <c r="C133" s="85">
        <v>1035.04608803</v>
      </c>
      <c r="D133" s="85">
        <v>1029.45923479</v>
      </c>
      <c r="E133" s="85">
        <v>0</v>
      </c>
      <c r="F133" s="85">
        <v>102.94592348</v>
      </c>
      <c r="G133" s="85">
        <v>257.36480870000003</v>
      </c>
      <c r="H133" s="85">
        <v>514.72961740000005</v>
      </c>
      <c r="I133" s="85">
        <v>0</v>
      </c>
      <c r="J133" s="85">
        <v>566.20257913</v>
      </c>
      <c r="K133" s="85">
        <v>669.14850261000004</v>
      </c>
      <c r="L133" s="85">
        <v>772.09442608999996</v>
      </c>
    </row>
    <row r="134" spans="1:12" ht="12.75" customHeight="1" x14ac:dyDescent="0.2">
      <c r="A134" s="84" t="s">
        <v>156</v>
      </c>
      <c r="B134" s="84">
        <v>5</v>
      </c>
      <c r="C134" s="85">
        <v>1034.8008708</v>
      </c>
      <c r="D134" s="85">
        <v>1029.6261217399999</v>
      </c>
      <c r="E134" s="85">
        <v>0</v>
      </c>
      <c r="F134" s="85">
        <v>102.96261217</v>
      </c>
      <c r="G134" s="85">
        <v>257.40653043999998</v>
      </c>
      <c r="H134" s="85">
        <v>514.81306086999996</v>
      </c>
      <c r="I134" s="85">
        <v>0</v>
      </c>
      <c r="J134" s="85">
        <v>566.29436696000005</v>
      </c>
      <c r="K134" s="85">
        <v>669.25697912999999</v>
      </c>
      <c r="L134" s="85">
        <v>772.21959131000006</v>
      </c>
    </row>
    <row r="135" spans="1:12" ht="12.75" customHeight="1" x14ac:dyDescent="0.2">
      <c r="A135" s="84" t="s">
        <v>156</v>
      </c>
      <c r="B135" s="84">
        <v>6</v>
      </c>
      <c r="C135" s="85">
        <v>1041.1052622899999</v>
      </c>
      <c r="D135" s="85">
        <v>1036.1136659399999</v>
      </c>
      <c r="E135" s="85">
        <v>0</v>
      </c>
      <c r="F135" s="85">
        <v>103.61136659</v>
      </c>
      <c r="G135" s="85">
        <v>259.02841648999998</v>
      </c>
      <c r="H135" s="85">
        <v>518.05683296999996</v>
      </c>
      <c r="I135" s="85">
        <v>0</v>
      </c>
      <c r="J135" s="85">
        <v>569.86251627000001</v>
      </c>
      <c r="K135" s="85">
        <v>673.47388286</v>
      </c>
      <c r="L135" s="85">
        <v>777.08524946</v>
      </c>
    </row>
    <row r="136" spans="1:12" ht="12.75" customHeight="1" x14ac:dyDescent="0.2">
      <c r="A136" s="84" t="s">
        <v>156</v>
      </c>
      <c r="B136" s="84">
        <v>7</v>
      </c>
      <c r="C136" s="85">
        <v>973.08824360999995</v>
      </c>
      <c r="D136" s="85">
        <v>968.28699305999999</v>
      </c>
      <c r="E136" s="85">
        <v>0</v>
      </c>
      <c r="F136" s="85">
        <v>96.828699310000005</v>
      </c>
      <c r="G136" s="85">
        <v>242.07174827</v>
      </c>
      <c r="H136" s="85">
        <v>484.14349652999999</v>
      </c>
      <c r="I136" s="85">
        <v>0</v>
      </c>
      <c r="J136" s="85">
        <v>532.55784617999996</v>
      </c>
      <c r="K136" s="85">
        <v>629.38654549</v>
      </c>
      <c r="L136" s="85">
        <v>726.21524480000005</v>
      </c>
    </row>
    <row r="137" spans="1:12" ht="12.75" customHeight="1" x14ac:dyDescent="0.2">
      <c r="A137" s="84" t="s">
        <v>156</v>
      </c>
      <c r="B137" s="84">
        <v>8</v>
      </c>
      <c r="C137" s="85">
        <v>837.72506547</v>
      </c>
      <c r="D137" s="85">
        <v>833.64283535000004</v>
      </c>
      <c r="E137" s="85">
        <v>0</v>
      </c>
      <c r="F137" s="85">
        <v>83.364283540000002</v>
      </c>
      <c r="G137" s="85">
        <v>208.41070884000001</v>
      </c>
      <c r="H137" s="85">
        <v>416.82141768000002</v>
      </c>
      <c r="I137" s="85">
        <v>0</v>
      </c>
      <c r="J137" s="85">
        <v>458.50355944</v>
      </c>
      <c r="K137" s="85">
        <v>541.86784297999998</v>
      </c>
      <c r="L137" s="85">
        <v>625.23212650999994</v>
      </c>
    </row>
    <row r="138" spans="1:12" ht="12.75" customHeight="1" x14ac:dyDescent="0.2">
      <c r="A138" s="84" t="s">
        <v>156</v>
      </c>
      <c r="B138" s="84">
        <v>9</v>
      </c>
      <c r="C138" s="85">
        <v>748.12514131</v>
      </c>
      <c r="D138" s="85">
        <v>744.11270202000003</v>
      </c>
      <c r="E138" s="85">
        <v>0</v>
      </c>
      <c r="F138" s="85">
        <v>74.411270200000004</v>
      </c>
      <c r="G138" s="85">
        <v>186.02817551000001</v>
      </c>
      <c r="H138" s="85">
        <v>372.05635101000001</v>
      </c>
      <c r="I138" s="85">
        <v>0</v>
      </c>
      <c r="J138" s="85">
        <v>409.26198611000001</v>
      </c>
      <c r="K138" s="85">
        <v>483.67325631</v>
      </c>
      <c r="L138" s="85">
        <v>558.08452652000005</v>
      </c>
    </row>
    <row r="139" spans="1:12" ht="12.75" customHeight="1" x14ac:dyDescent="0.2">
      <c r="A139" s="84" t="s">
        <v>156</v>
      </c>
      <c r="B139" s="84">
        <v>10</v>
      </c>
      <c r="C139" s="85">
        <v>652.73216921000005</v>
      </c>
      <c r="D139" s="85">
        <v>649.73964406000005</v>
      </c>
      <c r="E139" s="85">
        <v>0</v>
      </c>
      <c r="F139" s="85">
        <v>64.973964409999994</v>
      </c>
      <c r="G139" s="85">
        <v>162.43491101999999</v>
      </c>
      <c r="H139" s="85">
        <v>324.86982203000002</v>
      </c>
      <c r="I139" s="85">
        <v>0</v>
      </c>
      <c r="J139" s="85">
        <v>357.35680423000002</v>
      </c>
      <c r="K139" s="85">
        <v>422.33076863999997</v>
      </c>
      <c r="L139" s="85">
        <v>487.30473304999998</v>
      </c>
    </row>
    <row r="140" spans="1:12" ht="12.75" customHeight="1" x14ac:dyDescent="0.2">
      <c r="A140" s="84" t="s">
        <v>156</v>
      </c>
      <c r="B140" s="84">
        <v>11</v>
      </c>
      <c r="C140" s="85">
        <v>622.25140036000005</v>
      </c>
      <c r="D140" s="85">
        <v>618.92769091000002</v>
      </c>
      <c r="E140" s="85">
        <v>0</v>
      </c>
      <c r="F140" s="85">
        <v>61.892769090000002</v>
      </c>
      <c r="G140" s="85">
        <v>154.73192273000001</v>
      </c>
      <c r="H140" s="85">
        <v>309.46384546000002</v>
      </c>
      <c r="I140" s="85">
        <v>0</v>
      </c>
      <c r="J140" s="85">
        <v>340.41023000000001</v>
      </c>
      <c r="K140" s="85">
        <v>402.30299909000001</v>
      </c>
      <c r="L140" s="85">
        <v>464.19576818000002</v>
      </c>
    </row>
    <row r="141" spans="1:12" ht="12.75" customHeight="1" x14ac:dyDescent="0.2">
      <c r="A141" s="84" t="s">
        <v>156</v>
      </c>
      <c r="B141" s="84">
        <v>12</v>
      </c>
      <c r="C141" s="85">
        <v>624.09763742999996</v>
      </c>
      <c r="D141" s="85">
        <v>620.58059123999999</v>
      </c>
      <c r="E141" s="85">
        <v>0</v>
      </c>
      <c r="F141" s="85">
        <v>62.058059120000003</v>
      </c>
      <c r="G141" s="85">
        <v>155.14514781</v>
      </c>
      <c r="H141" s="85">
        <v>310.29029561999999</v>
      </c>
      <c r="I141" s="85">
        <v>0</v>
      </c>
      <c r="J141" s="85">
        <v>341.31932518000002</v>
      </c>
      <c r="K141" s="85">
        <v>403.37738431000002</v>
      </c>
      <c r="L141" s="85">
        <v>465.43544343000002</v>
      </c>
    </row>
    <row r="142" spans="1:12" ht="12.75" customHeight="1" x14ac:dyDescent="0.2">
      <c r="A142" s="84" t="s">
        <v>156</v>
      </c>
      <c r="B142" s="84">
        <v>13</v>
      </c>
      <c r="C142" s="85">
        <v>582.70449065000003</v>
      </c>
      <c r="D142" s="85">
        <v>579.57671943000003</v>
      </c>
      <c r="E142" s="85">
        <v>0</v>
      </c>
      <c r="F142" s="85">
        <v>57.957671939999997</v>
      </c>
      <c r="G142" s="85">
        <v>144.89417986000001</v>
      </c>
      <c r="H142" s="85">
        <v>289.78835972000002</v>
      </c>
      <c r="I142" s="85">
        <v>0</v>
      </c>
      <c r="J142" s="85">
        <v>318.76719568999999</v>
      </c>
      <c r="K142" s="85">
        <v>376.72486763000001</v>
      </c>
      <c r="L142" s="85">
        <v>434.68253957000002</v>
      </c>
    </row>
    <row r="143" spans="1:12" ht="12.75" customHeight="1" x14ac:dyDescent="0.2">
      <c r="A143" s="84" t="s">
        <v>156</v>
      </c>
      <c r="B143" s="84">
        <v>14</v>
      </c>
      <c r="C143" s="85">
        <v>598.74791345999995</v>
      </c>
      <c r="D143" s="85">
        <v>595.51141502999997</v>
      </c>
      <c r="E143" s="85">
        <v>0</v>
      </c>
      <c r="F143" s="85">
        <v>59.5511415</v>
      </c>
      <c r="G143" s="85">
        <v>148.87785375999999</v>
      </c>
      <c r="H143" s="85">
        <v>297.75570751999999</v>
      </c>
      <c r="I143" s="85">
        <v>0</v>
      </c>
      <c r="J143" s="85">
        <v>327.53127826999997</v>
      </c>
      <c r="K143" s="85">
        <v>387.08241977</v>
      </c>
      <c r="L143" s="85">
        <v>446.63356126999997</v>
      </c>
    </row>
    <row r="144" spans="1:12" ht="12.75" customHeight="1" x14ac:dyDescent="0.2">
      <c r="A144" s="84" t="s">
        <v>156</v>
      </c>
      <c r="B144" s="84">
        <v>15</v>
      </c>
      <c r="C144" s="85">
        <v>607.97733489999996</v>
      </c>
      <c r="D144" s="85">
        <v>604.78506286000004</v>
      </c>
      <c r="E144" s="85">
        <v>0</v>
      </c>
      <c r="F144" s="85">
        <v>60.478506289999999</v>
      </c>
      <c r="G144" s="85">
        <v>151.19626572000001</v>
      </c>
      <c r="H144" s="85">
        <v>302.39253143000002</v>
      </c>
      <c r="I144" s="85">
        <v>0</v>
      </c>
      <c r="J144" s="85">
        <v>332.63178456999998</v>
      </c>
      <c r="K144" s="85">
        <v>393.11029086000002</v>
      </c>
      <c r="L144" s="85">
        <v>453.58879715</v>
      </c>
    </row>
    <row r="145" spans="1:12" ht="12.75" customHeight="1" x14ac:dyDescent="0.2">
      <c r="A145" s="84" t="s">
        <v>156</v>
      </c>
      <c r="B145" s="84">
        <v>16</v>
      </c>
      <c r="C145" s="85">
        <v>574.88828060000003</v>
      </c>
      <c r="D145" s="85">
        <v>571.74638856000001</v>
      </c>
      <c r="E145" s="85">
        <v>0</v>
      </c>
      <c r="F145" s="85">
        <v>57.174638860000002</v>
      </c>
      <c r="G145" s="85">
        <v>142.93659714</v>
      </c>
      <c r="H145" s="85">
        <v>285.87319428000001</v>
      </c>
      <c r="I145" s="85">
        <v>0</v>
      </c>
      <c r="J145" s="85">
        <v>314.46051370999999</v>
      </c>
      <c r="K145" s="85">
        <v>371.63515255999999</v>
      </c>
      <c r="L145" s="85">
        <v>428.80979142000001</v>
      </c>
    </row>
    <row r="146" spans="1:12" ht="12.75" customHeight="1" x14ac:dyDescent="0.2">
      <c r="A146" s="84" t="s">
        <v>156</v>
      </c>
      <c r="B146" s="84">
        <v>17</v>
      </c>
      <c r="C146" s="85">
        <v>589.59629473999996</v>
      </c>
      <c r="D146" s="85">
        <v>586.54021668999997</v>
      </c>
      <c r="E146" s="85">
        <v>0</v>
      </c>
      <c r="F146" s="85">
        <v>58.654021669999999</v>
      </c>
      <c r="G146" s="85">
        <v>146.63505416999999</v>
      </c>
      <c r="H146" s="85">
        <v>293.27010834999999</v>
      </c>
      <c r="I146" s="85">
        <v>0</v>
      </c>
      <c r="J146" s="85">
        <v>322.59711917999999</v>
      </c>
      <c r="K146" s="85">
        <v>381.25114085000001</v>
      </c>
      <c r="L146" s="85">
        <v>439.90516251999998</v>
      </c>
    </row>
    <row r="147" spans="1:12" ht="12.75" customHeight="1" x14ac:dyDescent="0.2">
      <c r="A147" s="84" t="s">
        <v>156</v>
      </c>
      <c r="B147" s="84">
        <v>18</v>
      </c>
      <c r="C147" s="85">
        <v>605.06472845999997</v>
      </c>
      <c r="D147" s="85">
        <v>602.02898044000005</v>
      </c>
      <c r="E147" s="85">
        <v>0</v>
      </c>
      <c r="F147" s="85">
        <v>60.202898040000001</v>
      </c>
      <c r="G147" s="85">
        <v>150.50724511000001</v>
      </c>
      <c r="H147" s="85">
        <v>301.01449022000003</v>
      </c>
      <c r="I147" s="85">
        <v>0</v>
      </c>
      <c r="J147" s="85">
        <v>331.11593923999999</v>
      </c>
      <c r="K147" s="85">
        <v>391.31883728999998</v>
      </c>
      <c r="L147" s="85">
        <v>451.52173533000001</v>
      </c>
    </row>
    <row r="148" spans="1:12" ht="12.75" customHeight="1" x14ac:dyDescent="0.2">
      <c r="A148" s="84" t="s">
        <v>156</v>
      </c>
      <c r="B148" s="84">
        <v>19</v>
      </c>
      <c r="C148" s="85">
        <v>601.15390626999999</v>
      </c>
      <c r="D148" s="85">
        <v>598.15316202999998</v>
      </c>
      <c r="E148" s="85">
        <v>0</v>
      </c>
      <c r="F148" s="85">
        <v>59.815316199999998</v>
      </c>
      <c r="G148" s="85">
        <v>149.53829051</v>
      </c>
      <c r="H148" s="85">
        <v>299.07658101999999</v>
      </c>
      <c r="I148" s="85">
        <v>0</v>
      </c>
      <c r="J148" s="85">
        <v>328.98423911999998</v>
      </c>
      <c r="K148" s="85">
        <v>388.79955532000002</v>
      </c>
      <c r="L148" s="85">
        <v>448.61487152000001</v>
      </c>
    </row>
    <row r="149" spans="1:12" ht="12.75" customHeight="1" x14ac:dyDescent="0.2">
      <c r="A149" s="84" t="s">
        <v>156</v>
      </c>
      <c r="B149" s="84">
        <v>20</v>
      </c>
      <c r="C149" s="85">
        <v>606.32204904000002</v>
      </c>
      <c r="D149" s="85">
        <v>603.39859176000004</v>
      </c>
      <c r="E149" s="85">
        <v>0</v>
      </c>
      <c r="F149" s="85">
        <v>60.339859179999998</v>
      </c>
      <c r="G149" s="85">
        <v>150.84964794000001</v>
      </c>
      <c r="H149" s="85">
        <v>301.69929588000002</v>
      </c>
      <c r="I149" s="85">
        <v>0</v>
      </c>
      <c r="J149" s="85">
        <v>331.86922547</v>
      </c>
      <c r="K149" s="85">
        <v>392.20908464000001</v>
      </c>
      <c r="L149" s="85">
        <v>452.54894381999998</v>
      </c>
    </row>
    <row r="150" spans="1:12" ht="12.75" customHeight="1" x14ac:dyDescent="0.2">
      <c r="A150" s="84" t="s">
        <v>156</v>
      </c>
      <c r="B150" s="84">
        <v>21</v>
      </c>
      <c r="C150" s="85">
        <v>617.44393477999995</v>
      </c>
      <c r="D150" s="85">
        <v>614.34369628000002</v>
      </c>
      <c r="E150" s="85">
        <v>0</v>
      </c>
      <c r="F150" s="85">
        <v>61.434369629999999</v>
      </c>
      <c r="G150" s="85">
        <v>153.58592407</v>
      </c>
      <c r="H150" s="85">
        <v>307.17184814000001</v>
      </c>
      <c r="I150" s="85">
        <v>0</v>
      </c>
      <c r="J150" s="85">
        <v>337.88903295</v>
      </c>
      <c r="K150" s="85">
        <v>399.32340257999999</v>
      </c>
      <c r="L150" s="85">
        <v>460.75777220999998</v>
      </c>
    </row>
    <row r="151" spans="1:12" ht="12.75" customHeight="1" x14ac:dyDescent="0.2">
      <c r="A151" s="84" t="s">
        <v>156</v>
      </c>
      <c r="B151" s="84">
        <v>22</v>
      </c>
      <c r="C151" s="85">
        <v>628.37941290000003</v>
      </c>
      <c r="D151" s="85">
        <v>624.68133540999997</v>
      </c>
      <c r="E151" s="85">
        <v>0</v>
      </c>
      <c r="F151" s="85">
        <v>62.468133539999997</v>
      </c>
      <c r="G151" s="85">
        <v>156.17033384999999</v>
      </c>
      <c r="H151" s="85">
        <v>312.34066770999999</v>
      </c>
      <c r="I151" s="85">
        <v>0</v>
      </c>
      <c r="J151" s="85">
        <v>343.57473448000002</v>
      </c>
      <c r="K151" s="85">
        <v>406.04286802000001</v>
      </c>
      <c r="L151" s="85">
        <v>468.51100156000001</v>
      </c>
    </row>
    <row r="152" spans="1:12" ht="12.75" customHeight="1" x14ac:dyDescent="0.2">
      <c r="A152" s="84" t="s">
        <v>156</v>
      </c>
      <c r="B152" s="84">
        <v>23</v>
      </c>
      <c r="C152" s="85">
        <v>728.07014790000005</v>
      </c>
      <c r="D152" s="85">
        <v>724.02027700999997</v>
      </c>
      <c r="E152" s="85">
        <v>0</v>
      </c>
      <c r="F152" s="85">
        <v>72.402027700000005</v>
      </c>
      <c r="G152" s="85">
        <v>181.00506924999999</v>
      </c>
      <c r="H152" s="85">
        <v>362.01013850999999</v>
      </c>
      <c r="I152" s="85">
        <v>0</v>
      </c>
      <c r="J152" s="85">
        <v>398.21115236000003</v>
      </c>
      <c r="K152" s="85">
        <v>470.61318005999999</v>
      </c>
      <c r="L152" s="85">
        <v>543.01520775999995</v>
      </c>
    </row>
    <row r="153" spans="1:12" ht="12.75" customHeight="1" x14ac:dyDescent="0.2">
      <c r="A153" s="84" t="s">
        <v>156</v>
      </c>
      <c r="B153" s="84">
        <v>24</v>
      </c>
      <c r="C153" s="85">
        <v>868.91314298999998</v>
      </c>
      <c r="D153" s="85">
        <v>864.53385996999998</v>
      </c>
      <c r="E153" s="85">
        <v>0</v>
      </c>
      <c r="F153" s="85">
        <v>86.453385999999995</v>
      </c>
      <c r="G153" s="85">
        <v>216.13346498999999</v>
      </c>
      <c r="H153" s="85">
        <v>432.26692998999999</v>
      </c>
      <c r="I153" s="85">
        <v>0</v>
      </c>
      <c r="J153" s="85">
        <v>475.49362298</v>
      </c>
      <c r="K153" s="85">
        <v>561.94700897999996</v>
      </c>
      <c r="L153" s="85">
        <v>648.40039497999999</v>
      </c>
    </row>
    <row r="154" spans="1:12" ht="12.75" customHeight="1" x14ac:dyDescent="0.2">
      <c r="A154" s="84" t="s">
        <v>157</v>
      </c>
      <c r="B154" s="84">
        <v>1</v>
      </c>
      <c r="C154" s="85">
        <v>929.30595707999998</v>
      </c>
      <c r="D154" s="85">
        <v>924.08202211000003</v>
      </c>
      <c r="E154" s="85">
        <v>0</v>
      </c>
      <c r="F154" s="85">
        <v>92.408202209999999</v>
      </c>
      <c r="G154" s="85">
        <v>231.02050553000001</v>
      </c>
      <c r="H154" s="85">
        <v>462.04101106000002</v>
      </c>
      <c r="I154" s="85">
        <v>0</v>
      </c>
      <c r="J154" s="85">
        <v>508.24511216000002</v>
      </c>
      <c r="K154" s="85">
        <v>600.65331436999998</v>
      </c>
      <c r="L154" s="85">
        <v>693.06151657999999</v>
      </c>
    </row>
    <row r="155" spans="1:12" ht="12.75" customHeight="1" x14ac:dyDescent="0.2">
      <c r="A155" s="84" t="s">
        <v>157</v>
      </c>
      <c r="B155" s="84">
        <v>2</v>
      </c>
      <c r="C155" s="85">
        <v>986.94361621999997</v>
      </c>
      <c r="D155" s="85">
        <v>981.40569364999999</v>
      </c>
      <c r="E155" s="85">
        <v>0</v>
      </c>
      <c r="F155" s="85">
        <v>98.140569369999994</v>
      </c>
      <c r="G155" s="85">
        <v>245.35142341</v>
      </c>
      <c r="H155" s="85">
        <v>490.70284683</v>
      </c>
      <c r="I155" s="85">
        <v>0</v>
      </c>
      <c r="J155" s="85">
        <v>539.77313150999998</v>
      </c>
      <c r="K155" s="85">
        <v>637.91370086999996</v>
      </c>
      <c r="L155" s="85">
        <v>736.05427024000005</v>
      </c>
    </row>
    <row r="156" spans="1:12" ht="12.75" customHeight="1" x14ac:dyDescent="0.2">
      <c r="A156" s="84" t="s">
        <v>157</v>
      </c>
      <c r="B156" s="84">
        <v>3</v>
      </c>
      <c r="C156" s="85">
        <v>1010.06935558</v>
      </c>
      <c r="D156" s="85">
        <v>1004.80706218</v>
      </c>
      <c r="E156" s="85">
        <v>0</v>
      </c>
      <c r="F156" s="85">
        <v>100.48070622</v>
      </c>
      <c r="G156" s="85">
        <v>251.20176555</v>
      </c>
      <c r="H156" s="85">
        <v>502.40353109</v>
      </c>
      <c r="I156" s="85">
        <v>0</v>
      </c>
      <c r="J156" s="85">
        <v>552.6438842</v>
      </c>
      <c r="K156" s="85">
        <v>653.12459042</v>
      </c>
      <c r="L156" s="85">
        <v>753.60529664000001</v>
      </c>
    </row>
    <row r="157" spans="1:12" ht="12.75" customHeight="1" x14ac:dyDescent="0.2">
      <c r="A157" s="84" t="s">
        <v>157</v>
      </c>
      <c r="B157" s="84">
        <v>4</v>
      </c>
      <c r="C157" s="85">
        <v>1001.60374752</v>
      </c>
      <c r="D157" s="85">
        <v>996.62211714</v>
      </c>
      <c r="E157" s="85">
        <v>0</v>
      </c>
      <c r="F157" s="85">
        <v>99.662211709999994</v>
      </c>
      <c r="G157" s="85">
        <v>249.15552929</v>
      </c>
      <c r="H157" s="85">
        <v>498.31105857</v>
      </c>
      <c r="I157" s="85">
        <v>0</v>
      </c>
      <c r="J157" s="85">
        <v>548.14216442999998</v>
      </c>
      <c r="K157" s="85">
        <v>647.80437614000004</v>
      </c>
      <c r="L157" s="85">
        <v>747.46658786</v>
      </c>
    </row>
    <row r="158" spans="1:12" ht="12.75" customHeight="1" x14ac:dyDescent="0.2">
      <c r="A158" s="84" t="s">
        <v>157</v>
      </c>
      <c r="B158" s="84">
        <v>5</v>
      </c>
      <c r="C158" s="85">
        <v>998.58827782000003</v>
      </c>
      <c r="D158" s="85">
        <v>993.56568732999995</v>
      </c>
      <c r="E158" s="85">
        <v>0</v>
      </c>
      <c r="F158" s="85">
        <v>99.356568730000006</v>
      </c>
      <c r="G158" s="85">
        <v>248.39142183000001</v>
      </c>
      <c r="H158" s="85">
        <v>496.78284366999998</v>
      </c>
      <c r="I158" s="85">
        <v>0</v>
      </c>
      <c r="J158" s="85">
        <v>546.46112803000005</v>
      </c>
      <c r="K158" s="85">
        <v>645.81769675999999</v>
      </c>
      <c r="L158" s="85">
        <v>745.17426550000005</v>
      </c>
    </row>
    <row r="159" spans="1:12" ht="12.75" customHeight="1" x14ac:dyDescent="0.2">
      <c r="A159" s="84" t="s">
        <v>157</v>
      </c>
      <c r="B159" s="84">
        <v>6</v>
      </c>
      <c r="C159" s="85">
        <v>1000.22597426</v>
      </c>
      <c r="D159" s="85">
        <v>995.23251263999998</v>
      </c>
      <c r="E159" s="85">
        <v>0</v>
      </c>
      <c r="F159" s="85">
        <v>99.523251259999995</v>
      </c>
      <c r="G159" s="85">
        <v>248.80812816</v>
      </c>
      <c r="H159" s="85">
        <v>497.61625631999999</v>
      </c>
      <c r="I159" s="85">
        <v>0</v>
      </c>
      <c r="J159" s="85">
        <v>547.37788194999996</v>
      </c>
      <c r="K159" s="85">
        <v>646.90113322000002</v>
      </c>
      <c r="L159" s="85">
        <v>746.42438447999996</v>
      </c>
    </row>
    <row r="160" spans="1:12" ht="12.75" customHeight="1" x14ac:dyDescent="0.2">
      <c r="A160" s="84" t="s">
        <v>157</v>
      </c>
      <c r="B160" s="84">
        <v>7</v>
      </c>
      <c r="C160" s="85">
        <v>985.24043616999995</v>
      </c>
      <c r="D160" s="85">
        <v>980.43501925999999</v>
      </c>
      <c r="E160" s="85">
        <v>0</v>
      </c>
      <c r="F160" s="85">
        <v>98.043501930000005</v>
      </c>
      <c r="G160" s="85">
        <v>245.10875482</v>
      </c>
      <c r="H160" s="85">
        <v>490.21750963</v>
      </c>
      <c r="I160" s="85">
        <v>0</v>
      </c>
      <c r="J160" s="85">
        <v>539.23926058999996</v>
      </c>
      <c r="K160" s="85">
        <v>637.28276252000001</v>
      </c>
      <c r="L160" s="85">
        <v>735.32626445000005</v>
      </c>
    </row>
    <row r="161" spans="1:12" ht="12.75" customHeight="1" x14ac:dyDescent="0.2">
      <c r="A161" s="84" t="s">
        <v>157</v>
      </c>
      <c r="B161" s="84">
        <v>8</v>
      </c>
      <c r="C161" s="85">
        <v>812.505494</v>
      </c>
      <c r="D161" s="85">
        <v>808.68861804999995</v>
      </c>
      <c r="E161" s="85">
        <v>0</v>
      </c>
      <c r="F161" s="85">
        <v>80.868861809999999</v>
      </c>
      <c r="G161" s="85">
        <v>202.17215451000001</v>
      </c>
      <c r="H161" s="85">
        <v>404.34430902999998</v>
      </c>
      <c r="I161" s="85">
        <v>0</v>
      </c>
      <c r="J161" s="85">
        <v>444.77873992999997</v>
      </c>
      <c r="K161" s="85">
        <v>525.64760173000002</v>
      </c>
      <c r="L161" s="85">
        <v>606.51646354000002</v>
      </c>
    </row>
    <row r="162" spans="1:12" ht="12.75" customHeight="1" x14ac:dyDescent="0.2">
      <c r="A162" s="84" t="s">
        <v>157</v>
      </c>
      <c r="B162" s="84">
        <v>9</v>
      </c>
      <c r="C162" s="85">
        <v>766.00745453000002</v>
      </c>
      <c r="D162" s="85">
        <v>761.72295307000002</v>
      </c>
      <c r="E162" s="85">
        <v>0</v>
      </c>
      <c r="F162" s="85">
        <v>76.172295309999996</v>
      </c>
      <c r="G162" s="85">
        <v>190.43073827000001</v>
      </c>
      <c r="H162" s="85">
        <v>380.86147654000001</v>
      </c>
      <c r="I162" s="85">
        <v>0</v>
      </c>
      <c r="J162" s="85">
        <v>418.94762419</v>
      </c>
      <c r="K162" s="85">
        <v>495.11991949999998</v>
      </c>
      <c r="L162" s="85">
        <v>571.29221480000001</v>
      </c>
    </row>
    <row r="163" spans="1:12" ht="12.75" customHeight="1" x14ac:dyDescent="0.2">
      <c r="A163" s="84" t="s">
        <v>157</v>
      </c>
      <c r="B163" s="84">
        <v>10</v>
      </c>
      <c r="C163" s="85">
        <v>643.93514818000006</v>
      </c>
      <c r="D163" s="85">
        <v>641.68545604999997</v>
      </c>
      <c r="E163" s="85">
        <v>0</v>
      </c>
      <c r="F163" s="85">
        <v>64.168545609999995</v>
      </c>
      <c r="G163" s="85">
        <v>160.42136400999999</v>
      </c>
      <c r="H163" s="85">
        <v>320.84272802999999</v>
      </c>
      <c r="I163" s="85">
        <v>0</v>
      </c>
      <c r="J163" s="85">
        <v>352.92700083</v>
      </c>
      <c r="K163" s="85">
        <v>417.09554643000001</v>
      </c>
      <c r="L163" s="85">
        <v>481.26409203999998</v>
      </c>
    </row>
    <row r="164" spans="1:12" ht="12.75" customHeight="1" x14ac:dyDescent="0.2">
      <c r="A164" s="84" t="s">
        <v>157</v>
      </c>
      <c r="B164" s="84">
        <v>11</v>
      </c>
      <c r="C164" s="85">
        <v>582.74229065999998</v>
      </c>
      <c r="D164" s="85">
        <v>580.02071852999995</v>
      </c>
      <c r="E164" s="85">
        <v>0</v>
      </c>
      <c r="F164" s="85">
        <v>58.00207185</v>
      </c>
      <c r="G164" s="85">
        <v>145.00517962999999</v>
      </c>
      <c r="H164" s="85">
        <v>290.01035926999998</v>
      </c>
      <c r="I164" s="85">
        <v>0</v>
      </c>
      <c r="J164" s="85">
        <v>319.01139518999997</v>
      </c>
      <c r="K164" s="85">
        <v>377.01346704000002</v>
      </c>
      <c r="L164" s="85">
        <v>435.01553890000002</v>
      </c>
    </row>
    <row r="165" spans="1:12" ht="12.75" customHeight="1" x14ac:dyDescent="0.2">
      <c r="A165" s="84" t="s">
        <v>157</v>
      </c>
      <c r="B165" s="84">
        <v>12</v>
      </c>
      <c r="C165" s="85">
        <v>563.53078358000005</v>
      </c>
      <c r="D165" s="85">
        <v>560.84354769000004</v>
      </c>
      <c r="E165" s="85">
        <v>0</v>
      </c>
      <c r="F165" s="85">
        <v>56.084354769999997</v>
      </c>
      <c r="G165" s="85">
        <v>140.21088692000001</v>
      </c>
      <c r="H165" s="85">
        <v>280.42177385000002</v>
      </c>
      <c r="I165" s="85">
        <v>0</v>
      </c>
      <c r="J165" s="85">
        <v>308.46395123000002</v>
      </c>
      <c r="K165" s="85">
        <v>364.54830600000003</v>
      </c>
      <c r="L165" s="85">
        <v>420.63266076999997</v>
      </c>
    </row>
    <row r="166" spans="1:12" ht="12.75" customHeight="1" x14ac:dyDescent="0.2">
      <c r="A166" s="84" t="s">
        <v>157</v>
      </c>
      <c r="B166" s="84">
        <v>13</v>
      </c>
      <c r="C166" s="85">
        <v>587.20248187000004</v>
      </c>
      <c r="D166" s="85">
        <v>584.26268714000003</v>
      </c>
      <c r="E166" s="85">
        <v>0</v>
      </c>
      <c r="F166" s="85">
        <v>58.426268710000002</v>
      </c>
      <c r="G166" s="85">
        <v>146.06567179000001</v>
      </c>
      <c r="H166" s="85">
        <v>292.13134357000001</v>
      </c>
      <c r="I166" s="85">
        <v>0</v>
      </c>
      <c r="J166" s="85">
        <v>321.34447792999998</v>
      </c>
      <c r="K166" s="85">
        <v>379.77074664000003</v>
      </c>
      <c r="L166" s="85">
        <v>438.19701536000002</v>
      </c>
    </row>
    <row r="167" spans="1:12" ht="12.75" customHeight="1" x14ac:dyDescent="0.2">
      <c r="A167" s="84" t="s">
        <v>157</v>
      </c>
      <c r="B167" s="84">
        <v>14</v>
      </c>
      <c r="C167" s="85">
        <v>590.40258079</v>
      </c>
      <c r="D167" s="85">
        <v>587.48100791000002</v>
      </c>
      <c r="E167" s="85">
        <v>0</v>
      </c>
      <c r="F167" s="85">
        <v>58.748100790000002</v>
      </c>
      <c r="G167" s="85">
        <v>146.87025198000001</v>
      </c>
      <c r="H167" s="85">
        <v>293.74050396000001</v>
      </c>
      <c r="I167" s="85">
        <v>0</v>
      </c>
      <c r="J167" s="85">
        <v>323.11455434999999</v>
      </c>
      <c r="K167" s="85">
        <v>381.86265514000002</v>
      </c>
      <c r="L167" s="85">
        <v>440.61075592999998</v>
      </c>
    </row>
    <row r="168" spans="1:12" ht="12.75" customHeight="1" x14ac:dyDescent="0.2">
      <c r="A168" s="84" t="s">
        <v>157</v>
      </c>
      <c r="B168" s="84">
        <v>15</v>
      </c>
      <c r="C168" s="85">
        <v>595.78746570999999</v>
      </c>
      <c r="D168" s="85">
        <v>593.05590016999997</v>
      </c>
      <c r="E168" s="85">
        <v>0</v>
      </c>
      <c r="F168" s="85">
        <v>59.305590019999997</v>
      </c>
      <c r="G168" s="85">
        <v>148.26397503999999</v>
      </c>
      <c r="H168" s="85">
        <v>296.52795008999999</v>
      </c>
      <c r="I168" s="85">
        <v>0</v>
      </c>
      <c r="J168" s="85">
        <v>326.18074509000002</v>
      </c>
      <c r="K168" s="85">
        <v>385.48633511000003</v>
      </c>
      <c r="L168" s="85">
        <v>444.79192512999998</v>
      </c>
    </row>
    <row r="169" spans="1:12" ht="12.75" customHeight="1" x14ac:dyDescent="0.2">
      <c r="A169" s="84" t="s">
        <v>157</v>
      </c>
      <c r="B169" s="84">
        <v>16</v>
      </c>
      <c r="C169" s="85">
        <v>598.13922047999995</v>
      </c>
      <c r="D169" s="85">
        <v>595.60272626999995</v>
      </c>
      <c r="E169" s="85">
        <v>0</v>
      </c>
      <c r="F169" s="85">
        <v>59.56027263</v>
      </c>
      <c r="G169" s="85">
        <v>148.90068156999999</v>
      </c>
      <c r="H169" s="85">
        <v>297.80136313999998</v>
      </c>
      <c r="I169" s="85">
        <v>0</v>
      </c>
      <c r="J169" s="85">
        <v>327.58149945000002</v>
      </c>
      <c r="K169" s="85">
        <v>387.14177208000001</v>
      </c>
      <c r="L169" s="85">
        <v>446.70204469999999</v>
      </c>
    </row>
    <row r="170" spans="1:12" ht="12.75" customHeight="1" x14ac:dyDescent="0.2">
      <c r="A170" s="84" t="s">
        <v>157</v>
      </c>
      <c r="B170" s="84">
        <v>17</v>
      </c>
      <c r="C170" s="85">
        <v>597.94850342999996</v>
      </c>
      <c r="D170" s="85">
        <v>595.45188814000005</v>
      </c>
      <c r="E170" s="85">
        <v>0</v>
      </c>
      <c r="F170" s="85">
        <v>59.545188809999999</v>
      </c>
      <c r="G170" s="85">
        <v>148.86297203999999</v>
      </c>
      <c r="H170" s="85">
        <v>297.72594407000003</v>
      </c>
      <c r="I170" s="85">
        <v>0</v>
      </c>
      <c r="J170" s="85">
        <v>327.49853847999998</v>
      </c>
      <c r="K170" s="85">
        <v>387.04372728999999</v>
      </c>
      <c r="L170" s="85">
        <v>446.58891611000001</v>
      </c>
    </row>
    <row r="171" spans="1:12" ht="12.75" customHeight="1" x14ac:dyDescent="0.2">
      <c r="A171" s="84" t="s">
        <v>157</v>
      </c>
      <c r="B171" s="84">
        <v>18</v>
      </c>
      <c r="C171" s="85">
        <v>590.10343786999999</v>
      </c>
      <c r="D171" s="85">
        <v>587.55035369999996</v>
      </c>
      <c r="E171" s="85">
        <v>0</v>
      </c>
      <c r="F171" s="85">
        <v>58.755035370000002</v>
      </c>
      <c r="G171" s="85">
        <v>146.88758842999999</v>
      </c>
      <c r="H171" s="85">
        <v>293.77517684999998</v>
      </c>
      <c r="I171" s="85">
        <v>0</v>
      </c>
      <c r="J171" s="85">
        <v>323.15269454000003</v>
      </c>
      <c r="K171" s="85">
        <v>381.90772991</v>
      </c>
      <c r="L171" s="85">
        <v>440.66276527999997</v>
      </c>
    </row>
    <row r="172" spans="1:12" ht="12.75" customHeight="1" x14ac:dyDescent="0.2">
      <c r="A172" s="84" t="s">
        <v>157</v>
      </c>
      <c r="B172" s="84">
        <v>19</v>
      </c>
      <c r="C172" s="85">
        <v>593.04807864999998</v>
      </c>
      <c r="D172" s="85">
        <v>590.28625598999997</v>
      </c>
      <c r="E172" s="85">
        <v>0</v>
      </c>
      <c r="F172" s="85">
        <v>59.028625599999998</v>
      </c>
      <c r="G172" s="85">
        <v>147.571564</v>
      </c>
      <c r="H172" s="85">
        <v>295.14312799999999</v>
      </c>
      <c r="I172" s="85">
        <v>0</v>
      </c>
      <c r="J172" s="85">
        <v>324.65744079000001</v>
      </c>
      <c r="K172" s="85">
        <v>383.68606639000001</v>
      </c>
      <c r="L172" s="85">
        <v>442.71469199000001</v>
      </c>
    </row>
    <row r="173" spans="1:12" ht="12.75" customHeight="1" x14ac:dyDescent="0.2">
      <c r="A173" s="84" t="s">
        <v>157</v>
      </c>
      <c r="B173" s="84">
        <v>20</v>
      </c>
      <c r="C173" s="85">
        <v>568.52386392000005</v>
      </c>
      <c r="D173" s="85">
        <v>566.01065243000005</v>
      </c>
      <c r="E173" s="85">
        <v>0</v>
      </c>
      <c r="F173" s="85">
        <v>56.601065239999997</v>
      </c>
      <c r="G173" s="85">
        <v>141.50266310999999</v>
      </c>
      <c r="H173" s="85">
        <v>283.00532621999997</v>
      </c>
      <c r="I173" s="85">
        <v>0</v>
      </c>
      <c r="J173" s="85">
        <v>311.30585883999998</v>
      </c>
      <c r="K173" s="85">
        <v>367.90692408000001</v>
      </c>
      <c r="L173" s="85">
        <v>424.50798931999998</v>
      </c>
    </row>
    <row r="174" spans="1:12" ht="12.75" customHeight="1" x14ac:dyDescent="0.2">
      <c r="A174" s="84" t="s">
        <v>157</v>
      </c>
      <c r="B174" s="84">
        <v>21</v>
      </c>
      <c r="C174" s="85">
        <v>584.21474544</v>
      </c>
      <c r="D174" s="85">
        <v>581.41829206</v>
      </c>
      <c r="E174" s="85">
        <v>0</v>
      </c>
      <c r="F174" s="85">
        <v>58.141829209999997</v>
      </c>
      <c r="G174" s="85">
        <v>145.35457302</v>
      </c>
      <c r="H174" s="85">
        <v>290.70914603</v>
      </c>
      <c r="I174" s="85">
        <v>0</v>
      </c>
      <c r="J174" s="85">
        <v>319.78006062999998</v>
      </c>
      <c r="K174" s="85">
        <v>377.92188984000001</v>
      </c>
      <c r="L174" s="85">
        <v>436.06371904999997</v>
      </c>
    </row>
    <row r="175" spans="1:12" ht="12.75" customHeight="1" x14ac:dyDescent="0.2">
      <c r="A175" s="84" t="s">
        <v>157</v>
      </c>
      <c r="B175" s="84">
        <v>22</v>
      </c>
      <c r="C175" s="85">
        <v>617.73616972000002</v>
      </c>
      <c r="D175" s="85">
        <v>614.52189580000004</v>
      </c>
      <c r="E175" s="85">
        <v>0</v>
      </c>
      <c r="F175" s="85">
        <v>61.452189580000002</v>
      </c>
      <c r="G175" s="85">
        <v>153.63047395000001</v>
      </c>
      <c r="H175" s="85">
        <v>307.26094790000002</v>
      </c>
      <c r="I175" s="85">
        <v>0</v>
      </c>
      <c r="J175" s="85">
        <v>337.98704269000001</v>
      </c>
      <c r="K175" s="85">
        <v>399.43923226999999</v>
      </c>
      <c r="L175" s="85">
        <v>460.89142184999997</v>
      </c>
    </row>
    <row r="176" spans="1:12" ht="12.75" customHeight="1" x14ac:dyDescent="0.2">
      <c r="A176" s="84" t="s">
        <v>157</v>
      </c>
      <c r="B176" s="84">
        <v>23</v>
      </c>
      <c r="C176" s="85">
        <v>704.96606278000002</v>
      </c>
      <c r="D176" s="85">
        <v>701.39111801000001</v>
      </c>
      <c r="E176" s="85">
        <v>0</v>
      </c>
      <c r="F176" s="85">
        <v>70.139111799999995</v>
      </c>
      <c r="G176" s="85">
        <v>175.3477795</v>
      </c>
      <c r="H176" s="85">
        <v>350.69555901000001</v>
      </c>
      <c r="I176" s="85">
        <v>0</v>
      </c>
      <c r="J176" s="85">
        <v>385.76511491000002</v>
      </c>
      <c r="K176" s="85">
        <v>455.90422670999999</v>
      </c>
      <c r="L176" s="85">
        <v>526.04333851000001</v>
      </c>
    </row>
    <row r="177" spans="1:12" ht="12.75" customHeight="1" x14ac:dyDescent="0.2">
      <c r="A177" s="84" t="s">
        <v>157</v>
      </c>
      <c r="B177" s="84">
        <v>24</v>
      </c>
      <c r="C177" s="85">
        <v>861.82617898000001</v>
      </c>
      <c r="D177" s="85">
        <v>857.40336156000001</v>
      </c>
      <c r="E177" s="85">
        <v>0</v>
      </c>
      <c r="F177" s="85">
        <v>85.740336159999998</v>
      </c>
      <c r="G177" s="85">
        <v>214.35084039</v>
      </c>
      <c r="H177" s="85">
        <v>428.70168078</v>
      </c>
      <c r="I177" s="85">
        <v>0</v>
      </c>
      <c r="J177" s="85">
        <v>471.57184885999999</v>
      </c>
      <c r="K177" s="85">
        <v>557.31218501000001</v>
      </c>
      <c r="L177" s="85">
        <v>643.05252116999998</v>
      </c>
    </row>
    <row r="178" spans="1:12" ht="12.75" customHeight="1" x14ac:dyDescent="0.2">
      <c r="A178" s="84" t="s">
        <v>158</v>
      </c>
      <c r="B178" s="84">
        <v>1</v>
      </c>
      <c r="C178" s="85">
        <v>883.05510849999996</v>
      </c>
      <c r="D178" s="85">
        <v>878.92131885000003</v>
      </c>
      <c r="E178" s="85">
        <v>0</v>
      </c>
      <c r="F178" s="85">
        <v>87.892131890000002</v>
      </c>
      <c r="G178" s="85">
        <v>219.73032971000001</v>
      </c>
      <c r="H178" s="85">
        <v>439.46065943000002</v>
      </c>
      <c r="I178" s="85">
        <v>0</v>
      </c>
      <c r="J178" s="85">
        <v>483.40672537</v>
      </c>
      <c r="K178" s="85">
        <v>571.29885724999997</v>
      </c>
      <c r="L178" s="85">
        <v>659.19098914000006</v>
      </c>
    </row>
    <row r="179" spans="1:12" ht="12.75" customHeight="1" x14ac:dyDescent="0.2">
      <c r="A179" s="84" t="s">
        <v>158</v>
      </c>
      <c r="B179" s="84">
        <v>2</v>
      </c>
      <c r="C179" s="85">
        <v>969.18443392999995</v>
      </c>
      <c r="D179" s="85">
        <v>964.45286944999998</v>
      </c>
      <c r="E179" s="85">
        <v>0</v>
      </c>
      <c r="F179" s="85">
        <v>96.445286949999996</v>
      </c>
      <c r="G179" s="85">
        <v>241.11321735999999</v>
      </c>
      <c r="H179" s="85">
        <v>482.22643472999999</v>
      </c>
      <c r="I179" s="85">
        <v>0</v>
      </c>
      <c r="J179" s="85">
        <v>530.44907820000003</v>
      </c>
      <c r="K179" s="85">
        <v>626.89436513999999</v>
      </c>
      <c r="L179" s="85">
        <v>723.33965208999996</v>
      </c>
    </row>
    <row r="180" spans="1:12" ht="12.75" customHeight="1" x14ac:dyDescent="0.2">
      <c r="A180" s="84" t="s">
        <v>158</v>
      </c>
      <c r="B180" s="84">
        <v>3</v>
      </c>
      <c r="C180" s="85">
        <v>1036.0399651299999</v>
      </c>
      <c r="D180" s="85">
        <v>1030.9391255800001</v>
      </c>
      <c r="E180" s="85">
        <v>0</v>
      </c>
      <c r="F180" s="85">
        <v>103.09391256000001</v>
      </c>
      <c r="G180" s="85">
        <v>257.73478139999997</v>
      </c>
      <c r="H180" s="85">
        <v>515.46956279000005</v>
      </c>
      <c r="I180" s="85">
        <v>0</v>
      </c>
      <c r="J180" s="85">
        <v>567.01651906999996</v>
      </c>
      <c r="K180" s="85">
        <v>670.11043162999999</v>
      </c>
      <c r="L180" s="85">
        <v>773.20434419000003</v>
      </c>
    </row>
    <row r="181" spans="1:12" ht="12.75" customHeight="1" x14ac:dyDescent="0.2">
      <c r="A181" s="84" t="s">
        <v>158</v>
      </c>
      <c r="B181" s="84">
        <v>4</v>
      </c>
      <c r="C181" s="85">
        <v>1030.8504527800001</v>
      </c>
      <c r="D181" s="85">
        <v>1026.2494226700001</v>
      </c>
      <c r="E181" s="85">
        <v>0</v>
      </c>
      <c r="F181" s="85">
        <v>102.62494227000001</v>
      </c>
      <c r="G181" s="85">
        <v>256.56235566999999</v>
      </c>
      <c r="H181" s="85">
        <v>513.12471133999998</v>
      </c>
      <c r="I181" s="85">
        <v>0</v>
      </c>
      <c r="J181" s="85">
        <v>564.43718247000004</v>
      </c>
      <c r="K181" s="85">
        <v>667.06212473999994</v>
      </c>
      <c r="L181" s="85">
        <v>769.68706699999996</v>
      </c>
    </row>
    <row r="182" spans="1:12" ht="12.75" customHeight="1" x14ac:dyDescent="0.2">
      <c r="A182" s="84" t="s">
        <v>158</v>
      </c>
      <c r="B182" s="84">
        <v>5</v>
      </c>
      <c r="C182" s="85">
        <v>1043.33700286</v>
      </c>
      <c r="D182" s="85">
        <v>1038.1310840900001</v>
      </c>
      <c r="E182" s="85">
        <v>0</v>
      </c>
      <c r="F182" s="85">
        <v>103.81310841</v>
      </c>
      <c r="G182" s="85">
        <v>259.53277101999998</v>
      </c>
      <c r="H182" s="85">
        <v>519.06554204999998</v>
      </c>
      <c r="I182" s="85">
        <v>0</v>
      </c>
      <c r="J182" s="85">
        <v>570.97209625000005</v>
      </c>
      <c r="K182" s="85">
        <v>674.78520465999998</v>
      </c>
      <c r="L182" s="85">
        <v>778.59831307000002</v>
      </c>
    </row>
    <row r="183" spans="1:12" ht="12.75" customHeight="1" x14ac:dyDescent="0.2">
      <c r="A183" s="84" t="s">
        <v>158</v>
      </c>
      <c r="B183" s="84">
        <v>6</v>
      </c>
      <c r="C183" s="85">
        <v>1037.82397339</v>
      </c>
      <c r="D183" s="85">
        <v>1032.39321513</v>
      </c>
      <c r="E183" s="85">
        <v>0</v>
      </c>
      <c r="F183" s="85">
        <v>103.23932151</v>
      </c>
      <c r="G183" s="85">
        <v>258.09830377999998</v>
      </c>
      <c r="H183" s="85">
        <v>516.19660756999997</v>
      </c>
      <c r="I183" s="85">
        <v>0</v>
      </c>
      <c r="J183" s="85">
        <v>567.81626831999995</v>
      </c>
      <c r="K183" s="85">
        <v>671.05558983000003</v>
      </c>
      <c r="L183" s="85">
        <v>774.29491135000001</v>
      </c>
    </row>
    <row r="184" spans="1:12" ht="12.75" customHeight="1" x14ac:dyDescent="0.2">
      <c r="A184" s="84" t="s">
        <v>158</v>
      </c>
      <c r="B184" s="84">
        <v>7</v>
      </c>
      <c r="C184" s="85">
        <v>1042.29722436</v>
      </c>
      <c r="D184" s="85">
        <v>1037.10886353</v>
      </c>
      <c r="E184" s="85">
        <v>0</v>
      </c>
      <c r="F184" s="85">
        <v>103.71088635</v>
      </c>
      <c r="G184" s="85">
        <v>259.27721588000003</v>
      </c>
      <c r="H184" s="85">
        <v>518.55443176999995</v>
      </c>
      <c r="I184" s="85">
        <v>0</v>
      </c>
      <c r="J184" s="85">
        <v>570.40987494000001</v>
      </c>
      <c r="K184" s="85">
        <v>674.12076129000002</v>
      </c>
      <c r="L184" s="85">
        <v>777.83164765000004</v>
      </c>
    </row>
    <row r="185" spans="1:12" ht="12.75" customHeight="1" x14ac:dyDescent="0.2">
      <c r="A185" s="84" t="s">
        <v>158</v>
      </c>
      <c r="B185" s="84">
        <v>8</v>
      </c>
      <c r="C185" s="85">
        <v>932.72438159000001</v>
      </c>
      <c r="D185" s="85">
        <v>927.99508318999995</v>
      </c>
      <c r="E185" s="85">
        <v>0</v>
      </c>
      <c r="F185" s="85">
        <v>92.799508320000001</v>
      </c>
      <c r="G185" s="85">
        <v>231.99877079999999</v>
      </c>
      <c r="H185" s="85">
        <v>463.99754159999998</v>
      </c>
      <c r="I185" s="85">
        <v>0</v>
      </c>
      <c r="J185" s="85">
        <v>510.39729575000001</v>
      </c>
      <c r="K185" s="85">
        <v>603.19680406999998</v>
      </c>
      <c r="L185" s="85">
        <v>695.99631238999996</v>
      </c>
    </row>
    <row r="186" spans="1:12" ht="12.75" customHeight="1" x14ac:dyDescent="0.2">
      <c r="A186" s="84" t="s">
        <v>158</v>
      </c>
      <c r="B186" s="84">
        <v>9</v>
      </c>
      <c r="C186" s="85">
        <v>781.88513020000005</v>
      </c>
      <c r="D186" s="85">
        <v>777.88161706999995</v>
      </c>
      <c r="E186" s="85">
        <v>0</v>
      </c>
      <c r="F186" s="85">
        <v>77.788161709999997</v>
      </c>
      <c r="G186" s="85">
        <v>194.47040426999999</v>
      </c>
      <c r="H186" s="85">
        <v>388.94080853999998</v>
      </c>
      <c r="I186" s="85">
        <v>0</v>
      </c>
      <c r="J186" s="85">
        <v>427.83488939</v>
      </c>
      <c r="K186" s="85">
        <v>505.6230511</v>
      </c>
      <c r="L186" s="85">
        <v>583.41121280000004</v>
      </c>
    </row>
    <row r="187" spans="1:12" ht="12.75" customHeight="1" x14ac:dyDescent="0.2">
      <c r="A187" s="84" t="s">
        <v>158</v>
      </c>
      <c r="B187" s="84">
        <v>10</v>
      </c>
      <c r="C187" s="85">
        <v>675.98912512000004</v>
      </c>
      <c r="D187" s="85">
        <v>672.53746604000003</v>
      </c>
      <c r="E187" s="85">
        <v>0</v>
      </c>
      <c r="F187" s="85">
        <v>67.253746599999999</v>
      </c>
      <c r="G187" s="85">
        <v>168.13436651000001</v>
      </c>
      <c r="H187" s="85">
        <v>336.26873302000001</v>
      </c>
      <c r="I187" s="85">
        <v>0</v>
      </c>
      <c r="J187" s="85">
        <v>369.89560632000001</v>
      </c>
      <c r="K187" s="85">
        <v>437.14935293000002</v>
      </c>
      <c r="L187" s="85">
        <v>504.40309953000002</v>
      </c>
    </row>
    <row r="188" spans="1:12" ht="12.75" customHeight="1" x14ac:dyDescent="0.2">
      <c r="A188" s="84" t="s">
        <v>158</v>
      </c>
      <c r="B188" s="84">
        <v>11</v>
      </c>
      <c r="C188" s="85">
        <v>604.74749866000002</v>
      </c>
      <c r="D188" s="85">
        <v>601.83157586000004</v>
      </c>
      <c r="E188" s="85">
        <v>0</v>
      </c>
      <c r="F188" s="85">
        <v>60.18315759</v>
      </c>
      <c r="G188" s="85">
        <v>150.45789396999999</v>
      </c>
      <c r="H188" s="85">
        <v>300.91578793000002</v>
      </c>
      <c r="I188" s="85">
        <v>0</v>
      </c>
      <c r="J188" s="85">
        <v>331.00736671999999</v>
      </c>
      <c r="K188" s="85">
        <v>391.19052431</v>
      </c>
      <c r="L188" s="85">
        <v>451.37368190000001</v>
      </c>
    </row>
    <row r="189" spans="1:12" ht="12.75" customHeight="1" x14ac:dyDescent="0.2">
      <c r="A189" s="84" t="s">
        <v>158</v>
      </c>
      <c r="B189" s="84">
        <v>12</v>
      </c>
      <c r="C189" s="85">
        <v>595.01117380000005</v>
      </c>
      <c r="D189" s="85">
        <v>592.32149004999997</v>
      </c>
      <c r="E189" s="85">
        <v>0</v>
      </c>
      <c r="F189" s="85">
        <v>59.232149010000001</v>
      </c>
      <c r="G189" s="85">
        <v>148.08037250999999</v>
      </c>
      <c r="H189" s="85">
        <v>296.16074502999999</v>
      </c>
      <c r="I189" s="85">
        <v>0</v>
      </c>
      <c r="J189" s="85">
        <v>325.77681953000001</v>
      </c>
      <c r="K189" s="85">
        <v>385.00896853</v>
      </c>
      <c r="L189" s="85">
        <v>444.24111754</v>
      </c>
    </row>
    <row r="190" spans="1:12" ht="12.75" customHeight="1" x14ac:dyDescent="0.2">
      <c r="A190" s="84" t="s">
        <v>158</v>
      </c>
      <c r="B190" s="84">
        <v>13</v>
      </c>
      <c r="C190" s="85">
        <v>596.47595181999998</v>
      </c>
      <c r="D190" s="85">
        <v>593.40551326000002</v>
      </c>
      <c r="E190" s="85">
        <v>0</v>
      </c>
      <c r="F190" s="85">
        <v>59.340551329999997</v>
      </c>
      <c r="G190" s="85">
        <v>148.35137832000001</v>
      </c>
      <c r="H190" s="85">
        <v>296.70275663000001</v>
      </c>
      <c r="I190" s="85">
        <v>0</v>
      </c>
      <c r="J190" s="85">
        <v>326.37303229000003</v>
      </c>
      <c r="K190" s="85">
        <v>385.71358362000001</v>
      </c>
      <c r="L190" s="85">
        <v>445.05413494999999</v>
      </c>
    </row>
    <row r="191" spans="1:12" ht="12.75" customHeight="1" x14ac:dyDescent="0.2">
      <c r="A191" s="84" t="s">
        <v>158</v>
      </c>
      <c r="B191" s="84">
        <v>14</v>
      </c>
      <c r="C191" s="85">
        <v>596.95556497999996</v>
      </c>
      <c r="D191" s="85">
        <v>593.78425677999996</v>
      </c>
      <c r="E191" s="85">
        <v>0</v>
      </c>
      <c r="F191" s="85">
        <v>59.378425679999999</v>
      </c>
      <c r="G191" s="85">
        <v>148.4460642</v>
      </c>
      <c r="H191" s="85">
        <v>296.89212838999998</v>
      </c>
      <c r="I191" s="85">
        <v>0</v>
      </c>
      <c r="J191" s="85">
        <v>326.58134123000002</v>
      </c>
      <c r="K191" s="85">
        <v>385.95976690999998</v>
      </c>
      <c r="L191" s="85">
        <v>445.33819259000001</v>
      </c>
    </row>
    <row r="192" spans="1:12" ht="12.75" customHeight="1" x14ac:dyDescent="0.2">
      <c r="A192" s="84" t="s">
        <v>158</v>
      </c>
      <c r="B192" s="84">
        <v>15</v>
      </c>
      <c r="C192" s="85">
        <v>598.03136026000004</v>
      </c>
      <c r="D192" s="85">
        <v>595.11119556000006</v>
      </c>
      <c r="E192" s="85">
        <v>0</v>
      </c>
      <c r="F192" s="85">
        <v>59.511119559999997</v>
      </c>
      <c r="G192" s="85">
        <v>148.77779889000001</v>
      </c>
      <c r="H192" s="85">
        <v>297.55559778000003</v>
      </c>
      <c r="I192" s="85">
        <v>0</v>
      </c>
      <c r="J192" s="85">
        <v>327.31115756000003</v>
      </c>
      <c r="K192" s="85">
        <v>386.82227711000002</v>
      </c>
      <c r="L192" s="85">
        <v>446.33339667000001</v>
      </c>
    </row>
    <row r="193" spans="1:12" ht="12.75" customHeight="1" x14ac:dyDescent="0.2">
      <c r="A193" s="84" t="s">
        <v>158</v>
      </c>
      <c r="B193" s="84">
        <v>16</v>
      </c>
      <c r="C193" s="85">
        <v>600.21720216999995</v>
      </c>
      <c r="D193" s="85">
        <v>597.54381621000005</v>
      </c>
      <c r="E193" s="85">
        <v>0</v>
      </c>
      <c r="F193" s="85">
        <v>59.754381619999997</v>
      </c>
      <c r="G193" s="85">
        <v>149.38595405000001</v>
      </c>
      <c r="H193" s="85">
        <v>298.77190811000003</v>
      </c>
      <c r="I193" s="85">
        <v>0</v>
      </c>
      <c r="J193" s="85">
        <v>328.64909891999997</v>
      </c>
      <c r="K193" s="85">
        <v>388.40348053999998</v>
      </c>
      <c r="L193" s="85">
        <v>448.15786215999998</v>
      </c>
    </row>
    <row r="194" spans="1:12" ht="12.75" customHeight="1" x14ac:dyDescent="0.2">
      <c r="A194" s="84" t="s">
        <v>158</v>
      </c>
      <c r="B194" s="84">
        <v>17</v>
      </c>
      <c r="C194" s="85">
        <v>598.22634187999995</v>
      </c>
      <c r="D194" s="85">
        <v>595.52541572999996</v>
      </c>
      <c r="E194" s="85">
        <v>0</v>
      </c>
      <c r="F194" s="85">
        <v>59.552541570000002</v>
      </c>
      <c r="G194" s="85">
        <v>148.88135392999999</v>
      </c>
      <c r="H194" s="85">
        <v>297.76270786999999</v>
      </c>
      <c r="I194" s="85">
        <v>0</v>
      </c>
      <c r="J194" s="85">
        <v>327.53897864999999</v>
      </c>
      <c r="K194" s="85">
        <v>387.09152022000001</v>
      </c>
      <c r="L194" s="85">
        <v>446.64406179999997</v>
      </c>
    </row>
    <row r="195" spans="1:12" ht="12.75" customHeight="1" x14ac:dyDescent="0.2">
      <c r="A195" s="84" t="s">
        <v>158</v>
      </c>
      <c r="B195" s="84">
        <v>18</v>
      </c>
      <c r="C195" s="85">
        <v>599.15527368999994</v>
      </c>
      <c r="D195" s="85">
        <v>596.33825798999999</v>
      </c>
      <c r="E195" s="85">
        <v>0</v>
      </c>
      <c r="F195" s="85">
        <v>59.633825799999997</v>
      </c>
      <c r="G195" s="85">
        <v>149.0845645</v>
      </c>
      <c r="H195" s="85">
        <v>298.169129</v>
      </c>
      <c r="I195" s="85">
        <v>0</v>
      </c>
      <c r="J195" s="85">
        <v>327.98604189000002</v>
      </c>
      <c r="K195" s="85">
        <v>387.61986768999998</v>
      </c>
      <c r="L195" s="85">
        <v>447.25369348999999</v>
      </c>
    </row>
    <row r="196" spans="1:12" ht="12.75" customHeight="1" x14ac:dyDescent="0.2">
      <c r="A196" s="84" t="s">
        <v>158</v>
      </c>
      <c r="B196" s="84">
        <v>19</v>
      </c>
      <c r="C196" s="85">
        <v>598.70859901999995</v>
      </c>
      <c r="D196" s="85">
        <v>596.02564292</v>
      </c>
      <c r="E196" s="85">
        <v>0</v>
      </c>
      <c r="F196" s="85">
        <v>59.602564289999997</v>
      </c>
      <c r="G196" s="85">
        <v>149.00641073</v>
      </c>
      <c r="H196" s="85">
        <v>298.01282146</v>
      </c>
      <c r="I196" s="85">
        <v>0</v>
      </c>
      <c r="J196" s="85">
        <v>327.81410361000002</v>
      </c>
      <c r="K196" s="85">
        <v>387.41666789999999</v>
      </c>
      <c r="L196" s="85">
        <v>447.01923219000003</v>
      </c>
    </row>
    <row r="197" spans="1:12" ht="12.75" customHeight="1" x14ac:dyDescent="0.2">
      <c r="A197" s="84" t="s">
        <v>158</v>
      </c>
      <c r="B197" s="84">
        <v>20</v>
      </c>
      <c r="C197" s="85">
        <v>598.11075521999999</v>
      </c>
      <c r="D197" s="85">
        <v>595.03154328999995</v>
      </c>
      <c r="E197" s="85">
        <v>0</v>
      </c>
      <c r="F197" s="85">
        <v>59.503154330000001</v>
      </c>
      <c r="G197" s="85">
        <v>148.75788582000001</v>
      </c>
      <c r="H197" s="85">
        <v>297.51577164999998</v>
      </c>
      <c r="I197" s="85">
        <v>0</v>
      </c>
      <c r="J197" s="85">
        <v>327.26734880999999</v>
      </c>
      <c r="K197" s="85">
        <v>386.77050314000002</v>
      </c>
      <c r="L197" s="85">
        <v>446.27365746999999</v>
      </c>
    </row>
    <row r="198" spans="1:12" ht="12.75" customHeight="1" x14ac:dyDescent="0.2">
      <c r="A198" s="84" t="s">
        <v>158</v>
      </c>
      <c r="B198" s="84">
        <v>21</v>
      </c>
      <c r="C198" s="85">
        <v>620.92155126</v>
      </c>
      <c r="D198" s="85">
        <v>617.77457766999999</v>
      </c>
      <c r="E198" s="85">
        <v>0</v>
      </c>
      <c r="F198" s="85">
        <v>61.777457769999998</v>
      </c>
      <c r="G198" s="85">
        <v>154.44364442</v>
      </c>
      <c r="H198" s="85">
        <v>308.88728884</v>
      </c>
      <c r="I198" s="85">
        <v>0</v>
      </c>
      <c r="J198" s="85">
        <v>339.77601772000003</v>
      </c>
      <c r="K198" s="85">
        <v>401.55347548999998</v>
      </c>
      <c r="L198" s="85">
        <v>463.33093324999999</v>
      </c>
    </row>
    <row r="199" spans="1:12" ht="12.75" customHeight="1" x14ac:dyDescent="0.2">
      <c r="A199" s="84" t="s">
        <v>158</v>
      </c>
      <c r="B199" s="84">
        <v>22</v>
      </c>
      <c r="C199" s="85">
        <v>675.8991092</v>
      </c>
      <c r="D199" s="85">
        <v>672.34007629999996</v>
      </c>
      <c r="E199" s="85">
        <v>0</v>
      </c>
      <c r="F199" s="85">
        <v>67.234007629999994</v>
      </c>
      <c r="G199" s="85">
        <v>168.08501908</v>
      </c>
      <c r="H199" s="85">
        <v>336.17003814999998</v>
      </c>
      <c r="I199" s="85">
        <v>0</v>
      </c>
      <c r="J199" s="85">
        <v>369.78704197000002</v>
      </c>
      <c r="K199" s="85">
        <v>437.02104960000003</v>
      </c>
      <c r="L199" s="85">
        <v>504.25505722999998</v>
      </c>
    </row>
    <row r="200" spans="1:12" ht="12.75" customHeight="1" x14ac:dyDescent="0.2">
      <c r="A200" s="84" t="s">
        <v>158</v>
      </c>
      <c r="B200" s="84">
        <v>23</v>
      </c>
      <c r="C200" s="85">
        <v>757.39850244000002</v>
      </c>
      <c r="D200" s="85">
        <v>754.12085224999998</v>
      </c>
      <c r="E200" s="85">
        <v>0</v>
      </c>
      <c r="F200" s="85">
        <v>75.412085230000002</v>
      </c>
      <c r="G200" s="85">
        <v>188.53021305999999</v>
      </c>
      <c r="H200" s="85">
        <v>377.06042613</v>
      </c>
      <c r="I200" s="85">
        <v>0</v>
      </c>
      <c r="J200" s="85">
        <v>414.76646873999999</v>
      </c>
      <c r="K200" s="85">
        <v>490.17855395999999</v>
      </c>
      <c r="L200" s="85">
        <v>565.59063919000005</v>
      </c>
    </row>
    <row r="201" spans="1:12" ht="12.75" customHeight="1" x14ac:dyDescent="0.2">
      <c r="A201" s="84" t="s">
        <v>158</v>
      </c>
      <c r="B201" s="84">
        <v>24</v>
      </c>
      <c r="C201" s="85">
        <v>872.01187002999995</v>
      </c>
      <c r="D201" s="85">
        <v>868.25200925000001</v>
      </c>
      <c r="E201" s="85">
        <v>0</v>
      </c>
      <c r="F201" s="85">
        <v>86.825200929999994</v>
      </c>
      <c r="G201" s="85">
        <v>217.06300231</v>
      </c>
      <c r="H201" s="85">
        <v>434.12600463000001</v>
      </c>
      <c r="I201" s="85">
        <v>0</v>
      </c>
      <c r="J201" s="85">
        <v>477.53860508999998</v>
      </c>
      <c r="K201" s="85">
        <v>564.36380600999996</v>
      </c>
      <c r="L201" s="85">
        <v>651.18900694000001</v>
      </c>
    </row>
    <row r="202" spans="1:12" ht="12.75" customHeight="1" x14ac:dyDescent="0.2">
      <c r="A202" s="84" t="s">
        <v>159</v>
      </c>
      <c r="B202" s="84">
        <v>1</v>
      </c>
      <c r="C202" s="85">
        <v>933.54148872999997</v>
      </c>
      <c r="D202" s="85">
        <v>929.34906809999995</v>
      </c>
      <c r="E202" s="85">
        <v>0</v>
      </c>
      <c r="F202" s="85">
        <v>92.934906810000001</v>
      </c>
      <c r="G202" s="85">
        <v>232.33726702999999</v>
      </c>
      <c r="H202" s="85">
        <v>464.67453404999998</v>
      </c>
      <c r="I202" s="85">
        <v>0</v>
      </c>
      <c r="J202" s="85">
        <v>511.14198746</v>
      </c>
      <c r="K202" s="85">
        <v>604.07689427000003</v>
      </c>
      <c r="L202" s="85">
        <v>697.01180108000005</v>
      </c>
    </row>
    <row r="203" spans="1:12" ht="12.75" customHeight="1" x14ac:dyDescent="0.2">
      <c r="A203" s="84" t="s">
        <v>159</v>
      </c>
      <c r="B203" s="84">
        <v>2</v>
      </c>
      <c r="C203" s="85">
        <v>997.14449762000004</v>
      </c>
      <c r="D203" s="85">
        <v>992.66862289000005</v>
      </c>
      <c r="E203" s="85">
        <v>0</v>
      </c>
      <c r="F203" s="85">
        <v>99.266862290000006</v>
      </c>
      <c r="G203" s="85">
        <v>248.16715572000001</v>
      </c>
      <c r="H203" s="85">
        <v>496.33431144999997</v>
      </c>
      <c r="I203" s="85">
        <v>0</v>
      </c>
      <c r="J203" s="85">
        <v>545.96774258999994</v>
      </c>
      <c r="K203" s="85">
        <v>645.23460488000001</v>
      </c>
      <c r="L203" s="85">
        <v>744.50146716999996</v>
      </c>
    </row>
    <row r="204" spans="1:12" ht="12.75" customHeight="1" x14ac:dyDescent="0.2">
      <c r="A204" s="84" t="s">
        <v>159</v>
      </c>
      <c r="B204" s="84">
        <v>3</v>
      </c>
      <c r="C204" s="85">
        <v>1072.9362441999999</v>
      </c>
      <c r="D204" s="85">
        <v>1068.0629295199999</v>
      </c>
      <c r="E204" s="85">
        <v>0</v>
      </c>
      <c r="F204" s="85">
        <v>106.80629295</v>
      </c>
      <c r="G204" s="85">
        <v>267.01573237999997</v>
      </c>
      <c r="H204" s="85">
        <v>534.03146475999995</v>
      </c>
      <c r="I204" s="85">
        <v>0</v>
      </c>
      <c r="J204" s="85">
        <v>587.43461123999998</v>
      </c>
      <c r="K204" s="85">
        <v>694.24090419000004</v>
      </c>
      <c r="L204" s="85">
        <v>801.04719713999998</v>
      </c>
    </row>
    <row r="205" spans="1:12" ht="12.75" customHeight="1" x14ac:dyDescent="0.2">
      <c r="A205" s="84" t="s">
        <v>159</v>
      </c>
      <c r="B205" s="84">
        <v>4</v>
      </c>
      <c r="C205" s="85">
        <v>1078.8193689699999</v>
      </c>
      <c r="D205" s="85">
        <v>1074.01709512</v>
      </c>
      <c r="E205" s="85">
        <v>0</v>
      </c>
      <c r="F205" s="85">
        <v>107.40170951</v>
      </c>
      <c r="G205" s="85">
        <v>268.50427378000001</v>
      </c>
      <c r="H205" s="85">
        <v>537.00854756000001</v>
      </c>
      <c r="I205" s="85">
        <v>0</v>
      </c>
      <c r="J205" s="85">
        <v>590.70940231999998</v>
      </c>
      <c r="K205" s="85">
        <v>698.11111183000003</v>
      </c>
      <c r="L205" s="85">
        <v>805.51282133999996</v>
      </c>
    </row>
    <row r="206" spans="1:12" ht="12.75" customHeight="1" x14ac:dyDescent="0.2">
      <c r="A206" s="84" t="s">
        <v>159</v>
      </c>
      <c r="B206" s="84">
        <v>5</v>
      </c>
      <c r="C206" s="85">
        <v>1077.57469782</v>
      </c>
      <c r="D206" s="85">
        <v>1072.9898116300001</v>
      </c>
      <c r="E206" s="85">
        <v>0</v>
      </c>
      <c r="F206" s="85">
        <v>107.29898116</v>
      </c>
      <c r="G206" s="85">
        <v>268.24745290999999</v>
      </c>
      <c r="H206" s="85">
        <v>536.49490581999999</v>
      </c>
      <c r="I206" s="85">
        <v>0</v>
      </c>
      <c r="J206" s="85">
        <v>590.14439640000001</v>
      </c>
      <c r="K206" s="85">
        <v>697.44337756000004</v>
      </c>
      <c r="L206" s="85">
        <v>804.74235871999997</v>
      </c>
    </row>
    <row r="207" spans="1:12" ht="12.75" customHeight="1" x14ac:dyDescent="0.2">
      <c r="A207" s="84" t="s">
        <v>159</v>
      </c>
      <c r="B207" s="84">
        <v>6</v>
      </c>
      <c r="C207" s="85">
        <v>1066.34516801</v>
      </c>
      <c r="D207" s="85">
        <v>1062.6405757499999</v>
      </c>
      <c r="E207" s="85">
        <v>0</v>
      </c>
      <c r="F207" s="85">
        <v>106.26405758</v>
      </c>
      <c r="G207" s="85">
        <v>265.66014394000001</v>
      </c>
      <c r="H207" s="85">
        <v>531.32028788000002</v>
      </c>
      <c r="I207" s="85">
        <v>0</v>
      </c>
      <c r="J207" s="85">
        <v>584.45231665999995</v>
      </c>
      <c r="K207" s="85">
        <v>690.71637424000005</v>
      </c>
      <c r="L207" s="85">
        <v>796.98043181000003</v>
      </c>
    </row>
    <row r="208" spans="1:12" ht="12.75" customHeight="1" x14ac:dyDescent="0.2">
      <c r="A208" s="84" t="s">
        <v>159</v>
      </c>
      <c r="B208" s="84">
        <v>7</v>
      </c>
      <c r="C208" s="85">
        <v>1078.9055327200001</v>
      </c>
      <c r="D208" s="85">
        <v>1075.59316979</v>
      </c>
      <c r="E208" s="85">
        <v>0</v>
      </c>
      <c r="F208" s="85">
        <v>107.55931698000001</v>
      </c>
      <c r="G208" s="85">
        <v>268.89829244999999</v>
      </c>
      <c r="H208" s="85">
        <v>537.79658489999997</v>
      </c>
      <c r="I208" s="85">
        <v>0</v>
      </c>
      <c r="J208" s="85">
        <v>591.57624338000005</v>
      </c>
      <c r="K208" s="85">
        <v>699.13556036</v>
      </c>
      <c r="L208" s="85">
        <v>806.69487733999995</v>
      </c>
    </row>
    <row r="209" spans="1:12" ht="12.75" customHeight="1" x14ac:dyDescent="0.2">
      <c r="A209" s="84" t="s">
        <v>159</v>
      </c>
      <c r="B209" s="84">
        <v>8</v>
      </c>
      <c r="C209" s="85">
        <v>947.42494667999995</v>
      </c>
      <c r="D209" s="85">
        <v>944.52640817999998</v>
      </c>
      <c r="E209" s="85">
        <v>0</v>
      </c>
      <c r="F209" s="85">
        <v>94.452640819999999</v>
      </c>
      <c r="G209" s="85">
        <v>236.13160205</v>
      </c>
      <c r="H209" s="85">
        <v>472.26320408999999</v>
      </c>
      <c r="I209" s="85">
        <v>0</v>
      </c>
      <c r="J209" s="85">
        <v>519.48952450000002</v>
      </c>
      <c r="K209" s="85">
        <v>613.94216531999996</v>
      </c>
      <c r="L209" s="85">
        <v>708.39480614000001</v>
      </c>
    </row>
    <row r="210" spans="1:12" ht="12.75" customHeight="1" x14ac:dyDescent="0.2">
      <c r="A210" s="84" t="s">
        <v>159</v>
      </c>
      <c r="B210" s="84">
        <v>9</v>
      </c>
      <c r="C210" s="85">
        <v>824.94802898</v>
      </c>
      <c r="D210" s="85">
        <v>822.58039393000001</v>
      </c>
      <c r="E210" s="85">
        <v>0</v>
      </c>
      <c r="F210" s="85">
        <v>82.258039389999993</v>
      </c>
      <c r="G210" s="85">
        <v>205.64509848</v>
      </c>
      <c r="H210" s="85">
        <v>411.29019697000001</v>
      </c>
      <c r="I210" s="85">
        <v>0</v>
      </c>
      <c r="J210" s="85">
        <v>452.41921666000002</v>
      </c>
      <c r="K210" s="85">
        <v>534.67725604999998</v>
      </c>
      <c r="L210" s="85">
        <v>616.93529545000001</v>
      </c>
    </row>
    <row r="211" spans="1:12" ht="12.75" customHeight="1" x14ac:dyDescent="0.2">
      <c r="A211" s="84" t="s">
        <v>159</v>
      </c>
      <c r="B211" s="84">
        <v>10</v>
      </c>
      <c r="C211" s="85">
        <v>703.76125322999997</v>
      </c>
      <c r="D211" s="85">
        <v>699.62653068999998</v>
      </c>
      <c r="E211" s="85">
        <v>0</v>
      </c>
      <c r="F211" s="85">
        <v>69.962653070000002</v>
      </c>
      <c r="G211" s="85">
        <v>174.90663266999999</v>
      </c>
      <c r="H211" s="85">
        <v>349.81326534999999</v>
      </c>
      <c r="I211" s="85">
        <v>0</v>
      </c>
      <c r="J211" s="85">
        <v>384.79459187999998</v>
      </c>
      <c r="K211" s="85">
        <v>454.75724494999997</v>
      </c>
      <c r="L211" s="85">
        <v>524.71989801999996</v>
      </c>
    </row>
    <row r="212" spans="1:12" ht="12.75" customHeight="1" x14ac:dyDescent="0.2">
      <c r="A212" s="84" t="s">
        <v>159</v>
      </c>
      <c r="B212" s="84">
        <v>11</v>
      </c>
      <c r="C212" s="85">
        <v>632.93891044999998</v>
      </c>
      <c r="D212" s="85">
        <v>629.14413463000005</v>
      </c>
      <c r="E212" s="85">
        <v>0</v>
      </c>
      <c r="F212" s="85">
        <v>62.914413459999999</v>
      </c>
      <c r="G212" s="85">
        <v>157.28603365999999</v>
      </c>
      <c r="H212" s="85">
        <v>314.57206731999997</v>
      </c>
      <c r="I212" s="85">
        <v>0</v>
      </c>
      <c r="J212" s="85">
        <v>346.02927405000003</v>
      </c>
      <c r="K212" s="85">
        <v>408.94368751000002</v>
      </c>
      <c r="L212" s="85">
        <v>471.85810097000001</v>
      </c>
    </row>
    <row r="213" spans="1:12" ht="12.75" customHeight="1" x14ac:dyDescent="0.2">
      <c r="A213" s="84" t="s">
        <v>159</v>
      </c>
      <c r="B213" s="84">
        <v>12</v>
      </c>
      <c r="C213" s="85">
        <v>634.35705737000001</v>
      </c>
      <c r="D213" s="85">
        <v>630.58055773000001</v>
      </c>
      <c r="E213" s="85">
        <v>0</v>
      </c>
      <c r="F213" s="85">
        <v>63.058055770000003</v>
      </c>
      <c r="G213" s="85">
        <v>157.64513943</v>
      </c>
      <c r="H213" s="85">
        <v>315.29027887000001</v>
      </c>
      <c r="I213" s="85">
        <v>0</v>
      </c>
      <c r="J213" s="85">
        <v>346.81930675000001</v>
      </c>
      <c r="K213" s="85">
        <v>409.87736252000002</v>
      </c>
      <c r="L213" s="85">
        <v>472.93541829999998</v>
      </c>
    </row>
    <row r="214" spans="1:12" ht="12.75" customHeight="1" x14ac:dyDescent="0.2">
      <c r="A214" s="84" t="s">
        <v>159</v>
      </c>
      <c r="B214" s="84">
        <v>13</v>
      </c>
      <c r="C214" s="85">
        <v>638.39757652000003</v>
      </c>
      <c r="D214" s="85">
        <v>634.87084591999997</v>
      </c>
      <c r="E214" s="85">
        <v>0</v>
      </c>
      <c r="F214" s="85">
        <v>63.487084590000002</v>
      </c>
      <c r="G214" s="85">
        <v>158.71771147999999</v>
      </c>
      <c r="H214" s="85">
        <v>317.43542295999998</v>
      </c>
      <c r="I214" s="85">
        <v>0</v>
      </c>
      <c r="J214" s="85">
        <v>349.17896525999998</v>
      </c>
      <c r="K214" s="85">
        <v>412.66604984999998</v>
      </c>
      <c r="L214" s="85">
        <v>476.15313443999997</v>
      </c>
    </row>
    <row r="215" spans="1:12" ht="12.75" customHeight="1" x14ac:dyDescent="0.2">
      <c r="A215" s="84" t="s">
        <v>159</v>
      </c>
      <c r="B215" s="84">
        <v>14</v>
      </c>
      <c r="C215" s="85">
        <v>641.45040128999995</v>
      </c>
      <c r="D215" s="85">
        <v>638.01187444000004</v>
      </c>
      <c r="E215" s="85">
        <v>0</v>
      </c>
      <c r="F215" s="85">
        <v>63.80118744</v>
      </c>
      <c r="G215" s="85">
        <v>159.50296861000001</v>
      </c>
      <c r="H215" s="85">
        <v>319.00593722000002</v>
      </c>
      <c r="I215" s="85">
        <v>0</v>
      </c>
      <c r="J215" s="85">
        <v>350.90653093999998</v>
      </c>
      <c r="K215" s="85">
        <v>414.70771839000003</v>
      </c>
      <c r="L215" s="85">
        <v>478.50890583</v>
      </c>
    </row>
    <row r="216" spans="1:12" ht="12.75" customHeight="1" x14ac:dyDescent="0.2">
      <c r="A216" s="84" t="s">
        <v>159</v>
      </c>
      <c r="B216" s="84">
        <v>15</v>
      </c>
      <c r="C216" s="85">
        <v>642.35383948000003</v>
      </c>
      <c r="D216" s="85">
        <v>638.93163379999999</v>
      </c>
      <c r="E216" s="85">
        <v>0</v>
      </c>
      <c r="F216" s="85">
        <v>63.893163379999997</v>
      </c>
      <c r="G216" s="85">
        <v>159.73290845</v>
      </c>
      <c r="H216" s="85">
        <v>319.46581689999999</v>
      </c>
      <c r="I216" s="85">
        <v>0</v>
      </c>
      <c r="J216" s="85">
        <v>351.41239859000001</v>
      </c>
      <c r="K216" s="85">
        <v>415.30556196999999</v>
      </c>
      <c r="L216" s="85">
        <v>479.19872535000002</v>
      </c>
    </row>
    <row r="217" spans="1:12" ht="12.75" customHeight="1" x14ac:dyDescent="0.2">
      <c r="A217" s="84" t="s">
        <v>159</v>
      </c>
      <c r="B217" s="84">
        <v>16</v>
      </c>
      <c r="C217" s="85">
        <v>639.82839074000003</v>
      </c>
      <c r="D217" s="85">
        <v>636.98881494</v>
      </c>
      <c r="E217" s="85">
        <v>0</v>
      </c>
      <c r="F217" s="85">
        <v>63.698881489999998</v>
      </c>
      <c r="G217" s="85">
        <v>159.24720374</v>
      </c>
      <c r="H217" s="85">
        <v>318.49440747</v>
      </c>
      <c r="I217" s="85">
        <v>0</v>
      </c>
      <c r="J217" s="85">
        <v>350.34384821999998</v>
      </c>
      <c r="K217" s="85">
        <v>414.04272971</v>
      </c>
      <c r="L217" s="85">
        <v>477.74161120999997</v>
      </c>
    </row>
    <row r="218" spans="1:12" ht="12.75" customHeight="1" x14ac:dyDescent="0.2">
      <c r="A218" s="84" t="s">
        <v>159</v>
      </c>
      <c r="B218" s="84">
        <v>17</v>
      </c>
      <c r="C218" s="85">
        <v>638.77213503999997</v>
      </c>
      <c r="D218" s="85">
        <v>636.21074264000003</v>
      </c>
      <c r="E218" s="85">
        <v>0</v>
      </c>
      <c r="F218" s="85">
        <v>63.62107426</v>
      </c>
      <c r="G218" s="85">
        <v>159.05268566000001</v>
      </c>
      <c r="H218" s="85">
        <v>318.10537132000002</v>
      </c>
      <c r="I218" s="85">
        <v>0</v>
      </c>
      <c r="J218" s="85">
        <v>349.91590845000002</v>
      </c>
      <c r="K218" s="85">
        <v>413.53698272000003</v>
      </c>
      <c r="L218" s="85">
        <v>477.15805698000003</v>
      </c>
    </row>
    <row r="219" spans="1:12" ht="12.75" customHeight="1" x14ac:dyDescent="0.2">
      <c r="A219" s="84" t="s">
        <v>159</v>
      </c>
      <c r="B219" s="84">
        <v>18</v>
      </c>
      <c r="C219" s="85">
        <v>638.81511582999997</v>
      </c>
      <c r="D219" s="85">
        <v>635.57297438000001</v>
      </c>
      <c r="E219" s="85">
        <v>0</v>
      </c>
      <c r="F219" s="85">
        <v>63.557297439999999</v>
      </c>
      <c r="G219" s="85">
        <v>158.89324360000001</v>
      </c>
      <c r="H219" s="85">
        <v>317.78648719</v>
      </c>
      <c r="I219" s="85">
        <v>0</v>
      </c>
      <c r="J219" s="85">
        <v>349.56513590999998</v>
      </c>
      <c r="K219" s="85">
        <v>413.12243334999999</v>
      </c>
      <c r="L219" s="85">
        <v>476.67973079000001</v>
      </c>
    </row>
    <row r="220" spans="1:12" ht="12.75" customHeight="1" x14ac:dyDescent="0.2">
      <c r="A220" s="84" t="s">
        <v>159</v>
      </c>
      <c r="B220" s="84">
        <v>19</v>
      </c>
      <c r="C220" s="85">
        <v>646.37181825000005</v>
      </c>
      <c r="D220" s="85">
        <v>642.99526399000001</v>
      </c>
      <c r="E220" s="85">
        <v>0</v>
      </c>
      <c r="F220" s="85">
        <v>64.299526400000005</v>
      </c>
      <c r="G220" s="85">
        <v>160.74881600000001</v>
      </c>
      <c r="H220" s="85">
        <v>321.49763200000001</v>
      </c>
      <c r="I220" s="85">
        <v>0</v>
      </c>
      <c r="J220" s="85">
        <v>353.64739519</v>
      </c>
      <c r="K220" s="85">
        <v>417.94692158999999</v>
      </c>
      <c r="L220" s="85">
        <v>482.24644798999998</v>
      </c>
    </row>
    <row r="221" spans="1:12" ht="12.75" customHeight="1" x14ac:dyDescent="0.2">
      <c r="A221" s="84" t="s">
        <v>159</v>
      </c>
      <c r="B221" s="84">
        <v>20</v>
      </c>
      <c r="C221" s="85">
        <v>641.53473603999998</v>
      </c>
      <c r="D221" s="85">
        <v>638.16166799999996</v>
      </c>
      <c r="E221" s="85">
        <v>0</v>
      </c>
      <c r="F221" s="85">
        <v>63.816166799999998</v>
      </c>
      <c r="G221" s="85">
        <v>159.54041699999999</v>
      </c>
      <c r="H221" s="85">
        <v>319.08083399999998</v>
      </c>
      <c r="I221" s="85">
        <v>0</v>
      </c>
      <c r="J221" s="85">
        <v>350.98891739999999</v>
      </c>
      <c r="K221" s="85">
        <v>414.80508420000001</v>
      </c>
      <c r="L221" s="85">
        <v>478.62125099999997</v>
      </c>
    </row>
    <row r="222" spans="1:12" ht="12.75" customHeight="1" x14ac:dyDescent="0.2">
      <c r="A222" s="84" t="s">
        <v>159</v>
      </c>
      <c r="B222" s="84">
        <v>21</v>
      </c>
      <c r="C222" s="85">
        <v>645.58486556000003</v>
      </c>
      <c r="D222" s="85">
        <v>642.10331294000002</v>
      </c>
      <c r="E222" s="85">
        <v>0</v>
      </c>
      <c r="F222" s="85">
        <v>64.210331289999999</v>
      </c>
      <c r="G222" s="85">
        <v>160.52582824000001</v>
      </c>
      <c r="H222" s="85">
        <v>321.05165647000001</v>
      </c>
      <c r="I222" s="85">
        <v>0</v>
      </c>
      <c r="J222" s="85">
        <v>353.15682212000002</v>
      </c>
      <c r="K222" s="85">
        <v>417.36715341000001</v>
      </c>
      <c r="L222" s="85">
        <v>481.57748471000002</v>
      </c>
    </row>
    <row r="223" spans="1:12" ht="12.75" customHeight="1" x14ac:dyDescent="0.2">
      <c r="A223" s="84" t="s">
        <v>159</v>
      </c>
      <c r="B223" s="84">
        <v>22</v>
      </c>
      <c r="C223" s="85">
        <v>679.14552304999995</v>
      </c>
      <c r="D223" s="85">
        <v>675.55517798999995</v>
      </c>
      <c r="E223" s="85">
        <v>0</v>
      </c>
      <c r="F223" s="85">
        <v>67.555517800000004</v>
      </c>
      <c r="G223" s="85">
        <v>168.88879449999999</v>
      </c>
      <c r="H223" s="85">
        <v>337.77758899999998</v>
      </c>
      <c r="I223" s="85">
        <v>0</v>
      </c>
      <c r="J223" s="85">
        <v>371.55534789000001</v>
      </c>
      <c r="K223" s="85">
        <v>439.11086569000003</v>
      </c>
      <c r="L223" s="85">
        <v>506.66638348999999</v>
      </c>
    </row>
    <row r="224" spans="1:12" ht="12.75" customHeight="1" x14ac:dyDescent="0.2">
      <c r="A224" s="84" t="s">
        <v>159</v>
      </c>
      <c r="B224" s="84">
        <v>23</v>
      </c>
      <c r="C224" s="85">
        <v>790.08354274999999</v>
      </c>
      <c r="D224" s="85">
        <v>785.94031519999999</v>
      </c>
      <c r="E224" s="85">
        <v>0</v>
      </c>
      <c r="F224" s="85">
        <v>78.594031520000001</v>
      </c>
      <c r="G224" s="85">
        <v>196.4850788</v>
      </c>
      <c r="H224" s="85">
        <v>392.97015759999999</v>
      </c>
      <c r="I224" s="85">
        <v>0</v>
      </c>
      <c r="J224" s="85">
        <v>432.26717336000002</v>
      </c>
      <c r="K224" s="85">
        <v>510.86120488</v>
      </c>
      <c r="L224" s="85">
        <v>589.45523639999999</v>
      </c>
    </row>
    <row r="225" spans="1:12" ht="12.75" customHeight="1" x14ac:dyDescent="0.2">
      <c r="A225" s="84" t="s">
        <v>159</v>
      </c>
      <c r="B225" s="84">
        <v>24</v>
      </c>
      <c r="C225" s="85">
        <v>839.01172654000004</v>
      </c>
      <c r="D225" s="85">
        <v>834.70266455000001</v>
      </c>
      <c r="E225" s="85">
        <v>0</v>
      </c>
      <c r="F225" s="85">
        <v>83.470266460000005</v>
      </c>
      <c r="G225" s="85">
        <v>208.67566614</v>
      </c>
      <c r="H225" s="85">
        <v>417.35133228000001</v>
      </c>
      <c r="I225" s="85">
        <v>0</v>
      </c>
      <c r="J225" s="85">
        <v>459.08646549999997</v>
      </c>
      <c r="K225" s="85">
        <v>542.55673195999998</v>
      </c>
      <c r="L225" s="85">
        <v>626.02699841000003</v>
      </c>
    </row>
    <row r="226" spans="1:12" ht="12.75" customHeight="1" x14ac:dyDescent="0.2">
      <c r="A226" s="84" t="s">
        <v>160</v>
      </c>
      <c r="B226" s="84">
        <v>1</v>
      </c>
      <c r="C226" s="85">
        <v>920.99111732999995</v>
      </c>
      <c r="D226" s="85">
        <v>916.09756155000002</v>
      </c>
      <c r="E226" s="85">
        <v>0</v>
      </c>
      <c r="F226" s="85">
        <v>91.609756160000003</v>
      </c>
      <c r="G226" s="85">
        <v>229.02439039000001</v>
      </c>
      <c r="H226" s="85">
        <v>458.04878078000002</v>
      </c>
      <c r="I226" s="85">
        <v>0</v>
      </c>
      <c r="J226" s="85">
        <v>503.85365884999999</v>
      </c>
      <c r="K226" s="85">
        <v>595.46341500999995</v>
      </c>
      <c r="L226" s="85">
        <v>687.07317116000002</v>
      </c>
    </row>
    <row r="227" spans="1:12" ht="12.75" customHeight="1" x14ac:dyDescent="0.2">
      <c r="A227" s="84" t="s">
        <v>160</v>
      </c>
      <c r="B227" s="84">
        <v>2</v>
      </c>
      <c r="C227" s="85">
        <v>989.06275873000004</v>
      </c>
      <c r="D227" s="85">
        <v>983.58559496999999</v>
      </c>
      <c r="E227" s="85">
        <v>0</v>
      </c>
      <c r="F227" s="85">
        <v>98.358559499999998</v>
      </c>
      <c r="G227" s="85">
        <v>245.89639874</v>
      </c>
      <c r="H227" s="85">
        <v>491.79279749</v>
      </c>
      <c r="I227" s="85">
        <v>0</v>
      </c>
      <c r="J227" s="85">
        <v>540.97207722999997</v>
      </c>
      <c r="K227" s="85">
        <v>639.33063673000004</v>
      </c>
      <c r="L227" s="85">
        <v>737.68919622999999</v>
      </c>
    </row>
    <row r="228" spans="1:12" ht="12.75" customHeight="1" x14ac:dyDescent="0.2">
      <c r="A228" s="84" t="s">
        <v>160</v>
      </c>
      <c r="B228" s="84">
        <v>3</v>
      </c>
      <c r="C228" s="85">
        <v>1067.56611327</v>
      </c>
      <c r="D228" s="85">
        <v>1061.56042884</v>
      </c>
      <c r="E228" s="85">
        <v>0</v>
      </c>
      <c r="F228" s="85">
        <v>106.15604288</v>
      </c>
      <c r="G228" s="85">
        <v>265.39010721</v>
      </c>
      <c r="H228" s="85">
        <v>530.78021441999999</v>
      </c>
      <c r="I228" s="85">
        <v>0</v>
      </c>
      <c r="J228" s="85">
        <v>583.85823586000004</v>
      </c>
      <c r="K228" s="85">
        <v>690.01427875000002</v>
      </c>
      <c r="L228" s="85">
        <v>796.17032162999999</v>
      </c>
    </row>
    <row r="229" spans="1:12" ht="12.75" customHeight="1" x14ac:dyDescent="0.2">
      <c r="A229" s="84" t="s">
        <v>160</v>
      </c>
      <c r="B229" s="84">
        <v>4</v>
      </c>
      <c r="C229" s="85">
        <v>1074.8119778400001</v>
      </c>
      <c r="D229" s="85">
        <v>1068.90899788</v>
      </c>
      <c r="E229" s="85">
        <v>0</v>
      </c>
      <c r="F229" s="85">
        <v>106.89089979000001</v>
      </c>
      <c r="G229" s="85">
        <v>267.22724947</v>
      </c>
      <c r="H229" s="85">
        <v>534.45449894000001</v>
      </c>
      <c r="I229" s="85">
        <v>0</v>
      </c>
      <c r="J229" s="85">
        <v>587.89994882999997</v>
      </c>
      <c r="K229" s="85">
        <v>694.79084862000002</v>
      </c>
      <c r="L229" s="85">
        <v>801.68174840999995</v>
      </c>
    </row>
    <row r="230" spans="1:12" ht="12.75" customHeight="1" x14ac:dyDescent="0.2">
      <c r="A230" s="84" t="s">
        <v>160</v>
      </c>
      <c r="B230" s="84">
        <v>5</v>
      </c>
      <c r="C230" s="85">
        <v>1072.76812462</v>
      </c>
      <c r="D230" s="85">
        <v>1066.6970778100001</v>
      </c>
      <c r="E230" s="85">
        <v>0</v>
      </c>
      <c r="F230" s="85">
        <v>106.66970778</v>
      </c>
      <c r="G230" s="85">
        <v>266.67426945</v>
      </c>
      <c r="H230" s="85">
        <v>533.34853891</v>
      </c>
      <c r="I230" s="85">
        <v>0</v>
      </c>
      <c r="J230" s="85">
        <v>586.68339279999998</v>
      </c>
      <c r="K230" s="85">
        <v>693.35310058000005</v>
      </c>
      <c r="L230" s="85">
        <v>800.02280836</v>
      </c>
    </row>
    <row r="231" spans="1:12" ht="12.75" customHeight="1" x14ac:dyDescent="0.2">
      <c r="A231" s="84" t="s">
        <v>160</v>
      </c>
      <c r="B231" s="84">
        <v>6</v>
      </c>
      <c r="C231" s="85">
        <v>1066.2779809900001</v>
      </c>
      <c r="D231" s="85">
        <v>1059.94992452</v>
      </c>
      <c r="E231" s="85">
        <v>0</v>
      </c>
      <c r="F231" s="85">
        <v>105.99499245</v>
      </c>
      <c r="G231" s="85">
        <v>264.98748112999999</v>
      </c>
      <c r="H231" s="85">
        <v>529.97496225999998</v>
      </c>
      <c r="I231" s="85">
        <v>0</v>
      </c>
      <c r="J231" s="85">
        <v>582.97245849000001</v>
      </c>
      <c r="K231" s="85">
        <v>688.96745094000005</v>
      </c>
      <c r="L231" s="85">
        <v>794.96244338999998</v>
      </c>
    </row>
    <row r="232" spans="1:12" ht="12.75" customHeight="1" x14ac:dyDescent="0.2">
      <c r="A232" s="84" t="s">
        <v>160</v>
      </c>
      <c r="B232" s="84">
        <v>7</v>
      </c>
      <c r="C232" s="85">
        <v>1039.6470109100001</v>
      </c>
      <c r="D232" s="85">
        <v>1033.90637771</v>
      </c>
      <c r="E232" s="85">
        <v>0</v>
      </c>
      <c r="F232" s="85">
        <v>103.39063777</v>
      </c>
      <c r="G232" s="85">
        <v>258.47659442999998</v>
      </c>
      <c r="H232" s="85">
        <v>516.95318885999995</v>
      </c>
      <c r="I232" s="85">
        <v>0</v>
      </c>
      <c r="J232" s="85">
        <v>568.64850774000001</v>
      </c>
      <c r="K232" s="85">
        <v>672.03914551000003</v>
      </c>
      <c r="L232" s="85">
        <v>775.42978328000004</v>
      </c>
    </row>
    <row r="233" spans="1:12" ht="12.75" customHeight="1" x14ac:dyDescent="0.2">
      <c r="A233" s="84" t="s">
        <v>160</v>
      </c>
      <c r="B233" s="84">
        <v>8</v>
      </c>
      <c r="C233" s="85">
        <v>927.40783851000003</v>
      </c>
      <c r="D233" s="85">
        <v>922.77749024000002</v>
      </c>
      <c r="E233" s="85">
        <v>0</v>
      </c>
      <c r="F233" s="85">
        <v>92.277749020000002</v>
      </c>
      <c r="G233" s="85">
        <v>230.69437256000001</v>
      </c>
      <c r="H233" s="85">
        <v>461.38874512000001</v>
      </c>
      <c r="I233" s="85">
        <v>0</v>
      </c>
      <c r="J233" s="85">
        <v>507.52761963</v>
      </c>
      <c r="K233" s="85">
        <v>599.80536866</v>
      </c>
      <c r="L233" s="85">
        <v>692.08311767999999</v>
      </c>
    </row>
    <row r="234" spans="1:12" ht="12.75" customHeight="1" x14ac:dyDescent="0.2">
      <c r="A234" s="84" t="s">
        <v>160</v>
      </c>
      <c r="B234" s="84">
        <v>9</v>
      </c>
      <c r="C234" s="85">
        <v>843.50724129000002</v>
      </c>
      <c r="D234" s="85">
        <v>838.94368728999996</v>
      </c>
      <c r="E234" s="85">
        <v>0</v>
      </c>
      <c r="F234" s="85">
        <v>83.894368729999997</v>
      </c>
      <c r="G234" s="85">
        <v>209.73592181999999</v>
      </c>
      <c r="H234" s="85">
        <v>419.47184364999998</v>
      </c>
      <c r="I234" s="85">
        <v>0</v>
      </c>
      <c r="J234" s="85">
        <v>461.41902800999998</v>
      </c>
      <c r="K234" s="85">
        <v>545.31339674000003</v>
      </c>
      <c r="L234" s="85">
        <v>629.20776547000003</v>
      </c>
    </row>
    <row r="235" spans="1:12" ht="12.75" customHeight="1" x14ac:dyDescent="0.2">
      <c r="A235" s="84" t="s">
        <v>160</v>
      </c>
      <c r="B235" s="84">
        <v>10</v>
      </c>
      <c r="C235" s="85">
        <v>716.38680199999999</v>
      </c>
      <c r="D235" s="85">
        <v>713.08414446999996</v>
      </c>
      <c r="E235" s="85">
        <v>0</v>
      </c>
      <c r="F235" s="85">
        <v>71.308414450000001</v>
      </c>
      <c r="G235" s="85">
        <v>178.27103611999999</v>
      </c>
      <c r="H235" s="85">
        <v>356.54207223999998</v>
      </c>
      <c r="I235" s="85">
        <v>0</v>
      </c>
      <c r="J235" s="85">
        <v>392.19627946000003</v>
      </c>
      <c r="K235" s="85">
        <v>463.50469391000001</v>
      </c>
      <c r="L235" s="85">
        <v>534.81310834999999</v>
      </c>
    </row>
    <row r="236" spans="1:12" ht="12.75" customHeight="1" x14ac:dyDescent="0.2">
      <c r="A236" s="84" t="s">
        <v>160</v>
      </c>
      <c r="B236" s="84">
        <v>11</v>
      </c>
      <c r="C236" s="85">
        <v>642.26826297000002</v>
      </c>
      <c r="D236" s="85">
        <v>639.44708532000004</v>
      </c>
      <c r="E236" s="85">
        <v>0</v>
      </c>
      <c r="F236" s="85">
        <v>63.94470853</v>
      </c>
      <c r="G236" s="85">
        <v>159.86177133000001</v>
      </c>
      <c r="H236" s="85">
        <v>319.72354266000002</v>
      </c>
      <c r="I236" s="85">
        <v>0</v>
      </c>
      <c r="J236" s="85">
        <v>351.69589693</v>
      </c>
      <c r="K236" s="85">
        <v>415.64060546000002</v>
      </c>
      <c r="L236" s="85">
        <v>479.58531398999997</v>
      </c>
    </row>
    <row r="237" spans="1:12" ht="12.75" customHeight="1" x14ac:dyDescent="0.2">
      <c r="A237" s="84" t="s">
        <v>160</v>
      </c>
      <c r="B237" s="84">
        <v>12</v>
      </c>
      <c r="C237" s="85">
        <v>630.23777489999998</v>
      </c>
      <c r="D237" s="85">
        <v>627.26495838000005</v>
      </c>
      <c r="E237" s="85">
        <v>0</v>
      </c>
      <c r="F237" s="85">
        <v>62.726495839999998</v>
      </c>
      <c r="G237" s="85">
        <v>156.81623959999999</v>
      </c>
      <c r="H237" s="85">
        <v>313.63247919000003</v>
      </c>
      <c r="I237" s="85">
        <v>0</v>
      </c>
      <c r="J237" s="85">
        <v>344.99572711000002</v>
      </c>
      <c r="K237" s="85">
        <v>407.72222295</v>
      </c>
      <c r="L237" s="85">
        <v>470.44871878999999</v>
      </c>
    </row>
    <row r="238" spans="1:12" ht="12.75" customHeight="1" x14ac:dyDescent="0.2">
      <c r="A238" s="84" t="s">
        <v>160</v>
      </c>
      <c r="B238" s="84">
        <v>13</v>
      </c>
      <c r="C238" s="85">
        <v>637.29591474999995</v>
      </c>
      <c r="D238" s="85">
        <v>634.60131860000001</v>
      </c>
      <c r="E238" s="85">
        <v>0</v>
      </c>
      <c r="F238" s="85">
        <v>63.460131859999997</v>
      </c>
      <c r="G238" s="85">
        <v>158.65032965</v>
      </c>
      <c r="H238" s="85">
        <v>317.30065930000001</v>
      </c>
      <c r="I238" s="85">
        <v>0</v>
      </c>
      <c r="J238" s="85">
        <v>349.03072522999997</v>
      </c>
      <c r="K238" s="85">
        <v>412.49085709000002</v>
      </c>
      <c r="L238" s="85">
        <v>475.95098895000001</v>
      </c>
    </row>
    <row r="239" spans="1:12" ht="12.75" customHeight="1" x14ac:dyDescent="0.2">
      <c r="A239" s="84" t="s">
        <v>160</v>
      </c>
      <c r="B239" s="84">
        <v>14</v>
      </c>
      <c r="C239" s="85">
        <v>635.73520596000003</v>
      </c>
      <c r="D239" s="85">
        <v>632.97117977000005</v>
      </c>
      <c r="E239" s="85">
        <v>0</v>
      </c>
      <c r="F239" s="85">
        <v>63.297117980000003</v>
      </c>
      <c r="G239" s="85">
        <v>158.24279494000001</v>
      </c>
      <c r="H239" s="85">
        <v>316.48558989000003</v>
      </c>
      <c r="I239" s="85">
        <v>0</v>
      </c>
      <c r="J239" s="85">
        <v>348.13414886999999</v>
      </c>
      <c r="K239" s="85">
        <v>411.43126684999999</v>
      </c>
      <c r="L239" s="85">
        <v>474.72838482999998</v>
      </c>
    </row>
    <row r="240" spans="1:12" ht="12.75" customHeight="1" x14ac:dyDescent="0.2">
      <c r="A240" s="84" t="s">
        <v>160</v>
      </c>
      <c r="B240" s="84">
        <v>15</v>
      </c>
      <c r="C240" s="85">
        <v>643.07187764000003</v>
      </c>
      <c r="D240" s="85">
        <v>639.92227778999995</v>
      </c>
      <c r="E240" s="85">
        <v>0</v>
      </c>
      <c r="F240" s="85">
        <v>63.99222778</v>
      </c>
      <c r="G240" s="85">
        <v>159.98056944999999</v>
      </c>
      <c r="H240" s="85">
        <v>319.96113889999998</v>
      </c>
      <c r="I240" s="85">
        <v>0</v>
      </c>
      <c r="J240" s="85">
        <v>351.95725277999998</v>
      </c>
      <c r="K240" s="85">
        <v>415.94948055999998</v>
      </c>
      <c r="L240" s="85">
        <v>479.94170833999999</v>
      </c>
    </row>
    <row r="241" spans="1:12" ht="12.75" customHeight="1" x14ac:dyDescent="0.2">
      <c r="A241" s="84" t="s">
        <v>160</v>
      </c>
      <c r="B241" s="84">
        <v>16</v>
      </c>
      <c r="C241" s="85">
        <v>655.05545570000004</v>
      </c>
      <c r="D241" s="85">
        <v>652.00771577</v>
      </c>
      <c r="E241" s="85">
        <v>0</v>
      </c>
      <c r="F241" s="85">
        <v>65.200771579999994</v>
      </c>
      <c r="G241" s="85">
        <v>163.00192894</v>
      </c>
      <c r="H241" s="85">
        <v>326.00385789000001</v>
      </c>
      <c r="I241" s="85">
        <v>0</v>
      </c>
      <c r="J241" s="85">
        <v>358.60424367000002</v>
      </c>
      <c r="K241" s="85">
        <v>423.80501525</v>
      </c>
      <c r="L241" s="85">
        <v>489.00578682999998</v>
      </c>
    </row>
    <row r="242" spans="1:12" ht="12.75" customHeight="1" x14ac:dyDescent="0.2">
      <c r="A242" s="84" t="s">
        <v>160</v>
      </c>
      <c r="B242" s="84">
        <v>17</v>
      </c>
      <c r="C242" s="85">
        <v>662.14183491999995</v>
      </c>
      <c r="D242" s="85">
        <v>659.31156831999999</v>
      </c>
      <c r="E242" s="85">
        <v>0</v>
      </c>
      <c r="F242" s="85">
        <v>65.931156830000006</v>
      </c>
      <c r="G242" s="85">
        <v>164.82789208</v>
      </c>
      <c r="H242" s="85">
        <v>329.65578416</v>
      </c>
      <c r="I242" s="85">
        <v>0</v>
      </c>
      <c r="J242" s="85">
        <v>362.62136257999998</v>
      </c>
      <c r="K242" s="85">
        <v>428.55251941</v>
      </c>
      <c r="L242" s="85">
        <v>494.48367624000002</v>
      </c>
    </row>
    <row r="243" spans="1:12" ht="12.75" customHeight="1" x14ac:dyDescent="0.2">
      <c r="A243" s="84" t="s">
        <v>160</v>
      </c>
      <c r="B243" s="84">
        <v>18</v>
      </c>
      <c r="C243" s="85">
        <v>684.09076483000001</v>
      </c>
      <c r="D243" s="85">
        <v>680.64346010999998</v>
      </c>
      <c r="E243" s="85">
        <v>0</v>
      </c>
      <c r="F243" s="85">
        <v>68.064346009999994</v>
      </c>
      <c r="G243" s="85">
        <v>170.16086503</v>
      </c>
      <c r="H243" s="85">
        <v>340.32173005999999</v>
      </c>
      <c r="I243" s="85">
        <v>0</v>
      </c>
      <c r="J243" s="85">
        <v>374.35390305999999</v>
      </c>
      <c r="K243" s="85">
        <v>442.41824907</v>
      </c>
      <c r="L243" s="85">
        <v>510.48259508000001</v>
      </c>
    </row>
    <row r="244" spans="1:12" ht="12.75" customHeight="1" x14ac:dyDescent="0.2">
      <c r="A244" s="84" t="s">
        <v>160</v>
      </c>
      <c r="B244" s="84">
        <v>19</v>
      </c>
      <c r="C244" s="85">
        <v>707.45645386000001</v>
      </c>
      <c r="D244" s="85">
        <v>704.10275109999998</v>
      </c>
      <c r="E244" s="85">
        <v>0</v>
      </c>
      <c r="F244" s="85">
        <v>70.410275110000001</v>
      </c>
      <c r="G244" s="85">
        <v>176.02568778</v>
      </c>
      <c r="H244" s="85">
        <v>352.05137554999999</v>
      </c>
      <c r="I244" s="85">
        <v>0</v>
      </c>
      <c r="J244" s="85">
        <v>387.25651311000001</v>
      </c>
      <c r="K244" s="85">
        <v>457.66678822</v>
      </c>
      <c r="L244" s="85">
        <v>528.07706332999999</v>
      </c>
    </row>
    <row r="245" spans="1:12" ht="12.75" customHeight="1" x14ac:dyDescent="0.2">
      <c r="A245" s="84" t="s">
        <v>160</v>
      </c>
      <c r="B245" s="84">
        <v>20</v>
      </c>
      <c r="C245" s="85">
        <v>694.99894285000005</v>
      </c>
      <c r="D245" s="85">
        <v>691.68407666999997</v>
      </c>
      <c r="E245" s="85">
        <v>0</v>
      </c>
      <c r="F245" s="85">
        <v>69.168407669999993</v>
      </c>
      <c r="G245" s="85">
        <v>172.92101916999999</v>
      </c>
      <c r="H245" s="85">
        <v>345.84203833999999</v>
      </c>
      <c r="I245" s="85">
        <v>0</v>
      </c>
      <c r="J245" s="85">
        <v>380.42624217000002</v>
      </c>
      <c r="K245" s="85">
        <v>449.59464983999999</v>
      </c>
      <c r="L245" s="85">
        <v>518.76305749999995</v>
      </c>
    </row>
    <row r="246" spans="1:12" ht="12.75" customHeight="1" x14ac:dyDescent="0.2">
      <c r="A246" s="84" t="s">
        <v>160</v>
      </c>
      <c r="B246" s="84">
        <v>21</v>
      </c>
      <c r="C246" s="85">
        <v>682.04198405</v>
      </c>
      <c r="D246" s="85">
        <v>678.80333140000005</v>
      </c>
      <c r="E246" s="85">
        <v>0</v>
      </c>
      <c r="F246" s="85">
        <v>67.880333140000005</v>
      </c>
      <c r="G246" s="85">
        <v>169.70083285000001</v>
      </c>
      <c r="H246" s="85">
        <v>339.40166570000002</v>
      </c>
      <c r="I246" s="85">
        <v>0</v>
      </c>
      <c r="J246" s="85">
        <v>373.34183227</v>
      </c>
      <c r="K246" s="85">
        <v>441.22216541</v>
      </c>
      <c r="L246" s="85">
        <v>509.10249855000001</v>
      </c>
    </row>
    <row r="247" spans="1:12" ht="12.75" customHeight="1" x14ac:dyDescent="0.2">
      <c r="A247" s="84" t="s">
        <v>160</v>
      </c>
      <c r="B247" s="84">
        <v>22</v>
      </c>
      <c r="C247" s="85">
        <v>729.99658294000005</v>
      </c>
      <c r="D247" s="85">
        <v>726.46548346999998</v>
      </c>
      <c r="E247" s="85">
        <v>0</v>
      </c>
      <c r="F247" s="85">
        <v>72.646548350000003</v>
      </c>
      <c r="G247" s="85">
        <v>181.61637087</v>
      </c>
      <c r="H247" s="85">
        <v>363.23274173999999</v>
      </c>
      <c r="I247" s="85">
        <v>0</v>
      </c>
      <c r="J247" s="85">
        <v>399.55601590999999</v>
      </c>
      <c r="K247" s="85">
        <v>472.20256425999997</v>
      </c>
      <c r="L247" s="85">
        <v>544.84911260000001</v>
      </c>
    </row>
    <row r="248" spans="1:12" ht="12.75" customHeight="1" x14ac:dyDescent="0.2">
      <c r="A248" s="84" t="s">
        <v>160</v>
      </c>
      <c r="B248" s="84">
        <v>23</v>
      </c>
      <c r="C248" s="85">
        <v>808.99735942999996</v>
      </c>
      <c r="D248" s="85">
        <v>805.04362349999997</v>
      </c>
      <c r="E248" s="85">
        <v>0</v>
      </c>
      <c r="F248" s="85">
        <v>80.504362349999994</v>
      </c>
      <c r="G248" s="85">
        <v>201.26090588</v>
      </c>
      <c r="H248" s="85">
        <v>402.52181174999998</v>
      </c>
      <c r="I248" s="85">
        <v>0</v>
      </c>
      <c r="J248" s="85">
        <v>442.77399293000002</v>
      </c>
      <c r="K248" s="85">
        <v>523.27835528000003</v>
      </c>
      <c r="L248" s="85">
        <v>603.78271762999998</v>
      </c>
    </row>
    <row r="249" spans="1:12" ht="12.75" customHeight="1" x14ac:dyDescent="0.2">
      <c r="A249" s="84" t="s">
        <v>160</v>
      </c>
      <c r="B249" s="84">
        <v>24</v>
      </c>
      <c r="C249" s="85">
        <v>865.40077679000001</v>
      </c>
      <c r="D249" s="85">
        <v>861.26344346999997</v>
      </c>
      <c r="E249" s="85">
        <v>0</v>
      </c>
      <c r="F249" s="85">
        <v>86.126344349999997</v>
      </c>
      <c r="G249" s="85">
        <v>215.31586086999999</v>
      </c>
      <c r="H249" s="85">
        <v>430.63172173999999</v>
      </c>
      <c r="I249" s="85">
        <v>0</v>
      </c>
      <c r="J249" s="85">
        <v>473.69489391000002</v>
      </c>
      <c r="K249" s="85">
        <v>559.82123825999997</v>
      </c>
      <c r="L249" s="85">
        <v>645.94758260000003</v>
      </c>
    </row>
    <row r="250" spans="1:12" ht="12.75" customHeight="1" x14ac:dyDescent="0.2">
      <c r="A250" s="84" t="s">
        <v>161</v>
      </c>
      <c r="B250" s="84">
        <v>1</v>
      </c>
      <c r="C250" s="85">
        <v>897.27725824000004</v>
      </c>
      <c r="D250" s="85">
        <v>892.90379049000001</v>
      </c>
      <c r="E250" s="85">
        <v>0</v>
      </c>
      <c r="F250" s="85">
        <v>89.290379049999999</v>
      </c>
      <c r="G250" s="85">
        <v>223.22594762</v>
      </c>
      <c r="H250" s="85">
        <v>446.45189525000001</v>
      </c>
      <c r="I250" s="85">
        <v>0</v>
      </c>
      <c r="J250" s="85">
        <v>491.09708476999998</v>
      </c>
      <c r="K250" s="85">
        <v>580.38746381999999</v>
      </c>
      <c r="L250" s="85">
        <v>669.67784286999995</v>
      </c>
    </row>
    <row r="251" spans="1:12" ht="12.75" customHeight="1" x14ac:dyDescent="0.2">
      <c r="A251" s="84" t="s">
        <v>161</v>
      </c>
      <c r="B251" s="84">
        <v>2</v>
      </c>
      <c r="C251" s="85">
        <v>962.56454802999997</v>
      </c>
      <c r="D251" s="85">
        <v>957.82819859000006</v>
      </c>
      <c r="E251" s="85">
        <v>0</v>
      </c>
      <c r="F251" s="85">
        <v>95.782819860000004</v>
      </c>
      <c r="G251" s="85">
        <v>239.45704964999999</v>
      </c>
      <c r="H251" s="85">
        <v>478.91409929999998</v>
      </c>
      <c r="I251" s="85">
        <v>0</v>
      </c>
      <c r="J251" s="85">
        <v>526.80550921999998</v>
      </c>
      <c r="K251" s="85">
        <v>622.58832907999999</v>
      </c>
      <c r="L251" s="85">
        <v>718.37114894000001</v>
      </c>
    </row>
    <row r="252" spans="1:12" ht="12.75" customHeight="1" x14ac:dyDescent="0.2">
      <c r="A252" s="84" t="s">
        <v>161</v>
      </c>
      <c r="B252" s="84">
        <v>3</v>
      </c>
      <c r="C252" s="85">
        <v>1072.5162223699999</v>
      </c>
      <c r="D252" s="85">
        <v>1066.6741348400001</v>
      </c>
      <c r="E252" s="85">
        <v>0</v>
      </c>
      <c r="F252" s="85">
        <v>106.66741347999999</v>
      </c>
      <c r="G252" s="85">
        <v>266.66853371000002</v>
      </c>
      <c r="H252" s="85">
        <v>533.33706742000004</v>
      </c>
      <c r="I252" s="85">
        <v>0</v>
      </c>
      <c r="J252" s="85">
        <v>586.67077415999995</v>
      </c>
      <c r="K252" s="85">
        <v>693.33818765000001</v>
      </c>
      <c r="L252" s="85">
        <v>800.00560112999995</v>
      </c>
    </row>
    <row r="253" spans="1:12" ht="12.75" customHeight="1" x14ac:dyDescent="0.2">
      <c r="A253" s="84" t="s">
        <v>161</v>
      </c>
      <c r="B253" s="84">
        <v>4</v>
      </c>
      <c r="C253" s="85">
        <v>1082.1073665199999</v>
      </c>
      <c r="D253" s="85">
        <v>1075.96975047</v>
      </c>
      <c r="E253" s="85">
        <v>0</v>
      </c>
      <c r="F253" s="85">
        <v>107.59697505</v>
      </c>
      <c r="G253" s="85">
        <v>268.99243761999998</v>
      </c>
      <c r="H253" s="85">
        <v>537.98487523999995</v>
      </c>
      <c r="I253" s="85">
        <v>0</v>
      </c>
      <c r="J253" s="85">
        <v>591.78336276000005</v>
      </c>
      <c r="K253" s="85">
        <v>699.38033781000001</v>
      </c>
      <c r="L253" s="85">
        <v>806.97731284999998</v>
      </c>
    </row>
    <row r="254" spans="1:12" ht="12.75" customHeight="1" x14ac:dyDescent="0.2">
      <c r="A254" s="84" t="s">
        <v>161</v>
      </c>
      <c r="B254" s="84">
        <v>5</v>
      </c>
      <c r="C254" s="85">
        <v>1083.54123435</v>
      </c>
      <c r="D254" s="85">
        <v>1077.12906114</v>
      </c>
      <c r="E254" s="85">
        <v>0</v>
      </c>
      <c r="F254" s="85">
        <v>107.71290611000001</v>
      </c>
      <c r="G254" s="85">
        <v>269.28226529</v>
      </c>
      <c r="H254" s="85">
        <v>538.56453056999999</v>
      </c>
      <c r="I254" s="85">
        <v>0</v>
      </c>
      <c r="J254" s="85">
        <v>592.42098363000002</v>
      </c>
      <c r="K254" s="85">
        <v>700.13388973999997</v>
      </c>
      <c r="L254" s="85">
        <v>807.84679586000004</v>
      </c>
    </row>
    <row r="255" spans="1:12" ht="12.75" customHeight="1" x14ac:dyDescent="0.2">
      <c r="A255" s="84" t="s">
        <v>161</v>
      </c>
      <c r="B255" s="84">
        <v>6</v>
      </c>
      <c r="C255" s="85">
        <v>1072.6034737099999</v>
      </c>
      <c r="D255" s="85">
        <v>1066.4319709599999</v>
      </c>
      <c r="E255" s="85">
        <v>0</v>
      </c>
      <c r="F255" s="85">
        <v>106.64319709999999</v>
      </c>
      <c r="G255" s="85">
        <v>266.60799273999999</v>
      </c>
      <c r="H255" s="85">
        <v>533.21598547999997</v>
      </c>
      <c r="I255" s="85">
        <v>0</v>
      </c>
      <c r="J255" s="85">
        <v>586.53758402999995</v>
      </c>
      <c r="K255" s="85">
        <v>693.18078112000001</v>
      </c>
      <c r="L255" s="85">
        <v>799.82397821999996</v>
      </c>
    </row>
    <row r="256" spans="1:12" ht="12.75" customHeight="1" x14ac:dyDescent="0.2">
      <c r="A256" s="84" t="s">
        <v>161</v>
      </c>
      <c r="B256" s="84">
        <v>7</v>
      </c>
      <c r="C256" s="85">
        <v>1077.5993360800001</v>
      </c>
      <c r="D256" s="85">
        <v>1072.0090569500001</v>
      </c>
      <c r="E256" s="85">
        <v>0</v>
      </c>
      <c r="F256" s="85">
        <v>107.20090570000001</v>
      </c>
      <c r="G256" s="85">
        <v>268.00226423999999</v>
      </c>
      <c r="H256" s="85">
        <v>536.00452847999998</v>
      </c>
      <c r="I256" s="85">
        <v>0</v>
      </c>
      <c r="J256" s="85">
        <v>589.60498131999998</v>
      </c>
      <c r="K256" s="85">
        <v>696.80588702</v>
      </c>
      <c r="L256" s="85">
        <v>804.00679271000001</v>
      </c>
    </row>
    <row r="257" spans="1:12" ht="12.75" customHeight="1" x14ac:dyDescent="0.2">
      <c r="A257" s="84" t="s">
        <v>161</v>
      </c>
      <c r="B257" s="84">
        <v>8</v>
      </c>
      <c r="C257" s="85">
        <v>932.15019636</v>
      </c>
      <c r="D257" s="85">
        <v>927.22118467999996</v>
      </c>
      <c r="E257" s="85">
        <v>0</v>
      </c>
      <c r="F257" s="85">
        <v>92.722118469999998</v>
      </c>
      <c r="G257" s="85">
        <v>231.80529616999999</v>
      </c>
      <c r="H257" s="85">
        <v>463.61059233999998</v>
      </c>
      <c r="I257" s="85">
        <v>0</v>
      </c>
      <c r="J257" s="85">
        <v>509.97165157000001</v>
      </c>
      <c r="K257" s="85">
        <v>602.69377004</v>
      </c>
      <c r="L257" s="85">
        <v>695.41588850999995</v>
      </c>
    </row>
    <row r="258" spans="1:12" ht="12.75" customHeight="1" x14ac:dyDescent="0.2">
      <c r="A258" s="84" t="s">
        <v>161</v>
      </c>
      <c r="B258" s="84">
        <v>9</v>
      </c>
      <c r="C258" s="85">
        <v>805.05707956000003</v>
      </c>
      <c r="D258" s="85">
        <v>800.91792017</v>
      </c>
      <c r="E258" s="85">
        <v>0</v>
      </c>
      <c r="F258" s="85">
        <v>80.09179202</v>
      </c>
      <c r="G258" s="85">
        <v>200.22948004</v>
      </c>
      <c r="H258" s="85">
        <v>400.45896009000001</v>
      </c>
      <c r="I258" s="85">
        <v>0</v>
      </c>
      <c r="J258" s="85">
        <v>440.50485608999998</v>
      </c>
      <c r="K258" s="85">
        <v>520.59664811000005</v>
      </c>
      <c r="L258" s="85">
        <v>600.68844013</v>
      </c>
    </row>
    <row r="259" spans="1:12" ht="12.75" customHeight="1" x14ac:dyDescent="0.2">
      <c r="A259" s="84" t="s">
        <v>161</v>
      </c>
      <c r="B259" s="84">
        <v>10</v>
      </c>
      <c r="C259" s="85">
        <v>728.90388207000001</v>
      </c>
      <c r="D259" s="85">
        <v>725.25666116000002</v>
      </c>
      <c r="E259" s="85">
        <v>0</v>
      </c>
      <c r="F259" s="85">
        <v>72.525666119999997</v>
      </c>
      <c r="G259" s="85">
        <v>181.31416529000001</v>
      </c>
      <c r="H259" s="85">
        <v>362.62833058000001</v>
      </c>
      <c r="I259" s="85">
        <v>0</v>
      </c>
      <c r="J259" s="85">
        <v>398.89116364</v>
      </c>
      <c r="K259" s="85">
        <v>471.41682974999998</v>
      </c>
      <c r="L259" s="85">
        <v>543.94249587000002</v>
      </c>
    </row>
    <row r="260" spans="1:12" ht="12.75" customHeight="1" x14ac:dyDescent="0.2">
      <c r="A260" s="84" t="s">
        <v>161</v>
      </c>
      <c r="B260" s="84">
        <v>11</v>
      </c>
      <c r="C260" s="85">
        <v>661.23180850000006</v>
      </c>
      <c r="D260" s="85">
        <v>657.99071049999998</v>
      </c>
      <c r="E260" s="85">
        <v>0</v>
      </c>
      <c r="F260" s="85">
        <v>65.799071049999995</v>
      </c>
      <c r="G260" s="85">
        <v>164.49767763</v>
      </c>
      <c r="H260" s="85">
        <v>328.99535524999999</v>
      </c>
      <c r="I260" s="85">
        <v>0</v>
      </c>
      <c r="J260" s="85">
        <v>361.89489078000003</v>
      </c>
      <c r="K260" s="85">
        <v>427.69396182999998</v>
      </c>
      <c r="L260" s="85">
        <v>493.49303287999999</v>
      </c>
    </row>
    <row r="261" spans="1:12" ht="12.75" customHeight="1" x14ac:dyDescent="0.2">
      <c r="A261" s="84" t="s">
        <v>161</v>
      </c>
      <c r="B261" s="84">
        <v>12</v>
      </c>
      <c r="C261" s="85">
        <v>628.26560959999995</v>
      </c>
      <c r="D261" s="85">
        <v>625.07479338999997</v>
      </c>
      <c r="E261" s="85">
        <v>0</v>
      </c>
      <c r="F261" s="85">
        <v>62.507479340000003</v>
      </c>
      <c r="G261" s="85">
        <v>156.26869834999999</v>
      </c>
      <c r="H261" s="85">
        <v>312.53739669999999</v>
      </c>
      <c r="I261" s="85">
        <v>0</v>
      </c>
      <c r="J261" s="85">
        <v>343.79113636</v>
      </c>
      <c r="K261" s="85">
        <v>406.29861570000003</v>
      </c>
      <c r="L261" s="85">
        <v>468.80609504</v>
      </c>
    </row>
    <row r="262" spans="1:12" ht="12.75" customHeight="1" x14ac:dyDescent="0.2">
      <c r="A262" s="84" t="s">
        <v>161</v>
      </c>
      <c r="B262" s="84">
        <v>13</v>
      </c>
      <c r="C262" s="85">
        <v>627.03802495000002</v>
      </c>
      <c r="D262" s="85">
        <v>623.88018969999996</v>
      </c>
      <c r="E262" s="85">
        <v>0</v>
      </c>
      <c r="F262" s="85">
        <v>62.388018969999997</v>
      </c>
      <c r="G262" s="85">
        <v>155.97004742999999</v>
      </c>
      <c r="H262" s="85">
        <v>311.94009484999998</v>
      </c>
      <c r="I262" s="85">
        <v>0</v>
      </c>
      <c r="J262" s="85">
        <v>343.13410434000002</v>
      </c>
      <c r="K262" s="85">
        <v>405.52212330999998</v>
      </c>
      <c r="L262" s="85">
        <v>467.91014228</v>
      </c>
    </row>
    <row r="263" spans="1:12" ht="12.75" customHeight="1" x14ac:dyDescent="0.2">
      <c r="A263" s="84" t="s">
        <v>161</v>
      </c>
      <c r="B263" s="84">
        <v>14</v>
      </c>
      <c r="C263" s="85">
        <v>635.57662869000001</v>
      </c>
      <c r="D263" s="85">
        <v>632.35394380000002</v>
      </c>
      <c r="E263" s="85">
        <v>0</v>
      </c>
      <c r="F263" s="85">
        <v>63.235394380000002</v>
      </c>
      <c r="G263" s="85">
        <v>158.08848595000001</v>
      </c>
      <c r="H263" s="85">
        <v>316.17697190000001</v>
      </c>
      <c r="I263" s="85">
        <v>0</v>
      </c>
      <c r="J263" s="85">
        <v>347.79466909000001</v>
      </c>
      <c r="K263" s="85">
        <v>411.03006347000002</v>
      </c>
      <c r="L263" s="85">
        <v>474.26545785000002</v>
      </c>
    </row>
    <row r="264" spans="1:12" ht="12.75" customHeight="1" x14ac:dyDescent="0.2">
      <c r="A264" s="84" t="s">
        <v>161</v>
      </c>
      <c r="B264" s="84">
        <v>15</v>
      </c>
      <c r="C264" s="85">
        <v>644.65375417999996</v>
      </c>
      <c r="D264" s="85">
        <v>641.44027282000002</v>
      </c>
      <c r="E264" s="85">
        <v>0</v>
      </c>
      <c r="F264" s="85">
        <v>64.144027280000003</v>
      </c>
      <c r="G264" s="85">
        <v>160.36006821000001</v>
      </c>
      <c r="H264" s="85">
        <v>320.72013641000001</v>
      </c>
      <c r="I264" s="85">
        <v>0</v>
      </c>
      <c r="J264" s="85">
        <v>352.79215004999998</v>
      </c>
      <c r="K264" s="85">
        <v>416.93617733000002</v>
      </c>
      <c r="L264" s="85">
        <v>481.08020462000002</v>
      </c>
    </row>
    <row r="265" spans="1:12" ht="12.75" customHeight="1" x14ac:dyDescent="0.2">
      <c r="A265" s="84" t="s">
        <v>161</v>
      </c>
      <c r="B265" s="84">
        <v>16</v>
      </c>
      <c r="C265" s="85">
        <v>649.96742424000001</v>
      </c>
      <c r="D265" s="85">
        <v>646.57022174999997</v>
      </c>
      <c r="E265" s="85">
        <v>0</v>
      </c>
      <c r="F265" s="85">
        <v>64.657022179999998</v>
      </c>
      <c r="G265" s="85">
        <v>161.64255544</v>
      </c>
      <c r="H265" s="85">
        <v>323.28511087999999</v>
      </c>
      <c r="I265" s="85">
        <v>0</v>
      </c>
      <c r="J265" s="85">
        <v>355.61362195999999</v>
      </c>
      <c r="K265" s="85">
        <v>420.27064414</v>
      </c>
      <c r="L265" s="85">
        <v>484.92766631000001</v>
      </c>
    </row>
    <row r="266" spans="1:12" ht="12.75" customHeight="1" x14ac:dyDescent="0.2">
      <c r="A266" s="84" t="s">
        <v>161</v>
      </c>
      <c r="B266" s="84">
        <v>17</v>
      </c>
      <c r="C266" s="85">
        <v>645.73752636999996</v>
      </c>
      <c r="D266" s="85">
        <v>642.34206668000002</v>
      </c>
      <c r="E266" s="85">
        <v>0</v>
      </c>
      <c r="F266" s="85">
        <v>64.234206670000006</v>
      </c>
      <c r="G266" s="85">
        <v>160.58551667</v>
      </c>
      <c r="H266" s="85">
        <v>321.17103334000001</v>
      </c>
      <c r="I266" s="85">
        <v>0</v>
      </c>
      <c r="J266" s="85">
        <v>353.28813666999997</v>
      </c>
      <c r="K266" s="85">
        <v>417.52234334000002</v>
      </c>
      <c r="L266" s="85">
        <v>481.75655001000001</v>
      </c>
    </row>
    <row r="267" spans="1:12" ht="12.75" customHeight="1" x14ac:dyDescent="0.2">
      <c r="A267" s="84" t="s">
        <v>161</v>
      </c>
      <c r="B267" s="84">
        <v>18</v>
      </c>
      <c r="C267" s="85">
        <v>636.08550145000004</v>
      </c>
      <c r="D267" s="85">
        <v>632.76002942000002</v>
      </c>
      <c r="E267" s="85">
        <v>0</v>
      </c>
      <c r="F267" s="85">
        <v>63.276002939999998</v>
      </c>
      <c r="G267" s="85">
        <v>158.19000736000001</v>
      </c>
      <c r="H267" s="85">
        <v>316.38001471000001</v>
      </c>
      <c r="I267" s="85">
        <v>0</v>
      </c>
      <c r="J267" s="85">
        <v>348.01801618000002</v>
      </c>
      <c r="K267" s="85">
        <v>411.29401911999997</v>
      </c>
      <c r="L267" s="85">
        <v>474.57002206999999</v>
      </c>
    </row>
    <row r="268" spans="1:12" ht="12.75" customHeight="1" x14ac:dyDescent="0.2">
      <c r="A268" s="84" t="s">
        <v>161</v>
      </c>
      <c r="B268" s="84">
        <v>19</v>
      </c>
      <c r="C268" s="85">
        <v>636.14387783999996</v>
      </c>
      <c r="D268" s="85">
        <v>632.90930698</v>
      </c>
      <c r="E268" s="85">
        <v>0</v>
      </c>
      <c r="F268" s="85">
        <v>63.290930699999997</v>
      </c>
      <c r="G268" s="85">
        <v>158.22732675</v>
      </c>
      <c r="H268" s="85">
        <v>316.45465349</v>
      </c>
      <c r="I268" s="85">
        <v>0</v>
      </c>
      <c r="J268" s="85">
        <v>348.10011883999999</v>
      </c>
      <c r="K268" s="85">
        <v>411.39104953999998</v>
      </c>
      <c r="L268" s="85">
        <v>474.68198023999997</v>
      </c>
    </row>
    <row r="269" spans="1:12" ht="12.75" customHeight="1" x14ac:dyDescent="0.2">
      <c r="A269" s="84" t="s">
        <v>161</v>
      </c>
      <c r="B269" s="84">
        <v>20</v>
      </c>
      <c r="C269" s="85">
        <v>637.00590968999995</v>
      </c>
      <c r="D269" s="85">
        <v>633.85865818000002</v>
      </c>
      <c r="E269" s="85">
        <v>0</v>
      </c>
      <c r="F269" s="85">
        <v>63.385865819999999</v>
      </c>
      <c r="G269" s="85">
        <v>158.46466455000001</v>
      </c>
      <c r="H269" s="85">
        <v>316.92932909000001</v>
      </c>
      <c r="I269" s="85">
        <v>0</v>
      </c>
      <c r="J269" s="85">
        <v>348.62226199999998</v>
      </c>
      <c r="K269" s="85">
        <v>412.00812782000003</v>
      </c>
      <c r="L269" s="85">
        <v>475.39399364000002</v>
      </c>
    </row>
    <row r="270" spans="1:12" ht="12.75" customHeight="1" x14ac:dyDescent="0.2">
      <c r="A270" s="84" t="s">
        <v>161</v>
      </c>
      <c r="B270" s="84">
        <v>21</v>
      </c>
      <c r="C270" s="85">
        <v>656.11545467999997</v>
      </c>
      <c r="D270" s="85">
        <v>652.68925751999996</v>
      </c>
      <c r="E270" s="85">
        <v>0</v>
      </c>
      <c r="F270" s="85">
        <v>65.268925749999994</v>
      </c>
      <c r="G270" s="85">
        <v>163.17231437999999</v>
      </c>
      <c r="H270" s="85">
        <v>326.34462875999998</v>
      </c>
      <c r="I270" s="85">
        <v>0</v>
      </c>
      <c r="J270" s="85">
        <v>358.97909163999998</v>
      </c>
      <c r="K270" s="85">
        <v>424.24801738999997</v>
      </c>
      <c r="L270" s="85">
        <v>489.51694314000002</v>
      </c>
    </row>
    <row r="271" spans="1:12" ht="12.75" customHeight="1" x14ac:dyDescent="0.2">
      <c r="A271" s="84" t="s">
        <v>161</v>
      </c>
      <c r="B271" s="84">
        <v>22</v>
      </c>
      <c r="C271" s="85">
        <v>687.32142753000005</v>
      </c>
      <c r="D271" s="85">
        <v>683.78782916</v>
      </c>
      <c r="E271" s="85">
        <v>0</v>
      </c>
      <c r="F271" s="85">
        <v>68.378782920000006</v>
      </c>
      <c r="G271" s="85">
        <v>170.94695729</v>
      </c>
      <c r="H271" s="85">
        <v>341.89391458</v>
      </c>
      <c r="I271" s="85">
        <v>0</v>
      </c>
      <c r="J271" s="85">
        <v>376.08330604000002</v>
      </c>
      <c r="K271" s="85">
        <v>444.46208895000001</v>
      </c>
      <c r="L271" s="85">
        <v>512.84087187</v>
      </c>
    </row>
    <row r="272" spans="1:12" ht="12.75" customHeight="1" x14ac:dyDescent="0.2">
      <c r="A272" s="84" t="s">
        <v>161</v>
      </c>
      <c r="B272" s="84">
        <v>23</v>
      </c>
      <c r="C272" s="85">
        <v>753.36547739000002</v>
      </c>
      <c r="D272" s="85">
        <v>749.44809281000005</v>
      </c>
      <c r="E272" s="85">
        <v>0</v>
      </c>
      <c r="F272" s="85">
        <v>74.944809280000001</v>
      </c>
      <c r="G272" s="85">
        <v>187.36202320000001</v>
      </c>
      <c r="H272" s="85">
        <v>374.72404641000003</v>
      </c>
      <c r="I272" s="85">
        <v>0</v>
      </c>
      <c r="J272" s="85">
        <v>412.19645105000001</v>
      </c>
      <c r="K272" s="85">
        <v>487.14126033000002</v>
      </c>
      <c r="L272" s="85">
        <v>562.08606960999998</v>
      </c>
    </row>
    <row r="273" spans="1:12" ht="12.75" customHeight="1" x14ac:dyDescent="0.2">
      <c r="A273" s="84" t="s">
        <v>161</v>
      </c>
      <c r="B273" s="84">
        <v>24</v>
      </c>
      <c r="C273" s="85">
        <v>865.61712505000003</v>
      </c>
      <c r="D273" s="85">
        <v>861.36432300000001</v>
      </c>
      <c r="E273" s="85">
        <v>0</v>
      </c>
      <c r="F273" s="85">
        <v>86.136432299999996</v>
      </c>
      <c r="G273" s="85">
        <v>215.34108075</v>
      </c>
      <c r="H273" s="85">
        <v>430.68216150000001</v>
      </c>
      <c r="I273" s="85">
        <v>0</v>
      </c>
      <c r="J273" s="85">
        <v>473.75037765000002</v>
      </c>
      <c r="K273" s="85">
        <v>559.88680995000004</v>
      </c>
      <c r="L273" s="85">
        <v>646.02324224999995</v>
      </c>
    </row>
    <row r="274" spans="1:12" ht="12.75" customHeight="1" x14ac:dyDescent="0.2">
      <c r="A274" s="84" t="s">
        <v>162</v>
      </c>
      <c r="B274" s="84">
        <v>1</v>
      </c>
      <c r="C274" s="85">
        <v>960.12540416000002</v>
      </c>
      <c r="D274" s="85">
        <v>955.31987814000001</v>
      </c>
      <c r="E274" s="85">
        <v>0</v>
      </c>
      <c r="F274" s="85">
        <v>95.531987810000004</v>
      </c>
      <c r="G274" s="85">
        <v>238.82996954000001</v>
      </c>
      <c r="H274" s="85">
        <v>477.65993907000001</v>
      </c>
      <c r="I274" s="85">
        <v>0</v>
      </c>
      <c r="J274" s="85">
        <v>525.42593297999997</v>
      </c>
      <c r="K274" s="85">
        <v>620.95792079</v>
      </c>
      <c r="L274" s="85">
        <v>716.48990861000004</v>
      </c>
    </row>
    <row r="275" spans="1:12" ht="12.75" customHeight="1" x14ac:dyDescent="0.2">
      <c r="A275" s="84" t="s">
        <v>162</v>
      </c>
      <c r="B275" s="84">
        <v>2</v>
      </c>
      <c r="C275" s="85">
        <v>1022.13204855</v>
      </c>
      <c r="D275" s="85">
        <v>1017.14732094</v>
      </c>
      <c r="E275" s="85">
        <v>0</v>
      </c>
      <c r="F275" s="85">
        <v>101.71473209</v>
      </c>
      <c r="G275" s="85">
        <v>254.28683024</v>
      </c>
      <c r="H275" s="85">
        <v>508.57366046999999</v>
      </c>
      <c r="I275" s="85">
        <v>0</v>
      </c>
      <c r="J275" s="85">
        <v>559.43102652000005</v>
      </c>
      <c r="K275" s="85">
        <v>661.14575861000003</v>
      </c>
      <c r="L275" s="85">
        <v>762.86049071000002</v>
      </c>
    </row>
    <row r="276" spans="1:12" ht="12.75" customHeight="1" x14ac:dyDescent="0.2">
      <c r="A276" s="84" t="s">
        <v>162</v>
      </c>
      <c r="B276" s="84">
        <v>3</v>
      </c>
      <c r="C276" s="85">
        <v>1093.95574996</v>
      </c>
      <c r="D276" s="85">
        <v>1088.6220850300001</v>
      </c>
      <c r="E276" s="85">
        <v>0</v>
      </c>
      <c r="F276" s="85">
        <v>108.86220849999999</v>
      </c>
      <c r="G276" s="85">
        <v>272.15552126</v>
      </c>
      <c r="H276" s="85">
        <v>544.31104252</v>
      </c>
      <c r="I276" s="85">
        <v>0</v>
      </c>
      <c r="J276" s="85">
        <v>598.74214676999998</v>
      </c>
      <c r="K276" s="85">
        <v>707.60435527000004</v>
      </c>
      <c r="L276" s="85">
        <v>816.46656376999999</v>
      </c>
    </row>
    <row r="277" spans="1:12" ht="12.75" customHeight="1" x14ac:dyDescent="0.2">
      <c r="A277" s="84" t="s">
        <v>162</v>
      </c>
      <c r="B277" s="84">
        <v>4</v>
      </c>
      <c r="C277" s="85">
        <v>1086.9805256100001</v>
      </c>
      <c r="D277" s="85">
        <v>1081.69210206</v>
      </c>
      <c r="E277" s="85">
        <v>0</v>
      </c>
      <c r="F277" s="85">
        <v>108.16921021</v>
      </c>
      <c r="G277" s="85">
        <v>270.42302552000001</v>
      </c>
      <c r="H277" s="85">
        <v>540.84605103000001</v>
      </c>
      <c r="I277" s="85">
        <v>0</v>
      </c>
      <c r="J277" s="85">
        <v>594.93065612999999</v>
      </c>
      <c r="K277" s="85">
        <v>703.09986633999995</v>
      </c>
      <c r="L277" s="85">
        <v>811.26907655000002</v>
      </c>
    </row>
    <row r="278" spans="1:12" ht="12.75" customHeight="1" x14ac:dyDescent="0.2">
      <c r="A278" s="84" t="s">
        <v>162</v>
      </c>
      <c r="B278" s="84">
        <v>5</v>
      </c>
      <c r="C278" s="85">
        <v>1086.2905821500001</v>
      </c>
      <c r="D278" s="85">
        <v>1080.9934829399999</v>
      </c>
      <c r="E278" s="85">
        <v>0</v>
      </c>
      <c r="F278" s="85">
        <v>108.09934828999999</v>
      </c>
      <c r="G278" s="85">
        <v>270.24837073999998</v>
      </c>
      <c r="H278" s="85">
        <v>540.49674146999996</v>
      </c>
      <c r="I278" s="85">
        <v>0</v>
      </c>
      <c r="J278" s="85">
        <v>594.54641561999995</v>
      </c>
      <c r="K278" s="85">
        <v>702.64576391000003</v>
      </c>
      <c r="L278" s="85">
        <v>810.74511221</v>
      </c>
    </row>
    <row r="279" spans="1:12" ht="12.75" customHeight="1" x14ac:dyDescent="0.2">
      <c r="A279" s="84" t="s">
        <v>162</v>
      </c>
      <c r="B279" s="84">
        <v>6</v>
      </c>
      <c r="C279" s="85">
        <v>1085.7356422299999</v>
      </c>
      <c r="D279" s="85">
        <v>1080.3953888399999</v>
      </c>
      <c r="E279" s="85">
        <v>0</v>
      </c>
      <c r="F279" s="85">
        <v>108.03953887999999</v>
      </c>
      <c r="G279" s="85">
        <v>270.09884720999997</v>
      </c>
      <c r="H279" s="85">
        <v>540.19769441999995</v>
      </c>
      <c r="I279" s="85">
        <v>0</v>
      </c>
      <c r="J279" s="85">
        <v>594.21746385999995</v>
      </c>
      <c r="K279" s="85">
        <v>702.25700274999997</v>
      </c>
      <c r="L279" s="85">
        <v>810.29654162999998</v>
      </c>
    </row>
    <row r="280" spans="1:12" ht="12.75" customHeight="1" x14ac:dyDescent="0.2">
      <c r="A280" s="84" t="s">
        <v>162</v>
      </c>
      <c r="B280" s="84">
        <v>7</v>
      </c>
      <c r="C280" s="85">
        <v>1088.4135259</v>
      </c>
      <c r="D280" s="85">
        <v>1083.09443291</v>
      </c>
      <c r="E280" s="85">
        <v>0</v>
      </c>
      <c r="F280" s="85">
        <v>108.30944329</v>
      </c>
      <c r="G280" s="85">
        <v>270.77360822999998</v>
      </c>
      <c r="H280" s="85">
        <v>541.54721645999996</v>
      </c>
      <c r="I280" s="85">
        <v>0</v>
      </c>
      <c r="J280" s="85">
        <v>595.70193810000001</v>
      </c>
      <c r="K280" s="85">
        <v>704.01138139</v>
      </c>
      <c r="L280" s="85">
        <v>812.32082467999999</v>
      </c>
    </row>
    <row r="281" spans="1:12" ht="12.75" customHeight="1" x14ac:dyDescent="0.2">
      <c r="A281" s="84" t="s">
        <v>162</v>
      </c>
      <c r="B281" s="84">
        <v>8</v>
      </c>
      <c r="C281" s="85">
        <v>977.52125588000001</v>
      </c>
      <c r="D281" s="85">
        <v>972.67115873</v>
      </c>
      <c r="E281" s="85">
        <v>0</v>
      </c>
      <c r="F281" s="85">
        <v>97.267115869999998</v>
      </c>
      <c r="G281" s="85">
        <v>243.16778968</v>
      </c>
      <c r="H281" s="85">
        <v>486.33557937</v>
      </c>
      <c r="I281" s="85">
        <v>0</v>
      </c>
      <c r="J281" s="85">
        <v>534.96913730000006</v>
      </c>
      <c r="K281" s="85">
        <v>632.23625317000005</v>
      </c>
      <c r="L281" s="85">
        <v>729.50336904999995</v>
      </c>
    </row>
    <row r="282" spans="1:12" ht="12.75" customHeight="1" x14ac:dyDescent="0.2">
      <c r="A282" s="84" t="s">
        <v>162</v>
      </c>
      <c r="B282" s="84">
        <v>9</v>
      </c>
      <c r="C282" s="85">
        <v>833.38863208999999</v>
      </c>
      <c r="D282" s="85">
        <v>829.02714602000003</v>
      </c>
      <c r="E282" s="85">
        <v>0</v>
      </c>
      <c r="F282" s="85">
        <v>82.902714599999996</v>
      </c>
      <c r="G282" s="85">
        <v>207.25678651000001</v>
      </c>
      <c r="H282" s="85">
        <v>414.51357301000002</v>
      </c>
      <c r="I282" s="85">
        <v>0</v>
      </c>
      <c r="J282" s="85">
        <v>455.96493031</v>
      </c>
      <c r="K282" s="85">
        <v>538.86764490999997</v>
      </c>
      <c r="L282" s="85">
        <v>621.77035952000006</v>
      </c>
    </row>
    <row r="283" spans="1:12" ht="12.75" customHeight="1" x14ac:dyDescent="0.2">
      <c r="A283" s="84" t="s">
        <v>162</v>
      </c>
      <c r="B283" s="84">
        <v>10</v>
      </c>
      <c r="C283" s="85">
        <v>685.03908707999994</v>
      </c>
      <c r="D283" s="85">
        <v>681.50396917</v>
      </c>
      <c r="E283" s="85">
        <v>0</v>
      </c>
      <c r="F283" s="85">
        <v>68.150396920000006</v>
      </c>
      <c r="G283" s="85">
        <v>170.37599229</v>
      </c>
      <c r="H283" s="85">
        <v>340.75198459000001</v>
      </c>
      <c r="I283" s="85">
        <v>0</v>
      </c>
      <c r="J283" s="85">
        <v>374.82718304000002</v>
      </c>
      <c r="K283" s="85">
        <v>442.97757996000001</v>
      </c>
      <c r="L283" s="85">
        <v>511.12797688000001</v>
      </c>
    </row>
    <row r="284" spans="1:12" ht="12.75" customHeight="1" x14ac:dyDescent="0.2">
      <c r="A284" s="84" t="s">
        <v>162</v>
      </c>
      <c r="B284" s="84">
        <v>11</v>
      </c>
      <c r="C284" s="85">
        <v>657.77507826999999</v>
      </c>
      <c r="D284" s="85">
        <v>654.41964077</v>
      </c>
      <c r="E284" s="85">
        <v>0</v>
      </c>
      <c r="F284" s="85">
        <v>65.441964080000005</v>
      </c>
      <c r="G284" s="85">
        <v>163.60491019</v>
      </c>
      <c r="H284" s="85">
        <v>327.20982039</v>
      </c>
      <c r="I284" s="85">
        <v>0</v>
      </c>
      <c r="J284" s="85">
        <v>359.93080242000002</v>
      </c>
      <c r="K284" s="85">
        <v>425.37276650000001</v>
      </c>
      <c r="L284" s="85">
        <v>490.81473058</v>
      </c>
    </row>
    <row r="285" spans="1:12" ht="12.75" customHeight="1" x14ac:dyDescent="0.2">
      <c r="A285" s="84" t="s">
        <v>162</v>
      </c>
      <c r="B285" s="84">
        <v>12</v>
      </c>
      <c r="C285" s="85">
        <v>621.00676533000001</v>
      </c>
      <c r="D285" s="85">
        <v>617.89805623999996</v>
      </c>
      <c r="E285" s="85">
        <v>0</v>
      </c>
      <c r="F285" s="85">
        <v>61.789805620000003</v>
      </c>
      <c r="G285" s="85">
        <v>154.47451405999999</v>
      </c>
      <c r="H285" s="85">
        <v>308.94902811999998</v>
      </c>
      <c r="I285" s="85">
        <v>0</v>
      </c>
      <c r="J285" s="85">
        <v>339.84393093</v>
      </c>
      <c r="K285" s="85">
        <v>401.63373655999999</v>
      </c>
      <c r="L285" s="85">
        <v>463.42354218000003</v>
      </c>
    </row>
    <row r="286" spans="1:12" ht="12.75" customHeight="1" x14ac:dyDescent="0.2">
      <c r="A286" s="84" t="s">
        <v>162</v>
      </c>
      <c r="B286" s="84">
        <v>13</v>
      </c>
      <c r="C286" s="85">
        <v>625.94664737000005</v>
      </c>
      <c r="D286" s="85">
        <v>622.82966309999995</v>
      </c>
      <c r="E286" s="85">
        <v>0</v>
      </c>
      <c r="F286" s="85">
        <v>62.282966309999999</v>
      </c>
      <c r="G286" s="85">
        <v>155.70741577999999</v>
      </c>
      <c r="H286" s="85">
        <v>311.41483154999997</v>
      </c>
      <c r="I286" s="85">
        <v>0</v>
      </c>
      <c r="J286" s="85">
        <v>342.55631470999998</v>
      </c>
      <c r="K286" s="85">
        <v>404.83928101999999</v>
      </c>
      <c r="L286" s="85">
        <v>467.12224732999999</v>
      </c>
    </row>
    <row r="287" spans="1:12" ht="12.75" customHeight="1" x14ac:dyDescent="0.2">
      <c r="A287" s="84" t="s">
        <v>162</v>
      </c>
      <c r="B287" s="84">
        <v>14</v>
      </c>
      <c r="C287" s="85">
        <v>622.12054820000003</v>
      </c>
      <c r="D287" s="85">
        <v>619.07459818999996</v>
      </c>
      <c r="E287" s="85">
        <v>0</v>
      </c>
      <c r="F287" s="85">
        <v>61.90745982</v>
      </c>
      <c r="G287" s="85">
        <v>154.76864954999999</v>
      </c>
      <c r="H287" s="85">
        <v>309.53729909999998</v>
      </c>
      <c r="I287" s="85">
        <v>0</v>
      </c>
      <c r="J287" s="85">
        <v>340.49102900000003</v>
      </c>
      <c r="K287" s="85">
        <v>402.39848882000001</v>
      </c>
      <c r="L287" s="85">
        <v>464.30594864</v>
      </c>
    </row>
    <row r="288" spans="1:12" ht="12.75" customHeight="1" x14ac:dyDescent="0.2">
      <c r="A288" s="84" t="s">
        <v>162</v>
      </c>
      <c r="B288" s="84">
        <v>15</v>
      </c>
      <c r="C288" s="85">
        <v>618.08152784000004</v>
      </c>
      <c r="D288" s="85">
        <v>615.23797578000006</v>
      </c>
      <c r="E288" s="85">
        <v>0</v>
      </c>
      <c r="F288" s="85">
        <v>61.52379758</v>
      </c>
      <c r="G288" s="85">
        <v>153.80949394999999</v>
      </c>
      <c r="H288" s="85">
        <v>307.61898789000003</v>
      </c>
      <c r="I288" s="85">
        <v>0</v>
      </c>
      <c r="J288" s="85">
        <v>338.38088668</v>
      </c>
      <c r="K288" s="85">
        <v>399.90468426000001</v>
      </c>
      <c r="L288" s="85">
        <v>461.42848184000002</v>
      </c>
    </row>
    <row r="289" spans="1:12" ht="12.75" customHeight="1" x14ac:dyDescent="0.2">
      <c r="A289" s="84" t="s">
        <v>162</v>
      </c>
      <c r="B289" s="84">
        <v>16</v>
      </c>
      <c r="C289" s="85">
        <v>614.21106170999997</v>
      </c>
      <c r="D289" s="85">
        <v>611.51792599999999</v>
      </c>
      <c r="E289" s="85">
        <v>0</v>
      </c>
      <c r="F289" s="85">
        <v>61.1517926</v>
      </c>
      <c r="G289" s="85">
        <v>152.8794815</v>
      </c>
      <c r="H289" s="85">
        <v>305.75896299999999</v>
      </c>
      <c r="I289" s="85">
        <v>0</v>
      </c>
      <c r="J289" s="85">
        <v>336.33485930000001</v>
      </c>
      <c r="K289" s="85">
        <v>397.48665190000003</v>
      </c>
      <c r="L289" s="85">
        <v>458.63844449999999</v>
      </c>
    </row>
    <row r="290" spans="1:12" ht="12.75" customHeight="1" x14ac:dyDescent="0.2">
      <c r="A290" s="84" t="s">
        <v>162</v>
      </c>
      <c r="B290" s="84">
        <v>17</v>
      </c>
      <c r="C290" s="85">
        <v>613.18702160999999</v>
      </c>
      <c r="D290" s="85">
        <v>610.27903613000001</v>
      </c>
      <c r="E290" s="85">
        <v>0</v>
      </c>
      <c r="F290" s="85">
        <v>61.027903610000003</v>
      </c>
      <c r="G290" s="85">
        <v>152.56975903</v>
      </c>
      <c r="H290" s="85">
        <v>305.13951807000001</v>
      </c>
      <c r="I290" s="85">
        <v>0</v>
      </c>
      <c r="J290" s="85">
        <v>335.65346986999998</v>
      </c>
      <c r="K290" s="85">
        <v>396.68137347999999</v>
      </c>
      <c r="L290" s="85">
        <v>457.70927710000001</v>
      </c>
    </row>
    <row r="291" spans="1:12" ht="12.75" customHeight="1" x14ac:dyDescent="0.2">
      <c r="A291" s="84" t="s">
        <v>162</v>
      </c>
      <c r="B291" s="84">
        <v>18</v>
      </c>
      <c r="C291" s="85">
        <v>606.10674700000004</v>
      </c>
      <c r="D291" s="85">
        <v>603.28560842000002</v>
      </c>
      <c r="E291" s="85">
        <v>0</v>
      </c>
      <c r="F291" s="85">
        <v>60.328560840000002</v>
      </c>
      <c r="G291" s="85">
        <v>150.82140211000001</v>
      </c>
      <c r="H291" s="85">
        <v>301.64280421000001</v>
      </c>
      <c r="I291" s="85">
        <v>0</v>
      </c>
      <c r="J291" s="85">
        <v>331.80708463000002</v>
      </c>
      <c r="K291" s="85">
        <v>392.13564546999999</v>
      </c>
      <c r="L291" s="85">
        <v>452.46420632000002</v>
      </c>
    </row>
    <row r="292" spans="1:12" ht="12.75" customHeight="1" x14ac:dyDescent="0.2">
      <c r="A292" s="84" t="s">
        <v>162</v>
      </c>
      <c r="B292" s="84">
        <v>19</v>
      </c>
      <c r="C292" s="85">
        <v>604.47033805000001</v>
      </c>
      <c r="D292" s="85">
        <v>601.49896658</v>
      </c>
      <c r="E292" s="85">
        <v>0</v>
      </c>
      <c r="F292" s="85">
        <v>60.149896660000003</v>
      </c>
      <c r="G292" s="85">
        <v>150.37474165</v>
      </c>
      <c r="H292" s="85">
        <v>300.74948329</v>
      </c>
      <c r="I292" s="85">
        <v>0</v>
      </c>
      <c r="J292" s="85">
        <v>330.82443161999998</v>
      </c>
      <c r="K292" s="85">
        <v>390.97432828000001</v>
      </c>
      <c r="L292" s="85">
        <v>451.12422493999998</v>
      </c>
    </row>
    <row r="293" spans="1:12" ht="12.75" customHeight="1" x14ac:dyDescent="0.2">
      <c r="A293" s="84" t="s">
        <v>162</v>
      </c>
      <c r="B293" s="84">
        <v>20</v>
      </c>
      <c r="C293" s="85">
        <v>610.25922781999998</v>
      </c>
      <c r="D293" s="85">
        <v>607.14319352999996</v>
      </c>
      <c r="E293" s="85">
        <v>0</v>
      </c>
      <c r="F293" s="85">
        <v>60.714319349999997</v>
      </c>
      <c r="G293" s="85">
        <v>151.78579837999999</v>
      </c>
      <c r="H293" s="85">
        <v>303.57159676999999</v>
      </c>
      <c r="I293" s="85">
        <v>0</v>
      </c>
      <c r="J293" s="85">
        <v>333.92875643999997</v>
      </c>
      <c r="K293" s="85">
        <v>394.64307579000001</v>
      </c>
      <c r="L293" s="85">
        <v>455.35739515</v>
      </c>
    </row>
    <row r="294" spans="1:12" ht="12.75" customHeight="1" x14ac:dyDescent="0.2">
      <c r="A294" s="84" t="s">
        <v>162</v>
      </c>
      <c r="B294" s="84">
        <v>21</v>
      </c>
      <c r="C294" s="85">
        <v>654.03901224000003</v>
      </c>
      <c r="D294" s="85">
        <v>650.59954701000004</v>
      </c>
      <c r="E294" s="85">
        <v>0</v>
      </c>
      <c r="F294" s="85">
        <v>65.059954700000006</v>
      </c>
      <c r="G294" s="85">
        <v>162.64988675000001</v>
      </c>
      <c r="H294" s="85">
        <v>325.29977351000002</v>
      </c>
      <c r="I294" s="85">
        <v>0</v>
      </c>
      <c r="J294" s="85">
        <v>357.82975085999999</v>
      </c>
      <c r="K294" s="85">
        <v>422.88970555999998</v>
      </c>
      <c r="L294" s="85">
        <v>487.94966025999997</v>
      </c>
    </row>
    <row r="295" spans="1:12" ht="12.75" customHeight="1" x14ac:dyDescent="0.2">
      <c r="A295" s="84" t="s">
        <v>162</v>
      </c>
      <c r="B295" s="84">
        <v>22</v>
      </c>
      <c r="C295" s="85">
        <v>666.88148874000001</v>
      </c>
      <c r="D295" s="85">
        <v>663.5692603</v>
      </c>
      <c r="E295" s="85">
        <v>0</v>
      </c>
      <c r="F295" s="85">
        <v>66.356926029999997</v>
      </c>
      <c r="G295" s="85">
        <v>165.89231508</v>
      </c>
      <c r="H295" s="85">
        <v>331.78463015</v>
      </c>
      <c r="I295" s="85">
        <v>0</v>
      </c>
      <c r="J295" s="85">
        <v>364.96309316999998</v>
      </c>
      <c r="K295" s="85">
        <v>431.32001919999999</v>
      </c>
      <c r="L295" s="85">
        <v>497.67694523</v>
      </c>
    </row>
    <row r="296" spans="1:12" ht="12.75" customHeight="1" x14ac:dyDescent="0.2">
      <c r="A296" s="84" t="s">
        <v>162</v>
      </c>
      <c r="B296" s="84">
        <v>23</v>
      </c>
      <c r="C296" s="85">
        <v>738.46992417000001</v>
      </c>
      <c r="D296" s="85">
        <v>734.95138527999995</v>
      </c>
      <c r="E296" s="85">
        <v>0</v>
      </c>
      <c r="F296" s="85">
        <v>73.495138530000006</v>
      </c>
      <c r="G296" s="85">
        <v>183.73784631999999</v>
      </c>
      <c r="H296" s="85">
        <v>367.47569263999998</v>
      </c>
      <c r="I296" s="85">
        <v>0</v>
      </c>
      <c r="J296" s="85">
        <v>404.22326190000001</v>
      </c>
      <c r="K296" s="85">
        <v>477.71840042999997</v>
      </c>
      <c r="L296" s="85">
        <v>551.21353896000005</v>
      </c>
    </row>
    <row r="297" spans="1:12" ht="12.75" customHeight="1" x14ac:dyDescent="0.2">
      <c r="A297" s="84" t="s">
        <v>162</v>
      </c>
      <c r="B297" s="84">
        <v>24</v>
      </c>
      <c r="C297" s="85">
        <v>882.22066230999997</v>
      </c>
      <c r="D297" s="85">
        <v>877.93399623000005</v>
      </c>
      <c r="E297" s="85">
        <v>0</v>
      </c>
      <c r="F297" s="85">
        <v>87.793399620000002</v>
      </c>
      <c r="G297" s="85">
        <v>219.48349906000001</v>
      </c>
      <c r="H297" s="85">
        <v>438.96699812000003</v>
      </c>
      <c r="I297" s="85">
        <v>0</v>
      </c>
      <c r="J297" s="85">
        <v>482.86369793</v>
      </c>
      <c r="K297" s="85">
        <v>570.65709755</v>
      </c>
      <c r="L297" s="85">
        <v>658.45049716999995</v>
      </c>
    </row>
    <row r="298" spans="1:12" ht="12.75" customHeight="1" x14ac:dyDescent="0.2">
      <c r="A298" s="84" t="s">
        <v>163</v>
      </c>
      <c r="B298" s="84">
        <v>1</v>
      </c>
      <c r="C298" s="85">
        <v>937.71904528000005</v>
      </c>
      <c r="D298" s="85">
        <v>933.21053801999994</v>
      </c>
      <c r="E298" s="85">
        <v>0</v>
      </c>
      <c r="F298" s="85">
        <v>93.321053800000001</v>
      </c>
      <c r="G298" s="85">
        <v>233.30263450999999</v>
      </c>
      <c r="H298" s="85">
        <v>466.60526900999997</v>
      </c>
      <c r="I298" s="85">
        <v>0</v>
      </c>
      <c r="J298" s="85">
        <v>513.26579590999995</v>
      </c>
      <c r="K298" s="85">
        <v>606.58684971000002</v>
      </c>
      <c r="L298" s="85">
        <v>699.90790351999999</v>
      </c>
    </row>
    <row r="299" spans="1:12" ht="12.75" customHeight="1" x14ac:dyDescent="0.2">
      <c r="A299" s="84" t="s">
        <v>163</v>
      </c>
      <c r="B299" s="84">
        <v>2</v>
      </c>
      <c r="C299" s="85">
        <v>1013.4684620100001</v>
      </c>
      <c r="D299" s="85">
        <v>1008.34371762</v>
      </c>
      <c r="E299" s="85">
        <v>0</v>
      </c>
      <c r="F299" s="85">
        <v>100.83437176</v>
      </c>
      <c r="G299" s="85">
        <v>252.08592941000001</v>
      </c>
      <c r="H299" s="85">
        <v>504.17185881</v>
      </c>
      <c r="I299" s="85">
        <v>0</v>
      </c>
      <c r="J299" s="85">
        <v>554.58904469000004</v>
      </c>
      <c r="K299" s="85">
        <v>655.42341644999999</v>
      </c>
      <c r="L299" s="85">
        <v>756.25778821999995</v>
      </c>
    </row>
    <row r="300" spans="1:12" ht="12.75" customHeight="1" x14ac:dyDescent="0.2">
      <c r="A300" s="84" t="s">
        <v>163</v>
      </c>
      <c r="B300" s="84">
        <v>3</v>
      </c>
      <c r="C300" s="85">
        <v>1069.92332743</v>
      </c>
      <c r="D300" s="85">
        <v>1064.1919078400001</v>
      </c>
      <c r="E300" s="85">
        <v>0</v>
      </c>
      <c r="F300" s="85">
        <v>106.41919077999999</v>
      </c>
      <c r="G300" s="85">
        <v>266.04797696000003</v>
      </c>
      <c r="H300" s="85">
        <v>532.09595392000006</v>
      </c>
      <c r="I300" s="85">
        <v>0</v>
      </c>
      <c r="J300" s="85">
        <v>585.30554930999995</v>
      </c>
      <c r="K300" s="85">
        <v>691.72474009999996</v>
      </c>
      <c r="L300" s="85">
        <v>798.14393087999997</v>
      </c>
    </row>
    <row r="301" spans="1:12" ht="12.75" customHeight="1" x14ac:dyDescent="0.2">
      <c r="A301" s="84" t="s">
        <v>163</v>
      </c>
      <c r="B301" s="84">
        <v>4</v>
      </c>
      <c r="C301" s="85">
        <v>1071.3931071100001</v>
      </c>
      <c r="D301" s="85">
        <v>1066.03671519</v>
      </c>
      <c r="E301" s="85">
        <v>0</v>
      </c>
      <c r="F301" s="85">
        <v>106.60367152000001</v>
      </c>
      <c r="G301" s="85">
        <v>266.50917879999997</v>
      </c>
      <c r="H301" s="85">
        <v>533.01835759999994</v>
      </c>
      <c r="I301" s="85">
        <v>0</v>
      </c>
      <c r="J301" s="85">
        <v>586.32019334999995</v>
      </c>
      <c r="K301" s="85">
        <v>692.92386486999999</v>
      </c>
      <c r="L301" s="85">
        <v>799.52753639000002</v>
      </c>
    </row>
    <row r="302" spans="1:12" ht="12.75" customHeight="1" x14ac:dyDescent="0.2">
      <c r="A302" s="84" t="s">
        <v>163</v>
      </c>
      <c r="B302" s="84">
        <v>5</v>
      </c>
      <c r="C302" s="85">
        <v>1067.48271598</v>
      </c>
      <c r="D302" s="85">
        <v>1062.4107436899999</v>
      </c>
      <c r="E302" s="85">
        <v>0</v>
      </c>
      <c r="F302" s="85">
        <v>106.24107437000001</v>
      </c>
      <c r="G302" s="85">
        <v>265.60268592</v>
      </c>
      <c r="H302" s="85">
        <v>531.20537185000001</v>
      </c>
      <c r="I302" s="85">
        <v>0</v>
      </c>
      <c r="J302" s="85">
        <v>584.32590903000005</v>
      </c>
      <c r="K302" s="85">
        <v>690.56698340000003</v>
      </c>
      <c r="L302" s="85">
        <v>796.80805777</v>
      </c>
    </row>
    <row r="303" spans="1:12" ht="12.75" customHeight="1" x14ac:dyDescent="0.2">
      <c r="A303" s="84" t="s">
        <v>163</v>
      </c>
      <c r="B303" s="84">
        <v>6</v>
      </c>
      <c r="C303" s="85">
        <v>1074.4704782700001</v>
      </c>
      <c r="D303" s="85">
        <v>1069.1696032899999</v>
      </c>
      <c r="E303" s="85">
        <v>0</v>
      </c>
      <c r="F303" s="85">
        <v>106.91696032999999</v>
      </c>
      <c r="G303" s="85">
        <v>267.29240082000001</v>
      </c>
      <c r="H303" s="85">
        <v>534.58480165000003</v>
      </c>
      <c r="I303" s="85">
        <v>0</v>
      </c>
      <c r="J303" s="85">
        <v>588.04328181000005</v>
      </c>
      <c r="K303" s="85">
        <v>694.96024213999999</v>
      </c>
      <c r="L303" s="85">
        <v>801.87720247000004</v>
      </c>
    </row>
    <row r="304" spans="1:12" ht="12.75" customHeight="1" x14ac:dyDescent="0.2">
      <c r="A304" s="84" t="s">
        <v>163</v>
      </c>
      <c r="B304" s="84">
        <v>7</v>
      </c>
      <c r="C304" s="85">
        <v>1056.2711253</v>
      </c>
      <c r="D304" s="85">
        <v>1050.90690447</v>
      </c>
      <c r="E304" s="85">
        <v>0</v>
      </c>
      <c r="F304" s="85">
        <v>105.09069045</v>
      </c>
      <c r="G304" s="85">
        <v>262.72672612000002</v>
      </c>
      <c r="H304" s="85">
        <v>525.45345224000005</v>
      </c>
      <c r="I304" s="85">
        <v>0</v>
      </c>
      <c r="J304" s="85">
        <v>577.99879745999999</v>
      </c>
      <c r="K304" s="85">
        <v>683.08948791</v>
      </c>
      <c r="L304" s="85">
        <v>788.18017835000001</v>
      </c>
    </row>
    <row r="305" spans="1:12" ht="12.75" customHeight="1" x14ac:dyDescent="0.2">
      <c r="A305" s="84" t="s">
        <v>163</v>
      </c>
      <c r="B305" s="84">
        <v>8</v>
      </c>
      <c r="C305" s="85">
        <v>927.96028378000005</v>
      </c>
      <c r="D305" s="85">
        <v>923.09353340999996</v>
      </c>
      <c r="E305" s="85">
        <v>0</v>
      </c>
      <c r="F305" s="85">
        <v>92.309353340000001</v>
      </c>
      <c r="G305" s="85">
        <v>230.77338334999999</v>
      </c>
      <c r="H305" s="85">
        <v>461.54676670999999</v>
      </c>
      <c r="I305" s="85">
        <v>0</v>
      </c>
      <c r="J305" s="85">
        <v>507.70144338</v>
      </c>
      <c r="K305" s="85">
        <v>600.01079672000003</v>
      </c>
      <c r="L305" s="85">
        <v>692.32015005999995</v>
      </c>
    </row>
    <row r="306" spans="1:12" ht="12.75" customHeight="1" x14ac:dyDescent="0.2">
      <c r="A306" s="84" t="s">
        <v>163</v>
      </c>
      <c r="B306" s="84">
        <v>9</v>
      </c>
      <c r="C306" s="85">
        <v>817.15055818999997</v>
      </c>
      <c r="D306" s="85">
        <v>812.56534796000005</v>
      </c>
      <c r="E306" s="85">
        <v>0</v>
      </c>
      <c r="F306" s="85">
        <v>81.256534799999997</v>
      </c>
      <c r="G306" s="85">
        <v>203.14133699000001</v>
      </c>
      <c r="H306" s="85">
        <v>406.28267398000003</v>
      </c>
      <c r="I306" s="85">
        <v>0</v>
      </c>
      <c r="J306" s="85">
        <v>446.91094138</v>
      </c>
      <c r="K306" s="85">
        <v>528.16747616999999</v>
      </c>
      <c r="L306" s="85">
        <v>609.42401097000004</v>
      </c>
    </row>
    <row r="307" spans="1:12" ht="12.75" customHeight="1" x14ac:dyDescent="0.2">
      <c r="A307" s="84" t="s">
        <v>163</v>
      </c>
      <c r="B307" s="84">
        <v>10</v>
      </c>
      <c r="C307" s="85">
        <v>685.73417570000004</v>
      </c>
      <c r="D307" s="85">
        <v>682.32800192000002</v>
      </c>
      <c r="E307" s="85">
        <v>0</v>
      </c>
      <c r="F307" s="85">
        <v>68.232800190000006</v>
      </c>
      <c r="G307" s="85">
        <v>170.58200048</v>
      </c>
      <c r="H307" s="85">
        <v>341.16400096000001</v>
      </c>
      <c r="I307" s="85">
        <v>0</v>
      </c>
      <c r="J307" s="85">
        <v>375.28040105999997</v>
      </c>
      <c r="K307" s="85">
        <v>443.51320125000001</v>
      </c>
      <c r="L307" s="85">
        <v>511.74600143999999</v>
      </c>
    </row>
    <row r="308" spans="1:12" ht="12.75" customHeight="1" x14ac:dyDescent="0.2">
      <c r="A308" s="84" t="s">
        <v>163</v>
      </c>
      <c r="B308" s="84">
        <v>11</v>
      </c>
      <c r="C308" s="85">
        <v>632.74467879999997</v>
      </c>
      <c r="D308" s="85">
        <v>629.96831152000004</v>
      </c>
      <c r="E308" s="85">
        <v>0</v>
      </c>
      <c r="F308" s="85">
        <v>62.996831149999998</v>
      </c>
      <c r="G308" s="85">
        <v>157.49207788000001</v>
      </c>
      <c r="H308" s="85">
        <v>314.98415576000002</v>
      </c>
      <c r="I308" s="85">
        <v>0</v>
      </c>
      <c r="J308" s="85">
        <v>346.48257133999999</v>
      </c>
      <c r="K308" s="85">
        <v>409.47940248999998</v>
      </c>
      <c r="L308" s="85">
        <v>472.47623363999998</v>
      </c>
    </row>
    <row r="309" spans="1:12" ht="12.75" customHeight="1" x14ac:dyDescent="0.2">
      <c r="A309" s="84" t="s">
        <v>163</v>
      </c>
      <c r="B309" s="84">
        <v>12</v>
      </c>
      <c r="C309" s="85">
        <v>614.59193820999997</v>
      </c>
      <c r="D309" s="85">
        <v>611.98992920000001</v>
      </c>
      <c r="E309" s="85">
        <v>0</v>
      </c>
      <c r="F309" s="85">
        <v>61.198992920000002</v>
      </c>
      <c r="G309" s="85">
        <v>152.9974823</v>
      </c>
      <c r="H309" s="85">
        <v>305.9949646</v>
      </c>
      <c r="I309" s="85">
        <v>0</v>
      </c>
      <c r="J309" s="85">
        <v>336.59446106000001</v>
      </c>
      <c r="K309" s="85">
        <v>397.79345397999998</v>
      </c>
      <c r="L309" s="85">
        <v>458.9924469</v>
      </c>
    </row>
    <row r="310" spans="1:12" ht="12.75" customHeight="1" x14ac:dyDescent="0.2">
      <c r="A310" s="84" t="s">
        <v>163</v>
      </c>
      <c r="B310" s="84">
        <v>13</v>
      </c>
      <c r="C310" s="85">
        <v>615.68765766000001</v>
      </c>
      <c r="D310" s="85">
        <v>613.03266753000003</v>
      </c>
      <c r="E310" s="85">
        <v>0</v>
      </c>
      <c r="F310" s="85">
        <v>61.303266749999999</v>
      </c>
      <c r="G310" s="85">
        <v>153.25816688</v>
      </c>
      <c r="H310" s="85">
        <v>306.51633377000002</v>
      </c>
      <c r="I310" s="85">
        <v>0</v>
      </c>
      <c r="J310" s="85">
        <v>337.16796713999997</v>
      </c>
      <c r="K310" s="85">
        <v>398.47123389000001</v>
      </c>
      <c r="L310" s="85">
        <v>459.77450064999999</v>
      </c>
    </row>
    <row r="311" spans="1:12" ht="12.75" customHeight="1" x14ac:dyDescent="0.2">
      <c r="A311" s="84" t="s">
        <v>163</v>
      </c>
      <c r="B311" s="84">
        <v>14</v>
      </c>
      <c r="C311" s="85">
        <v>608.14035849000004</v>
      </c>
      <c r="D311" s="85">
        <v>605.49589842</v>
      </c>
      <c r="E311" s="85">
        <v>0</v>
      </c>
      <c r="F311" s="85">
        <v>60.549589840000003</v>
      </c>
      <c r="G311" s="85">
        <v>151.37397461</v>
      </c>
      <c r="H311" s="85">
        <v>302.74794921</v>
      </c>
      <c r="I311" s="85">
        <v>0</v>
      </c>
      <c r="J311" s="85">
        <v>333.02274412999998</v>
      </c>
      <c r="K311" s="85">
        <v>393.57233396999999</v>
      </c>
      <c r="L311" s="85">
        <v>454.12192382000001</v>
      </c>
    </row>
    <row r="312" spans="1:12" ht="12.75" customHeight="1" x14ac:dyDescent="0.2">
      <c r="A312" s="84" t="s">
        <v>163</v>
      </c>
      <c r="B312" s="84">
        <v>15</v>
      </c>
      <c r="C312" s="85">
        <v>599.27923449000002</v>
      </c>
      <c r="D312" s="85">
        <v>596.57357141</v>
      </c>
      <c r="E312" s="85">
        <v>0</v>
      </c>
      <c r="F312" s="85">
        <v>59.657357140000002</v>
      </c>
      <c r="G312" s="85">
        <v>149.14339285</v>
      </c>
      <c r="H312" s="85">
        <v>298.28678571</v>
      </c>
      <c r="I312" s="85">
        <v>0</v>
      </c>
      <c r="J312" s="85">
        <v>328.11546428000003</v>
      </c>
      <c r="K312" s="85">
        <v>387.77282142000001</v>
      </c>
      <c r="L312" s="85">
        <v>447.43017856</v>
      </c>
    </row>
    <row r="313" spans="1:12" ht="12.75" customHeight="1" x14ac:dyDescent="0.2">
      <c r="A313" s="84" t="s">
        <v>163</v>
      </c>
      <c r="B313" s="84">
        <v>16</v>
      </c>
      <c r="C313" s="85">
        <v>595.56225080000002</v>
      </c>
      <c r="D313" s="85">
        <v>592.77252246</v>
      </c>
      <c r="E313" s="85">
        <v>0</v>
      </c>
      <c r="F313" s="85">
        <v>59.277252249999997</v>
      </c>
      <c r="G313" s="85">
        <v>148.19313062000001</v>
      </c>
      <c r="H313" s="85">
        <v>296.38626123</v>
      </c>
      <c r="I313" s="85">
        <v>0</v>
      </c>
      <c r="J313" s="85">
        <v>326.02488734999997</v>
      </c>
      <c r="K313" s="85">
        <v>385.30213959999998</v>
      </c>
      <c r="L313" s="85">
        <v>444.57939184999998</v>
      </c>
    </row>
    <row r="314" spans="1:12" ht="12.75" customHeight="1" x14ac:dyDescent="0.2">
      <c r="A314" s="84" t="s">
        <v>163</v>
      </c>
      <c r="B314" s="84">
        <v>17</v>
      </c>
      <c r="C314" s="85">
        <v>593.35999511</v>
      </c>
      <c r="D314" s="85">
        <v>590.70047121000005</v>
      </c>
      <c r="E314" s="85">
        <v>0</v>
      </c>
      <c r="F314" s="85">
        <v>59.070047119999998</v>
      </c>
      <c r="G314" s="85">
        <v>147.67511780000001</v>
      </c>
      <c r="H314" s="85">
        <v>295.35023561000003</v>
      </c>
      <c r="I314" s="85">
        <v>0</v>
      </c>
      <c r="J314" s="85">
        <v>324.88525916999998</v>
      </c>
      <c r="K314" s="85">
        <v>383.95530629000001</v>
      </c>
      <c r="L314" s="85">
        <v>443.02535340999998</v>
      </c>
    </row>
    <row r="315" spans="1:12" ht="12.75" customHeight="1" x14ac:dyDescent="0.2">
      <c r="A315" s="84" t="s">
        <v>163</v>
      </c>
      <c r="B315" s="84">
        <v>18</v>
      </c>
      <c r="C315" s="85">
        <v>595.28329618999999</v>
      </c>
      <c r="D315" s="85">
        <v>592.20989324000004</v>
      </c>
      <c r="E315" s="85">
        <v>0</v>
      </c>
      <c r="F315" s="85">
        <v>59.220989320000001</v>
      </c>
      <c r="G315" s="85">
        <v>148.05247331000001</v>
      </c>
      <c r="H315" s="85">
        <v>296.10494662000002</v>
      </c>
      <c r="I315" s="85">
        <v>0</v>
      </c>
      <c r="J315" s="85">
        <v>325.71544127999999</v>
      </c>
      <c r="K315" s="85">
        <v>384.93643061</v>
      </c>
      <c r="L315" s="85">
        <v>444.15741993</v>
      </c>
    </row>
    <row r="316" spans="1:12" ht="12.75" customHeight="1" x14ac:dyDescent="0.2">
      <c r="A316" s="84" t="s">
        <v>163</v>
      </c>
      <c r="B316" s="84">
        <v>19</v>
      </c>
      <c r="C316" s="85">
        <v>590.12433924000004</v>
      </c>
      <c r="D316" s="85">
        <v>587.14419622000003</v>
      </c>
      <c r="E316" s="85">
        <v>0</v>
      </c>
      <c r="F316" s="85">
        <v>58.714419620000001</v>
      </c>
      <c r="G316" s="85">
        <v>146.78604906000001</v>
      </c>
      <c r="H316" s="85">
        <v>293.57209811000001</v>
      </c>
      <c r="I316" s="85">
        <v>0</v>
      </c>
      <c r="J316" s="85">
        <v>322.92930791999999</v>
      </c>
      <c r="K316" s="85">
        <v>381.64372753999999</v>
      </c>
      <c r="L316" s="85">
        <v>440.35814717</v>
      </c>
    </row>
    <row r="317" spans="1:12" ht="12.75" customHeight="1" x14ac:dyDescent="0.2">
      <c r="A317" s="84" t="s">
        <v>163</v>
      </c>
      <c r="B317" s="84">
        <v>20</v>
      </c>
      <c r="C317" s="85">
        <v>588.61729095999999</v>
      </c>
      <c r="D317" s="85">
        <v>585.18490322000002</v>
      </c>
      <c r="E317" s="85">
        <v>0</v>
      </c>
      <c r="F317" s="85">
        <v>58.518490319999998</v>
      </c>
      <c r="G317" s="85">
        <v>146.29622581000001</v>
      </c>
      <c r="H317" s="85">
        <v>292.59245161000001</v>
      </c>
      <c r="I317" s="85">
        <v>0</v>
      </c>
      <c r="J317" s="85">
        <v>321.85169676999999</v>
      </c>
      <c r="K317" s="85">
        <v>380.37018709</v>
      </c>
      <c r="L317" s="85">
        <v>438.88867742000002</v>
      </c>
    </row>
    <row r="318" spans="1:12" ht="12.75" customHeight="1" x14ac:dyDescent="0.2">
      <c r="A318" s="84" t="s">
        <v>163</v>
      </c>
      <c r="B318" s="84">
        <v>21</v>
      </c>
      <c r="C318" s="85">
        <v>629.85148869</v>
      </c>
      <c r="D318" s="85">
        <v>626.15598394000006</v>
      </c>
      <c r="E318" s="85">
        <v>0</v>
      </c>
      <c r="F318" s="85">
        <v>62.615598390000002</v>
      </c>
      <c r="G318" s="85">
        <v>156.53899598999999</v>
      </c>
      <c r="H318" s="85">
        <v>313.07799197000003</v>
      </c>
      <c r="I318" s="85">
        <v>0</v>
      </c>
      <c r="J318" s="85">
        <v>344.38579117</v>
      </c>
      <c r="K318" s="85">
        <v>407.00138956000001</v>
      </c>
      <c r="L318" s="85">
        <v>469.61698796000002</v>
      </c>
    </row>
    <row r="319" spans="1:12" ht="12.75" customHeight="1" x14ac:dyDescent="0.2">
      <c r="A319" s="84" t="s">
        <v>163</v>
      </c>
      <c r="B319" s="84">
        <v>22</v>
      </c>
      <c r="C319" s="85">
        <v>689.78366790999996</v>
      </c>
      <c r="D319" s="85">
        <v>685.87878348000004</v>
      </c>
      <c r="E319" s="85">
        <v>0</v>
      </c>
      <c r="F319" s="85">
        <v>68.587878349999997</v>
      </c>
      <c r="G319" s="85">
        <v>171.46969587000001</v>
      </c>
      <c r="H319" s="85">
        <v>342.93939174000002</v>
      </c>
      <c r="I319" s="85">
        <v>0</v>
      </c>
      <c r="J319" s="85">
        <v>377.23333091000001</v>
      </c>
      <c r="K319" s="85">
        <v>445.82120925999999</v>
      </c>
      <c r="L319" s="85">
        <v>514.40908761000003</v>
      </c>
    </row>
    <row r="320" spans="1:12" ht="12.75" customHeight="1" x14ac:dyDescent="0.2">
      <c r="A320" s="84" t="s">
        <v>163</v>
      </c>
      <c r="B320" s="84">
        <v>23</v>
      </c>
      <c r="C320" s="85">
        <v>757.20714106000003</v>
      </c>
      <c r="D320" s="85">
        <v>753.12181851000003</v>
      </c>
      <c r="E320" s="85">
        <v>0</v>
      </c>
      <c r="F320" s="85">
        <v>75.312181850000002</v>
      </c>
      <c r="G320" s="85">
        <v>188.28045463000001</v>
      </c>
      <c r="H320" s="85">
        <v>376.56090926000002</v>
      </c>
      <c r="I320" s="85">
        <v>0</v>
      </c>
      <c r="J320" s="85">
        <v>414.21700018000001</v>
      </c>
      <c r="K320" s="85">
        <v>489.52918203000002</v>
      </c>
      <c r="L320" s="85">
        <v>564.84136388000002</v>
      </c>
    </row>
    <row r="321" spans="1:12" ht="12.75" customHeight="1" x14ac:dyDescent="0.2">
      <c r="A321" s="84" t="s">
        <v>163</v>
      </c>
      <c r="B321" s="84">
        <v>24</v>
      </c>
      <c r="C321" s="85">
        <v>852.86689145000003</v>
      </c>
      <c r="D321" s="85">
        <v>848.43005122</v>
      </c>
      <c r="E321" s="85">
        <v>0</v>
      </c>
      <c r="F321" s="85">
        <v>84.843005120000001</v>
      </c>
      <c r="G321" s="85">
        <v>212.10751281</v>
      </c>
      <c r="H321" s="85">
        <v>424.21502561</v>
      </c>
      <c r="I321" s="85">
        <v>0</v>
      </c>
      <c r="J321" s="85">
        <v>466.63652817000002</v>
      </c>
      <c r="K321" s="85">
        <v>551.47953328999995</v>
      </c>
      <c r="L321" s="85">
        <v>636.32253842</v>
      </c>
    </row>
    <row r="322" spans="1:12" ht="12.75" customHeight="1" x14ac:dyDescent="0.2">
      <c r="A322" s="84" t="s">
        <v>164</v>
      </c>
      <c r="B322" s="84">
        <v>1</v>
      </c>
      <c r="C322" s="85">
        <v>836.30326528000001</v>
      </c>
      <c r="D322" s="85">
        <v>831.89155264999999</v>
      </c>
      <c r="E322" s="85">
        <v>0</v>
      </c>
      <c r="F322" s="85">
        <v>83.189155270000001</v>
      </c>
      <c r="G322" s="85">
        <v>207.97288816</v>
      </c>
      <c r="H322" s="85">
        <v>415.94577633</v>
      </c>
      <c r="I322" s="85">
        <v>0</v>
      </c>
      <c r="J322" s="85">
        <v>457.54035396</v>
      </c>
      <c r="K322" s="85">
        <v>540.72950921999995</v>
      </c>
      <c r="L322" s="85">
        <v>623.91866448999997</v>
      </c>
    </row>
    <row r="323" spans="1:12" ht="12.75" customHeight="1" x14ac:dyDescent="0.2">
      <c r="A323" s="84" t="s">
        <v>164</v>
      </c>
      <c r="B323" s="84">
        <v>2</v>
      </c>
      <c r="C323" s="85">
        <v>895.09309754000003</v>
      </c>
      <c r="D323" s="85">
        <v>890.29676243999995</v>
      </c>
      <c r="E323" s="85">
        <v>0</v>
      </c>
      <c r="F323" s="85">
        <v>89.029676240000001</v>
      </c>
      <c r="G323" s="85">
        <v>222.57419060999999</v>
      </c>
      <c r="H323" s="85">
        <v>445.14838121999998</v>
      </c>
      <c r="I323" s="85">
        <v>0</v>
      </c>
      <c r="J323" s="85">
        <v>489.66321934000001</v>
      </c>
      <c r="K323" s="85">
        <v>578.69289559000003</v>
      </c>
      <c r="L323" s="85">
        <v>667.72257182999999</v>
      </c>
    </row>
    <row r="324" spans="1:12" ht="12.75" customHeight="1" x14ac:dyDescent="0.2">
      <c r="A324" s="84" t="s">
        <v>164</v>
      </c>
      <c r="B324" s="84">
        <v>3</v>
      </c>
      <c r="C324" s="85">
        <v>1018.62095478</v>
      </c>
      <c r="D324" s="85">
        <v>1013.20553487</v>
      </c>
      <c r="E324" s="85">
        <v>0</v>
      </c>
      <c r="F324" s="85">
        <v>101.32055348999999</v>
      </c>
      <c r="G324" s="85">
        <v>253.30138371999999</v>
      </c>
      <c r="H324" s="85">
        <v>506.60276743999998</v>
      </c>
      <c r="I324" s="85">
        <v>0</v>
      </c>
      <c r="J324" s="85">
        <v>557.26304417999995</v>
      </c>
      <c r="K324" s="85">
        <v>658.58359767000002</v>
      </c>
      <c r="L324" s="85">
        <v>759.90415114999996</v>
      </c>
    </row>
    <row r="325" spans="1:12" ht="12.75" customHeight="1" x14ac:dyDescent="0.2">
      <c r="A325" s="84" t="s">
        <v>164</v>
      </c>
      <c r="B325" s="84">
        <v>4</v>
      </c>
      <c r="C325" s="85">
        <v>1034.82815495</v>
      </c>
      <c r="D325" s="85">
        <v>1029.2641722000001</v>
      </c>
      <c r="E325" s="85">
        <v>0</v>
      </c>
      <c r="F325" s="85">
        <v>102.92641722</v>
      </c>
      <c r="G325" s="85">
        <v>257.31604305000002</v>
      </c>
      <c r="H325" s="85">
        <v>514.63208610000004</v>
      </c>
      <c r="I325" s="85">
        <v>0</v>
      </c>
      <c r="J325" s="85">
        <v>566.09529470999996</v>
      </c>
      <c r="K325" s="85">
        <v>669.02171193000004</v>
      </c>
      <c r="L325" s="85">
        <v>771.94812915</v>
      </c>
    </row>
    <row r="326" spans="1:12" ht="12.75" customHeight="1" x14ac:dyDescent="0.2">
      <c r="A326" s="84" t="s">
        <v>164</v>
      </c>
      <c r="B326" s="84">
        <v>5</v>
      </c>
      <c r="C326" s="85">
        <v>1044.51889306</v>
      </c>
      <c r="D326" s="85">
        <v>1038.9117856099999</v>
      </c>
      <c r="E326" s="85">
        <v>0</v>
      </c>
      <c r="F326" s="85">
        <v>103.89117856</v>
      </c>
      <c r="G326" s="85">
        <v>259.72794640000001</v>
      </c>
      <c r="H326" s="85">
        <v>519.45589281000002</v>
      </c>
      <c r="I326" s="85">
        <v>0</v>
      </c>
      <c r="J326" s="85">
        <v>571.40148208999994</v>
      </c>
      <c r="K326" s="85">
        <v>675.29266065000002</v>
      </c>
      <c r="L326" s="85">
        <v>779.18383920999997</v>
      </c>
    </row>
    <row r="327" spans="1:12" ht="12.75" customHeight="1" x14ac:dyDescent="0.2">
      <c r="A327" s="84" t="s">
        <v>164</v>
      </c>
      <c r="B327" s="84">
        <v>6</v>
      </c>
      <c r="C327" s="85">
        <v>1038.9948863699999</v>
      </c>
      <c r="D327" s="85">
        <v>1033.2200095600001</v>
      </c>
      <c r="E327" s="85">
        <v>0</v>
      </c>
      <c r="F327" s="85">
        <v>103.32200096</v>
      </c>
      <c r="G327" s="85">
        <v>258.30500239000003</v>
      </c>
      <c r="H327" s="85">
        <v>516.61000478000005</v>
      </c>
      <c r="I327" s="85">
        <v>0</v>
      </c>
      <c r="J327" s="85">
        <v>568.27100526000004</v>
      </c>
      <c r="K327" s="85">
        <v>671.59300621</v>
      </c>
      <c r="L327" s="85">
        <v>774.91500716999997</v>
      </c>
    </row>
    <row r="328" spans="1:12" ht="12.75" customHeight="1" x14ac:dyDescent="0.2">
      <c r="A328" s="84" t="s">
        <v>164</v>
      </c>
      <c r="B328" s="84">
        <v>7</v>
      </c>
      <c r="C328" s="85">
        <v>966.13700003999998</v>
      </c>
      <c r="D328" s="85">
        <v>960.45338673000003</v>
      </c>
      <c r="E328" s="85">
        <v>0</v>
      </c>
      <c r="F328" s="85">
        <v>96.045338670000007</v>
      </c>
      <c r="G328" s="85">
        <v>240.11334668000001</v>
      </c>
      <c r="H328" s="85">
        <v>480.22669337000002</v>
      </c>
      <c r="I328" s="85">
        <v>0</v>
      </c>
      <c r="J328" s="85">
        <v>528.24936270000001</v>
      </c>
      <c r="K328" s="85">
        <v>624.29470136999998</v>
      </c>
      <c r="L328" s="85">
        <v>720.34004004999997</v>
      </c>
    </row>
    <row r="329" spans="1:12" ht="12.75" customHeight="1" x14ac:dyDescent="0.2">
      <c r="A329" s="84" t="s">
        <v>164</v>
      </c>
      <c r="B329" s="84">
        <v>8</v>
      </c>
      <c r="C329" s="85">
        <v>807.10373906999996</v>
      </c>
      <c r="D329" s="85">
        <v>802.42287080999995</v>
      </c>
      <c r="E329" s="85">
        <v>0</v>
      </c>
      <c r="F329" s="85">
        <v>80.242287079999997</v>
      </c>
      <c r="G329" s="85">
        <v>200.60571770000001</v>
      </c>
      <c r="H329" s="85">
        <v>401.21143540999998</v>
      </c>
      <c r="I329" s="85">
        <v>0</v>
      </c>
      <c r="J329" s="85">
        <v>441.33257895000003</v>
      </c>
      <c r="K329" s="85">
        <v>521.57486602999995</v>
      </c>
      <c r="L329" s="85">
        <v>601.81715311000005</v>
      </c>
    </row>
    <row r="330" spans="1:12" ht="12.75" customHeight="1" x14ac:dyDescent="0.2">
      <c r="A330" s="84" t="s">
        <v>164</v>
      </c>
      <c r="B330" s="84">
        <v>9</v>
      </c>
      <c r="C330" s="85">
        <v>693.28204307999999</v>
      </c>
      <c r="D330" s="85">
        <v>689.61616561999995</v>
      </c>
      <c r="E330" s="85">
        <v>0</v>
      </c>
      <c r="F330" s="85">
        <v>68.961616559999996</v>
      </c>
      <c r="G330" s="85">
        <v>172.40404140999999</v>
      </c>
      <c r="H330" s="85">
        <v>344.80808280999997</v>
      </c>
      <c r="I330" s="85">
        <v>0</v>
      </c>
      <c r="J330" s="85">
        <v>379.28889108999999</v>
      </c>
      <c r="K330" s="85">
        <v>448.25050764999997</v>
      </c>
      <c r="L330" s="85">
        <v>517.21212421999996</v>
      </c>
    </row>
    <row r="331" spans="1:12" ht="12.75" customHeight="1" x14ac:dyDescent="0.2">
      <c r="A331" s="84" t="s">
        <v>164</v>
      </c>
      <c r="B331" s="84">
        <v>10</v>
      </c>
      <c r="C331" s="85">
        <v>598.64354394999998</v>
      </c>
      <c r="D331" s="85">
        <v>595.91059028999996</v>
      </c>
      <c r="E331" s="85">
        <v>0</v>
      </c>
      <c r="F331" s="85">
        <v>59.591059029999997</v>
      </c>
      <c r="G331" s="85">
        <v>148.97764756999999</v>
      </c>
      <c r="H331" s="85">
        <v>297.95529514999998</v>
      </c>
      <c r="I331" s="85">
        <v>0</v>
      </c>
      <c r="J331" s="85">
        <v>327.75082465999998</v>
      </c>
      <c r="K331" s="85">
        <v>387.34188368999997</v>
      </c>
      <c r="L331" s="85">
        <v>446.93294272000003</v>
      </c>
    </row>
    <row r="332" spans="1:12" ht="12.75" customHeight="1" x14ac:dyDescent="0.2">
      <c r="A332" s="84" t="s">
        <v>164</v>
      </c>
      <c r="B332" s="84">
        <v>11</v>
      </c>
      <c r="C332" s="85">
        <v>608.25398254000004</v>
      </c>
      <c r="D332" s="85">
        <v>605.53390316000002</v>
      </c>
      <c r="E332" s="85">
        <v>0</v>
      </c>
      <c r="F332" s="85">
        <v>60.553390319999998</v>
      </c>
      <c r="G332" s="85">
        <v>151.38347579000001</v>
      </c>
      <c r="H332" s="85">
        <v>302.76695158000001</v>
      </c>
      <c r="I332" s="85">
        <v>0</v>
      </c>
      <c r="J332" s="85">
        <v>333.04364673999999</v>
      </c>
      <c r="K332" s="85">
        <v>393.59703704999998</v>
      </c>
      <c r="L332" s="85">
        <v>454.15042736999999</v>
      </c>
    </row>
    <row r="333" spans="1:12" ht="12.75" customHeight="1" x14ac:dyDescent="0.2">
      <c r="A333" s="84" t="s">
        <v>164</v>
      </c>
      <c r="B333" s="84">
        <v>12</v>
      </c>
      <c r="C333" s="85">
        <v>637.17978903000005</v>
      </c>
      <c r="D333" s="85">
        <v>634.04785500000003</v>
      </c>
      <c r="E333" s="85">
        <v>0</v>
      </c>
      <c r="F333" s="85">
        <v>63.404785500000003</v>
      </c>
      <c r="G333" s="85">
        <v>158.51196375000001</v>
      </c>
      <c r="H333" s="85">
        <v>317.02392750000001</v>
      </c>
      <c r="I333" s="85">
        <v>0</v>
      </c>
      <c r="J333" s="85">
        <v>348.72632025000001</v>
      </c>
      <c r="K333" s="85">
        <v>412.13110575000002</v>
      </c>
      <c r="L333" s="85">
        <v>475.53589125000002</v>
      </c>
    </row>
    <row r="334" spans="1:12" ht="12.75" customHeight="1" x14ac:dyDescent="0.2">
      <c r="A334" s="84" t="s">
        <v>164</v>
      </c>
      <c r="B334" s="84">
        <v>13</v>
      </c>
      <c r="C334" s="85">
        <v>637.44595265999999</v>
      </c>
      <c r="D334" s="85">
        <v>633.96882483000002</v>
      </c>
      <c r="E334" s="85">
        <v>0</v>
      </c>
      <c r="F334" s="85">
        <v>63.396882480000002</v>
      </c>
      <c r="G334" s="85">
        <v>158.49220621000001</v>
      </c>
      <c r="H334" s="85">
        <v>316.98441242000001</v>
      </c>
      <c r="I334" s="85">
        <v>0</v>
      </c>
      <c r="J334" s="85">
        <v>348.68285365999998</v>
      </c>
      <c r="K334" s="85">
        <v>412.07973614000002</v>
      </c>
      <c r="L334" s="85">
        <v>475.47661862000001</v>
      </c>
    </row>
    <row r="335" spans="1:12" ht="12.75" customHeight="1" x14ac:dyDescent="0.2">
      <c r="A335" s="84" t="s">
        <v>164</v>
      </c>
      <c r="B335" s="84">
        <v>14</v>
      </c>
      <c r="C335" s="85">
        <v>635.94612054000004</v>
      </c>
      <c r="D335" s="85">
        <v>632.53303936999998</v>
      </c>
      <c r="E335" s="85">
        <v>0</v>
      </c>
      <c r="F335" s="85">
        <v>63.253303940000002</v>
      </c>
      <c r="G335" s="85">
        <v>158.13325983999999</v>
      </c>
      <c r="H335" s="85">
        <v>316.26651969</v>
      </c>
      <c r="I335" s="85">
        <v>0</v>
      </c>
      <c r="J335" s="85">
        <v>347.89317165</v>
      </c>
      <c r="K335" s="85">
        <v>411.14647559000002</v>
      </c>
      <c r="L335" s="85">
        <v>474.39977952999999</v>
      </c>
    </row>
    <row r="336" spans="1:12" ht="12.75" customHeight="1" x14ac:dyDescent="0.2">
      <c r="A336" s="84" t="s">
        <v>164</v>
      </c>
      <c r="B336" s="84">
        <v>15</v>
      </c>
      <c r="C336" s="85">
        <v>636.84783496</v>
      </c>
      <c r="D336" s="85">
        <v>633.64195351000001</v>
      </c>
      <c r="E336" s="85">
        <v>0</v>
      </c>
      <c r="F336" s="85">
        <v>63.364195350000003</v>
      </c>
      <c r="G336" s="85">
        <v>158.41048838</v>
      </c>
      <c r="H336" s="85">
        <v>316.82097676000001</v>
      </c>
      <c r="I336" s="85">
        <v>0</v>
      </c>
      <c r="J336" s="85">
        <v>348.50307443000003</v>
      </c>
      <c r="K336" s="85">
        <v>411.86726978000002</v>
      </c>
      <c r="L336" s="85">
        <v>475.23146513</v>
      </c>
    </row>
    <row r="337" spans="1:12" ht="12.75" customHeight="1" x14ac:dyDescent="0.2">
      <c r="A337" s="84" t="s">
        <v>164</v>
      </c>
      <c r="B337" s="84">
        <v>16</v>
      </c>
      <c r="C337" s="85">
        <v>643.53591174999997</v>
      </c>
      <c r="D337" s="85">
        <v>640.01278199000001</v>
      </c>
      <c r="E337" s="85">
        <v>0</v>
      </c>
      <c r="F337" s="85">
        <v>64.001278200000002</v>
      </c>
      <c r="G337" s="85">
        <v>160.0031955</v>
      </c>
      <c r="H337" s="85">
        <v>320.00639100000001</v>
      </c>
      <c r="I337" s="85">
        <v>0</v>
      </c>
      <c r="J337" s="85">
        <v>352.00703009</v>
      </c>
      <c r="K337" s="85">
        <v>416.00830829</v>
      </c>
      <c r="L337" s="85">
        <v>480.00958649</v>
      </c>
    </row>
    <row r="338" spans="1:12" ht="12.75" customHeight="1" x14ac:dyDescent="0.2">
      <c r="A338" s="84" t="s">
        <v>164</v>
      </c>
      <c r="B338" s="84">
        <v>17</v>
      </c>
      <c r="C338" s="85">
        <v>642.22990437999999</v>
      </c>
      <c r="D338" s="85">
        <v>639.10498331999997</v>
      </c>
      <c r="E338" s="85">
        <v>0</v>
      </c>
      <c r="F338" s="85">
        <v>63.910498330000003</v>
      </c>
      <c r="G338" s="85">
        <v>159.77624582999999</v>
      </c>
      <c r="H338" s="85">
        <v>319.55249165999999</v>
      </c>
      <c r="I338" s="85">
        <v>0</v>
      </c>
      <c r="J338" s="85">
        <v>351.50774082999999</v>
      </c>
      <c r="K338" s="85">
        <v>415.41823915999998</v>
      </c>
      <c r="L338" s="85">
        <v>479.32873748999998</v>
      </c>
    </row>
    <row r="339" spans="1:12" ht="12.75" customHeight="1" x14ac:dyDescent="0.2">
      <c r="A339" s="84" t="s">
        <v>164</v>
      </c>
      <c r="B339" s="84">
        <v>18</v>
      </c>
      <c r="C339" s="85">
        <v>643.62750787000004</v>
      </c>
      <c r="D339" s="85">
        <v>639.83761088000006</v>
      </c>
      <c r="E339" s="85">
        <v>0</v>
      </c>
      <c r="F339" s="85">
        <v>63.983761090000002</v>
      </c>
      <c r="G339" s="85">
        <v>159.95940272000001</v>
      </c>
      <c r="H339" s="85">
        <v>319.91880544000003</v>
      </c>
      <c r="I339" s="85">
        <v>0</v>
      </c>
      <c r="J339" s="85">
        <v>351.91068597999998</v>
      </c>
      <c r="K339" s="85">
        <v>415.89444707000001</v>
      </c>
      <c r="L339" s="85">
        <v>479.87820815999999</v>
      </c>
    </row>
    <row r="340" spans="1:12" ht="12.75" customHeight="1" x14ac:dyDescent="0.2">
      <c r="A340" s="84" t="s">
        <v>164</v>
      </c>
      <c r="B340" s="84">
        <v>19</v>
      </c>
      <c r="C340" s="85">
        <v>634.86685348000003</v>
      </c>
      <c r="D340" s="85">
        <v>631.21018403000005</v>
      </c>
      <c r="E340" s="85">
        <v>0</v>
      </c>
      <c r="F340" s="85">
        <v>63.121018399999997</v>
      </c>
      <c r="G340" s="85">
        <v>157.80254600999999</v>
      </c>
      <c r="H340" s="85">
        <v>315.60509201999997</v>
      </c>
      <c r="I340" s="85">
        <v>0</v>
      </c>
      <c r="J340" s="85">
        <v>347.16560121999999</v>
      </c>
      <c r="K340" s="85">
        <v>410.28661962000001</v>
      </c>
      <c r="L340" s="85">
        <v>473.40763801999998</v>
      </c>
    </row>
    <row r="341" spans="1:12" ht="12.75" customHeight="1" x14ac:dyDescent="0.2">
      <c r="A341" s="84" t="s">
        <v>164</v>
      </c>
      <c r="B341" s="84">
        <v>20</v>
      </c>
      <c r="C341" s="85">
        <v>635.83008088999998</v>
      </c>
      <c r="D341" s="85">
        <v>632.30049068999995</v>
      </c>
      <c r="E341" s="85">
        <v>0</v>
      </c>
      <c r="F341" s="85">
        <v>63.23004907</v>
      </c>
      <c r="G341" s="85">
        <v>158.07512267000001</v>
      </c>
      <c r="H341" s="85">
        <v>316.15024534999998</v>
      </c>
      <c r="I341" s="85">
        <v>0</v>
      </c>
      <c r="J341" s="85">
        <v>347.76526988000001</v>
      </c>
      <c r="K341" s="85">
        <v>410.99531895000001</v>
      </c>
      <c r="L341" s="85">
        <v>474.22536802000002</v>
      </c>
    </row>
    <row r="342" spans="1:12" ht="12.75" customHeight="1" x14ac:dyDescent="0.2">
      <c r="A342" s="84" t="s">
        <v>164</v>
      </c>
      <c r="B342" s="84">
        <v>21</v>
      </c>
      <c r="C342" s="85">
        <v>606.68142082999998</v>
      </c>
      <c r="D342" s="85">
        <v>603.36101157999997</v>
      </c>
      <c r="E342" s="85">
        <v>0</v>
      </c>
      <c r="F342" s="85">
        <v>60.336101159999998</v>
      </c>
      <c r="G342" s="85">
        <v>150.8402529</v>
      </c>
      <c r="H342" s="85">
        <v>301.68050578999998</v>
      </c>
      <c r="I342" s="85">
        <v>0</v>
      </c>
      <c r="J342" s="85">
        <v>331.84855636999998</v>
      </c>
      <c r="K342" s="85">
        <v>392.18465752999998</v>
      </c>
      <c r="L342" s="85">
        <v>452.52075868999998</v>
      </c>
    </row>
    <row r="343" spans="1:12" ht="12.75" customHeight="1" x14ac:dyDescent="0.2">
      <c r="A343" s="84" t="s">
        <v>164</v>
      </c>
      <c r="B343" s="84">
        <v>22</v>
      </c>
      <c r="C343" s="85">
        <v>598.58115691</v>
      </c>
      <c r="D343" s="85">
        <v>595.26733289000003</v>
      </c>
      <c r="E343" s="85">
        <v>0</v>
      </c>
      <c r="F343" s="85">
        <v>59.526733290000003</v>
      </c>
      <c r="G343" s="85">
        <v>148.81683322000001</v>
      </c>
      <c r="H343" s="85">
        <v>297.63366645000002</v>
      </c>
      <c r="I343" s="85">
        <v>0</v>
      </c>
      <c r="J343" s="85">
        <v>327.39703308999998</v>
      </c>
      <c r="K343" s="85">
        <v>386.92376638000002</v>
      </c>
      <c r="L343" s="85">
        <v>446.45049967</v>
      </c>
    </row>
    <row r="344" spans="1:12" ht="12.75" customHeight="1" x14ac:dyDescent="0.2">
      <c r="A344" s="84" t="s">
        <v>164</v>
      </c>
      <c r="B344" s="84">
        <v>23</v>
      </c>
      <c r="C344" s="85">
        <v>645.81505393999998</v>
      </c>
      <c r="D344" s="85">
        <v>642.17949008000005</v>
      </c>
      <c r="E344" s="85">
        <v>0</v>
      </c>
      <c r="F344" s="85">
        <v>64.217949009999998</v>
      </c>
      <c r="G344" s="85">
        <v>160.54487252000001</v>
      </c>
      <c r="H344" s="85">
        <v>321.08974504000003</v>
      </c>
      <c r="I344" s="85">
        <v>0</v>
      </c>
      <c r="J344" s="85">
        <v>353.19871954000001</v>
      </c>
      <c r="K344" s="85">
        <v>417.41666855</v>
      </c>
      <c r="L344" s="85">
        <v>481.63461755999998</v>
      </c>
    </row>
    <row r="345" spans="1:12" ht="12.75" customHeight="1" x14ac:dyDescent="0.2">
      <c r="A345" s="84" t="s">
        <v>164</v>
      </c>
      <c r="B345" s="84">
        <v>24</v>
      </c>
      <c r="C345" s="85">
        <v>759.59522888000004</v>
      </c>
      <c r="D345" s="85">
        <v>755.39662788999999</v>
      </c>
      <c r="E345" s="85">
        <v>0</v>
      </c>
      <c r="F345" s="85">
        <v>75.539662789999994</v>
      </c>
      <c r="G345" s="85">
        <v>188.84915697</v>
      </c>
      <c r="H345" s="85">
        <v>377.69831395</v>
      </c>
      <c r="I345" s="85">
        <v>0</v>
      </c>
      <c r="J345" s="85">
        <v>415.46814533999998</v>
      </c>
      <c r="K345" s="85">
        <v>491.00780813</v>
      </c>
      <c r="L345" s="85">
        <v>566.54747092000002</v>
      </c>
    </row>
    <row r="346" spans="1:12" ht="12.75" customHeight="1" x14ac:dyDescent="0.2">
      <c r="A346" s="84" t="s">
        <v>165</v>
      </c>
      <c r="B346" s="84">
        <v>1</v>
      </c>
      <c r="C346" s="85">
        <v>969.32304021000004</v>
      </c>
      <c r="D346" s="85">
        <v>963.70767845</v>
      </c>
      <c r="E346" s="85">
        <v>0</v>
      </c>
      <c r="F346" s="85">
        <v>96.370767849999993</v>
      </c>
      <c r="G346" s="85">
        <v>240.92691961</v>
      </c>
      <c r="H346" s="85">
        <v>481.85383923000001</v>
      </c>
      <c r="I346" s="85">
        <v>0</v>
      </c>
      <c r="J346" s="85">
        <v>530.03922315</v>
      </c>
      <c r="K346" s="85">
        <v>626.40999098999998</v>
      </c>
      <c r="L346" s="85">
        <v>722.78075883999998</v>
      </c>
    </row>
    <row r="347" spans="1:12" ht="12.75" customHeight="1" x14ac:dyDescent="0.2">
      <c r="A347" s="84" t="s">
        <v>165</v>
      </c>
      <c r="B347" s="84">
        <v>2</v>
      </c>
      <c r="C347" s="85">
        <v>1002.97044544</v>
      </c>
      <c r="D347" s="85">
        <v>996.86926158999995</v>
      </c>
      <c r="E347" s="85">
        <v>0</v>
      </c>
      <c r="F347" s="85">
        <v>99.686926159999999</v>
      </c>
      <c r="G347" s="85">
        <v>249.21731539999999</v>
      </c>
      <c r="H347" s="85">
        <v>498.43463079999998</v>
      </c>
      <c r="I347" s="85">
        <v>0</v>
      </c>
      <c r="J347" s="85">
        <v>548.27809387000002</v>
      </c>
      <c r="K347" s="85">
        <v>647.96502003000001</v>
      </c>
      <c r="L347" s="85">
        <v>747.65194618999999</v>
      </c>
    </row>
    <row r="348" spans="1:12" ht="12.75" customHeight="1" x14ac:dyDescent="0.2">
      <c r="A348" s="84" t="s">
        <v>165</v>
      </c>
      <c r="B348" s="84">
        <v>3</v>
      </c>
      <c r="C348" s="85">
        <v>1026.15390237</v>
      </c>
      <c r="D348" s="85">
        <v>1019.9458320700001</v>
      </c>
      <c r="E348" s="85">
        <v>0</v>
      </c>
      <c r="F348" s="85">
        <v>101.99458321</v>
      </c>
      <c r="G348" s="85">
        <v>254.98645801999999</v>
      </c>
      <c r="H348" s="85">
        <v>509.97291603999997</v>
      </c>
      <c r="I348" s="85">
        <v>0</v>
      </c>
      <c r="J348" s="85">
        <v>560.97020764000001</v>
      </c>
      <c r="K348" s="85">
        <v>662.96479084999999</v>
      </c>
      <c r="L348" s="85">
        <v>764.95937404999995</v>
      </c>
    </row>
    <row r="349" spans="1:12" ht="12.75" customHeight="1" x14ac:dyDescent="0.2">
      <c r="A349" s="84" t="s">
        <v>165</v>
      </c>
      <c r="B349" s="84">
        <v>4</v>
      </c>
      <c r="C349" s="85">
        <v>1032.27543255</v>
      </c>
      <c r="D349" s="85">
        <v>1026.18633297</v>
      </c>
      <c r="E349" s="85">
        <v>0</v>
      </c>
      <c r="F349" s="85">
        <v>102.6186333</v>
      </c>
      <c r="G349" s="85">
        <v>256.54658324000002</v>
      </c>
      <c r="H349" s="85">
        <v>513.09316649000004</v>
      </c>
      <c r="I349" s="85">
        <v>0</v>
      </c>
      <c r="J349" s="85">
        <v>564.40248312999995</v>
      </c>
      <c r="K349" s="85">
        <v>667.02111643000001</v>
      </c>
      <c r="L349" s="85">
        <v>769.63974972999995</v>
      </c>
    </row>
    <row r="350" spans="1:12" ht="12.75" customHeight="1" x14ac:dyDescent="0.2">
      <c r="A350" s="84" t="s">
        <v>165</v>
      </c>
      <c r="B350" s="84">
        <v>5</v>
      </c>
      <c r="C350" s="85">
        <v>1035.60950196</v>
      </c>
      <c r="D350" s="85">
        <v>1030.04459898</v>
      </c>
      <c r="E350" s="85">
        <v>0</v>
      </c>
      <c r="F350" s="85">
        <v>103.0044599</v>
      </c>
      <c r="G350" s="85">
        <v>257.51114975000002</v>
      </c>
      <c r="H350" s="85">
        <v>515.02229949000002</v>
      </c>
      <c r="I350" s="85">
        <v>0</v>
      </c>
      <c r="J350" s="85">
        <v>566.52452944000004</v>
      </c>
      <c r="K350" s="85">
        <v>669.52898933999995</v>
      </c>
      <c r="L350" s="85">
        <v>772.53344923999998</v>
      </c>
    </row>
    <row r="351" spans="1:12" ht="12.75" customHeight="1" x14ac:dyDescent="0.2">
      <c r="A351" s="84" t="s">
        <v>165</v>
      </c>
      <c r="B351" s="84">
        <v>6</v>
      </c>
      <c r="C351" s="85">
        <v>1013.67040099</v>
      </c>
      <c r="D351" s="85">
        <v>1006.83472088</v>
      </c>
      <c r="E351" s="85">
        <v>0</v>
      </c>
      <c r="F351" s="85">
        <v>100.68347209</v>
      </c>
      <c r="G351" s="85">
        <v>251.70868021999999</v>
      </c>
      <c r="H351" s="85">
        <v>503.41736043999998</v>
      </c>
      <c r="I351" s="85">
        <v>0</v>
      </c>
      <c r="J351" s="85">
        <v>553.75909648000004</v>
      </c>
      <c r="K351" s="85">
        <v>654.44256857000005</v>
      </c>
      <c r="L351" s="85">
        <v>755.12604065999994</v>
      </c>
    </row>
    <row r="352" spans="1:12" ht="12.75" customHeight="1" x14ac:dyDescent="0.2">
      <c r="A352" s="84" t="s">
        <v>165</v>
      </c>
      <c r="B352" s="84">
        <v>7</v>
      </c>
      <c r="C352" s="85">
        <v>932.54401787999996</v>
      </c>
      <c r="D352" s="85">
        <v>927.06506215000002</v>
      </c>
      <c r="E352" s="85">
        <v>0</v>
      </c>
      <c r="F352" s="85">
        <v>92.706506219999994</v>
      </c>
      <c r="G352" s="85">
        <v>231.76626554000001</v>
      </c>
      <c r="H352" s="85">
        <v>463.53253108000001</v>
      </c>
      <c r="I352" s="85">
        <v>0</v>
      </c>
      <c r="J352" s="85">
        <v>509.88578417999997</v>
      </c>
      <c r="K352" s="85">
        <v>602.59229040000002</v>
      </c>
      <c r="L352" s="85">
        <v>695.29879660999995</v>
      </c>
    </row>
    <row r="353" spans="1:12" ht="12.75" customHeight="1" x14ac:dyDescent="0.2">
      <c r="A353" s="84" t="s">
        <v>165</v>
      </c>
      <c r="B353" s="84">
        <v>8</v>
      </c>
      <c r="C353" s="85">
        <v>805.92013111000006</v>
      </c>
      <c r="D353" s="85">
        <v>801.71999272000005</v>
      </c>
      <c r="E353" s="85">
        <v>0</v>
      </c>
      <c r="F353" s="85">
        <v>80.171999270000001</v>
      </c>
      <c r="G353" s="85">
        <v>200.42999818000001</v>
      </c>
      <c r="H353" s="85">
        <v>400.85999636000003</v>
      </c>
      <c r="I353" s="85">
        <v>0</v>
      </c>
      <c r="J353" s="85">
        <v>440.94599599999998</v>
      </c>
      <c r="K353" s="85">
        <v>521.11799527000005</v>
      </c>
      <c r="L353" s="85">
        <v>601.28999453999995</v>
      </c>
    </row>
    <row r="354" spans="1:12" ht="12.75" customHeight="1" x14ac:dyDescent="0.2">
      <c r="A354" s="84" t="s">
        <v>165</v>
      </c>
      <c r="B354" s="84">
        <v>9</v>
      </c>
      <c r="C354" s="85">
        <v>771.56865017999996</v>
      </c>
      <c r="D354" s="85">
        <v>767.81551594999996</v>
      </c>
      <c r="E354" s="85">
        <v>0</v>
      </c>
      <c r="F354" s="85">
        <v>76.7815516</v>
      </c>
      <c r="G354" s="85">
        <v>191.95387898999999</v>
      </c>
      <c r="H354" s="85">
        <v>383.90775797999999</v>
      </c>
      <c r="I354" s="85">
        <v>0</v>
      </c>
      <c r="J354" s="85">
        <v>422.29853377000001</v>
      </c>
      <c r="K354" s="85">
        <v>499.08008537000001</v>
      </c>
      <c r="L354" s="85">
        <v>575.86163696000006</v>
      </c>
    </row>
    <row r="355" spans="1:12" ht="12.75" customHeight="1" x14ac:dyDescent="0.2">
      <c r="A355" s="84" t="s">
        <v>165</v>
      </c>
      <c r="B355" s="84">
        <v>10</v>
      </c>
      <c r="C355" s="85">
        <v>664.27459589</v>
      </c>
      <c r="D355" s="85">
        <v>661.01732043000004</v>
      </c>
      <c r="E355" s="85">
        <v>0</v>
      </c>
      <c r="F355" s="85">
        <v>66.101732040000002</v>
      </c>
      <c r="G355" s="85">
        <v>165.25433011000001</v>
      </c>
      <c r="H355" s="85">
        <v>330.50866022000002</v>
      </c>
      <c r="I355" s="85">
        <v>0</v>
      </c>
      <c r="J355" s="85">
        <v>363.55952624000003</v>
      </c>
      <c r="K355" s="85">
        <v>429.66125828000003</v>
      </c>
      <c r="L355" s="85">
        <v>495.76299031999997</v>
      </c>
    </row>
    <row r="356" spans="1:12" ht="12.75" customHeight="1" x14ac:dyDescent="0.2">
      <c r="A356" s="84" t="s">
        <v>165</v>
      </c>
      <c r="B356" s="84">
        <v>11</v>
      </c>
      <c r="C356" s="85">
        <v>597.36458980999998</v>
      </c>
      <c r="D356" s="85">
        <v>593.48367183000005</v>
      </c>
      <c r="E356" s="85">
        <v>0</v>
      </c>
      <c r="F356" s="85">
        <v>59.348367179999997</v>
      </c>
      <c r="G356" s="85">
        <v>148.37091796000001</v>
      </c>
      <c r="H356" s="85">
        <v>296.74183592000003</v>
      </c>
      <c r="I356" s="85">
        <v>0</v>
      </c>
      <c r="J356" s="85">
        <v>326.41601951000001</v>
      </c>
      <c r="K356" s="85">
        <v>385.76438668999998</v>
      </c>
      <c r="L356" s="85">
        <v>445.11275387000001</v>
      </c>
    </row>
    <row r="357" spans="1:12" ht="12.75" customHeight="1" x14ac:dyDescent="0.2">
      <c r="A357" s="84" t="s">
        <v>165</v>
      </c>
      <c r="B357" s="84">
        <v>12</v>
      </c>
      <c r="C357" s="85">
        <v>589.39947081000003</v>
      </c>
      <c r="D357" s="85">
        <v>583.71266577999995</v>
      </c>
      <c r="E357" s="85">
        <v>0</v>
      </c>
      <c r="F357" s="85">
        <v>58.371266579999997</v>
      </c>
      <c r="G357" s="85">
        <v>145.92816644999999</v>
      </c>
      <c r="H357" s="85">
        <v>291.85633288999998</v>
      </c>
      <c r="I357" s="85">
        <v>0</v>
      </c>
      <c r="J357" s="85">
        <v>321.04196617999997</v>
      </c>
      <c r="K357" s="85">
        <v>379.41323276000003</v>
      </c>
      <c r="L357" s="85">
        <v>437.78449934000002</v>
      </c>
    </row>
    <row r="358" spans="1:12" ht="12.75" customHeight="1" x14ac:dyDescent="0.2">
      <c r="A358" s="84" t="s">
        <v>165</v>
      </c>
      <c r="B358" s="84">
        <v>13</v>
      </c>
      <c r="C358" s="85">
        <v>599.01475046999997</v>
      </c>
      <c r="D358" s="85">
        <v>593.16819910000004</v>
      </c>
      <c r="E358" s="85">
        <v>0</v>
      </c>
      <c r="F358" s="85">
        <v>59.31681991</v>
      </c>
      <c r="G358" s="85">
        <v>148.29204978000001</v>
      </c>
      <c r="H358" s="85">
        <v>296.58409955000002</v>
      </c>
      <c r="I358" s="85">
        <v>0</v>
      </c>
      <c r="J358" s="85">
        <v>326.24250950999999</v>
      </c>
      <c r="K358" s="85">
        <v>385.55932941999998</v>
      </c>
      <c r="L358" s="85">
        <v>444.87614932999998</v>
      </c>
    </row>
    <row r="359" spans="1:12" ht="12.75" customHeight="1" x14ac:dyDescent="0.2">
      <c r="A359" s="84" t="s">
        <v>165</v>
      </c>
      <c r="B359" s="84">
        <v>14</v>
      </c>
      <c r="C359" s="85">
        <v>589.67869839000002</v>
      </c>
      <c r="D359" s="85">
        <v>584.17570505000003</v>
      </c>
      <c r="E359" s="85">
        <v>0</v>
      </c>
      <c r="F359" s="85">
        <v>58.417570509999997</v>
      </c>
      <c r="G359" s="85">
        <v>146.04392626000001</v>
      </c>
      <c r="H359" s="85">
        <v>292.08785253000002</v>
      </c>
      <c r="I359" s="85">
        <v>0</v>
      </c>
      <c r="J359" s="85">
        <v>321.29663778000003</v>
      </c>
      <c r="K359" s="85">
        <v>379.71420827999998</v>
      </c>
      <c r="L359" s="85">
        <v>438.13177879</v>
      </c>
    </row>
    <row r="360" spans="1:12" ht="12.75" customHeight="1" x14ac:dyDescent="0.2">
      <c r="A360" s="84" t="s">
        <v>165</v>
      </c>
      <c r="B360" s="84">
        <v>15</v>
      </c>
      <c r="C360" s="85">
        <v>601.84726661000002</v>
      </c>
      <c r="D360" s="85">
        <v>597.70304926999995</v>
      </c>
      <c r="E360" s="85">
        <v>0</v>
      </c>
      <c r="F360" s="85">
        <v>59.770304930000002</v>
      </c>
      <c r="G360" s="85">
        <v>149.42576231999999</v>
      </c>
      <c r="H360" s="85">
        <v>298.85152463999998</v>
      </c>
      <c r="I360" s="85">
        <v>0</v>
      </c>
      <c r="J360" s="85">
        <v>328.73667710000001</v>
      </c>
      <c r="K360" s="85">
        <v>388.50698203000002</v>
      </c>
      <c r="L360" s="85">
        <v>448.27728695000002</v>
      </c>
    </row>
    <row r="361" spans="1:12" ht="12.75" customHeight="1" x14ac:dyDescent="0.2">
      <c r="A361" s="84" t="s">
        <v>165</v>
      </c>
      <c r="B361" s="84">
        <v>16</v>
      </c>
      <c r="C361" s="85">
        <v>601.16657259999999</v>
      </c>
      <c r="D361" s="85">
        <v>598.00405334000004</v>
      </c>
      <c r="E361" s="85">
        <v>0</v>
      </c>
      <c r="F361" s="85">
        <v>59.800405329999997</v>
      </c>
      <c r="G361" s="85">
        <v>149.50101333999999</v>
      </c>
      <c r="H361" s="85">
        <v>299.00202667000002</v>
      </c>
      <c r="I361" s="85">
        <v>0</v>
      </c>
      <c r="J361" s="85">
        <v>328.90222934000002</v>
      </c>
      <c r="K361" s="85">
        <v>388.70263467000001</v>
      </c>
      <c r="L361" s="85">
        <v>448.50304001000001</v>
      </c>
    </row>
    <row r="362" spans="1:12" ht="12.75" customHeight="1" x14ac:dyDescent="0.2">
      <c r="A362" s="84" t="s">
        <v>165</v>
      </c>
      <c r="B362" s="84">
        <v>17</v>
      </c>
      <c r="C362" s="85">
        <v>606.71419053</v>
      </c>
      <c r="D362" s="85">
        <v>603.48353798999995</v>
      </c>
      <c r="E362" s="85">
        <v>0</v>
      </c>
      <c r="F362" s="85">
        <v>60.348353799999998</v>
      </c>
      <c r="G362" s="85">
        <v>150.87088449999999</v>
      </c>
      <c r="H362" s="85">
        <v>301.74176899999998</v>
      </c>
      <c r="I362" s="85">
        <v>0</v>
      </c>
      <c r="J362" s="85">
        <v>331.91594588999999</v>
      </c>
      <c r="K362" s="85">
        <v>392.26429968999997</v>
      </c>
      <c r="L362" s="85">
        <v>452.61265349000001</v>
      </c>
    </row>
    <row r="363" spans="1:12" ht="12.75" customHeight="1" x14ac:dyDescent="0.2">
      <c r="A363" s="84" t="s">
        <v>165</v>
      </c>
      <c r="B363" s="84">
        <v>18</v>
      </c>
      <c r="C363" s="85">
        <v>606.35234849000005</v>
      </c>
      <c r="D363" s="85">
        <v>602.80083779999995</v>
      </c>
      <c r="E363" s="85">
        <v>0</v>
      </c>
      <c r="F363" s="85">
        <v>60.280083779999998</v>
      </c>
      <c r="G363" s="85">
        <v>150.70020944999999</v>
      </c>
      <c r="H363" s="85">
        <v>301.40041889999998</v>
      </c>
      <c r="I363" s="85">
        <v>0</v>
      </c>
      <c r="J363" s="85">
        <v>331.54046079</v>
      </c>
      <c r="K363" s="85">
        <v>391.82054456999998</v>
      </c>
      <c r="L363" s="85">
        <v>452.10062835000002</v>
      </c>
    </row>
    <row r="364" spans="1:12" ht="12.75" customHeight="1" x14ac:dyDescent="0.2">
      <c r="A364" s="84" t="s">
        <v>165</v>
      </c>
      <c r="B364" s="84">
        <v>19</v>
      </c>
      <c r="C364" s="85">
        <v>603.45496781999998</v>
      </c>
      <c r="D364" s="85">
        <v>599.82550705000006</v>
      </c>
      <c r="E364" s="85">
        <v>0</v>
      </c>
      <c r="F364" s="85">
        <v>59.982550709999998</v>
      </c>
      <c r="G364" s="85">
        <v>149.95637676000001</v>
      </c>
      <c r="H364" s="85">
        <v>299.91275352999997</v>
      </c>
      <c r="I364" s="85">
        <v>0</v>
      </c>
      <c r="J364" s="85">
        <v>329.90402888</v>
      </c>
      <c r="K364" s="85">
        <v>389.88657957999999</v>
      </c>
      <c r="L364" s="85">
        <v>449.86913028999999</v>
      </c>
    </row>
    <row r="365" spans="1:12" ht="12.75" customHeight="1" x14ac:dyDescent="0.2">
      <c r="A365" s="84" t="s">
        <v>165</v>
      </c>
      <c r="B365" s="84">
        <v>20</v>
      </c>
      <c r="C365" s="85">
        <v>585.18013234</v>
      </c>
      <c r="D365" s="85">
        <v>581.72233153000002</v>
      </c>
      <c r="E365" s="85">
        <v>0</v>
      </c>
      <c r="F365" s="85">
        <v>58.172233149999997</v>
      </c>
      <c r="G365" s="85">
        <v>145.43058288</v>
      </c>
      <c r="H365" s="85">
        <v>290.86116577000001</v>
      </c>
      <c r="I365" s="85">
        <v>0</v>
      </c>
      <c r="J365" s="85">
        <v>319.94728234000002</v>
      </c>
      <c r="K365" s="85">
        <v>378.11951549000003</v>
      </c>
      <c r="L365" s="85">
        <v>436.29174864999999</v>
      </c>
    </row>
    <row r="366" spans="1:12" ht="12.75" customHeight="1" x14ac:dyDescent="0.2">
      <c r="A366" s="84" t="s">
        <v>165</v>
      </c>
      <c r="B366" s="84">
        <v>21</v>
      </c>
      <c r="C366" s="85">
        <v>598.51490765999995</v>
      </c>
      <c r="D366" s="85">
        <v>595.50341742000001</v>
      </c>
      <c r="E366" s="85">
        <v>0</v>
      </c>
      <c r="F366" s="85">
        <v>59.55034174</v>
      </c>
      <c r="G366" s="85">
        <v>148.87585436000001</v>
      </c>
      <c r="H366" s="85">
        <v>297.75170871</v>
      </c>
      <c r="I366" s="85">
        <v>0</v>
      </c>
      <c r="J366" s="85">
        <v>327.52687958000001</v>
      </c>
      <c r="K366" s="85">
        <v>387.07722131999998</v>
      </c>
      <c r="L366" s="85">
        <v>446.62756307000001</v>
      </c>
    </row>
    <row r="367" spans="1:12" ht="12.75" customHeight="1" x14ac:dyDescent="0.2">
      <c r="A367" s="84" t="s">
        <v>165</v>
      </c>
      <c r="B367" s="84">
        <v>22</v>
      </c>
      <c r="C367" s="85">
        <v>644.61938169999996</v>
      </c>
      <c r="D367" s="85">
        <v>641.43303601000002</v>
      </c>
      <c r="E367" s="85">
        <v>0</v>
      </c>
      <c r="F367" s="85">
        <v>64.143303599999996</v>
      </c>
      <c r="G367" s="85">
        <v>160.358259</v>
      </c>
      <c r="H367" s="85">
        <v>320.71651801000002</v>
      </c>
      <c r="I367" s="85">
        <v>0</v>
      </c>
      <c r="J367" s="85">
        <v>352.78816981</v>
      </c>
      <c r="K367" s="85">
        <v>416.93147341000002</v>
      </c>
      <c r="L367" s="85">
        <v>481.07477700999999</v>
      </c>
    </row>
    <row r="368" spans="1:12" ht="12.75" customHeight="1" x14ac:dyDescent="0.2">
      <c r="A368" s="84" t="s">
        <v>165</v>
      </c>
      <c r="B368" s="84">
        <v>23</v>
      </c>
      <c r="C368" s="85">
        <v>737.13386019999996</v>
      </c>
      <c r="D368" s="85">
        <v>733.28685301999997</v>
      </c>
      <c r="E368" s="85">
        <v>0</v>
      </c>
      <c r="F368" s="85">
        <v>73.328685300000004</v>
      </c>
      <c r="G368" s="85">
        <v>183.32171326</v>
      </c>
      <c r="H368" s="85">
        <v>366.64342650999998</v>
      </c>
      <c r="I368" s="85">
        <v>0</v>
      </c>
      <c r="J368" s="85">
        <v>403.30776916000002</v>
      </c>
      <c r="K368" s="85">
        <v>476.63645445999998</v>
      </c>
      <c r="L368" s="85">
        <v>549.96513976999995</v>
      </c>
    </row>
    <row r="369" spans="1:12" ht="12.75" customHeight="1" x14ac:dyDescent="0.2">
      <c r="A369" s="84" t="s">
        <v>165</v>
      </c>
      <c r="B369" s="84">
        <v>24</v>
      </c>
      <c r="C369" s="85">
        <v>828.78058894000003</v>
      </c>
      <c r="D369" s="85">
        <v>824.42750017000003</v>
      </c>
      <c r="E369" s="85">
        <v>0</v>
      </c>
      <c r="F369" s="85">
        <v>82.442750020000005</v>
      </c>
      <c r="G369" s="85">
        <v>206.10687504000001</v>
      </c>
      <c r="H369" s="85">
        <v>412.21375009000002</v>
      </c>
      <c r="I369" s="85">
        <v>0</v>
      </c>
      <c r="J369" s="85">
        <v>453.43512508999999</v>
      </c>
      <c r="K369" s="85">
        <v>535.87787510999999</v>
      </c>
      <c r="L369" s="85">
        <v>618.32062513000005</v>
      </c>
    </row>
    <row r="370" spans="1:12" ht="12.75" customHeight="1" x14ac:dyDescent="0.2">
      <c r="A370" s="84" t="s">
        <v>166</v>
      </c>
      <c r="B370" s="84">
        <v>1</v>
      </c>
      <c r="C370" s="85">
        <v>933.53333224000005</v>
      </c>
      <c r="D370" s="85">
        <v>928.25845161999996</v>
      </c>
      <c r="E370" s="85">
        <v>0</v>
      </c>
      <c r="F370" s="85">
        <v>92.82584516</v>
      </c>
      <c r="G370" s="85">
        <v>232.06461290999999</v>
      </c>
      <c r="H370" s="85">
        <v>464.12922580999998</v>
      </c>
      <c r="I370" s="85">
        <v>0</v>
      </c>
      <c r="J370" s="85">
        <v>510.54214839000002</v>
      </c>
      <c r="K370" s="85">
        <v>603.36799355000005</v>
      </c>
      <c r="L370" s="85">
        <v>696.19383872000003</v>
      </c>
    </row>
    <row r="371" spans="1:12" ht="12.75" customHeight="1" x14ac:dyDescent="0.2">
      <c r="A371" s="84" t="s">
        <v>166</v>
      </c>
      <c r="B371" s="84">
        <v>2</v>
      </c>
      <c r="C371" s="85">
        <v>1013.09051985</v>
      </c>
      <c r="D371" s="85">
        <v>1007.24089546</v>
      </c>
      <c r="E371" s="85">
        <v>0</v>
      </c>
      <c r="F371" s="85">
        <v>100.72408955</v>
      </c>
      <c r="G371" s="85">
        <v>251.81022386999999</v>
      </c>
      <c r="H371" s="85">
        <v>503.62044773000002</v>
      </c>
      <c r="I371" s="85">
        <v>0</v>
      </c>
      <c r="J371" s="85">
        <v>553.98249250000003</v>
      </c>
      <c r="K371" s="85">
        <v>654.70658204999995</v>
      </c>
      <c r="L371" s="85">
        <v>755.43067159999998</v>
      </c>
    </row>
    <row r="372" spans="1:12" ht="12.75" customHeight="1" x14ac:dyDescent="0.2">
      <c r="A372" s="84" t="s">
        <v>166</v>
      </c>
      <c r="B372" s="84">
        <v>3</v>
      </c>
      <c r="C372" s="85">
        <v>1046.66750813</v>
      </c>
      <c r="D372" s="85">
        <v>1040.6361707999999</v>
      </c>
      <c r="E372" s="85">
        <v>0</v>
      </c>
      <c r="F372" s="85">
        <v>104.06361708</v>
      </c>
      <c r="G372" s="85">
        <v>260.15904269999999</v>
      </c>
      <c r="H372" s="85">
        <v>520.31808539999997</v>
      </c>
      <c r="I372" s="85">
        <v>0</v>
      </c>
      <c r="J372" s="85">
        <v>572.34989394000002</v>
      </c>
      <c r="K372" s="85">
        <v>676.41351101999999</v>
      </c>
      <c r="L372" s="85">
        <v>780.47712809999996</v>
      </c>
    </row>
    <row r="373" spans="1:12" ht="12.75" customHeight="1" x14ac:dyDescent="0.2">
      <c r="A373" s="84" t="s">
        <v>166</v>
      </c>
      <c r="B373" s="84">
        <v>4</v>
      </c>
      <c r="C373" s="85">
        <v>1040.5840494500001</v>
      </c>
      <c r="D373" s="85">
        <v>1034.57204675</v>
      </c>
      <c r="E373" s="85">
        <v>0</v>
      </c>
      <c r="F373" s="85">
        <v>103.45720468</v>
      </c>
      <c r="G373" s="85">
        <v>258.64301168999998</v>
      </c>
      <c r="H373" s="85">
        <v>517.28602337999996</v>
      </c>
      <c r="I373" s="85">
        <v>0</v>
      </c>
      <c r="J373" s="85">
        <v>569.01462571000002</v>
      </c>
      <c r="K373" s="85">
        <v>672.47183039000004</v>
      </c>
      <c r="L373" s="85">
        <v>775.92903506000005</v>
      </c>
    </row>
    <row r="374" spans="1:12" ht="12.75" customHeight="1" x14ac:dyDescent="0.2">
      <c r="A374" s="84" t="s">
        <v>166</v>
      </c>
      <c r="B374" s="84">
        <v>5</v>
      </c>
      <c r="C374" s="85">
        <v>1036.07532859</v>
      </c>
      <c r="D374" s="85">
        <v>1030.12823211</v>
      </c>
      <c r="E374" s="85">
        <v>0</v>
      </c>
      <c r="F374" s="85">
        <v>103.01282320999999</v>
      </c>
      <c r="G374" s="85">
        <v>257.53205802999997</v>
      </c>
      <c r="H374" s="85">
        <v>515.06411605999995</v>
      </c>
      <c r="I374" s="85">
        <v>0</v>
      </c>
      <c r="J374" s="85">
        <v>566.57052766000004</v>
      </c>
      <c r="K374" s="85">
        <v>669.58335087</v>
      </c>
      <c r="L374" s="85">
        <v>772.59617407999997</v>
      </c>
    </row>
    <row r="375" spans="1:12" ht="12.75" customHeight="1" x14ac:dyDescent="0.2">
      <c r="A375" s="84" t="s">
        <v>166</v>
      </c>
      <c r="B375" s="84">
        <v>6</v>
      </c>
      <c r="C375" s="85">
        <v>1041.4205913799999</v>
      </c>
      <c r="D375" s="85">
        <v>1035.23394007</v>
      </c>
      <c r="E375" s="85">
        <v>0</v>
      </c>
      <c r="F375" s="85">
        <v>103.52339401</v>
      </c>
      <c r="G375" s="85">
        <v>258.80848501999998</v>
      </c>
      <c r="H375" s="85">
        <v>517.61697003999996</v>
      </c>
      <c r="I375" s="85">
        <v>0</v>
      </c>
      <c r="J375" s="85">
        <v>569.37866703999998</v>
      </c>
      <c r="K375" s="85">
        <v>672.90206105000004</v>
      </c>
      <c r="L375" s="85">
        <v>776.42545504999998</v>
      </c>
    </row>
    <row r="376" spans="1:12" ht="12.75" customHeight="1" x14ac:dyDescent="0.2">
      <c r="A376" s="84" t="s">
        <v>166</v>
      </c>
      <c r="B376" s="84">
        <v>7</v>
      </c>
      <c r="C376" s="85">
        <v>1053.16288826</v>
      </c>
      <c r="D376" s="85">
        <v>1046.9100008400001</v>
      </c>
      <c r="E376" s="85">
        <v>0</v>
      </c>
      <c r="F376" s="85">
        <v>104.69100007999999</v>
      </c>
      <c r="G376" s="85">
        <v>261.72750021000002</v>
      </c>
      <c r="H376" s="85">
        <v>523.45500042000003</v>
      </c>
      <c r="I376" s="85">
        <v>0</v>
      </c>
      <c r="J376" s="85">
        <v>575.80050045999997</v>
      </c>
      <c r="K376" s="85">
        <v>680.49150054999996</v>
      </c>
      <c r="L376" s="85">
        <v>785.18250063000005</v>
      </c>
    </row>
    <row r="377" spans="1:12" ht="12.75" customHeight="1" x14ac:dyDescent="0.2">
      <c r="A377" s="84" t="s">
        <v>166</v>
      </c>
      <c r="B377" s="84">
        <v>8</v>
      </c>
      <c r="C377" s="85">
        <v>917.53194700999995</v>
      </c>
      <c r="D377" s="85">
        <v>912.03953797999998</v>
      </c>
      <c r="E377" s="85">
        <v>0</v>
      </c>
      <c r="F377" s="85">
        <v>91.203953799999994</v>
      </c>
      <c r="G377" s="85">
        <v>228.0098845</v>
      </c>
      <c r="H377" s="85">
        <v>456.01976898999999</v>
      </c>
      <c r="I377" s="85">
        <v>0</v>
      </c>
      <c r="J377" s="85">
        <v>501.62174589</v>
      </c>
      <c r="K377" s="85">
        <v>592.82569968999996</v>
      </c>
      <c r="L377" s="85">
        <v>684.02965348999999</v>
      </c>
    </row>
    <row r="378" spans="1:12" ht="12.75" customHeight="1" x14ac:dyDescent="0.2">
      <c r="A378" s="84" t="s">
        <v>166</v>
      </c>
      <c r="B378" s="84">
        <v>9</v>
      </c>
      <c r="C378" s="85">
        <v>796.05135557000006</v>
      </c>
      <c r="D378" s="85">
        <v>791.32753207999997</v>
      </c>
      <c r="E378" s="85">
        <v>0</v>
      </c>
      <c r="F378" s="85">
        <v>79.132753210000004</v>
      </c>
      <c r="G378" s="85">
        <v>197.83188301999999</v>
      </c>
      <c r="H378" s="85">
        <v>395.66376603999998</v>
      </c>
      <c r="I378" s="85">
        <v>0</v>
      </c>
      <c r="J378" s="85">
        <v>435.23014264</v>
      </c>
      <c r="K378" s="85">
        <v>514.36289584999997</v>
      </c>
      <c r="L378" s="85">
        <v>593.49564906000001</v>
      </c>
    </row>
    <row r="379" spans="1:12" ht="12.75" customHeight="1" x14ac:dyDescent="0.2">
      <c r="A379" s="84" t="s">
        <v>166</v>
      </c>
      <c r="B379" s="84">
        <v>10</v>
      </c>
      <c r="C379" s="85">
        <v>700.08118561000003</v>
      </c>
      <c r="D379" s="85">
        <v>696.40270912999995</v>
      </c>
      <c r="E379" s="85">
        <v>0</v>
      </c>
      <c r="F379" s="85">
        <v>69.640270909999998</v>
      </c>
      <c r="G379" s="85">
        <v>174.10067728000001</v>
      </c>
      <c r="H379" s="85">
        <v>348.20135456999998</v>
      </c>
      <c r="I379" s="85">
        <v>0</v>
      </c>
      <c r="J379" s="85">
        <v>383.02149001999999</v>
      </c>
      <c r="K379" s="85">
        <v>452.66176093000001</v>
      </c>
      <c r="L379" s="85">
        <v>522.30203185000005</v>
      </c>
    </row>
    <row r="380" spans="1:12" ht="12.75" customHeight="1" x14ac:dyDescent="0.2">
      <c r="A380" s="84" t="s">
        <v>166</v>
      </c>
      <c r="B380" s="84">
        <v>11</v>
      </c>
      <c r="C380" s="85">
        <v>617.23490652999999</v>
      </c>
      <c r="D380" s="85">
        <v>612.53797073999999</v>
      </c>
      <c r="E380" s="85">
        <v>0</v>
      </c>
      <c r="F380" s="85">
        <v>61.253797069999997</v>
      </c>
      <c r="G380" s="85">
        <v>153.13449269</v>
      </c>
      <c r="H380" s="85">
        <v>306.26898537</v>
      </c>
      <c r="I380" s="85">
        <v>0</v>
      </c>
      <c r="J380" s="85">
        <v>336.89588391000001</v>
      </c>
      <c r="K380" s="85">
        <v>398.14968098000003</v>
      </c>
      <c r="L380" s="85">
        <v>459.40347806</v>
      </c>
    </row>
    <row r="381" spans="1:12" ht="12.75" customHeight="1" x14ac:dyDescent="0.2">
      <c r="A381" s="84" t="s">
        <v>166</v>
      </c>
      <c r="B381" s="84">
        <v>12</v>
      </c>
      <c r="C381" s="85">
        <v>596.57919387000004</v>
      </c>
      <c r="D381" s="85">
        <v>591.25947357999996</v>
      </c>
      <c r="E381" s="85">
        <v>0</v>
      </c>
      <c r="F381" s="85">
        <v>59.125947359999998</v>
      </c>
      <c r="G381" s="85">
        <v>147.81486839999999</v>
      </c>
      <c r="H381" s="85">
        <v>295.62973678999998</v>
      </c>
      <c r="I381" s="85">
        <v>0</v>
      </c>
      <c r="J381" s="85">
        <v>325.19271047000001</v>
      </c>
      <c r="K381" s="85">
        <v>384.31865783000001</v>
      </c>
      <c r="L381" s="85">
        <v>443.44460519</v>
      </c>
    </row>
    <row r="382" spans="1:12" ht="12.75" customHeight="1" x14ac:dyDescent="0.2">
      <c r="A382" s="84" t="s">
        <v>166</v>
      </c>
      <c r="B382" s="84">
        <v>13</v>
      </c>
      <c r="C382" s="85">
        <v>584.59140078999997</v>
      </c>
      <c r="D382" s="85">
        <v>581.23630888000002</v>
      </c>
      <c r="E382" s="85">
        <v>0</v>
      </c>
      <c r="F382" s="85">
        <v>58.123630890000001</v>
      </c>
      <c r="G382" s="85">
        <v>145.30907722000001</v>
      </c>
      <c r="H382" s="85">
        <v>290.61815444000001</v>
      </c>
      <c r="I382" s="85">
        <v>0</v>
      </c>
      <c r="J382" s="85">
        <v>319.67996987999999</v>
      </c>
      <c r="K382" s="85">
        <v>377.80360077</v>
      </c>
      <c r="L382" s="85">
        <v>435.92723166000002</v>
      </c>
    </row>
    <row r="383" spans="1:12" ht="12.75" customHeight="1" x14ac:dyDescent="0.2">
      <c r="A383" s="84" t="s">
        <v>166</v>
      </c>
      <c r="B383" s="84">
        <v>14</v>
      </c>
      <c r="C383" s="85">
        <v>583.95244878999995</v>
      </c>
      <c r="D383" s="85">
        <v>580.69860653000001</v>
      </c>
      <c r="E383" s="85">
        <v>0</v>
      </c>
      <c r="F383" s="85">
        <v>58.069860650000003</v>
      </c>
      <c r="G383" s="85">
        <v>145.17465163</v>
      </c>
      <c r="H383" s="85">
        <v>290.34930327000001</v>
      </c>
      <c r="I383" s="85">
        <v>0</v>
      </c>
      <c r="J383" s="85">
        <v>319.38423359000001</v>
      </c>
      <c r="K383" s="85">
        <v>377.45409424000002</v>
      </c>
      <c r="L383" s="85">
        <v>435.52395489999998</v>
      </c>
    </row>
    <row r="384" spans="1:12" ht="12.75" customHeight="1" x14ac:dyDescent="0.2">
      <c r="A384" s="84" t="s">
        <v>166</v>
      </c>
      <c r="B384" s="84">
        <v>15</v>
      </c>
      <c r="C384" s="85">
        <v>586.15506248999998</v>
      </c>
      <c r="D384" s="85">
        <v>583.14880241000003</v>
      </c>
      <c r="E384" s="85">
        <v>0</v>
      </c>
      <c r="F384" s="85">
        <v>58.314880240000001</v>
      </c>
      <c r="G384" s="85">
        <v>145.78720060000001</v>
      </c>
      <c r="H384" s="85">
        <v>291.57440121000002</v>
      </c>
      <c r="I384" s="85">
        <v>0</v>
      </c>
      <c r="J384" s="85">
        <v>320.73184133000001</v>
      </c>
      <c r="K384" s="85">
        <v>379.04672156999999</v>
      </c>
      <c r="L384" s="85">
        <v>437.36160181000002</v>
      </c>
    </row>
    <row r="385" spans="1:12" ht="12.75" customHeight="1" x14ac:dyDescent="0.2">
      <c r="A385" s="84" t="s">
        <v>166</v>
      </c>
      <c r="B385" s="84">
        <v>16</v>
      </c>
      <c r="C385" s="85">
        <v>587.09020783999995</v>
      </c>
      <c r="D385" s="85">
        <v>584.37657330000002</v>
      </c>
      <c r="E385" s="85">
        <v>0</v>
      </c>
      <c r="F385" s="85">
        <v>58.43765733</v>
      </c>
      <c r="G385" s="85">
        <v>146.09414333000001</v>
      </c>
      <c r="H385" s="85">
        <v>292.18828665000001</v>
      </c>
      <c r="I385" s="85">
        <v>0</v>
      </c>
      <c r="J385" s="85">
        <v>321.40711532</v>
      </c>
      <c r="K385" s="85">
        <v>379.84477264999998</v>
      </c>
      <c r="L385" s="85">
        <v>438.28242998000002</v>
      </c>
    </row>
    <row r="386" spans="1:12" ht="12.75" customHeight="1" x14ac:dyDescent="0.2">
      <c r="A386" s="84" t="s">
        <v>166</v>
      </c>
      <c r="B386" s="84">
        <v>17</v>
      </c>
      <c r="C386" s="85">
        <v>591.51198031000001</v>
      </c>
      <c r="D386" s="85">
        <v>588.65486309000005</v>
      </c>
      <c r="E386" s="85">
        <v>0</v>
      </c>
      <c r="F386" s="85">
        <v>58.865486310000001</v>
      </c>
      <c r="G386" s="85">
        <v>147.16371577000001</v>
      </c>
      <c r="H386" s="85">
        <v>294.32743154999997</v>
      </c>
      <c r="I386" s="85">
        <v>0</v>
      </c>
      <c r="J386" s="85">
        <v>323.76017469999999</v>
      </c>
      <c r="K386" s="85">
        <v>382.62566100999999</v>
      </c>
      <c r="L386" s="85">
        <v>441.49114731999998</v>
      </c>
    </row>
    <row r="387" spans="1:12" ht="12.75" customHeight="1" x14ac:dyDescent="0.2">
      <c r="A387" s="84" t="s">
        <v>166</v>
      </c>
      <c r="B387" s="84">
        <v>18</v>
      </c>
      <c r="C387" s="85">
        <v>596.08710566000002</v>
      </c>
      <c r="D387" s="85">
        <v>592.44710064000003</v>
      </c>
      <c r="E387" s="85">
        <v>0</v>
      </c>
      <c r="F387" s="85">
        <v>59.244710060000003</v>
      </c>
      <c r="G387" s="85">
        <v>148.11177516000001</v>
      </c>
      <c r="H387" s="85">
        <v>296.22355032000002</v>
      </c>
      <c r="I387" s="85">
        <v>0</v>
      </c>
      <c r="J387" s="85">
        <v>325.84590535000001</v>
      </c>
      <c r="K387" s="85">
        <v>385.09061542000001</v>
      </c>
      <c r="L387" s="85">
        <v>444.33532547999999</v>
      </c>
    </row>
    <row r="388" spans="1:12" ht="12.75" customHeight="1" x14ac:dyDescent="0.2">
      <c r="A388" s="84" t="s">
        <v>166</v>
      </c>
      <c r="B388" s="84">
        <v>19</v>
      </c>
      <c r="C388" s="85">
        <v>601.55999980000001</v>
      </c>
      <c r="D388" s="85">
        <v>598.08621470000003</v>
      </c>
      <c r="E388" s="85">
        <v>0</v>
      </c>
      <c r="F388" s="85">
        <v>59.808621469999999</v>
      </c>
      <c r="G388" s="85">
        <v>149.52155368000001</v>
      </c>
      <c r="H388" s="85">
        <v>299.04310735000001</v>
      </c>
      <c r="I388" s="85">
        <v>0</v>
      </c>
      <c r="J388" s="85">
        <v>328.94741808999999</v>
      </c>
      <c r="K388" s="85">
        <v>388.75603955999998</v>
      </c>
      <c r="L388" s="85">
        <v>448.56466103000002</v>
      </c>
    </row>
    <row r="389" spans="1:12" ht="12.75" customHeight="1" x14ac:dyDescent="0.2">
      <c r="A389" s="84" t="s">
        <v>166</v>
      </c>
      <c r="B389" s="84">
        <v>20</v>
      </c>
      <c r="C389" s="85">
        <v>606.67832430999999</v>
      </c>
      <c r="D389" s="85">
        <v>603.14248915999997</v>
      </c>
      <c r="E389" s="85">
        <v>0</v>
      </c>
      <c r="F389" s="85">
        <v>60.314248919999997</v>
      </c>
      <c r="G389" s="85">
        <v>150.78562228999999</v>
      </c>
      <c r="H389" s="85">
        <v>301.57124457999998</v>
      </c>
      <c r="I389" s="85">
        <v>0</v>
      </c>
      <c r="J389" s="85">
        <v>331.72836904000002</v>
      </c>
      <c r="K389" s="85">
        <v>392.04261795000002</v>
      </c>
      <c r="L389" s="85">
        <v>452.35686686999998</v>
      </c>
    </row>
    <row r="390" spans="1:12" ht="12.75" customHeight="1" x14ac:dyDescent="0.2">
      <c r="A390" s="84" t="s">
        <v>166</v>
      </c>
      <c r="B390" s="84">
        <v>21</v>
      </c>
      <c r="C390" s="85">
        <v>604.75860962000002</v>
      </c>
      <c r="D390" s="85">
        <v>601.45776956999998</v>
      </c>
      <c r="E390" s="85">
        <v>0</v>
      </c>
      <c r="F390" s="85">
        <v>60.145776959999999</v>
      </c>
      <c r="G390" s="85">
        <v>150.36444238999999</v>
      </c>
      <c r="H390" s="85">
        <v>300.72888479</v>
      </c>
      <c r="I390" s="85">
        <v>0</v>
      </c>
      <c r="J390" s="85">
        <v>330.80177326</v>
      </c>
      <c r="K390" s="85">
        <v>390.94755021999998</v>
      </c>
      <c r="L390" s="85">
        <v>451.09332718000002</v>
      </c>
    </row>
    <row r="391" spans="1:12" ht="12.75" customHeight="1" x14ac:dyDescent="0.2">
      <c r="A391" s="84" t="s">
        <v>166</v>
      </c>
      <c r="B391" s="84">
        <v>22</v>
      </c>
      <c r="C391" s="85">
        <v>658.84979967000004</v>
      </c>
      <c r="D391" s="85">
        <v>655.60416956999995</v>
      </c>
      <c r="E391" s="85">
        <v>0</v>
      </c>
      <c r="F391" s="85">
        <v>65.560416959999998</v>
      </c>
      <c r="G391" s="85">
        <v>163.90104238999999</v>
      </c>
      <c r="H391" s="85">
        <v>327.80208478999998</v>
      </c>
      <c r="I391" s="85">
        <v>0</v>
      </c>
      <c r="J391" s="85">
        <v>360.58229325999997</v>
      </c>
      <c r="K391" s="85">
        <v>426.14271022000003</v>
      </c>
      <c r="L391" s="85">
        <v>491.70312718000002</v>
      </c>
    </row>
    <row r="392" spans="1:12" ht="12.75" customHeight="1" x14ac:dyDescent="0.2">
      <c r="A392" s="84" t="s">
        <v>166</v>
      </c>
      <c r="B392" s="84">
        <v>23</v>
      </c>
      <c r="C392" s="85">
        <v>747.20603326000003</v>
      </c>
      <c r="D392" s="85">
        <v>743.61528962</v>
      </c>
      <c r="E392" s="85">
        <v>0</v>
      </c>
      <c r="F392" s="85">
        <v>74.361528960000001</v>
      </c>
      <c r="G392" s="85">
        <v>185.90382241</v>
      </c>
      <c r="H392" s="85">
        <v>371.80764481</v>
      </c>
      <c r="I392" s="85">
        <v>0</v>
      </c>
      <c r="J392" s="85">
        <v>408.98840928999999</v>
      </c>
      <c r="K392" s="85">
        <v>483.34993824999998</v>
      </c>
      <c r="L392" s="85">
        <v>557.71146722000003</v>
      </c>
    </row>
    <row r="393" spans="1:12" ht="12.75" customHeight="1" x14ac:dyDescent="0.2">
      <c r="A393" s="84" t="s">
        <v>166</v>
      </c>
      <c r="B393" s="84">
        <v>24</v>
      </c>
      <c r="C393" s="85">
        <v>852.74804111000003</v>
      </c>
      <c r="D393" s="85">
        <v>848.58035992999999</v>
      </c>
      <c r="E393" s="85">
        <v>0</v>
      </c>
      <c r="F393" s="85">
        <v>84.858035990000005</v>
      </c>
      <c r="G393" s="85">
        <v>212.14508997999999</v>
      </c>
      <c r="H393" s="85">
        <v>424.29017997</v>
      </c>
      <c r="I393" s="85">
        <v>0</v>
      </c>
      <c r="J393" s="85">
        <v>466.71919795999997</v>
      </c>
      <c r="K393" s="85">
        <v>551.57723395000005</v>
      </c>
      <c r="L393" s="85">
        <v>636.43526995000002</v>
      </c>
    </row>
    <row r="394" spans="1:12" ht="12.75" customHeight="1" x14ac:dyDescent="0.2">
      <c r="A394" s="84" t="s">
        <v>167</v>
      </c>
      <c r="B394" s="84">
        <v>1</v>
      </c>
      <c r="C394" s="85">
        <v>923.83562861999997</v>
      </c>
      <c r="D394" s="85">
        <v>919.32191068999998</v>
      </c>
      <c r="E394" s="85">
        <v>0</v>
      </c>
      <c r="F394" s="85">
        <v>91.932191070000002</v>
      </c>
      <c r="G394" s="85">
        <v>229.83047766999999</v>
      </c>
      <c r="H394" s="85">
        <v>459.66095534999999</v>
      </c>
      <c r="I394" s="85">
        <v>0</v>
      </c>
      <c r="J394" s="85">
        <v>505.62705088000001</v>
      </c>
      <c r="K394" s="85">
        <v>597.55924195</v>
      </c>
      <c r="L394" s="85">
        <v>689.49143302000004</v>
      </c>
    </row>
    <row r="395" spans="1:12" ht="12.75" customHeight="1" x14ac:dyDescent="0.2">
      <c r="A395" s="84" t="s">
        <v>167</v>
      </c>
      <c r="B395" s="84">
        <v>2</v>
      </c>
      <c r="C395" s="85">
        <v>995.09792449999998</v>
      </c>
      <c r="D395" s="85">
        <v>990.26664749999998</v>
      </c>
      <c r="E395" s="85">
        <v>0</v>
      </c>
      <c r="F395" s="85">
        <v>99.026664749999995</v>
      </c>
      <c r="G395" s="85">
        <v>247.56666188</v>
      </c>
      <c r="H395" s="85">
        <v>495.13332374999999</v>
      </c>
      <c r="I395" s="85">
        <v>0</v>
      </c>
      <c r="J395" s="85">
        <v>544.64665613</v>
      </c>
      <c r="K395" s="85">
        <v>643.67332088000001</v>
      </c>
      <c r="L395" s="85">
        <v>742.69998563000001</v>
      </c>
    </row>
    <row r="396" spans="1:12" ht="12.75" customHeight="1" x14ac:dyDescent="0.2">
      <c r="A396" s="84" t="s">
        <v>167</v>
      </c>
      <c r="B396" s="84">
        <v>3</v>
      </c>
      <c r="C396" s="85">
        <v>1031.7902684600001</v>
      </c>
      <c r="D396" s="85">
        <v>1026.66877748</v>
      </c>
      <c r="E396" s="85">
        <v>0</v>
      </c>
      <c r="F396" s="85">
        <v>102.66687775</v>
      </c>
      <c r="G396" s="85">
        <v>256.66719437</v>
      </c>
      <c r="H396" s="85">
        <v>513.33438874000001</v>
      </c>
      <c r="I396" s="85">
        <v>0</v>
      </c>
      <c r="J396" s="85">
        <v>564.66782761000002</v>
      </c>
      <c r="K396" s="85">
        <v>667.33470536000004</v>
      </c>
      <c r="L396" s="85">
        <v>770.00158310999996</v>
      </c>
    </row>
    <row r="397" spans="1:12" ht="12.75" customHeight="1" x14ac:dyDescent="0.2">
      <c r="A397" s="84" t="s">
        <v>167</v>
      </c>
      <c r="B397" s="84">
        <v>4</v>
      </c>
      <c r="C397" s="85">
        <v>1063.43351123</v>
      </c>
      <c r="D397" s="85">
        <v>1058.15051591</v>
      </c>
      <c r="E397" s="85">
        <v>0</v>
      </c>
      <c r="F397" s="85">
        <v>105.81505159</v>
      </c>
      <c r="G397" s="85">
        <v>264.53762898000002</v>
      </c>
      <c r="H397" s="85">
        <v>529.07525796000004</v>
      </c>
      <c r="I397" s="85">
        <v>0</v>
      </c>
      <c r="J397" s="85">
        <v>581.98278374999995</v>
      </c>
      <c r="K397" s="85">
        <v>687.79783534000001</v>
      </c>
      <c r="L397" s="85">
        <v>793.61288692999995</v>
      </c>
    </row>
    <row r="398" spans="1:12" ht="12.75" customHeight="1" x14ac:dyDescent="0.2">
      <c r="A398" s="84" t="s">
        <v>167</v>
      </c>
      <c r="B398" s="84">
        <v>5</v>
      </c>
      <c r="C398" s="85">
        <v>1061.5782436699999</v>
      </c>
      <c r="D398" s="85">
        <v>1056.34572557</v>
      </c>
      <c r="E398" s="85">
        <v>0</v>
      </c>
      <c r="F398" s="85">
        <v>105.63457256</v>
      </c>
      <c r="G398" s="85">
        <v>264.08643138999997</v>
      </c>
      <c r="H398" s="85">
        <v>528.17286278999995</v>
      </c>
      <c r="I398" s="85">
        <v>0</v>
      </c>
      <c r="J398" s="85">
        <v>580.99014906000002</v>
      </c>
      <c r="K398" s="85">
        <v>686.62472161999995</v>
      </c>
      <c r="L398" s="85">
        <v>792.25929417999998</v>
      </c>
    </row>
    <row r="399" spans="1:12" ht="12.75" customHeight="1" x14ac:dyDescent="0.2">
      <c r="A399" s="84" t="s">
        <v>167</v>
      </c>
      <c r="B399" s="84">
        <v>6</v>
      </c>
      <c r="C399" s="85">
        <v>1065.0728601599999</v>
      </c>
      <c r="D399" s="85">
        <v>1059.79050398</v>
      </c>
      <c r="E399" s="85">
        <v>0</v>
      </c>
      <c r="F399" s="85">
        <v>105.97905040000001</v>
      </c>
      <c r="G399" s="85">
        <v>264.94762600000001</v>
      </c>
      <c r="H399" s="85">
        <v>529.89525199000002</v>
      </c>
      <c r="I399" s="85">
        <v>0</v>
      </c>
      <c r="J399" s="85">
        <v>582.88477719000002</v>
      </c>
      <c r="K399" s="85">
        <v>688.86382759000003</v>
      </c>
      <c r="L399" s="85">
        <v>794.84287799000003</v>
      </c>
    </row>
    <row r="400" spans="1:12" ht="12.75" customHeight="1" x14ac:dyDescent="0.2">
      <c r="A400" s="84" t="s">
        <v>167</v>
      </c>
      <c r="B400" s="84">
        <v>7</v>
      </c>
      <c r="C400" s="85">
        <v>1070.56056197</v>
      </c>
      <c r="D400" s="85">
        <v>1065.1284771600001</v>
      </c>
      <c r="E400" s="85">
        <v>0</v>
      </c>
      <c r="F400" s="85">
        <v>106.51284772</v>
      </c>
      <c r="G400" s="85">
        <v>266.28211929000003</v>
      </c>
      <c r="H400" s="85">
        <v>532.56423858000005</v>
      </c>
      <c r="I400" s="85">
        <v>0</v>
      </c>
      <c r="J400" s="85">
        <v>585.82066243999998</v>
      </c>
      <c r="K400" s="85">
        <v>692.33351015000005</v>
      </c>
      <c r="L400" s="85">
        <v>798.84635787000002</v>
      </c>
    </row>
    <row r="401" spans="1:12" ht="12.75" customHeight="1" x14ac:dyDescent="0.2">
      <c r="A401" s="84" t="s">
        <v>167</v>
      </c>
      <c r="B401" s="84">
        <v>8</v>
      </c>
      <c r="C401" s="85">
        <v>936.20605401</v>
      </c>
      <c r="D401" s="85">
        <v>931.67513397000005</v>
      </c>
      <c r="E401" s="85">
        <v>0</v>
      </c>
      <c r="F401" s="85">
        <v>93.167513400000004</v>
      </c>
      <c r="G401" s="85">
        <v>232.91878349000001</v>
      </c>
      <c r="H401" s="85">
        <v>465.83756699000003</v>
      </c>
      <c r="I401" s="85">
        <v>0</v>
      </c>
      <c r="J401" s="85">
        <v>512.42132368</v>
      </c>
      <c r="K401" s="85">
        <v>605.58883707999996</v>
      </c>
      <c r="L401" s="85">
        <v>698.75635048000004</v>
      </c>
    </row>
    <row r="402" spans="1:12" ht="12.75" customHeight="1" x14ac:dyDescent="0.2">
      <c r="A402" s="84" t="s">
        <v>167</v>
      </c>
      <c r="B402" s="84">
        <v>9</v>
      </c>
      <c r="C402" s="85">
        <v>818.31768289000001</v>
      </c>
      <c r="D402" s="85">
        <v>814.32462683000006</v>
      </c>
      <c r="E402" s="85">
        <v>0</v>
      </c>
      <c r="F402" s="85">
        <v>81.43246268</v>
      </c>
      <c r="G402" s="85">
        <v>203.58115670999999</v>
      </c>
      <c r="H402" s="85">
        <v>407.16231341999998</v>
      </c>
      <c r="I402" s="85">
        <v>0</v>
      </c>
      <c r="J402" s="85">
        <v>447.87854476000001</v>
      </c>
      <c r="K402" s="85">
        <v>529.31100744000003</v>
      </c>
      <c r="L402" s="85">
        <v>610.74347011999998</v>
      </c>
    </row>
    <row r="403" spans="1:12" ht="12.75" customHeight="1" x14ac:dyDescent="0.2">
      <c r="A403" s="84" t="s">
        <v>167</v>
      </c>
      <c r="B403" s="84">
        <v>10</v>
      </c>
      <c r="C403" s="85">
        <v>685.47247229000004</v>
      </c>
      <c r="D403" s="85">
        <v>682.12702760000002</v>
      </c>
      <c r="E403" s="85">
        <v>0</v>
      </c>
      <c r="F403" s="85">
        <v>68.212702759999999</v>
      </c>
      <c r="G403" s="85">
        <v>170.5317569</v>
      </c>
      <c r="H403" s="85">
        <v>341.06351380000001</v>
      </c>
      <c r="I403" s="85">
        <v>0</v>
      </c>
      <c r="J403" s="85">
        <v>375.16986517999999</v>
      </c>
      <c r="K403" s="85">
        <v>443.38256794</v>
      </c>
      <c r="L403" s="85">
        <v>511.59527070000001</v>
      </c>
    </row>
    <row r="404" spans="1:12" ht="12.75" customHeight="1" x14ac:dyDescent="0.2">
      <c r="A404" s="84" t="s">
        <v>167</v>
      </c>
      <c r="B404" s="84">
        <v>11</v>
      </c>
      <c r="C404" s="85">
        <v>632.79056054</v>
      </c>
      <c r="D404" s="85">
        <v>628.61766808000004</v>
      </c>
      <c r="E404" s="85">
        <v>0</v>
      </c>
      <c r="F404" s="85">
        <v>62.861766809999999</v>
      </c>
      <c r="G404" s="85">
        <v>157.15441702000001</v>
      </c>
      <c r="H404" s="85">
        <v>314.30883404000002</v>
      </c>
      <c r="I404" s="85">
        <v>0</v>
      </c>
      <c r="J404" s="85">
        <v>345.73971743999999</v>
      </c>
      <c r="K404" s="85">
        <v>408.60148425</v>
      </c>
      <c r="L404" s="85">
        <v>471.46325106</v>
      </c>
    </row>
    <row r="405" spans="1:12" ht="12.75" customHeight="1" x14ac:dyDescent="0.2">
      <c r="A405" s="84" t="s">
        <v>167</v>
      </c>
      <c r="B405" s="84">
        <v>12</v>
      </c>
      <c r="C405" s="85">
        <v>612.03365819999999</v>
      </c>
      <c r="D405" s="85">
        <v>606.63979021</v>
      </c>
      <c r="E405" s="85">
        <v>0</v>
      </c>
      <c r="F405" s="85">
        <v>60.663979019999999</v>
      </c>
      <c r="G405" s="85">
        <v>151.65994755</v>
      </c>
      <c r="H405" s="85">
        <v>303.31989511</v>
      </c>
      <c r="I405" s="85">
        <v>0</v>
      </c>
      <c r="J405" s="85">
        <v>333.65188461999998</v>
      </c>
      <c r="K405" s="85">
        <v>394.31586363999998</v>
      </c>
      <c r="L405" s="85">
        <v>454.97984265999997</v>
      </c>
    </row>
    <row r="406" spans="1:12" ht="12.75" customHeight="1" x14ac:dyDescent="0.2">
      <c r="A406" s="84" t="s">
        <v>167</v>
      </c>
      <c r="B406" s="84">
        <v>13</v>
      </c>
      <c r="C406" s="85">
        <v>620.28416297000001</v>
      </c>
      <c r="D406" s="85">
        <v>614.15237062000006</v>
      </c>
      <c r="E406" s="85">
        <v>0</v>
      </c>
      <c r="F406" s="85">
        <v>61.415237060000003</v>
      </c>
      <c r="G406" s="85">
        <v>153.53809265999999</v>
      </c>
      <c r="H406" s="85">
        <v>307.07618531000003</v>
      </c>
      <c r="I406" s="85">
        <v>0</v>
      </c>
      <c r="J406" s="85">
        <v>337.78380384000002</v>
      </c>
      <c r="K406" s="85">
        <v>399.1990409</v>
      </c>
      <c r="L406" s="85">
        <v>460.61427796999999</v>
      </c>
    </row>
    <row r="407" spans="1:12" ht="12.75" customHeight="1" x14ac:dyDescent="0.2">
      <c r="A407" s="84" t="s">
        <v>167</v>
      </c>
      <c r="B407" s="84">
        <v>14</v>
      </c>
      <c r="C407" s="85">
        <v>611.40092924999999</v>
      </c>
      <c r="D407" s="85">
        <v>606.10314016999996</v>
      </c>
      <c r="E407" s="85">
        <v>0</v>
      </c>
      <c r="F407" s="85">
        <v>60.610314019999997</v>
      </c>
      <c r="G407" s="85">
        <v>151.52578503999999</v>
      </c>
      <c r="H407" s="85">
        <v>303.05157008999998</v>
      </c>
      <c r="I407" s="85">
        <v>0</v>
      </c>
      <c r="J407" s="85">
        <v>333.35672708999999</v>
      </c>
      <c r="K407" s="85">
        <v>393.96704111000003</v>
      </c>
      <c r="L407" s="85">
        <v>454.57735513</v>
      </c>
    </row>
    <row r="408" spans="1:12" ht="12.75" customHeight="1" x14ac:dyDescent="0.2">
      <c r="A408" s="84" t="s">
        <v>167</v>
      </c>
      <c r="B408" s="84">
        <v>15</v>
      </c>
      <c r="C408" s="85">
        <v>588.63490646000002</v>
      </c>
      <c r="D408" s="85">
        <v>584.75614974999996</v>
      </c>
      <c r="E408" s="85">
        <v>0</v>
      </c>
      <c r="F408" s="85">
        <v>58.475614980000003</v>
      </c>
      <c r="G408" s="85">
        <v>146.18903743999999</v>
      </c>
      <c r="H408" s="85">
        <v>292.37807487999999</v>
      </c>
      <c r="I408" s="85">
        <v>0</v>
      </c>
      <c r="J408" s="85">
        <v>321.61588236</v>
      </c>
      <c r="K408" s="85">
        <v>380.09149733999999</v>
      </c>
      <c r="L408" s="85">
        <v>438.56711231000003</v>
      </c>
    </row>
    <row r="409" spans="1:12" ht="12.75" customHeight="1" x14ac:dyDescent="0.2">
      <c r="A409" s="84" t="s">
        <v>167</v>
      </c>
      <c r="B409" s="84">
        <v>16</v>
      </c>
      <c r="C409" s="85">
        <v>603.65894585000001</v>
      </c>
      <c r="D409" s="85">
        <v>600.71396593999998</v>
      </c>
      <c r="E409" s="85">
        <v>0</v>
      </c>
      <c r="F409" s="85">
        <v>60.071396589999999</v>
      </c>
      <c r="G409" s="85">
        <v>150.17849149</v>
      </c>
      <c r="H409" s="85">
        <v>300.35698296999999</v>
      </c>
      <c r="I409" s="85">
        <v>0</v>
      </c>
      <c r="J409" s="85">
        <v>330.39268127000003</v>
      </c>
      <c r="K409" s="85">
        <v>390.46407785999997</v>
      </c>
      <c r="L409" s="85">
        <v>450.53547445999999</v>
      </c>
    </row>
    <row r="410" spans="1:12" ht="12.75" customHeight="1" x14ac:dyDescent="0.2">
      <c r="A410" s="84" t="s">
        <v>167</v>
      </c>
      <c r="B410" s="84">
        <v>17</v>
      </c>
      <c r="C410" s="85">
        <v>609.00112712999999</v>
      </c>
      <c r="D410" s="85">
        <v>605.96706483000003</v>
      </c>
      <c r="E410" s="85">
        <v>0</v>
      </c>
      <c r="F410" s="85">
        <v>60.596706480000002</v>
      </c>
      <c r="G410" s="85">
        <v>151.49176621000001</v>
      </c>
      <c r="H410" s="85">
        <v>302.98353242000002</v>
      </c>
      <c r="I410" s="85">
        <v>0</v>
      </c>
      <c r="J410" s="85">
        <v>333.28188566</v>
      </c>
      <c r="K410" s="85">
        <v>393.87859214000002</v>
      </c>
      <c r="L410" s="85">
        <v>454.47529861999999</v>
      </c>
    </row>
    <row r="411" spans="1:12" ht="12.75" customHeight="1" x14ac:dyDescent="0.2">
      <c r="A411" s="84" t="s">
        <v>167</v>
      </c>
      <c r="B411" s="84">
        <v>18</v>
      </c>
      <c r="C411" s="85">
        <v>624.06027695</v>
      </c>
      <c r="D411" s="85">
        <v>620.44885289000001</v>
      </c>
      <c r="E411" s="85">
        <v>0</v>
      </c>
      <c r="F411" s="85">
        <v>62.044885290000003</v>
      </c>
      <c r="G411" s="85">
        <v>155.11221322</v>
      </c>
      <c r="H411" s="85">
        <v>310.22442645000001</v>
      </c>
      <c r="I411" s="85">
        <v>0</v>
      </c>
      <c r="J411" s="85">
        <v>341.24686909000002</v>
      </c>
      <c r="K411" s="85">
        <v>403.29175437999999</v>
      </c>
      <c r="L411" s="85">
        <v>465.33663967000001</v>
      </c>
    </row>
    <row r="412" spans="1:12" ht="12.75" customHeight="1" x14ac:dyDescent="0.2">
      <c r="A412" s="84" t="s">
        <v>167</v>
      </c>
      <c r="B412" s="84">
        <v>19</v>
      </c>
      <c r="C412" s="85">
        <v>619.80949600999998</v>
      </c>
      <c r="D412" s="85">
        <v>616.64520013000003</v>
      </c>
      <c r="E412" s="85">
        <v>0</v>
      </c>
      <c r="F412" s="85">
        <v>61.664520009999997</v>
      </c>
      <c r="G412" s="85">
        <v>154.16130003000001</v>
      </c>
      <c r="H412" s="85">
        <v>308.32260007000002</v>
      </c>
      <c r="I412" s="85">
        <v>0</v>
      </c>
      <c r="J412" s="85">
        <v>339.15486006999998</v>
      </c>
      <c r="K412" s="85">
        <v>400.81938007999997</v>
      </c>
      <c r="L412" s="85">
        <v>462.48390010000003</v>
      </c>
    </row>
    <row r="413" spans="1:12" ht="12.75" customHeight="1" x14ac:dyDescent="0.2">
      <c r="A413" s="84" t="s">
        <v>167</v>
      </c>
      <c r="B413" s="84">
        <v>20</v>
      </c>
      <c r="C413" s="85">
        <v>609.77560290999998</v>
      </c>
      <c r="D413" s="85">
        <v>606.84313032</v>
      </c>
      <c r="E413" s="85">
        <v>0</v>
      </c>
      <c r="F413" s="85">
        <v>60.684313029999998</v>
      </c>
      <c r="G413" s="85">
        <v>151.71078258</v>
      </c>
      <c r="H413" s="85">
        <v>303.42156516</v>
      </c>
      <c r="I413" s="85">
        <v>0</v>
      </c>
      <c r="J413" s="85">
        <v>333.76372168</v>
      </c>
      <c r="K413" s="85">
        <v>394.44803471</v>
      </c>
      <c r="L413" s="85">
        <v>455.13234774</v>
      </c>
    </row>
    <row r="414" spans="1:12" ht="12.75" customHeight="1" x14ac:dyDescent="0.2">
      <c r="A414" s="84" t="s">
        <v>167</v>
      </c>
      <c r="B414" s="84">
        <v>21</v>
      </c>
      <c r="C414" s="85">
        <v>625.54354025999999</v>
      </c>
      <c r="D414" s="85">
        <v>622.52635193000003</v>
      </c>
      <c r="E414" s="85">
        <v>0</v>
      </c>
      <c r="F414" s="85">
        <v>62.252635189999999</v>
      </c>
      <c r="G414" s="85">
        <v>155.63158798000001</v>
      </c>
      <c r="H414" s="85">
        <v>311.26317597000002</v>
      </c>
      <c r="I414" s="85">
        <v>0</v>
      </c>
      <c r="J414" s="85">
        <v>342.38949356000001</v>
      </c>
      <c r="K414" s="85">
        <v>404.64212874999998</v>
      </c>
      <c r="L414" s="85">
        <v>466.89476395000003</v>
      </c>
    </row>
    <row r="415" spans="1:12" ht="12.75" customHeight="1" x14ac:dyDescent="0.2">
      <c r="A415" s="84" t="s">
        <v>167</v>
      </c>
      <c r="B415" s="84">
        <v>22</v>
      </c>
      <c r="C415" s="85">
        <v>697.83248542000001</v>
      </c>
      <c r="D415" s="85">
        <v>694.39977223999995</v>
      </c>
      <c r="E415" s="85">
        <v>0</v>
      </c>
      <c r="F415" s="85">
        <v>69.439977220000003</v>
      </c>
      <c r="G415" s="85">
        <v>173.59994305999999</v>
      </c>
      <c r="H415" s="85">
        <v>347.19988611999997</v>
      </c>
      <c r="I415" s="85">
        <v>0</v>
      </c>
      <c r="J415" s="85">
        <v>381.91987473</v>
      </c>
      <c r="K415" s="85">
        <v>451.35985196000001</v>
      </c>
      <c r="L415" s="85">
        <v>520.79982917999996</v>
      </c>
    </row>
    <row r="416" spans="1:12" ht="12.75" customHeight="1" x14ac:dyDescent="0.2">
      <c r="A416" s="84" t="s">
        <v>167</v>
      </c>
      <c r="B416" s="84">
        <v>23</v>
      </c>
      <c r="C416" s="85">
        <v>680.56037278999997</v>
      </c>
      <c r="D416" s="85">
        <v>677.24240478000002</v>
      </c>
      <c r="E416" s="85">
        <v>0</v>
      </c>
      <c r="F416" s="85">
        <v>67.724240480000006</v>
      </c>
      <c r="G416" s="85">
        <v>169.31060120000001</v>
      </c>
      <c r="H416" s="85">
        <v>338.62120239000001</v>
      </c>
      <c r="I416" s="85">
        <v>0</v>
      </c>
      <c r="J416" s="85">
        <v>372.48332262999998</v>
      </c>
      <c r="K416" s="85">
        <v>440.20756311000002</v>
      </c>
      <c r="L416" s="85">
        <v>507.93180359000002</v>
      </c>
    </row>
    <row r="417" spans="1:12" ht="12.75" customHeight="1" x14ac:dyDescent="0.2">
      <c r="A417" s="84" t="s">
        <v>167</v>
      </c>
      <c r="B417" s="84">
        <v>24</v>
      </c>
      <c r="C417" s="85">
        <v>701.00252007999995</v>
      </c>
      <c r="D417" s="85">
        <v>697.48463329000003</v>
      </c>
      <c r="E417" s="85">
        <v>0</v>
      </c>
      <c r="F417" s="85">
        <v>69.748463330000007</v>
      </c>
      <c r="G417" s="85">
        <v>174.37115832000001</v>
      </c>
      <c r="H417" s="85">
        <v>348.74231665000002</v>
      </c>
      <c r="I417" s="85">
        <v>0</v>
      </c>
      <c r="J417" s="85">
        <v>383.61654830999998</v>
      </c>
      <c r="K417" s="85">
        <v>453.36501163999998</v>
      </c>
      <c r="L417" s="85">
        <v>523.11347496999997</v>
      </c>
    </row>
    <row r="418" spans="1:12" ht="12.75" customHeight="1" x14ac:dyDescent="0.2">
      <c r="A418" s="84" t="s">
        <v>168</v>
      </c>
      <c r="B418" s="84">
        <v>1</v>
      </c>
      <c r="C418" s="85">
        <v>828.58908764</v>
      </c>
      <c r="D418" s="85">
        <v>824.40082289999998</v>
      </c>
      <c r="E418" s="85">
        <v>0</v>
      </c>
      <c r="F418" s="85">
        <v>82.440082290000007</v>
      </c>
      <c r="G418" s="85">
        <v>206.10020573</v>
      </c>
      <c r="H418" s="85">
        <v>412.20041144999999</v>
      </c>
      <c r="I418" s="85">
        <v>0</v>
      </c>
      <c r="J418" s="85">
        <v>453.42045259999998</v>
      </c>
      <c r="K418" s="85">
        <v>535.86053489000005</v>
      </c>
      <c r="L418" s="85">
        <v>618.30061718000002</v>
      </c>
    </row>
    <row r="419" spans="1:12" ht="12.75" customHeight="1" x14ac:dyDescent="0.2">
      <c r="A419" s="84" t="s">
        <v>168</v>
      </c>
      <c r="B419" s="84">
        <v>2</v>
      </c>
      <c r="C419" s="85">
        <v>882.21053097000004</v>
      </c>
      <c r="D419" s="85">
        <v>877.74404098000002</v>
      </c>
      <c r="E419" s="85">
        <v>0</v>
      </c>
      <c r="F419" s="85">
        <v>87.774404099999998</v>
      </c>
      <c r="G419" s="85">
        <v>219.43601025000001</v>
      </c>
      <c r="H419" s="85">
        <v>438.87202049000001</v>
      </c>
      <c r="I419" s="85">
        <v>0</v>
      </c>
      <c r="J419" s="85">
        <v>482.75922254</v>
      </c>
      <c r="K419" s="85">
        <v>570.53362663999997</v>
      </c>
      <c r="L419" s="85">
        <v>658.30803074000005</v>
      </c>
    </row>
    <row r="420" spans="1:12" ht="12.75" customHeight="1" x14ac:dyDescent="0.2">
      <c r="A420" s="84" t="s">
        <v>168</v>
      </c>
      <c r="B420" s="84">
        <v>3</v>
      </c>
      <c r="C420" s="85">
        <v>1021.53371019</v>
      </c>
      <c r="D420" s="85">
        <v>1016.14694736</v>
      </c>
      <c r="E420" s="85">
        <v>0</v>
      </c>
      <c r="F420" s="85">
        <v>101.61469474</v>
      </c>
      <c r="G420" s="85">
        <v>254.03673684</v>
      </c>
      <c r="H420" s="85">
        <v>508.07347368000001</v>
      </c>
      <c r="I420" s="85">
        <v>0</v>
      </c>
      <c r="J420" s="85">
        <v>558.88082105000001</v>
      </c>
      <c r="K420" s="85">
        <v>660.49551578000001</v>
      </c>
      <c r="L420" s="85">
        <v>762.11021052000001</v>
      </c>
    </row>
    <row r="421" spans="1:12" ht="12.75" customHeight="1" x14ac:dyDescent="0.2">
      <c r="A421" s="84" t="s">
        <v>168</v>
      </c>
      <c r="B421" s="84">
        <v>4</v>
      </c>
      <c r="C421" s="85">
        <v>1035.7658539700001</v>
      </c>
      <c r="D421" s="85">
        <v>1030.2469416700001</v>
      </c>
      <c r="E421" s="85">
        <v>0</v>
      </c>
      <c r="F421" s="85">
        <v>103.02469417</v>
      </c>
      <c r="G421" s="85">
        <v>257.56173541999999</v>
      </c>
      <c r="H421" s="85">
        <v>515.12347083999998</v>
      </c>
      <c r="I421" s="85">
        <v>0</v>
      </c>
      <c r="J421" s="85">
        <v>566.63581792000002</v>
      </c>
      <c r="K421" s="85">
        <v>669.66051209</v>
      </c>
      <c r="L421" s="85">
        <v>772.68520624999996</v>
      </c>
    </row>
    <row r="422" spans="1:12" ht="12.75" customHeight="1" x14ac:dyDescent="0.2">
      <c r="A422" s="84" t="s">
        <v>168</v>
      </c>
      <c r="B422" s="84">
        <v>5</v>
      </c>
      <c r="C422" s="85">
        <v>1057.99007274</v>
      </c>
      <c r="D422" s="85">
        <v>1052.34373908</v>
      </c>
      <c r="E422" s="85">
        <v>0</v>
      </c>
      <c r="F422" s="85">
        <v>105.23437391</v>
      </c>
      <c r="G422" s="85">
        <v>263.08593476999999</v>
      </c>
      <c r="H422" s="85">
        <v>526.17186953999999</v>
      </c>
      <c r="I422" s="85">
        <v>0</v>
      </c>
      <c r="J422" s="85">
        <v>578.78905649000001</v>
      </c>
      <c r="K422" s="85">
        <v>684.02343040000005</v>
      </c>
      <c r="L422" s="85">
        <v>789.25780430999998</v>
      </c>
    </row>
    <row r="423" spans="1:12" ht="12.75" customHeight="1" x14ac:dyDescent="0.2">
      <c r="A423" s="84" t="s">
        <v>168</v>
      </c>
      <c r="B423" s="84">
        <v>6</v>
      </c>
      <c r="C423" s="85">
        <v>1054.2035004100001</v>
      </c>
      <c r="D423" s="85">
        <v>1048.6129029399999</v>
      </c>
      <c r="E423" s="85">
        <v>0</v>
      </c>
      <c r="F423" s="85">
        <v>104.86129029</v>
      </c>
      <c r="G423" s="85">
        <v>262.15322573999998</v>
      </c>
      <c r="H423" s="85">
        <v>524.30645146999996</v>
      </c>
      <c r="I423" s="85">
        <v>0</v>
      </c>
      <c r="J423" s="85">
        <v>576.73709661999999</v>
      </c>
      <c r="K423" s="85">
        <v>681.59838691000004</v>
      </c>
      <c r="L423" s="85">
        <v>786.45967721</v>
      </c>
    </row>
    <row r="424" spans="1:12" ht="12.75" customHeight="1" x14ac:dyDescent="0.2">
      <c r="A424" s="84" t="s">
        <v>168</v>
      </c>
      <c r="B424" s="84">
        <v>7</v>
      </c>
      <c r="C424" s="85">
        <v>1023.04751649</v>
      </c>
      <c r="D424" s="85">
        <v>1017.80640266</v>
      </c>
      <c r="E424" s="85">
        <v>0</v>
      </c>
      <c r="F424" s="85">
        <v>101.78064027000001</v>
      </c>
      <c r="G424" s="85">
        <v>254.45160067</v>
      </c>
      <c r="H424" s="85">
        <v>508.90320133</v>
      </c>
      <c r="I424" s="85">
        <v>0</v>
      </c>
      <c r="J424" s="85">
        <v>559.79352145999997</v>
      </c>
      <c r="K424" s="85">
        <v>661.57416173000001</v>
      </c>
      <c r="L424" s="85">
        <v>763.35480199999995</v>
      </c>
    </row>
    <row r="425" spans="1:12" ht="12.75" customHeight="1" x14ac:dyDescent="0.2">
      <c r="A425" s="84" t="s">
        <v>168</v>
      </c>
      <c r="B425" s="84">
        <v>8</v>
      </c>
      <c r="C425" s="85">
        <v>880.46188204999999</v>
      </c>
      <c r="D425" s="85">
        <v>876.10956930999998</v>
      </c>
      <c r="E425" s="85">
        <v>0</v>
      </c>
      <c r="F425" s="85">
        <v>87.61095693</v>
      </c>
      <c r="G425" s="85">
        <v>219.02739233</v>
      </c>
      <c r="H425" s="85">
        <v>438.05478466</v>
      </c>
      <c r="I425" s="85">
        <v>0</v>
      </c>
      <c r="J425" s="85">
        <v>481.86026312000001</v>
      </c>
      <c r="K425" s="85">
        <v>569.47122005000006</v>
      </c>
      <c r="L425" s="85">
        <v>657.08217697999999</v>
      </c>
    </row>
    <row r="426" spans="1:12" ht="12.75" customHeight="1" x14ac:dyDescent="0.2">
      <c r="A426" s="84" t="s">
        <v>168</v>
      </c>
      <c r="B426" s="84">
        <v>9</v>
      </c>
      <c r="C426" s="85">
        <v>766.44700598999998</v>
      </c>
      <c r="D426" s="85">
        <v>762.49056612000004</v>
      </c>
      <c r="E426" s="85">
        <v>0</v>
      </c>
      <c r="F426" s="85">
        <v>76.249056609999997</v>
      </c>
      <c r="G426" s="85">
        <v>190.62264153000001</v>
      </c>
      <c r="H426" s="85">
        <v>381.24528306000002</v>
      </c>
      <c r="I426" s="85">
        <v>0</v>
      </c>
      <c r="J426" s="85">
        <v>419.36981136999998</v>
      </c>
      <c r="K426" s="85">
        <v>495.61886798</v>
      </c>
      <c r="L426" s="85">
        <v>571.86792459000003</v>
      </c>
    </row>
    <row r="427" spans="1:12" ht="12.75" customHeight="1" x14ac:dyDescent="0.2">
      <c r="A427" s="84" t="s">
        <v>168</v>
      </c>
      <c r="B427" s="84">
        <v>10</v>
      </c>
      <c r="C427" s="85">
        <v>677.52032407000002</v>
      </c>
      <c r="D427" s="85">
        <v>674.09005845000002</v>
      </c>
      <c r="E427" s="85">
        <v>0</v>
      </c>
      <c r="F427" s="85">
        <v>67.40900585</v>
      </c>
      <c r="G427" s="85">
        <v>168.52251461</v>
      </c>
      <c r="H427" s="85">
        <v>337.04502923000001</v>
      </c>
      <c r="I427" s="85">
        <v>0</v>
      </c>
      <c r="J427" s="85">
        <v>370.74953214999999</v>
      </c>
      <c r="K427" s="85">
        <v>438.15853799000001</v>
      </c>
      <c r="L427" s="85">
        <v>505.56754383999998</v>
      </c>
    </row>
    <row r="428" spans="1:12" ht="12.75" customHeight="1" x14ac:dyDescent="0.2">
      <c r="A428" s="84" t="s">
        <v>168</v>
      </c>
      <c r="B428" s="84">
        <v>11</v>
      </c>
      <c r="C428" s="85">
        <v>623.92539067999996</v>
      </c>
      <c r="D428" s="85">
        <v>620.83579789999999</v>
      </c>
      <c r="E428" s="85">
        <v>0</v>
      </c>
      <c r="F428" s="85">
        <v>62.083579790000002</v>
      </c>
      <c r="G428" s="85">
        <v>155.20894948</v>
      </c>
      <c r="H428" s="85">
        <v>310.41789894999999</v>
      </c>
      <c r="I428" s="85">
        <v>0</v>
      </c>
      <c r="J428" s="85">
        <v>341.45968885000002</v>
      </c>
      <c r="K428" s="85">
        <v>403.54326864000001</v>
      </c>
      <c r="L428" s="85">
        <v>465.62684843</v>
      </c>
    </row>
    <row r="429" spans="1:12" ht="12.75" customHeight="1" x14ac:dyDescent="0.2">
      <c r="A429" s="84" t="s">
        <v>168</v>
      </c>
      <c r="B429" s="84">
        <v>12</v>
      </c>
      <c r="C429" s="85">
        <v>624.19125229999997</v>
      </c>
      <c r="D429" s="85">
        <v>621.13778986</v>
      </c>
      <c r="E429" s="85">
        <v>0</v>
      </c>
      <c r="F429" s="85">
        <v>62.11377899</v>
      </c>
      <c r="G429" s="85">
        <v>155.28444747</v>
      </c>
      <c r="H429" s="85">
        <v>310.56889493</v>
      </c>
      <c r="I429" s="85">
        <v>0</v>
      </c>
      <c r="J429" s="85">
        <v>341.62578442</v>
      </c>
      <c r="K429" s="85">
        <v>403.73956341000002</v>
      </c>
      <c r="L429" s="85">
        <v>465.85334239999997</v>
      </c>
    </row>
    <row r="430" spans="1:12" ht="12.75" customHeight="1" x14ac:dyDescent="0.2">
      <c r="A430" s="84" t="s">
        <v>168</v>
      </c>
      <c r="B430" s="84">
        <v>13</v>
      </c>
      <c r="C430" s="85">
        <v>623.54880782999999</v>
      </c>
      <c r="D430" s="85">
        <v>620.48581448000004</v>
      </c>
      <c r="E430" s="85">
        <v>0</v>
      </c>
      <c r="F430" s="85">
        <v>62.04858145</v>
      </c>
      <c r="G430" s="85">
        <v>155.12145362000001</v>
      </c>
      <c r="H430" s="85">
        <v>310.24290724000002</v>
      </c>
      <c r="I430" s="85">
        <v>0</v>
      </c>
      <c r="J430" s="85">
        <v>341.26719795999998</v>
      </c>
      <c r="K430" s="85">
        <v>403.31577941</v>
      </c>
      <c r="L430" s="85">
        <v>465.36436085999998</v>
      </c>
    </row>
    <row r="431" spans="1:12" ht="12.75" customHeight="1" x14ac:dyDescent="0.2">
      <c r="A431" s="84" t="s">
        <v>168</v>
      </c>
      <c r="B431" s="84">
        <v>14</v>
      </c>
      <c r="C431" s="85">
        <v>619.97182889999999</v>
      </c>
      <c r="D431" s="85">
        <v>616.91867134999995</v>
      </c>
      <c r="E431" s="85">
        <v>0</v>
      </c>
      <c r="F431" s="85">
        <v>61.691867139999999</v>
      </c>
      <c r="G431" s="85">
        <v>154.22966783999999</v>
      </c>
      <c r="H431" s="85">
        <v>308.45933567999998</v>
      </c>
      <c r="I431" s="85">
        <v>0</v>
      </c>
      <c r="J431" s="85">
        <v>339.30526923999997</v>
      </c>
      <c r="K431" s="85">
        <v>400.99713637999997</v>
      </c>
      <c r="L431" s="85">
        <v>462.68900351000002</v>
      </c>
    </row>
    <row r="432" spans="1:12" ht="12.75" customHeight="1" x14ac:dyDescent="0.2">
      <c r="A432" s="84" t="s">
        <v>168</v>
      </c>
      <c r="B432" s="84">
        <v>15</v>
      </c>
      <c r="C432" s="85">
        <v>619.45419526000001</v>
      </c>
      <c r="D432" s="85">
        <v>616.43540834999999</v>
      </c>
      <c r="E432" s="85">
        <v>0</v>
      </c>
      <c r="F432" s="85">
        <v>61.64354084</v>
      </c>
      <c r="G432" s="85">
        <v>154.10885209</v>
      </c>
      <c r="H432" s="85">
        <v>308.21770418</v>
      </c>
      <c r="I432" s="85">
        <v>0</v>
      </c>
      <c r="J432" s="85">
        <v>339.03947459</v>
      </c>
      <c r="K432" s="85">
        <v>400.68301543000001</v>
      </c>
      <c r="L432" s="85">
        <v>462.32655626000002</v>
      </c>
    </row>
    <row r="433" spans="1:12" ht="12.75" customHeight="1" x14ac:dyDescent="0.2">
      <c r="A433" s="84" t="s">
        <v>168</v>
      </c>
      <c r="B433" s="84">
        <v>16</v>
      </c>
      <c r="C433" s="85">
        <v>626.56612668000002</v>
      </c>
      <c r="D433" s="85">
        <v>623.48865992000003</v>
      </c>
      <c r="E433" s="85">
        <v>0</v>
      </c>
      <c r="F433" s="85">
        <v>62.34886599</v>
      </c>
      <c r="G433" s="85">
        <v>155.87216498000001</v>
      </c>
      <c r="H433" s="85">
        <v>311.74432996000002</v>
      </c>
      <c r="I433" s="85">
        <v>0</v>
      </c>
      <c r="J433" s="85">
        <v>342.91876295999998</v>
      </c>
      <c r="K433" s="85">
        <v>405.26762895000002</v>
      </c>
      <c r="L433" s="85">
        <v>467.61649494</v>
      </c>
    </row>
    <row r="434" spans="1:12" ht="12.75" customHeight="1" x14ac:dyDescent="0.2">
      <c r="A434" s="84" t="s">
        <v>168</v>
      </c>
      <c r="B434" s="84">
        <v>17</v>
      </c>
      <c r="C434" s="85">
        <v>631.10138429000006</v>
      </c>
      <c r="D434" s="85">
        <v>627.94209736000005</v>
      </c>
      <c r="E434" s="85">
        <v>0</v>
      </c>
      <c r="F434" s="85">
        <v>62.794209739999999</v>
      </c>
      <c r="G434" s="85">
        <v>156.98552434000001</v>
      </c>
      <c r="H434" s="85">
        <v>313.97104868000002</v>
      </c>
      <c r="I434" s="85">
        <v>0</v>
      </c>
      <c r="J434" s="85">
        <v>345.36815354999999</v>
      </c>
      <c r="K434" s="85">
        <v>408.16236328000002</v>
      </c>
      <c r="L434" s="85">
        <v>470.95657302000001</v>
      </c>
    </row>
    <row r="435" spans="1:12" ht="12.75" customHeight="1" x14ac:dyDescent="0.2">
      <c r="A435" s="84" t="s">
        <v>168</v>
      </c>
      <c r="B435" s="84">
        <v>18</v>
      </c>
      <c r="C435" s="85">
        <v>629.61555452000005</v>
      </c>
      <c r="D435" s="85">
        <v>626.30524210999999</v>
      </c>
      <c r="E435" s="85">
        <v>0</v>
      </c>
      <c r="F435" s="85">
        <v>62.630524209999997</v>
      </c>
      <c r="G435" s="85">
        <v>156.57631053</v>
      </c>
      <c r="H435" s="85">
        <v>313.15262106</v>
      </c>
      <c r="I435" s="85">
        <v>0</v>
      </c>
      <c r="J435" s="85">
        <v>344.46788315999999</v>
      </c>
      <c r="K435" s="85">
        <v>407.09840737000002</v>
      </c>
      <c r="L435" s="85">
        <v>469.72893157999999</v>
      </c>
    </row>
    <row r="436" spans="1:12" ht="12.75" customHeight="1" x14ac:dyDescent="0.2">
      <c r="A436" s="84" t="s">
        <v>168</v>
      </c>
      <c r="B436" s="84">
        <v>19</v>
      </c>
      <c r="C436" s="85">
        <v>625.285256</v>
      </c>
      <c r="D436" s="85">
        <v>622.01280063000002</v>
      </c>
      <c r="E436" s="85">
        <v>0</v>
      </c>
      <c r="F436" s="85">
        <v>62.201280060000002</v>
      </c>
      <c r="G436" s="85">
        <v>155.50320016000001</v>
      </c>
      <c r="H436" s="85">
        <v>311.00640032000001</v>
      </c>
      <c r="I436" s="85">
        <v>0</v>
      </c>
      <c r="J436" s="85">
        <v>342.10704034999998</v>
      </c>
      <c r="K436" s="85">
        <v>404.30832041000002</v>
      </c>
      <c r="L436" s="85">
        <v>466.50960047000001</v>
      </c>
    </row>
    <row r="437" spans="1:12" ht="12.75" customHeight="1" x14ac:dyDescent="0.2">
      <c r="A437" s="84" t="s">
        <v>168</v>
      </c>
      <c r="B437" s="84">
        <v>20</v>
      </c>
      <c r="C437" s="85">
        <v>618.98927209999999</v>
      </c>
      <c r="D437" s="85">
        <v>615.78710315000001</v>
      </c>
      <c r="E437" s="85">
        <v>0</v>
      </c>
      <c r="F437" s="85">
        <v>61.578710319999999</v>
      </c>
      <c r="G437" s="85">
        <v>153.94677579</v>
      </c>
      <c r="H437" s="85">
        <v>307.89355158000001</v>
      </c>
      <c r="I437" s="85">
        <v>0</v>
      </c>
      <c r="J437" s="85">
        <v>338.68290673000001</v>
      </c>
      <c r="K437" s="85">
        <v>400.26161704999998</v>
      </c>
      <c r="L437" s="85">
        <v>461.84032736</v>
      </c>
    </row>
    <row r="438" spans="1:12" ht="12.75" customHeight="1" x14ac:dyDescent="0.2">
      <c r="A438" s="84" t="s">
        <v>168</v>
      </c>
      <c r="B438" s="84">
        <v>21</v>
      </c>
      <c r="C438" s="85">
        <v>634.55488075999995</v>
      </c>
      <c r="D438" s="85">
        <v>631.40549235000003</v>
      </c>
      <c r="E438" s="85">
        <v>0</v>
      </c>
      <c r="F438" s="85">
        <v>63.140549239999999</v>
      </c>
      <c r="G438" s="85">
        <v>157.85137309000001</v>
      </c>
      <c r="H438" s="85">
        <v>315.70274618000002</v>
      </c>
      <c r="I438" s="85">
        <v>0</v>
      </c>
      <c r="J438" s="85">
        <v>347.27302078999998</v>
      </c>
      <c r="K438" s="85">
        <v>410.41357003000002</v>
      </c>
      <c r="L438" s="85">
        <v>473.55411925999999</v>
      </c>
    </row>
    <row r="439" spans="1:12" ht="12.75" customHeight="1" x14ac:dyDescent="0.2">
      <c r="A439" s="84" t="s">
        <v>168</v>
      </c>
      <c r="B439" s="84">
        <v>22</v>
      </c>
      <c r="C439" s="85">
        <v>661.71507641000005</v>
      </c>
      <c r="D439" s="85">
        <v>658.44917711000005</v>
      </c>
      <c r="E439" s="85">
        <v>0</v>
      </c>
      <c r="F439" s="85">
        <v>65.844917710000004</v>
      </c>
      <c r="G439" s="85">
        <v>164.61229427999999</v>
      </c>
      <c r="H439" s="85">
        <v>329.22458855999997</v>
      </c>
      <c r="I439" s="85">
        <v>0</v>
      </c>
      <c r="J439" s="85">
        <v>362.14704741000003</v>
      </c>
      <c r="K439" s="85">
        <v>427.99196511999997</v>
      </c>
      <c r="L439" s="85">
        <v>493.83688282999998</v>
      </c>
    </row>
    <row r="440" spans="1:12" ht="12.75" customHeight="1" x14ac:dyDescent="0.2">
      <c r="A440" s="84" t="s">
        <v>168</v>
      </c>
      <c r="B440" s="84">
        <v>23</v>
      </c>
      <c r="C440" s="85">
        <v>690.29231359000005</v>
      </c>
      <c r="D440" s="85">
        <v>686.90170226999999</v>
      </c>
      <c r="E440" s="85">
        <v>0</v>
      </c>
      <c r="F440" s="85">
        <v>68.690170230000007</v>
      </c>
      <c r="G440" s="85">
        <v>171.72542557</v>
      </c>
      <c r="H440" s="85">
        <v>343.45085114</v>
      </c>
      <c r="I440" s="85">
        <v>0</v>
      </c>
      <c r="J440" s="85">
        <v>377.79593625000001</v>
      </c>
      <c r="K440" s="85">
        <v>446.48610647999999</v>
      </c>
      <c r="L440" s="85">
        <v>515.17627670000002</v>
      </c>
    </row>
    <row r="441" spans="1:12" ht="12.75" customHeight="1" x14ac:dyDescent="0.2">
      <c r="A441" s="84" t="s">
        <v>168</v>
      </c>
      <c r="B441" s="84">
        <v>24</v>
      </c>
      <c r="C441" s="85">
        <v>820.11361723000005</v>
      </c>
      <c r="D441" s="85">
        <v>816.10583125000005</v>
      </c>
      <c r="E441" s="85">
        <v>0</v>
      </c>
      <c r="F441" s="85">
        <v>81.610583129999995</v>
      </c>
      <c r="G441" s="85">
        <v>204.02645781000001</v>
      </c>
      <c r="H441" s="85">
        <v>408.05291562999997</v>
      </c>
      <c r="I441" s="85">
        <v>0</v>
      </c>
      <c r="J441" s="85">
        <v>448.85820718999997</v>
      </c>
      <c r="K441" s="85">
        <v>530.46879031000003</v>
      </c>
      <c r="L441" s="85">
        <v>612.07937344000004</v>
      </c>
    </row>
    <row r="442" spans="1:12" ht="12.75" customHeight="1" x14ac:dyDescent="0.2">
      <c r="A442" s="84" t="s">
        <v>169</v>
      </c>
      <c r="B442" s="84">
        <v>1</v>
      </c>
      <c r="C442" s="85">
        <v>921.50296103999995</v>
      </c>
      <c r="D442" s="85">
        <v>917.15416476999997</v>
      </c>
      <c r="E442" s="85">
        <v>0</v>
      </c>
      <c r="F442" s="85">
        <v>91.715416480000002</v>
      </c>
      <c r="G442" s="85">
        <v>229.28854118999999</v>
      </c>
      <c r="H442" s="85">
        <v>458.57708238999999</v>
      </c>
      <c r="I442" s="85">
        <v>0</v>
      </c>
      <c r="J442" s="85">
        <v>504.43479062</v>
      </c>
      <c r="K442" s="85">
        <v>596.15020709999999</v>
      </c>
      <c r="L442" s="85">
        <v>687.86562358000003</v>
      </c>
    </row>
    <row r="443" spans="1:12" ht="12.75" customHeight="1" x14ac:dyDescent="0.2">
      <c r="A443" s="84" t="s">
        <v>169</v>
      </c>
      <c r="B443" s="84">
        <v>2</v>
      </c>
      <c r="C443" s="85">
        <v>971.84664082999996</v>
      </c>
      <c r="D443" s="85">
        <v>967.25472142000001</v>
      </c>
      <c r="E443" s="85">
        <v>0</v>
      </c>
      <c r="F443" s="85">
        <v>96.725472139999994</v>
      </c>
      <c r="G443" s="85">
        <v>241.81368036000001</v>
      </c>
      <c r="H443" s="85">
        <v>483.62736071</v>
      </c>
      <c r="I443" s="85">
        <v>0</v>
      </c>
      <c r="J443" s="85">
        <v>531.99009678000004</v>
      </c>
      <c r="K443" s="85">
        <v>628.71556892000001</v>
      </c>
      <c r="L443" s="85">
        <v>725.44104106999998</v>
      </c>
    </row>
    <row r="444" spans="1:12" ht="12.75" customHeight="1" x14ac:dyDescent="0.2">
      <c r="A444" s="84" t="s">
        <v>169</v>
      </c>
      <c r="B444" s="84">
        <v>3</v>
      </c>
      <c r="C444" s="85">
        <v>1040.51231151</v>
      </c>
      <c r="D444" s="85">
        <v>1035.63881225</v>
      </c>
      <c r="E444" s="85">
        <v>0</v>
      </c>
      <c r="F444" s="85">
        <v>103.56388123000001</v>
      </c>
      <c r="G444" s="85">
        <v>258.90970306000003</v>
      </c>
      <c r="H444" s="85">
        <v>517.81940612999995</v>
      </c>
      <c r="I444" s="85">
        <v>0</v>
      </c>
      <c r="J444" s="85">
        <v>569.60134674000005</v>
      </c>
      <c r="K444" s="85">
        <v>673.16522796000004</v>
      </c>
      <c r="L444" s="85">
        <v>776.72910919000003</v>
      </c>
    </row>
    <row r="445" spans="1:12" ht="12.75" customHeight="1" x14ac:dyDescent="0.2">
      <c r="A445" s="84" t="s">
        <v>169</v>
      </c>
      <c r="B445" s="84">
        <v>4</v>
      </c>
      <c r="C445" s="85">
        <v>1053.3160721900001</v>
      </c>
      <c r="D445" s="85">
        <v>1048.3838570099999</v>
      </c>
      <c r="E445" s="85">
        <v>0</v>
      </c>
      <c r="F445" s="85">
        <v>104.8383857</v>
      </c>
      <c r="G445" s="85">
        <v>262.09596425000001</v>
      </c>
      <c r="H445" s="85">
        <v>524.19192851000003</v>
      </c>
      <c r="I445" s="85">
        <v>0</v>
      </c>
      <c r="J445" s="85">
        <v>576.61112135999997</v>
      </c>
      <c r="K445" s="85">
        <v>681.44950705999997</v>
      </c>
      <c r="L445" s="85">
        <v>786.28789275999998</v>
      </c>
    </row>
    <row r="446" spans="1:12" ht="12.75" customHeight="1" x14ac:dyDescent="0.2">
      <c r="A446" s="84" t="s">
        <v>169</v>
      </c>
      <c r="B446" s="84">
        <v>5</v>
      </c>
      <c r="C446" s="85">
        <v>1066.29595804</v>
      </c>
      <c r="D446" s="85">
        <v>1061.0357079099999</v>
      </c>
      <c r="E446" s="85">
        <v>0</v>
      </c>
      <c r="F446" s="85">
        <v>106.10357079000001</v>
      </c>
      <c r="G446" s="85">
        <v>265.25892698000001</v>
      </c>
      <c r="H446" s="85">
        <v>530.51785396000002</v>
      </c>
      <c r="I446" s="85">
        <v>0</v>
      </c>
      <c r="J446" s="85">
        <v>583.56963934999999</v>
      </c>
      <c r="K446" s="85">
        <v>689.67321014000004</v>
      </c>
      <c r="L446" s="85">
        <v>795.77678092999997</v>
      </c>
    </row>
    <row r="447" spans="1:12" ht="12.75" customHeight="1" x14ac:dyDescent="0.2">
      <c r="A447" s="84" t="s">
        <v>169</v>
      </c>
      <c r="B447" s="84">
        <v>6</v>
      </c>
      <c r="C447" s="85">
        <v>1062.83415889</v>
      </c>
      <c r="D447" s="85">
        <v>1057.47891301</v>
      </c>
      <c r="E447" s="85">
        <v>0</v>
      </c>
      <c r="F447" s="85">
        <v>105.74789130000001</v>
      </c>
      <c r="G447" s="85">
        <v>264.36972824999998</v>
      </c>
      <c r="H447" s="85">
        <v>528.73945650999997</v>
      </c>
      <c r="I447" s="85">
        <v>0</v>
      </c>
      <c r="J447" s="85">
        <v>581.61340215999996</v>
      </c>
      <c r="K447" s="85">
        <v>687.36129345999996</v>
      </c>
      <c r="L447" s="85">
        <v>793.10918475999995</v>
      </c>
    </row>
    <row r="448" spans="1:12" ht="12.75" customHeight="1" x14ac:dyDescent="0.2">
      <c r="A448" s="84" t="s">
        <v>169</v>
      </c>
      <c r="B448" s="84">
        <v>7</v>
      </c>
      <c r="C448" s="85">
        <v>1039.64797314</v>
      </c>
      <c r="D448" s="85">
        <v>1034.5690879199999</v>
      </c>
      <c r="E448" s="85">
        <v>0</v>
      </c>
      <c r="F448" s="85">
        <v>103.45690879</v>
      </c>
      <c r="G448" s="85">
        <v>258.64227197999998</v>
      </c>
      <c r="H448" s="85">
        <v>517.28454395999995</v>
      </c>
      <c r="I448" s="85">
        <v>0</v>
      </c>
      <c r="J448" s="85">
        <v>569.01299835999998</v>
      </c>
      <c r="K448" s="85">
        <v>672.46990715000004</v>
      </c>
      <c r="L448" s="85">
        <v>775.92681593999998</v>
      </c>
    </row>
    <row r="449" spans="1:12" ht="12.75" customHeight="1" x14ac:dyDescent="0.2">
      <c r="A449" s="84" t="s">
        <v>169</v>
      </c>
      <c r="B449" s="84">
        <v>8</v>
      </c>
      <c r="C449" s="85">
        <v>894.59636567999996</v>
      </c>
      <c r="D449" s="85">
        <v>888.47043411000004</v>
      </c>
      <c r="E449" s="85">
        <v>0</v>
      </c>
      <c r="F449" s="85">
        <v>88.847043409999998</v>
      </c>
      <c r="G449" s="85">
        <v>222.11760853000001</v>
      </c>
      <c r="H449" s="85">
        <v>444.23521706000002</v>
      </c>
      <c r="I449" s="85">
        <v>0</v>
      </c>
      <c r="J449" s="85">
        <v>488.65873876000001</v>
      </c>
      <c r="K449" s="85">
        <v>577.50578216999997</v>
      </c>
      <c r="L449" s="85">
        <v>666.35282557999994</v>
      </c>
    </row>
    <row r="450" spans="1:12" ht="12.75" customHeight="1" x14ac:dyDescent="0.2">
      <c r="A450" s="84" t="s">
        <v>169</v>
      </c>
      <c r="B450" s="84">
        <v>9</v>
      </c>
      <c r="C450" s="85">
        <v>756.00585392000005</v>
      </c>
      <c r="D450" s="85">
        <v>746.81576643999995</v>
      </c>
      <c r="E450" s="85">
        <v>0</v>
      </c>
      <c r="F450" s="85">
        <v>74.681576640000003</v>
      </c>
      <c r="G450" s="85">
        <v>186.70394160999999</v>
      </c>
      <c r="H450" s="85">
        <v>373.40788321999997</v>
      </c>
      <c r="I450" s="85">
        <v>0</v>
      </c>
      <c r="J450" s="85">
        <v>410.74867153999998</v>
      </c>
      <c r="K450" s="85">
        <v>485.43024818999999</v>
      </c>
      <c r="L450" s="85">
        <v>560.11182483000005</v>
      </c>
    </row>
    <row r="451" spans="1:12" ht="12.75" customHeight="1" x14ac:dyDescent="0.2">
      <c r="A451" s="84" t="s">
        <v>169</v>
      </c>
      <c r="B451" s="84">
        <v>10</v>
      </c>
      <c r="C451" s="85">
        <v>639.70907661000001</v>
      </c>
      <c r="D451" s="85">
        <v>632.35241825000003</v>
      </c>
      <c r="E451" s="85">
        <v>0</v>
      </c>
      <c r="F451" s="85">
        <v>63.23524183</v>
      </c>
      <c r="G451" s="85">
        <v>158.08810456</v>
      </c>
      <c r="H451" s="85">
        <v>316.17620913000002</v>
      </c>
      <c r="I451" s="85">
        <v>0</v>
      </c>
      <c r="J451" s="85">
        <v>347.79383003999999</v>
      </c>
      <c r="K451" s="85">
        <v>411.02907185999999</v>
      </c>
      <c r="L451" s="85">
        <v>474.26431368999999</v>
      </c>
    </row>
    <row r="452" spans="1:12" ht="12.75" customHeight="1" x14ac:dyDescent="0.2">
      <c r="A452" s="84" t="s">
        <v>169</v>
      </c>
      <c r="B452" s="84">
        <v>11</v>
      </c>
      <c r="C452" s="85">
        <v>602.01372709999998</v>
      </c>
      <c r="D452" s="85">
        <v>595.94472985000004</v>
      </c>
      <c r="E452" s="85">
        <v>0</v>
      </c>
      <c r="F452" s="85">
        <v>59.59447299</v>
      </c>
      <c r="G452" s="85">
        <v>148.98618246000001</v>
      </c>
      <c r="H452" s="85">
        <v>297.97236493000003</v>
      </c>
      <c r="I452" s="85">
        <v>0</v>
      </c>
      <c r="J452" s="85">
        <v>327.76960142000001</v>
      </c>
      <c r="K452" s="85">
        <v>387.36407439999999</v>
      </c>
      <c r="L452" s="85">
        <v>446.95854738999998</v>
      </c>
    </row>
    <row r="453" spans="1:12" ht="12.75" customHeight="1" x14ac:dyDescent="0.2">
      <c r="A453" s="84" t="s">
        <v>169</v>
      </c>
      <c r="B453" s="84">
        <v>12</v>
      </c>
      <c r="C453" s="85">
        <v>624.04501424</v>
      </c>
      <c r="D453" s="85">
        <v>617.60780227999999</v>
      </c>
      <c r="E453" s="85">
        <v>0</v>
      </c>
      <c r="F453" s="85">
        <v>61.760780230000002</v>
      </c>
      <c r="G453" s="85">
        <v>154.40195057</v>
      </c>
      <c r="H453" s="85">
        <v>308.80390113999999</v>
      </c>
      <c r="I453" s="85">
        <v>0</v>
      </c>
      <c r="J453" s="85">
        <v>339.68429125</v>
      </c>
      <c r="K453" s="85">
        <v>401.44507148000002</v>
      </c>
      <c r="L453" s="85">
        <v>463.20585170999999</v>
      </c>
    </row>
    <row r="454" spans="1:12" ht="12.75" customHeight="1" x14ac:dyDescent="0.2">
      <c r="A454" s="84" t="s">
        <v>169</v>
      </c>
      <c r="B454" s="84">
        <v>13</v>
      </c>
      <c r="C454" s="85">
        <v>625.48815224999998</v>
      </c>
      <c r="D454" s="85">
        <v>619.27499237999996</v>
      </c>
      <c r="E454" s="85">
        <v>0</v>
      </c>
      <c r="F454" s="85">
        <v>61.927499240000003</v>
      </c>
      <c r="G454" s="85">
        <v>154.81874809999999</v>
      </c>
      <c r="H454" s="85">
        <v>309.63749618999998</v>
      </c>
      <c r="I454" s="85">
        <v>0</v>
      </c>
      <c r="J454" s="85">
        <v>340.60124581000002</v>
      </c>
      <c r="K454" s="85">
        <v>402.52874505</v>
      </c>
      <c r="L454" s="85">
        <v>464.45624428999997</v>
      </c>
    </row>
    <row r="455" spans="1:12" ht="12.75" customHeight="1" x14ac:dyDescent="0.2">
      <c r="A455" s="84" t="s">
        <v>169</v>
      </c>
      <c r="B455" s="84">
        <v>14</v>
      </c>
      <c r="C455" s="85">
        <v>625.01495952000005</v>
      </c>
      <c r="D455" s="85">
        <v>618.48689975000002</v>
      </c>
      <c r="E455" s="85">
        <v>0</v>
      </c>
      <c r="F455" s="85">
        <v>61.848689980000003</v>
      </c>
      <c r="G455" s="85">
        <v>154.62172494000001</v>
      </c>
      <c r="H455" s="85">
        <v>309.24344988000001</v>
      </c>
      <c r="I455" s="85">
        <v>0</v>
      </c>
      <c r="J455" s="85">
        <v>340.16779486000001</v>
      </c>
      <c r="K455" s="85">
        <v>402.01648483999998</v>
      </c>
      <c r="L455" s="85">
        <v>463.86517480999998</v>
      </c>
    </row>
    <row r="456" spans="1:12" ht="12.75" customHeight="1" x14ac:dyDescent="0.2">
      <c r="A456" s="84" t="s">
        <v>169</v>
      </c>
      <c r="B456" s="84">
        <v>15</v>
      </c>
      <c r="C456" s="85">
        <v>623.08702391999998</v>
      </c>
      <c r="D456" s="85">
        <v>616.57070239999996</v>
      </c>
      <c r="E456" s="85">
        <v>0</v>
      </c>
      <c r="F456" s="85">
        <v>61.657070240000003</v>
      </c>
      <c r="G456" s="85">
        <v>154.14267559999999</v>
      </c>
      <c r="H456" s="85">
        <v>308.28535119999998</v>
      </c>
      <c r="I456" s="85">
        <v>0</v>
      </c>
      <c r="J456" s="85">
        <v>339.11388632000001</v>
      </c>
      <c r="K456" s="85">
        <v>400.77095656</v>
      </c>
      <c r="L456" s="85">
        <v>462.4280268</v>
      </c>
    </row>
    <row r="457" spans="1:12" ht="12.75" customHeight="1" x14ac:dyDescent="0.2">
      <c r="A457" s="84" t="s">
        <v>169</v>
      </c>
      <c r="B457" s="84">
        <v>16</v>
      </c>
      <c r="C457" s="85">
        <v>631.37053851999997</v>
      </c>
      <c r="D457" s="85">
        <v>624.33933275000004</v>
      </c>
      <c r="E457" s="85">
        <v>0</v>
      </c>
      <c r="F457" s="85">
        <v>62.433933279999998</v>
      </c>
      <c r="G457" s="85">
        <v>156.08483319000001</v>
      </c>
      <c r="H457" s="85">
        <v>312.16966638000002</v>
      </c>
      <c r="I457" s="85">
        <v>0</v>
      </c>
      <c r="J457" s="85">
        <v>343.38663301000003</v>
      </c>
      <c r="K457" s="85">
        <v>405.82056628999999</v>
      </c>
      <c r="L457" s="85">
        <v>468.25449956</v>
      </c>
    </row>
    <row r="458" spans="1:12" ht="12.75" customHeight="1" x14ac:dyDescent="0.2">
      <c r="A458" s="84" t="s">
        <v>169</v>
      </c>
      <c r="B458" s="84">
        <v>17</v>
      </c>
      <c r="C458" s="85">
        <v>639.48702057000003</v>
      </c>
      <c r="D458" s="85">
        <v>631.86551320000001</v>
      </c>
      <c r="E458" s="85">
        <v>0</v>
      </c>
      <c r="F458" s="85">
        <v>63.18655132</v>
      </c>
      <c r="G458" s="85">
        <v>157.9663783</v>
      </c>
      <c r="H458" s="85">
        <v>315.9327566</v>
      </c>
      <c r="I458" s="85">
        <v>0</v>
      </c>
      <c r="J458" s="85">
        <v>347.52603226000002</v>
      </c>
      <c r="K458" s="85">
        <v>410.71258358</v>
      </c>
      <c r="L458" s="85">
        <v>473.89913489999998</v>
      </c>
    </row>
    <row r="459" spans="1:12" ht="12.75" customHeight="1" x14ac:dyDescent="0.2">
      <c r="A459" s="84" t="s">
        <v>169</v>
      </c>
      <c r="B459" s="84">
        <v>18</v>
      </c>
      <c r="C459" s="85">
        <v>639.80902583</v>
      </c>
      <c r="D459" s="85">
        <v>631.44670817999997</v>
      </c>
      <c r="E459" s="85">
        <v>0</v>
      </c>
      <c r="F459" s="85">
        <v>63.144670820000002</v>
      </c>
      <c r="G459" s="85">
        <v>157.86167705</v>
      </c>
      <c r="H459" s="85">
        <v>315.72335408999999</v>
      </c>
      <c r="I459" s="85">
        <v>0</v>
      </c>
      <c r="J459" s="85">
        <v>347.29568949999998</v>
      </c>
      <c r="K459" s="85">
        <v>410.44036032000002</v>
      </c>
      <c r="L459" s="85">
        <v>473.58503114000001</v>
      </c>
    </row>
    <row r="460" spans="1:12" ht="12.75" customHeight="1" x14ac:dyDescent="0.2">
      <c r="A460" s="84" t="s">
        <v>169</v>
      </c>
      <c r="B460" s="84">
        <v>19</v>
      </c>
      <c r="C460" s="85">
        <v>630.69255642999997</v>
      </c>
      <c r="D460" s="85">
        <v>622.65345362000005</v>
      </c>
      <c r="E460" s="85">
        <v>0</v>
      </c>
      <c r="F460" s="85">
        <v>62.265345359999998</v>
      </c>
      <c r="G460" s="85">
        <v>155.66336340999999</v>
      </c>
      <c r="H460" s="85">
        <v>311.32672681000003</v>
      </c>
      <c r="I460" s="85">
        <v>0</v>
      </c>
      <c r="J460" s="85">
        <v>342.45939949000001</v>
      </c>
      <c r="K460" s="85">
        <v>404.72474484999998</v>
      </c>
      <c r="L460" s="85">
        <v>466.99009022000001</v>
      </c>
    </row>
    <row r="461" spans="1:12" ht="12.75" customHeight="1" x14ac:dyDescent="0.2">
      <c r="A461" s="84" t="s">
        <v>169</v>
      </c>
      <c r="B461" s="84">
        <v>20</v>
      </c>
      <c r="C461" s="85">
        <v>626.21813393000002</v>
      </c>
      <c r="D461" s="85">
        <v>618.51887213999998</v>
      </c>
      <c r="E461" s="85">
        <v>0</v>
      </c>
      <c r="F461" s="85">
        <v>61.851887210000001</v>
      </c>
      <c r="G461" s="85">
        <v>154.62971804</v>
      </c>
      <c r="H461" s="85">
        <v>309.25943606999999</v>
      </c>
      <c r="I461" s="85">
        <v>0</v>
      </c>
      <c r="J461" s="85">
        <v>340.18537967999998</v>
      </c>
      <c r="K461" s="85">
        <v>402.03726689000001</v>
      </c>
      <c r="L461" s="85">
        <v>463.88915410999999</v>
      </c>
    </row>
    <row r="462" spans="1:12" ht="12.75" customHeight="1" x14ac:dyDescent="0.2">
      <c r="A462" s="84" t="s">
        <v>169</v>
      </c>
      <c r="B462" s="84">
        <v>21</v>
      </c>
      <c r="C462" s="85">
        <v>617.62971441000002</v>
      </c>
      <c r="D462" s="85">
        <v>609.63192300000003</v>
      </c>
      <c r="E462" s="85">
        <v>0</v>
      </c>
      <c r="F462" s="85">
        <v>60.963192300000003</v>
      </c>
      <c r="G462" s="85">
        <v>152.40798075000001</v>
      </c>
      <c r="H462" s="85">
        <v>304.81596150000001</v>
      </c>
      <c r="I462" s="85">
        <v>0</v>
      </c>
      <c r="J462" s="85">
        <v>335.29755764999999</v>
      </c>
      <c r="K462" s="85">
        <v>396.26074994999999</v>
      </c>
      <c r="L462" s="85">
        <v>457.22394224999999</v>
      </c>
    </row>
    <row r="463" spans="1:12" ht="12.75" customHeight="1" x14ac:dyDescent="0.2">
      <c r="A463" s="84" t="s">
        <v>169</v>
      </c>
      <c r="B463" s="84">
        <v>22</v>
      </c>
      <c r="C463" s="85">
        <v>637.26710501000002</v>
      </c>
      <c r="D463" s="85">
        <v>629.40197386</v>
      </c>
      <c r="E463" s="85">
        <v>0</v>
      </c>
      <c r="F463" s="85">
        <v>62.940197390000002</v>
      </c>
      <c r="G463" s="85">
        <v>157.35049347</v>
      </c>
      <c r="H463" s="85">
        <v>314.70098693</v>
      </c>
      <c r="I463" s="85">
        <v>0</v>
      </c>
      <c r="J463" s="85">
        <v>346.17108561999999</v>
      </c>
      <c r="K463" s="85">
        <v>409.11128301000002</v>
      </c>
      <c r="L463" s="85">
        <v>472.0514804</v>
      </c>
    </row>
    <row r="464" spans="1:12" ht="12.75" customHeight="1" x14ac:dyDescent="0.2">
      <c r="A464" s="84" t="s">
        <v>169</v>
      </c>
      <c r="B464" s="84">
        <v>23</v>
      </c>
      <c r="C464" s="85">
        <v>692.59312451000005</v>
      </c>
      <c r="D464" s="85">
        <v>684.26847191000002</v>
      </c>
      <c r="E464" s="85">
        <v>0</v>
      </c>
      <c r="F464" s="85">
        <v>68.426847190000004</v>
      </c>
      <c r="G464" s="85">
        <v>171.06711798000001</v>
      </c>
      <c r="H464" s="85">
        <v>342.13423596000001</v>
      </c>
      <c r="I464" s="85">
        <v>0</v>
      </c>
      <c r="J464" s="85">
        <v>376.34765955</v>
      </c>
      <c r="K464" s="85">
        <v>444.77450673999999</v>
      </c>
      <c r="L464" s="85">
        <v>513.20135392999998</v>
      </c>
    </row>
    <row r="465" spans="1:12" ht="12.75" customHeight="1" x14ac:dyDescent="0.2">
      <c r="A465" s="84" t="s">
        <v>169</v>
      </c>
      <c r="B465" s="84">
        <v>24</v>
      </c>
      <c r="C465" s="85">
        <v>758.56431247</v>
      </c>
      <c r="D465" s="85">
        <v>749.88442216999999</v>
      </c>
      <c r="E465" s="85">
        <v>0</v>
      </c>
      <c r="F465" s="85">
        <v>74.988442219999996</v>
      </c>
      <c r="G465" s="85">
        <v>187.47110554</v>
      </c>
      <c r="H465" s="85">
        <v>374.94221109</v>
      </c>
      <c r="I465" s="85">
        <v>0</v>
      </c>
      <c r="J465" s="85">
        <v>412.43643219</v>
      </c>
      <c r="K465" s="85">
        <v>487.42487440999997</v>
      </c>
      <c r="L465" s="85">
        <v>562.41331663000005</v>
      </c>
    </row>
    <row r="466" spans="1:12" ht="12.75" customHeight="1" x14ac:dyDescent="0.2">
      <c r="A466" s="84" t="s">
        <v>170</v>
      </c>
      <c r="B466" s="84">
        <v>1</v>
      </c>
      <c r="C466" s="85">
        <v>810.50495996999996</v>
      </c>
      <c r="D466" s="85">
        <v>801.33280471</v>
      </c>
      <c r="E466" s="85">
        <v>0</v>
      </c>
      <c r="F466" s="85">
        <v>80.133280470000003</v>
      </c>
      <c r="G466" s="85">
        <v>200.33320118</v>
      </c>
      <c r="H466" s="85">
        <v>400.66640236000001</v>
      </c>
      <c r="I466" s="85">
        <v>0</v>
      </c>
      <c r="J466" s="85">
        <v>440.73304259000003</v>
      </c>
      <c r="K466" s="85">
        <v>520.86632306000001</v>
      </c>
      <c r="L466" s="85">
        <v>600.99960352999994</v>
      </c>
    </row>
    <row r="467" spans="1:12" ht="12.75" customHeight="1" x14ac:dyDescent="0.2">
      <c r="A467" s="84" t="s">
        <v>170</v>
      </c>
      <c r="B467" s="84">
        <v>2</v>
      </c>
      <c r="C467" s="85">
        <v>858.76703685999996</v>
      </c>
      <c r="D467" s="85">
        <v>848.87945758000001</v>
      </c>
      <c r="E467" s="85">
        <v>0</v>
      </c>
      <c r="F467" s="85">
        <v>84.887945759999994</v>
      </c>
      <c r="G467" s="85">
        <v>212.21986440000001</v>
      </c>
      <c r="H467" s="85">
        <v>424.43972879</v>
      </c>
      <c r="I467" s="85">
        <v>0</v>
      </c>
      <c r="J467" s="85">
        <v>466.88370166999999</v>
      </c>
      <c r="K467" s="85">
        <v>551.77164743000003</v>
      </c>
      <c r="L467" s="85">
        <v>636.65959319000001</v>
      </c>
    </row>
    <row r="468" spans="1:12" ht="12.75" customHeight="1" x14ac:dyDescent="0.2">
      <c r="A468" s="84" t="s">
        <v>170</v>
      </c>
      <c r="B468" s="84">
        <v>3</v>
      </c>
      <c r="C468" s="85">
        <v>991.42973326000003</v>
      </c>
      <c r="D468" s="85">
        <v>980.10931061999997</v>
      </c>
      <c r="E468" s="85">
        <v>0</v>
      </c>
      <c r="F468" s="85">
        <v>98.010931060000004</v>
      </c>
      <c r="G468" s="85">
        <v>245.02732766</v>
      </c>
      <c r="H468" s="85">
        <v>490.05465530999999</v>
      </c>
      <c r="I468" s="85">
        <v>0</v>
      </c>
      <c r="J468" s="85">
        <v>539.06012083999997</v>
      </c>
      <c r="K468" s="85">
        <v>637.07105190000004</v>
      </c>
      <c r="L468" s="85">
        <v>735.08198297000001</v>
      </c>
    </row>
    <row r="469" spans="1:12" ht="12.75" customHeight="1" x14ac:dyDescent="0.2">
      <c r="A469" s="84" t="s">
        <v>170</v>
      </c>
      <c r="B469" s="84">
        <v>4</v>
      </c>
      <c r="C469" s="85">
        <v>1000.35076323</v>
      </c>
      <c r="D469" s="85">
        <v>988.66281048999997</v>
      </c>
      <c r="E469" s="85">
        <v>0</v>
      </c>
      <c r="F469" s="85">
        <v>98.866281049999998</v>
      </c>
      <c r="G469" s="85">
        <v>247.16570261999999</v>
      </c>
      <c r="H469" s="85">
        <v>494.33140524999999</v>
      </c>
      <c r="I469" s="85">
        <v>0</v>
      </c>
      <c r="J469" s="85">
        <v>543.76454577000004</v>
      </c>
      <c r="K469" s="85">
        <v>642.63082682000004</v>
      </c>
      <c r="L469" s="85">
        <v>741.49710787000004</v>
      </c>
    </row>
    <row r="470" spans="1:12" ht="12.75" customHeight="1" x14ac:dyDescent="0.2">
      <c r="A470" s="84" t="s">
        <v>170</v>
      </c>
      <c r="B470" s="84">
        <v>5</v>
      </c>
      <c r="C470" s="85">
        <v>1004.08539233</v>
      </c>
      <c r="D470" s="85">
        <v>992.20365412000001</v>
      </c>
      <c r="E470" s="85">
        <v>0</v>
      </c>
      <c r="F470" s="85">
        <v>99.220365409999999</v>
      </c>
      <c r="G470" s="85">
        <v>248.05091353</v>
      </c>
      <c r="H470" s="85">
        <v>496.10182706000001</v>
      </c>
      <c r="I470" s="85">
        <v>0</v>
      </c>
      <c r="J470" s="85">
        <v>545.71200977000001</v>
      </c>
      <c r="K470" s="85">
        <v>644.93237518000001</v>
      </c>
      <c r="L470" s="85">
        <v>744.15274059000001</v>
      </c>
    </row>
    <row r="471" spans="1:12" ht="12.75" customHeight="1" x14ac:dyDescent="0.2">
      <c r="A471" s="84" t="s">
        <v>170</v>
      </c>
      <c r="B471" s="84">
        <v>6</v>
      </c>
      <c r="C471" s="85">
        <v>1009.99122887</v>
      </c>
      <c r="D471" s="85">
        <v>996.76991348000001</v>
      </c>
      <c r="E471" s="85">
        <v>0</v>
      </c>
      <c r="F471" s="85">
        <v>99.676991349999994</v>
      </c>
      <c r="G471" s="85">
        <v>249.19247837</v>
      </c>
      <c r="H471" s="85">
        <v>498.38495674000001</v>
      </c>
      <c r="I471" s="85">
        <v>0</v>
      </c>
      <c r="J471" s="85">
        <v>548.22345241000005</v>
      </c>
      <c r="K471" s="85">
        <v>647.90044376000003</v>
      </c>
      <c r="L471" s="85">
        <v>747.57743511000001</v>
      </c>
    </row>
    <row r="472" spans="1:12" ht="12.75" customHeight="1" x14ac:dyDescent="0.2">
      <c r="A472" s="84" t="s">
        <v>170</v>
      </c>
      <c r="B472" s="84">
        <v>7</v>
      </c>
      <c r="C472" s="85">
        <v>888.17735248999998</v>
      </c>
      <c r="D472" s="85">
        <v>877.07266808999998</v>
      </c>
      <c r="E472" s="85">
        <v>0</v>
      </c>
      <c r="F472" s="85">
        <v>87.707266809999993</v>
      </c>
      <c r="G472" s="85">
        <v>219.26816701999999</v>
      </c>
      <c r="H472" s="85">
        <v>438.53633404999999</v>
      </c>
      <c r="I472" s="85">
        <v>0</v>
      </c>
      <c r="J472" s="85">
        <v>482.38996744999997</v>
      </c>
      <c r="K472" s="85">
        <v>570.09723426000005</v>
      </c>
      <c r="L472" s="85">
        <v>657.80450107000001</v>
      </c>
    </row>
    <row r="473" spans="1:12" ht="12.75" customHeight="1" x14ac:dyDescent="0.2">
      <c r="A473" s="84" t="s">
        <v>170</v>
      </c>
      <c r="B473" s="84">
        <v>8</v>
      </c>
      <c r="C473" s="85">
        <v>763.93265598000005</v>
      </c>
      <c r="D473" s="85">
        <v>754.84585425</v>
      </c>
      <c r="E473" s="85">
        <v>0</v>
      </c>
      <c r="F473" s="85">
        <v>75.484585429999996</v>
      </c>
      <c r="G473" s="85">
        <v>188.71146356</v>
      </c>
      <c r="H473" s="85">
        <v>377.42292713000001</v>
      </c>
      <c r="I473" s="85">
        <v>0</v>
      </c>
      <c r="J473" s="85">
        <v>415.16521984000002</v>
      </c>
      <c r="K473" s="85">
        <v>490.64980525999999</v>
      </c>
      <c r="L473" s="85">
        <v>566.13439069000003</v>
      </c>
    </row>
    <row r="474" spans="1:12" ht="12.75" customHeight="1" x14ac:dyDescent="0.2">
      <c r="A474" s="84" t="s">
        <v>170</v>
      </c>
      <c r="B474" s="84">
        <v>9</v>
      </c>
      <c r="C474" s="85">
        <v>648.60066344999996</v>
      </c>
      <c r="D474" s="85">
        <v>640.48014999999998</v>
      </c>
      <c r="E474" s="85">
        <v>0</v>
      </c>
      <c r="F474" s="85">
        <v>64.048015000000007</v>
      </c>
      <c r="G474" s="85">
        <v>160.1200375</v>
      </c>
      <c r="H474" s="85">
        <v>320.24007499999999</v>
      </c>
      <c r="I474" s="85">
        <v>0</v>
      </c>
      <c r="J474" s="85">
        <v>352.26408249999997</v>
      </c>
      <c r="K474" s="85">
        <v>416.31209749999999</v>
      </c>
      <c r="L474" s="85">
        <v>480.36011250000001</v>
      </c>
    </row>
    <row r="475" spans="1:12" ht="12.75" customHeight="1" x14ac:dyDescent="0.2">
      <c r="A475" s="84" t="s">
        <v>170</v>
      </c>
      <c r="B475" s="84">
        <v>10</v>
      </c>
      <c r="C475" s="85">
        <v>680.46045022999999</v>
      </c>
      <c r="D475" s="85">
        <v>674.56754959</v>
      </c>
      <c r="E475" s="85">
        <v>0</v>
      </c>
      <c r="F475" s="85">
        <v>67.456754959999998</v>
      </c>
      <c r="G475" s="85">
        <v>168.6418874</v>
      </c>
      <c r="H475" s="85">
        <v>337.2837748</v>
      </c>
      <c r="I475" s="85">
        <v>0</v>
      </c>
      <c r="J475" s="85">
        <v>371.01215227</v>
      </c>
      <c r="K475" s="85">
        <v>438.46890723000001</v>
      </c>
      <c r="L475" s="85">
        <v>505.92566219000003</v>
      </c>
    </row>
    <row r="476" spans="1:12" ht="12.75" customHeight="1" x14ac:dyDescent="0.2">
      <c r="A476" s="84" t="s">
        <v>170</v>
      </c>
      <c r="B476" s="84">
        <v>11</v>
      </c>
      <c r="C476" s="85">
        <v>657.90120884999999</v>
      </c>
      <c r="D476" s="85">
        <v>653.75568974999999</v>
      </c>
      <c r="E476" s="85">
        <v>0</v>
      </c>
      <c r="F476" s="85">
        <v>65.375568979999997</v>
      </c>
      <c r="G476" s="85">
        <v>163.43892244</v>
      </c>
      <c r="H476" s="85">
        <v>326.87784488</v>
      </c>
      <c r="I476" s="85">
        <v>0</v>
      </c>
      <c r="J476" s="85">
        <v>359.56562936</v>
      </c>
      <c r="K476" s="85">
        <v>424.94119834000003</v>
      </c>
      <c r="L476" s="85">
        <v>490.31676730999999</v>
      </c>
    </row>
    <row r="477" spans="1:12" ht="12.75" customHeight="1" x14ac:dyDescent="0.2">
      <c r="A477" s="84" t="s">
        <v>170</v>
      </c>
      <c r="B477" s="84">
        <v>12</v>
      </c>
      <c r="C477" s="85">
        <v>663.91098341999998</v>
      </c>
      <c r="D477" s="85">
        <v>660.09734059000004</v>
      </c>
      <c r="E477" s="85">
        <v>0</v>
      </c>
      <c r="F477" s="85">
        <v>66.00973406</v>
      </c>
      <c r="G477" s="85">
        <v>165.02433515000001</v>
      </c>
      <c r="H477" s="85">
        <v>330.04867030000003</v>
      </c>
      <c r="I477" s="85">
        <v>0</v>
      </c>
      <c r="J477" s="85">
        <v>363.05353731999998</v>
      </c>
      <c r="K477" s="85">
        <v>429.06327138</v>
      </c>
      <c r="L477" s="85">
        <v>495.07300543999997</v>
      </c>
    </row>
    <row r="478" spans="1:12" ht="12.75" customHeight="1" x14ac:dyDescent="0.2">
      <c r="A478" s="84" t="s">
        <v>170</v>
      </c>
      <c r="B478" s="84">
        <v>13</v>
      </c>
      <c r="C478" s="85">
        <v>660.30543293000005</v>
      </c>
      <c r="D478" s="85">
        <v>657.30430102000003</v>
      </c>
      <c r="E478" s="85">
        <v>0</v>
      </c>
      <c r="F478" s="85">
        <v>65.730430100000007</v>
      </c>
      <c r="G478" s="85">
        <v>164.32607526000001</v>
      </c>
      <c r="H478" s="85">
        <v>328.65215051000001</v>
      </c>
      <c r="I478" s="85">
        <v>0</v>
      </c>
      <c r="J478" s="85">
        <v>361.51736555999997</v>
      </c>
      <c r="K478" s="85">
        <v>427.24779566000001</v>
      </c>
      <c r="L478" s="85">
        <v>492.97822576999999</v>
      </c>
    </row>
    <row r="479" spans="1:12" ht="12.75" customHeight="1" x14ac:dyDescent="0.2">
      <c r="A479" s="84" t="s">
        <v>170</v>
      </c>
      <c r="B479" s="84">
        <v>14</v>
      </c>
      <c r="C479" s="85">
        <v>650.67135301999997</v>
      </c>
      <c r="D479" s="85">
        <v>647.72580124000001</v>
      </c>
      <c r="E479" s="85">
        <v>0</v>
      </c>
      <c r="F479" s="85">
        <v>64.772580120000001</v>
      </c>
      <c r="G479" s="85">
        <v>161.93145031</v>
      </c>
      <c r="H479" s="85">
        <v>323.86290062</v>
      </c>
      <c r="I479" s="85">
        <v>0</v>
      </c>
      <c r="J479" s="85">
        <v>356.24919068000003</v>
      </c>
      <c r="K479" s="85">
        <v>421.02177081000002</v>
      </c>
      <c r="L479" s="85">
        <v>485.79435093000001</v>
      </c>
    </row>
    <row r="480" spans="1:12" ht="12.75" customHeight="1" x14ac:dyDescent="0.2">
      <c r="A480" s="84" t="s">
        <v>170</v>
      </c>
      <c r="B480" s="84">
        <v>15</v>
      </c>
      <c r="C480" s="85">
        <v>634.77318776000004</v>
      </c>
      <c r="D480" s="85">
        <v>631.95336705</v>
      </c>
      <c r="E480" s="85">
        <v>0</v>
      </c>
      <c r="F480" s="85">
        <v>63.195336709999999</v>
      </c>
      <c r="G480" s="85">
        <v>157.98834176</v>
      </c>
      <c r="H480" s="85">
        <v>315.97668353</v>
      </c>
      <c r="I480" s="85">
        <v>0</v>
      </c>
      <c r="J480" s="85">
        <v>347.57435187999999</v>
      </c>
      <c r="K480" s="85">
        <v>410.76968857999998</v>
      </c>
      <c r="L480" s="85">
        <v>473.96502529000003</v>
      </c>
    </row>
    <row r="481" spans="1:12" ht="12.75" customHeight="1" x14ac:dyDescent="0.2">
      <c r="A481" s="84" t="s">
        <v>170</v>
      </c>
      <c r="B481" s="84">
        <v>16</v>
      </c>
      <c r="C481" s="85">
        <v>659.43754705000003</v>
      </c>
      <c r="D481" s="85">
        <v>656.4811704</v>
      </c>
      <c r="E481" s="85">
        <v>0</v>
      </c>
      <c r="F481" s="85">
        <v>65.648117040000002</v>
      </c>
      <c r="G481" s="85">
        <v>164.1202926</v>
      </c>
      <c r="H481" s="85">
        <v>328.2405852</v>
      </c>
      <c r="I481" s="85">
        <v>0</v>
      </c>
      <c r="J481" s="85">
        <v>361.06464371999999</v>
      </c>
      <c r="K481" s="85">
        <v>426.71276075999998</v>
      </c>
      <c r="L481" s="85">
        <v>492.36087780000003</v>
      </c>
    </row>
    <row r="482" spans="1:12" ht="12.75" customHeight="1" x14ac:dyDescent="0.2">
      <c r="A482" s="84" t="s">
        <v>170</v>
      </c>
      <c r="B482" s="84">
        <v>17</v>
      </c>
      <c r="C482" s="85">
        <v>653.65620797999998</v>
      </c>
      <c r="D482" s="85">
        <v>650.69353435999994</v>
      </c>
      <c r="E482" s="85">
        <v>0</v>
      </c>
      <c r="F482" s="85">
        <v>65.06935344</v>
      </c>
      <c r="G482" s="85">
        <v>162.67338358999999</v>
      </c>
      <c r="H482" s="85">
        <v>325.34676717999997</v>
      </c>
      <c r="I482" s="85">
        <v>0</v>
      </c>
      <c r="J482" s="85">
        <v>357.88144390000002</v>
      </c>
      <c r="K482" s="85">
        <v>422.95079733</v>
      </c>
      <c r="L482" s="85">
        <v>488.02015076999999</v>
      </c>
    </row>
    <row r="483" spans="1:12" ht="12.75" customHeight="1" x14ac:dyDescent="0.2">
      <c r="A483" s="84" t="s">
        <v>170</v>
      </c>
      <c r="B483" s="84">
        <v>18</v>
      </c>
      <c r="C483" s="85">
        <v>651.77450994000003</v>
      </c>
      <c r="D483" s="85">
        <v>648.34650063000004</v>
      </c>
      <c r="E483" s="85">
        <v>0</v>
      </c>
      <c r="F483" s="85">
        <v>64.834650060000001</v>
      </c>
      <c r="G483" s="85">
        <v>162.08662516000001</v>
      </c>
      <c r="H483" s="85">
        <v>324.17325032000002</v>
      </c>
      <c r="I483" s="85">
        <v>0</v>
      </c>
      <c r="J483" s="85">
        <v>356.59057534999999</v>
      </c>
      <c r="K483" s="85">
        <v>421.42522541</v>
      </c>
      <c r="L483" s="85">
        <v>486.25987547</v>
      </c>
    </row>
    <row r="484" spans="1:12" ht="12.75" customHeight="1" x14ac:dyDescent="0.2">
      <c r="A484" s="84" t="s">
        <v>170</v>
      </c>
      <c r="B484" s="84">
        <v>19</v>
      </c>
      <c r="C484" s="85">
        <v>691.28569865999998</v>
      </c>
      <c r="D484" s="85">
        <v>687.88324147000003</v>
      </c>
      <c r="E484" s="85">
        <v>0</v>
      </c>
      <c r="F484" s="85">
        <v>68.788324149999994</v>
      </c>
      <c r="G484" s="85">
        <v>171.97081037000001</v>
      </c>
      <c r="H484" s="85">
        <v>343.94162074000002</v>
      </c>
      <c r="I484" s="85">
        <v>0</v>
      </c>
      <c r="J484" s="85">
        <v>378.33578281000001</v>
      </c>
      <c r="K484" s="85">
        <v>447.12410696000001</v>
      </c>
      <c r="L484" s="85">
        <v>515.91243110000005</v>
      </c>
    </row>
    <row r="485" spans="1:12" ht="12.75" customHeight="1" x14ac:dyDescent="0.2">
      <c r="A485" s="84" t="s">
        <v>170</v>
      </c>
      <c r="B485" s="84">
        <v>20</v>
      </c>
      <c r="C485" s="85">
        <v>729.18536792999998</v>
      </c>
      <c r="D485" s="85">
        <v>725.50348405</v>
      </c>
      <c r="E485" s="85">
        <v>0</v>
      </c>
      <c r="F485" s="85">
        <v>72.550348409999998</v>
      </c>
      <c r="G485" s="85">
        <v>181.37587101</v>
      </c>
      <c r="H485" s="85">
        <v>362.75174203</v>
      </c>
      <c r="I485" s="85">
        <v>0</v>
      </c>
      <c r="J485" s="85">
        <v>399.02691622999998</v>
      </c>
      <c r="K485" s="85">
        <v>471.57726463</v>
      </c>
      <c r="L485" s="85">
        <v>544.12761304000003</v>
      </c>
    </row>
    <row r="486" spans="1:12" ht="12.75" customHeight="1" x14ac:dyDescent="0.2">
      <c r="A486" s="84" t="s">
        <v>170</v>
      </c>
      <c r="B486" s="84">
        <v>21</v>
      </c>
      <c r="C486" s="85">
        <v>733.54244194</v>
      </c>
      <c r="D486" s="85">
        <v>729.86244466999995</v>
      </c>
      <c r="E486" s="85">
        <v>0</v>
      </c>
      <c r="F486" s="85">
        <v>72.986244470000003</v>
      </c>
      <c r="G486" s="85">
        <v>182.46561116999999</v>
      </c>
      <c r="H486" s="85">
        <v>364.93122233999998</v>
      </c>
      <c r="I486" s="85">
        <v>0</v>
      </c>
      <c r="J486" s="85">
        <v>401.42434457000002</v>
      </c>
      <c r="K486" s="85">
        <v>474.41058903999999</v>
      </c>
      <c r="L486" s="85">
        <v>547.39683349999996</v>
      </c>
    </row>
    <row r="487" spans="1:12" ht="12.75" customHeight="1" x14ac:dyDescent="0.2">
      <c r="A487" s="84" t="s">
        <v>170</v>
      </c>
      <c r="B487" s="84">
        <v>22</v>
      </c>
      <c r="C487" s="85">
        <v>739.40450723000004</v>
      </c>
      <c r="D487" s="85">
        <v>735.65612677000001</v>
      </c>
      <c r="E487" s="85">
        <v>0</v>
      </c>
      <c r="F487" s="85">
        <v>73.565612680000001</v>
      </c>
      <c r="G487" s="85">
        <v>183.91403169</v>
      </c>
      <c r="H487" s="85">
        <v>367.82806339000001</v>
      </c>
      <c r="I487" s="85">
        <v>0</v>
      </c>
      <c r="J487" s="85">
        <v>404.61086971999998</v>
      </c>
      <c r="K487" s="85">
        <v>478.1764824</v>
      </c>
      <c r="L487" s="85">
        <v>551.74209508000001</v>
      </c>
    </row>
    <row r="488" spans="1:12" ht="12.75" customHeight="1" x14ac:dyDescent="0.2">
      <c r="A488" s="84" t="s">
        <v>170</v>
      </c>
      <c r="B488" s="84">
        <v>23</v>
      </c>
      <c r="C488" s="85">
        <v>682.25967610999999</v>
      </c>
      <c r="D488" s="85">
        <v>678.80480710999996</v>
      </c>
      <c r="E488" s="85">
        <v>0</v>
      </c>
      <c r="F488" s="85">
        <v>67.88048071</v>
      </c>
      <c r="G488" s="85">
        <v>169.70120177999999</v>
      </c>
      <c r="H488" s="85">
        <v>339.40240355999998</v>
      </c>
      <c r="I488" s="85">
        <v>0</v>
      </c>
      <c r="J488" s="85">
        <v>373.34264390999999</v>
      </c>
      <c r="K488" s="85">
        <v>441.22312462000002</v>
      </c>
      <c r="L488" s="85">
        <v>509.10360532999999</v>
      </c>
    </row>
    <row r="489" spans="1:12" ht="12.75" customHeight="1" x14ac:dyDescent="0.2">
      <c r="A489" s="84" t="s">
        <v>170</v>
      </c>
      <c r="B489" s="84">
        <v>24</v>
      </c>
      <c r="C489" s="85">
        <v>730.67078862999995</v>
      </c>
      <c r="D489" s="85">
        <v>727.05522785000005</v>
      </c>
      <c r="E489" s="85">
        <v>0</v>
      </c>
      <c r="F489" s="85">
        <v>72.705522790000003</v>
      </c>
      <c r="G489" s="85">
        <v>181.76380696000001</v>
      </c>
      <c r="H489" s="85">
        <v>363.52761392999997</v>
      </c>
      <c r="I489" s="85">
        <v>0</v>
      </c>
      <c r="J489" s="85">
        <v>399.88037531999998</v>
      </c>
      <c r="K489" s="85">
        <v>472.58589810000001</v>
      </c>
      <c r="L489" s="85">
        <v>545.29142089000004</v>
      </c>
    </row>
    <row r="490" spans="1:12" ht="12.75" customHeight="1" x14ac:dyDescent="0.2">
      <c r="A490" s="84" t="s">
        <v>171</v>
      </c>
      <c r="B490" s="84">
        <v>1</v>
      </c>
      <c r="C490" s="85">
        <v>993.41523643000005</v>
      </c>
      <c r="D490" s="85">
        <v>987.80598291000001</v>
      </c>
      <c r="E490" s="85">
        <v>0</v>
      </c>
      <c r="F490" s="85">
        <v>98.78059829</v>
      </c>
      <c r="G490" s="85">
        <v>246.95149573</v>
      </c>
      <c r="H490" s="85">
        <v>493.90299146000001</v>
      </c>
      <c r="I490" s="85">
        <v>0</v>
      </c>
      <c r="J490" s="85">
        <v>543.29329059999998</v>
      </c>
      <c r="K490" s="85">
        <v>642.07388889000003</v>
      </c>
      <c r="L490" s="85">
        <v>740.85448717999998</v>
      </c>
    </row>
    <row r="491" spans="1:12" ht="12.75" customHeight="1" x14ac:dyDescent="0.2">
      <c r="A491" s="84" t="s">
        <v>171</v>
      </c>
      <c r="B491" s="84">
        <v>2</v>
      </c>
      <c r="C491" s="85">
        <v>920.06004244999997</v>
      </c>
      <c r="D491" s="85">
        <v>914.68021698999996</v>
      </c>
      <c r="E491" s="85">
        <v>0</v>
      </c>
      <c r="F491" s="85">
        <v>91.468021699999994</v>
      </c>
      <c r="G491" s="85">
        <v>228.67005424999999</v>
      </c>
      <c r="H491" s="85">
        <v>457.34010849999999</v>
      </c>
      <c r="I491" s="85">
        <v>0</v>
      </c>
      <c r="J491" s="85">
        <v>503.07411933999998</v>
      </c>
      <c r="K491" s="85">
        <v>594.54214104000005</v>
      </c>
      <c r="L491" s="85">
        <v>686.01016274000006</v>
      </c>
    </row>
    <row r="492" spans="1:12" ht="12.75" customHeight="1" x14ac:dyDescent="0.2">
      <c r="A492" s="84" t="s">
        <v>171</v>
      </c>
      <c r="B492" s="84">
        <v>3</v>
      </c>
      <c r="C492" s="85">
        <v>1093.84676096</v>
      </c>
      <c r="D492" s="85">
        <v>1088.0914847199999</v>
      </c>
      <c r="E492" s="85">
        <v>0</v>
      </c>
      <c r="F492" s="85">
        <v>108.80914847</v>
      </c>
      <c r="G492" s="85">
        <v>272.02287117999998</v>
      </c>
      <c r="H492" s="85">
        <v>544.04574235999996</v>
      </c>
      <c r="I492" s="85">
        <v>0</v>
      </c>
      <c r="J492" s="85">
        <v>598.45031659999995</v>
      </c>
      <c r="K492" s="85">
        <v>707.25946507000003</v>
      </c>
      <c r="L492" s="85">
        <v>816.06861354</v>
      </c>
    </row>
    <row r="493" spans="1:12" ht="12.75" customHeight="1" x14ac:dyDescent="0.2">
      <c r="A493" s="84" t="s">
        <v>171</v>
      </c>
      <c r="B493" s="84">
        <v>4</v>
      </c>
      <c r="C493" s="85">
        <v>1087.6501129999999</v>
      </c>
      <c r="D493" s="85">
        <v>1082.07553919</v>
      </c>
      <c r="E493" s="85">
        <v>0</v>
      </c>
      <c r="F493" s="85">
        <v>108.20755392</v>
      </c>
      <c r="G493" s="85">
        <v>270.51888480000002</v>
      </c>
      <c r="H493" s="85">
        <v>541.03776960000005</v>
      </c>
      <c r="I493" s="85">
        <v>0</v>
      </c>
      <c r="J493" s="85">
        <v>595.14154655000004</v>
      </c>
      <c r="K493" s="85">
        <v>703.34910047000005</v>
      </c>
      <c r="L493" s="85">
        <v>811.55665438999995</v>
      </c>
    </row>
    <row r="494" spans="1:12" ht="12.75" customHeight="1" x14ac:dyDescent="0.2">
      <c r="A494" s="84" t="s">
        <v>171</v>
      </c>
      <c r="B494" s="84">
        <v>5</v>
      </c>
      <c r="C494" s="85">
        <v>1084.6586688499999</v>
      </c>
      <c r="D494" s="85">
        <v>1077.8725480799999</v>
      </c>
      <c r="E494" s="85">
        <v>0</v>
      </c>
      <c r="F494" s="85">
        <v>107.78725480999999</v>
      </c>
      <c r="G494" s="85">
        <v>269.46813701999997</v>
      </c>
      <c r="H494" s="85">
        <v>538.93627403999994</v>
      </c>
      <c r="I494" s="85">
        <v>0</v>
      </c>
      <c r="J494" s="85">
        <v>592.82990143999996</v>
      </c>
      <c r="K494" s="85">
        <v>700.61715624999999</v>
      </c>
      <c r="L494" s="85">
        <v>808.40441106000003</v>
      </c>
    </row>
    <row r="495" spans="1:12" ht="12.75" customHeight="1" x14ac:dyDescent="0.2">
      <c r="A495" s="84" t="s">
        <v>171</v>
      </c>
      <c r="B495" s="84">
        <v>6</v>
      </c>
      <c r="C495" s="85">
        <v>1088.5438381900001</v>
      </c>
      <c r="D495" s="85">
        <v>1081.75039466</v>
      </c>
      <c r="E495" s="85">
        <v>0</v>
      </c>
      <c r="F495" s="85">
        <v>108.17503947</v>
      </c>
      <c r="G495" s="85">
        <v>270.43759867</v>
      </c>
      <c r="H495" s="85">
        <v>540.87519732999999</v>
      </c>
      <c r="I495" s="85">
        <v>0</v>
      </c>
      <c r="J495" s="85">
        <v>594.96271706000005</v>
      </c>
      <c r="K495" s="85">
        <v>703.13775653000005</v>
      </c>
      <c r="L495" s="85">
        <v>811.31279600000005</v>
      </c>
    </row>
    <row r="496" spans="1:12" ht="12.75" customHeight="1" x14ac:dyDescent="0.2">
      <c r="A496" s="84" t="s">
        <v>171</v>
      </c>
      <c r="B496" s="84">
        <v>7</v>
      </c>
      <c r="C496" s="85">
        <v>1090.0624287799999</v>
      </c>
      <c r="D496" s="85">
        <v>1083.351392</v>
      </c>
      <c r="E496" s="85">
        <v>0</v>
      </c>
      <c r="F496" s="85">
        <v>108.3351392</v>
      </c>
      <c r="G496" s="85">
        <v>270.83784800000001</v>
      </c>
      <c r="H496" s="85">
        <v>541.67569600000002</v>
      </c>
      <c r="I496" s="85">
        <v>0</v>
      </c>
      <c r="J496" s="85">
        <v>595.8432656</v>
      </c>
      <c r="K496" s="85">
        <v>704.17840479999995</v>
      </c>
      <c r="L496" s="85">
        <v>812.51354400000002</v>
      </c>
    </row>
    <row r="497" spans="1:12" ht="12.75" customHeight="1" x14ac:dyDescent="0.2">
      <c r="A497" s="84" t="s">
        <v>171</v>
      </c>
      <c r="B497" s="84">
        <v>8</v>
      </c>
      <c r="C497" s="85">
        <v>901.65070251999998</v>
      </c>
      <c r="D497" s="85">
        <v>896.21482248999996</v>
      </c>
      <c r="E497" s="85">
        <v>0</v>
      </c>
      <c r="F497" s="85">
        <v>89.62148225</v>
      </c>
      <c r="G497" s="85">
        <v>224.05370561999999</v>
      </c>
      <c r="H497" s="85">
        <v>448.10741124999998</v>
      </c>
      <c r="I497" s="85">
        <v>0</v>
      </c>
      <c r="J497" s="85">
        <v>492.91815236999997</v>
      </c>
      <c r="K497" s="85">
        <v>582.53963462000002</v>
      </c>
      <c r="L497" s="85">
        <v>672.16111687</v>
      </c>
    </row>
    <row r="498" spans="1:12" ht="12.75" customHeight="1" x14ac:dyDescent="0.2">
      <c r="A498" s="84" t="s">
        <v>171</v>
      </c>
      <c r="B498" s="84">
        <v>9</v>
      </c>
      <c r="C498" s="85">
        <v>784.47385153000005</v>
      </c>
      <c r="D498" s="85">
        <v>779.71738310000001</v>
      </c>
      <c r="E498" s="85">
        <v>0</v>
      </c>
      <c r="F498" s="85">
        <v>77.971738310000006</v>
      </c>
      <c r="G498" s="85">
        <v>194.92934578000001</v>
      </c>
      <c r="H498" s="85">
        <v>389.85869155</v>
      </c>
      <c r="I498" s="85">
        <v>0</v>
      </c>
      <c r="J498" s="85">
        <v>428.84456071</v>
      </c>
      <c r="K498" s="85">
        <v>506.81629901999997</v>
      </c>
      <c r="L498" s="85">
        <v>584.78803732999995</v>
      </c>
    </row>
    <row r="499" spans="1:12" ht="12.75" customHeight="1" x14ac:dyDescent="0.2">
      <c r="A499" s="84" t="s">
        <v>171</v>
      </c>
      <c r="B499" s="84">
        <v>10</v>
      </c>
      <c r="C499" s="85">
        <v>708.33379575000004</v>
      </c>
      <c r="D499" s="85">
        <v>704.54727451999997</v>
      </c>
      <c r="E499" s="85">
        <v>0</v>
      </c>
      <c r="F499" s="85">
        <v>70.454727449999993</v>
      </c>
      <c r="G499" s="85">
        <v>176.13681862999999</v>
      </c>
      <c r="H499" s="85">
        <v>352.27363725999999</v>
      </c>
      <c r="I499" s="85">
        <v>0</v>
      </c>
      <c r="J499" s="85">
        <v>387.50100099000002</v>
      </c>
      <c r="K499" s="85">
        <v>457.95572843999997</v>
      </c>
      <c r="L499" s="85">
        <v>528.41045588999998</v>
      </c>
    </row>
    <row r="500" spans="1:12" ht="12.75" customHeight="1" x14ac:dyDescent="0.2">
      <c r="A500" s="84" t="s">
        <v>171</v>
      </c>
      <c r="B500" s="84">
        <v>11</v>
      </c>
      <c r="C500" s="85">
        <v>661.78013796000005</v>
      </c>
      <c r="D500" s="85">
        <v>658.08100005999995</v>
      </c>
      <c r="E500" s="85">
        <v>0</v>
      </c>
      <c r="F500" s="85">
        <v>65.808100010000004</v>
      </c>
      <c r="G500" s="85">
        <v>164.52025001999999</v>
      </c>
      <c r="H500" s="85">
        <v>329.04050002999998</v>
      </c>
      <c r="I500" s="85">
        <v>0</v>
      </c>
      <c r="J500" s="85">
        <v>361.94455003000002</v>
      </c>
      <c r="K500" s="85">
        <v>427.75265003999999</v>
      </c>
      <c r="L500" s="85">
        <v>493.56075005000002</v>
      </c>
    </row>
    <row r="501" spans="1:12" ht="12.75" customHeight="1" x14ac:dyDescent="0.2">
      <c r="A501" s="84" t="s">
        <v>171</v>
      </c>
      <c r="B501" s="84">
        <v>12</v>
      </c>
      <c r="C501" s="85">
        <v>639.08284560000004</v>
      </c>
      <c r="D501" s="85">
        <v>635.56372726999996</v>
      </c>
      <c r="E501" s="85">
        <v>0</v>
      </c>
      <c r="F501" s="85">
        <v>63.55637273</v>
      </c>
      <c r="G501" s="85">
        <v>158.89093181999999</v>
      </c>
      <c r="H501" s="85">
        <v>317.78186363999998</v>
      </c>
      <c r="I501" s="85">
        <v>0</v>
      </c>
      <c r="J501" s="85">
        <v>349.56004999999999</v>
      </c>
      <c r="K501" s="85">
        <v>413.11642273000001</v>
      </c>
      <c r="L501" s="85">
        <v>476.67279545000002</v>
      </c>
    </row>
    <row r="502" spans="1:12" ht="12.75" customHeight="1" x14ac:dyDescent="0.2">
      <c r="A502" s="84" t="s">
        <v>171</v>
      </c>
      <c r="B502" s="84">
        <v>13</v>
      </c>
      <c r="C502" s="85">
        <v>644.36426750999999</v>
      </c>
      <c r="D502" s="85">
        <v>641.28527351000002</v>
      </c>
      <c r="E502" s="85">
        <v>0</v>
      </c>
      <c r="F502" s="85">
        <v>64.128527349999999</v>
      </c>
      <c r="G502" s="85">
        <v>160.32131838000001</v>
      </c>
      <c r="H502" s="85">
        <v>320.64263676000002</v>
      </c>
      <c r="I502" s="85">
        <v>0</v>
      </c>
      <c r="J502" s="85">
        <v>352.70690043000002</v>
      </c>
      <c r="K502" s="85">
        <v>416.83542777999997</v>
      </c>
      <c r="L502" s="85">
        <v>480.96395512999999</v>
      </c>
    </row>
    <row r="503" spans="1:12" ht="12.75" customHeight="1" x14ac:dyDescent="0.2">
      <c r="A503" s="84" t="s">
        <v>171</v>
      </c>
      <c r="B503" s="84">
        <v>14</v>
      </c>
      <c r="C503" s="85">
        <v>646.98597365000001</v>
      </c>
      <c r="D503" s="85">
        <v>643.91299336999998</v>
      </c>
      <c r="E503" s="85">
        <v>0</v>
      </c>
      <c r="F503" s="85">
        <v>64.391299340000003</v>
      </c>
      <c r="G503" s="85">
        <v>160.97824833999999</v>
      </c>
      <c r="H503" s="85">
        <v>321.95649668999999</v>
      </c>
      <c r="I503" s="85">
        <v>0</v>
      </c>
      <c r="J503" s="85">
        <v>354.15214635000001</v>
      </c>
      <c r="K503" s="85">
        <v>418.54344569</v>
      </c>
      <c r="L503" s="85">
        <v>482.93474502999999</v>
      </c>
    </row>
    <row r="504" spans="1:12" ht="12.75" customHeight="1" x14ac:dyDescent="0.2">
      <c r="A504" s="84" t="s">
        <v>171</v>
      </c>
      <c r="B504" s="84">
        <v>15</v>
      </c>
      <c r="C504" s="85">
        <v>653.24311612999998</v>
      </c>
      <c r="D504" s="85">
        <v>650.02947998000002</v>
      </c>
      <c r="E504" s="85">
        <v>0</v>
      </c>
      <c r="F504" s="85">
        <v>65.002948000000004</v>
      </c>
      <c r="G504" s="85">
        <v>162.50737000000001</v>
      </c>
      <c r="H504" s="85">
        <v>325.01473999000001</v>
      </c>
      <c r="I504" s="85">
        <v>0</v>
      </c>
      <c r="J504" s="85">
        <v>357.51621398999998</v>
      </c>
      <c r="K504" s="85">
        <v>422.51916198999999</v>
      </c>
      <c r="L504" s="85">
        <v>487.52210998999999</v>
      </c>
    </row>
    <row r="505" spans="1:12" ht="12.75" customHeight="1" x14ac:dyDescent="0.2">
      <c r="A505" s="84" t="s">
        <v>171</v>
      </c>
      <c r="B505" s="84">
        <v>16</v>
      </c>
      <c r="C505" s="85">
        <v>648.05287998999995</v>
      </c>
      <c r="D505" s="85">
        <v>644.73627998999996</v>
      </c>
      <c r="E505" s="85">
        <v>0</v>
      </c>
      <c r="F505" s="85">
        <v>64.473628000000005</v>
      </c>
      <c r="G505" s="85">
        <v>161.18406999999999</v>
      </c>
      <c r="H505" s="85">
        <v>322.36813999999998</v>
      </c>
      <c r="I505" s="85">
        <v>0</v>
      </c>
      <c r="J505" s="85">
        <v>354.60495399000001</v>
      </c>
      <c r="K505" s="85">
        <v>419.07858198999998</v>
      </c>
      <c r="L505" s="85">
        <v>483.55220998999999</v>
      </c>
    </row>
    <row r="506" spans="1:12" ht="12.75" customHeight="1" x14ac:dyDescent="0.2">
      <c r="A506" s="84" t="s">
        <v>171</v>
      </c>
      <c r="B506" s="84">
        <v>17</v>
      </c>
      <c r="C506" s="85">
        <v>639.58389933000001</v>
      </c>
      <c r="D506" s="85">
        <v>636.29388397000002</v>
      </c>
      <c r="E506" s="85">
        <v>0</v>
      </c>
      <c r="F506" s="85">
        <v>63.629388400000003</v>
      </c>
      <c r="G506" s="85">
        <v>159.07347099</v>
      </c>
      <c r="H506" s="85">
        <v>318.14694199000002</v>
      </c>
      <c r="I506" s="85">
        <v>0</v>
      </c>
      <c r="J506" s="85">
        <v>349.96163618000003</v>
      </c>
      <c r="K506" s="85">
        <v>413.59102458000001</v>
      </c>
      <c r="L506" s="85">
        <v>477.22041297999999</v>
      </c>
    </row>
    <row r="507" spans="1:12" ht="12.75" customHeight="1" x14ac:dyDescent="0.2">
      <c r="A507" s="84" t="s">
        <v>171</v>
      </c>
      <c r="B507" s="84">
        <v>18</v>
      </c>
      <c r="C507" s="85">
        <v>641.82661376999999</v>
      </c>
      <c r="D507" s="85">
        <v>638.07969321999997</v>
      </c>
      <c r="E507" s="85">
        <v>0</v>
      </c>
      <c r="F507" s="85">
        <v>63.807969319999998</v>
      </c>
      <c r="G507" s="85">
        <v>159.51992331</v>
      </c>
      <c r="H507" s="85">
        <v>319.03984660999998</v>
      </c>
      <c r="I507" s="85">
        <v>0</v>
      </c>
      <c r="J507" s="85">
        <v>350.94383126999998</v>
      </c>
      <c r="K507" s="85">
        <v>414.75180059000002</v>
      </c>
      <c r="L507" s="85">
        <v>478.55976992000001</v>
      </c>
    </row>
    <row r="508" spans="1:12" ht="12.75" customHeight="1" x14ac:dyDescent="0.2">
      <c r="A508" s="84" t="s">
        <v>171</v>
      </c>
      <c r="B508" s="84">
        <v>19</v>
      </c>
      <c r="C508" s="85">
        <v>642.09990142000004</v>
      </c>
      <c r="D508" s="85">
        <v>638.90481138999996</v>
      </c>
      <c r="E508" s="85">
        <v>0</v>
      </c>
      <c r="F508" s="85">
        <v>63.890481139999999</v>
      </c>
      <c r="G508" s="85">
        <v>159.72620284999999</v>
      </c>
      <c r="H508" s="85">
        <v>319.45240569999999</v>
      </c>
      <c r="I508" s="85">
        <v>0</v>
      </c>
      <c r="J508" s="85">
        <v>351.39764625999999</v>
      </c>
      <c r="K508" s="85">
        <v>415.28812740000001</v>
      </c>
      <c r="L508" s="85">
        <v>479.17860854000003</v>
      </c>
    </row>
    <row r="509" spans="1:12" ht="12.75" customHeight="1" x14ac:dyDescent="0.2">
      <c r="A509" s="84" t="s">
        <v>171</v>
      </c>
      <c r="B509" s="84">
        <v>20</v>
      </c>
      <c r="C509" s="85">
        <v>642.55330423999999</v>
      </c>
      <c r="D509" s="85">
        <v>639.30140186000006</v>
      </c>
      <c r="E509" s="85">
        <v>0</v>
      </c>
      <c r="F509" s="85">
        <v>63.930140190000003</v>
      </c>
      <c r="G509" s="85">
        <v>159.82535046999999</v>
      </c>
      <c r="H509" s="85">
        <v>319.65070093000003</v>
      </c>
      <c r="I509" s="85">
        <v>0</v>
      </c>
      <c r="J509" s="85">
        <v>351.61577102000001</v>
      </c>
      <c r="K509" s="85">
        <v>415.54591120999999</v>
      </c>
      <c r="L509" s="85">
        <v>479.47605140000002</v>
      </c>
    </row>
    <row r="510" spans="1:12" ht="12.75" customHeight="1" x14ac:dyDescent="0.2">
      <c r="A510" s="84" t="s">
        <v>171</v>
      </c>
      <c r="B510" s="84">
        <v>21</v>
      </c>
      <c r="C510" s="85">
        <v>663.16114440000001</v>
      </c>
      <c r="D510" s="85">
        <v>659.81784091999998</v>
      </c>
      <c r="E510" s="85">
        <v>0</v>
      </c>
      <c r="F510" s="85">
        <v>65.981784090000005</v>
      </c>
      <c r="G510" s="85">
        <v>164.95446023</v>
      </c>
      <c r="H510" s="85">
        <v>329.90892045999999</v>
      </c>
      <c r="I510" s="85">
        <v>0</v>
      </c>
      <c r="J510" s="85">
        <v>362.89981251</v>
      </c>
      <c r="K510" s="85">
        <v>428.88159660000002</v>
      </c>
      <c r="L510" s="85">
        <v>494.86338068999999</v>
      </c>
    </row>
    <row r="511" spans="1:12" ht="12.75" customHeight="1" x14ac:dyDescent="0.2">
      <c r="A511" s="84" t="s">
        <v>171</v>
      </c>
      <c r="B511" s="84">
        <v>22</v>
      </c>
      <c r="C511" s="85">
        <v>680.84384375000002</v>
      </c>
      <c r="D511" s="85">
        <v>676.93068102999996</v>
      </c>
      <c r="E511" s="85">
        <v>0</v>
      </c>
      <c r="F511" s="85">
        <v>67.693068100000005</v>
      </c>
      <c r="G511" s="85">
        <v>169.23267025999999</v>
      </c>
      <c r="H511" s="85">
        <v>338.46534051999998</v>
      </c>
      <c r="I511" s="85">
        <v>0</v>
      </c>
      <c r="J511" s="85">
        <v>372.31187456999999</v>
      </c>
      <c r="K511" s="85">
        <v>440.00494266999999</v>
      </c>
      <c r="L511" s="85">
        <v>507.69801077</v>
      </c>
    </row>
    <row r="512" spans="1:12" ht="12.75" customHeight="1" x14ac:dyDescent="0.2">
      <c r="A512" s="84" t="s">
        <v>171</v>
      </c>
      <c r="B512" s="84">
        <v>23</v>
      </c>
      <c r="C512" s="85">
        <v>752.75472237999998</v>
      </c>
      <c r="D512" s="85">
        <v>748.24924017000001</v>
      </c>
      <c r="E512" s="85">
        <v>0</v>
      </c>
      <c r="F512" s="85">
        <v>74.824924019999997</v>
      </c>
      <c r="G512" s="85">
        <v>187.06231004</v>
      </c>
      <c r="H512" s="85">
        <v>374.12462009000001</v>
      </c>
      <c r="I512" s="85">
        <v>0</v>
      </c>
      <c r="J512" s="85">
        <v>411.53708209000001</v>
      </c>
      <c r="K512" s="85">
        <v>486.36200610999998</v>
      </c>
      <c r="L512" s="85">
        <v>561.18693012999995</v>
      </c>
    </row>
    <row r="513" spans="1:12" ht="12.75" customHeight="1" x14ac:dyDescent="0.2">
      <c r="A513" s="84" t="s">
        <v>171</v>
      </c>
      <c r="B513" s="84">
        <v>24</v>
      </c>
      <c r="C513" s="85">
        <v>833.00881707999997</v>
      </c>
      <c r="D513" s="85">
        <v>828.20798734000005</v>
      </c>
      <c r="E513" s="85">
        <v>0</v>
      </c>
      <c r="F513" s="85">
        <v>82.820798730000007</v>
      </c>
      <c r="G513" s="85">
        <v>207.05199683999999</v>
      </c>
      <c r="H513" s="85">
        <v>414.10399367000002</v>
      </c>
      <c r="I513" s="85">
        <v>0</v>
      </c>
      <c r="J513" s="85">
        <v>455.51439304000002</v>
      </c>
      <c r="K513" s="85">
        <v>538.33519177000005</v>
      </c>
      <c r="L513" s="85">
        <v>621.15599051000004</v>
      </c>
    </row>
    <row r="514" spans="1:12" ht="12.75" customHeight="1" x14ac:dyDescent="0.2">
      <c r="A514" s="84" t="s">
        <v>172</v>
      </c>
      <c r="B514" s="84">
        <v>1</v>
      </c>
      <c r="C514" s="85">
        <v>1016.27115789</v>
      </c>
      <c r="D514" s="85">
        <v>1010.56945641</v>
      </c>
      <c r="E514" s="85">
        <v>0</v>
      </c>
      <c r="F514" s="85">
        <v>101.05694564</v>
      </c>
      <c r="G514" s="85">
        <v>252.64236410000001</v>
      </c>
      <c r="H514" s="85">
        <v>505.28472821000003</v>
      </c>
      <c r="I514" s="85">
        <v>0</v>
      </c>
      <c r="J514" s="85">
        <v>555.81320102999996</v>
      </c>
      <c r="K514" s="85">
        <v>656.87014667000005</v>
      </c>
      <c r="L514" s="85">
        <v>757.92709231000003</v>
      </c>
    </row>
    <row r="515" spans="1:12" ht="12.75" customHeight="1" x14ac:dyDescent="0.2">
      <c r="A515" s="84" t="s">
        <v>172</v>
      </c>
      <c r="B515" s="84">
        <v>2</v>
      </c>
      <c r="C515" s="85">
        <v>1014.86886391</v>
      </c>
      <c r="D515" s="85">
        <v>1009.16754296</v>
      </c>
      <c r="E515" s="85">
        <v>0</v>
      </c>
      <c r="F515" s="85">
        <v>100.91675429999999</v>
      </c>
      <c r="G515" s="85">
        <v>252.29188574</v>
      </c>
      <c r="H515" s="85">
        <v>504.58377148</v>
      </c>
      <c r="I515" s="85">
        <v>0</v>
      </c>
      <c r="J515" s="85">
        <v>555.04214863000004</v>
      </c>
      <c r="K515" s="85">
        <v>655.95890292000001</v>
      </c>
      <c r="L515" s="85">
        <v>756.87565721999999</v>
      </c>
    </row>
    <row r="516" spans="1:12" ht="12.75" customHeight="1" x14ac:dyDescent="0.2">
      <c r="A516" s="84" t="s">
        <v>172</v>
      </c>
      <c r="B516" s="84">
        <v>3</v>
      </c>
      <c r="C516" s="85">
        <v>1075.23041908</v>
      </c>
      <c r="D516" s="85">
        <v>1069.16146256</v>
      </c>
      <c r="E516" s="85">
        <v>0</v>
      </c>
      <c r="F516" s="85">
        <v>106.91614626</v>
      </c>
      <c r="G516" s="85">
        <v>267.29036564</v>
      </c>
      <c r="H516" s="85">
        <v>534.58073128000001</v>
      </c>
      <c r="I516" s="85">
        <v>0</v>
      </c>
      <c r="J516" s="85">
        <v>588.03880441000001</v>
      </c>
      <c r="K516" s="85">
        <v>694.95495066000001</v>
      </c>
      <c r="L516" s="85">
        <v>801.87109692000001</v>
      </c>
    </row>
    <row r="517" spans="1:12" ht="12.75" customHeight="1" x14ac:dyDescent="0.2">
      <c r="A517" s="84" t="s">
        <v>172</v>
      </c>
      <c r="B517" s="84">
        <v>4</v>
      </c>
      <c r="C517" s="85">
        <v>1065.69524538</v>
      </c>
      <c r="D517" s="85">
        <v>1059.7306891400001</v>
      </c>
      <c r="E517" s="85">
        <v>0</v>
      </c>
      <c r="F517" s="85">
        <v>105.97306890999999</v>
      </c>
      <c r="G517" s="85">
        <v>264.93267229000003</v>
      </c>
      <c r="H517" s="85">
        <v>529.86534457000005</v>
      </c>
      <c r="I517" s="85">
        <v>0</v>
      </c>
      <c r="J517" s="85">
        <v>582.85187902999996</v>
      </c>
      <c r="K517" s="85">
        <v>688.82494794000002</v>
      </c>
      <c r="L517" s="85">
        <v>794.79801685999996</v>
      </c>
    </row>
    <row r="518" spans="1:12" ht="12.75" customHeight="1" x14ac:dyDescent="0.2">
      <c r="A518" s="84" t="s">
        <v>172</v>
      </c>
      <c r="B518" s="84">
        <v>5</v>
      </c>
      <c r="C518" s="85">
        <v>1062.49521445</v>
      </c>
      <c r="D518" s="85">
        <v>1056.3046199400001</v>
      </c>
      <c r="E518" s="85">
        <v>0</v>
      </c>
      <c r="F518" s="85">
        <v>105.63046199</v>
      </c>
      <c r="G518" s="85">
        <v>264.07615499000002</v>
      </c>
      <c r="H518" s="85">
        <v>528.15230997000003</v>
      </c>
      <c r="I518" s="85">
        <v>0</v>
      </c>
      <c r="J518" s="85">
        <v>580.96754096999996</v>
      </c>
      <c r="K518" s="85">
        <v>686.59800296000003</v>
      </c>
      <c r="L518" s="85">
        <v>792.22846496</v>
      </c>
    </row>
    <row r="519" spans="1:12" ht="12.75" customHeight="1" x14ac:dyDescent="0.2">
      <c r="A519" s="84" t="s">
        <v>172</v>
      </c>
      <c r="B519" s="84">
        <v>6</v>
      </c>
      <c r="C519" s="85">
        <v>1068.5688254700001</v>
      </c>
      <c r="D519" s="85">
        <v>1062.2834537799999</v>
      </c>
      <c r="E519" s="85">
        <v>0</v>
      </c>
      <c r="F519" s="85">
        <v>106.22834537999999</v>
      </c>
      <c r="G519" s="85">
        <v>265.57086344999999</v>
      </c>
      <c r="H519" s="85">
        <v>531.14172688999997</v>
      </c>
      <c r="I519" s="85">
        <v>0</v>
      </c>
      <c r="J519" s="85">
        <v>584.25589958</v>
      </c>
      <c r="K519" s="85">
        <v>690.48424495999996</v>
      </c>
      <c r="L519" s="85">
        <v>796.71259034000002</v>
      </c>
    </row>
    <row r="520" spans="1:12" ht="12.75" customHeight="1" x14ac:dyDescent="0.2">
      <c r="A520" s="84" t="s">
        <v>172</v>
      </c>
      <c r="B520" s="84">
        <v>7</v>
      </c>
      <c r="C520" s="85">
        <v>1083.5484593000001</v>
      </c>
      <c r="D520" s="85">
        <v>1077.2945644700001</v>
      </c>
      <c r="E520" s="85">
        <v>0</v>
      </c>
      <c r="F520" s="85">
        <v>107.72945645</v>
      </c>
      <c r="G520" s="85">
        <v>269.32364111999999</v>
      </c>
      <c r="H520" s="85">
        <v>538.64728223999998</v>
      </c>
      <c r="I520" s="85">
        <v>0</v>
      </c>
      <c r="J520" s="85">
        <v>592.51201046000006</v>
      </c>
      <c r="K520" s="85">
        <v>700.24146690999999</v>
      </c>
      <c r="L520" s="85">
        <v>807.97092335000002</v>
      </c>
    </row>
    <row r="521" spans="1:12" ht="12.75" customHeight="1" x14ac:dyDescent="0.2">
      <c r="A521" s="84" t="s">
        <v>172</v>
      </c>
      <c r="B521" s="84">
        <v>8</v>
      </c>
      <c r="C521" s="85">
        <v>917.78494807000004</v>
      </c>
      <c r="D521" s="85">
        <v>912.48210676999997</v>
      </c>
      <c r="E521" s="85">
        <v>0</v>
      </c>
      <c r="F521" s="85">
        <v>91.24821068</v>
      </c>
      <c r="G521" s="85">
        <v>228.12052668999999</v>
      </c>
      <c r="H521" s="85">
        <v>456.24105338999999</v>
      </c>
      <c r="I521" s="85">
        <v>0</v>
      </c>
      <c r="J521" s="85">
        <v>501.86515872000001</v>
      </c>
      <c r="K521" s="85">
        <v>593.11336940000001</v>
      </c>
      <c r="L521" s="85">
        <v>684.36158007999995</v>
      </c>
    </row>
    <row r="522" spans="1:12" ht="12.75" customHeight="1" x14ac:dyDescent="0.2">
      <c r="A522" s="84" t="s">
        <v>172</v>
      </c>
      <c r="B522" s="84">
        <v>9</v>
      </c>
      <c r="C522" s="85">
        <v>762.22221322999997</v>
      </c>
      <c r="D522" s="85">
        <v>757.79164650999996</v>
      </c>
      <c r="E522" s="85">
        <v>0</v>
      </c>
      <c r="F522" s="85">
        <v>75.779164649999998</v>
      </c>
      <c r="G522" s="85">
        <v>189.44791162999999</v>
      </c>
      <c r="H522" s="85">
        <v>378.89582325999999</v>
      </c>
      <c r="I522" s="85">
        <v>0</v>
      </c>
      <c r="J522" s="85">
        <v>416.78540557999997</v>
      </c>
      <c r="K522" s="85">
        <v>492.56457023000002</v>
      </c>
      <c r="L522" s="85">
        <v>568.34373488000006</v>
      </c>
    </row>
    <row r="523" spans="1:12" ht="12.75" customHeight="1" x14ac:dyDescent="0.2">
      <c r="A523" s="84" t="s">
        <v>172</v>
      </c>
      <c r="B523" s="84">
        <v>10</v>
      </c>
      <c r="C523" s="85">
        <v>690.34603829000002</v>
      </c>
      <c r="D523" s="85">
        <v>686.75259738</v>
      </c>
      <c r="E523" s="85">
        <v>0</v>
      </c>
      <c r="F523" s="85">
        <v>68.675259740000001</v>
      </c>
      <c r="G523" s="85">
        <v>171.68814935</v>
      </c>
      <c r="H523" s="85">
        <v>343.37629869</v>
      </c>
      <c r="I523" s="85">
        <v>0</v>
      </c>
      <c r="J523" s="85">
        <v>377.71392856</v>
      </c>
      <c r="K523" s="85">
        <v>446.3891883</v>
      </c>
      <c r="L523" s="85">
        <v>515.06444804</v>
      </c>
    </row>
    <row r="524" spans="1:12" ht="12.75" customHeight="1" x14ac:dyDescent="0.2">
      <c r="A524" s="84" t="s">
        <v>172</v>
      </c>
      <c r="B524" s="84">
        <v>11</v>
      </c>
      <c r="C524" s="85">
        <v>634.3015494</v>
      </c>
      <c r="D524" s="85">
        <v>631.28945217</v>
      </c>
      <c r="E524" s="85">
        <v>0</v>
      </c>
      <c r="F524" s="85">
        <v>63.128945219999999</v>
      </c>
      <c r="G524" s="85">
        <v>157.82236304</v>
      </c>
      <c r="H524" s="85">
        <v>315.64472609000001</v>
      </c>
      <c r="I524" s="85">
        <v>0</v>
      </c>
      <c r="J524" s="85">
        <v>347.20919868999999</v>
      </c>
      <c r="K524" s="85">
        <v>410.33814390999999</v>
      </c>
      <c r="L524" s="85">
        <v>473.46708912999998</v>
      </c>
    </row>
    <row r="525" spans="1:12" ht="12.75" customHeight="1" x14ac:dyDescent="0.2">
      <c r="A525" s="84" t="s">
        <v>172</v>
      </c>
      <c r="B525" s="84">
        <v>12</v>
      </c>
      <c r="C525" s="85">
        <v>610.43592076000004</v>
      </c>
      <c r="D525" s="85">
        <v>607.17118760000005</v>
      </c>
      <c r="E525" s="85">
        <v>0</v>
      </c>
      <c r="F525" s="85">
        <v>60.717118759999998</v>
      </c>
      <c r="G525" s="85">
        <v>151.79279690000001</v>
      </c>
      <c r="H525" s="85">
        <v>303.58559380000003</v>
      </c>
      <c r="I525" s="85">
        <v>0</v>
      </c>
      <c r="J525" s="85">
        <v>333.94415318</v>
      </c>
      <c r="K525" s="85">
        <v>394.66127194000001</v>
      </c>
      <c r="L525" s="85">
        <v>455.37839070000001</v>
      </c>
    </row>
    <row r="526" spans="1:12" ht="12.75" customHeight="1" x14ac:dyDescent="0.2">
      <c r="A526" s="84" t="s">
        <v>172</v>
      </c>
      <c r="B526" s="84">
        <v>13</v>
      </c>
      <c r="C526" s="85">
        <v>615.76179124999999</v>
      </c>
      <c r="D526" s="85">
        <v>612.41620272</v>
      </c>
      <c r="E526" s="85">
        <v>0</v>
      </c>
      <c r="F526" s="85">
        <v>61.241620269999999</v>
      </c>
      <c r="G526" s="85">
        <v>153.10405068</v>
      </c>
      <c r="H526" s="85">
        <v>306.20810136</v>
      </c>
      <c r="I526" s="85">
        <v>0</v>
      </c>
      <c r="J526" s="85">
        <v>336.8289115</v>
      </c>
      <c r="K526" s="85">
        <v>398.07053177</v>
      </c>
      <c r="L526" s="85">
        <v>459.31215204</v>
      </c>
    </row>
    <row r="527" spans="1:12" ht="12.75" customHeight="1" x14ac:dyDescent="0.2">
      <c r="A527" s="84" t="s">
        <v>172</v>
      </c>
      <c r="B527" s="84">
        <v>14</v>
      </c>
      <c r="C527" s="85">
        <v>616.05320169000004</v>
      </c>
      <c r="D527" s="85">
        <v>613.04992430000004</v>
      </c>
      <c r="E527" s="85">
        <v>0</v>
      </c>
      <c r="F527" s="85">
        <v>61.304992429999999</v>
      </c>
      <c r="G527" s="85">
        <v>153.26248107999999</v>
      </c>
      <c r="H527" s="85">
        <v>306.52496215000002</v>
      </c>
      <c r="I527" s="85">
        <v>0</v>
      </c>
      <c r="J527" s="85">
        <v>337.17745837000001</v>
      </c>
      <c r="K527" s="85">
        <v>398.48245079999998</v>
      </c>
      <c r="L527" s="85">
        <v>459.78744323000001</v>
      </c>
    </row>
    <row r="528" spans="1:12" ht="12.75" customHeight="1" x14ac:dyDescent="0.2">
      <c r="A528" s="84" t="s">
        <v>172</v>
      </c>
      <c r="B528" s="84">
        <v>15</v>
      </c>
      <c r="C528" s="85">
        <v>622.77014272999998</v>
      </c>
      <c r="D528" s="85">
        <v>619.79758089999996</v>
      </c>
      <c r="E528" s="85">
        <v>0</v>
      </c>
      <c r="F528" s="85">
        <v>61.979758089999997</v>
      </c>
      <c r="G528" s="85">
        <v>154.94939522999999</v>
      </c>
      <c r="H528" s="85">
        <v>309.89879044999998</v>
      </c>
      <c r="I528" s="85">
        <v>0</v>
      </c>
      <c r="J528" s="85">
        <v>340.88866949999999</v>
      </c>
      <c r="K528" s="85">
        <v>402.86842759000001</v>
      </c>
      <c r="L528" s="85">
        <v>464.84818567999997</v>
      </c>
    </row>
    <row r="529" spans="1:12" ht="12.75" customHeight="1" x14ac:dyDescent="0.2">
      <c r="A529" s="84" t="s">
        <v>172</v>
      </c>
      <c r="B529" s="84">
        <v>16</v>
      </c>
      <c r="C529" s="85">
        <v>617.15665123999997</v>
      </c>
      <c r="D529" s="85">
        <v>614.18547464999995</v>
      </c>
      <c r="E529" s="85">
        <v>0</v>
      </c>
      <c r="F529" s="85">
        <v>61.41854747</v>
      </c>
      <c r="G529" s="85">
        <v>153.54636866000001</v>
      </c>
      <c r="H529" s="85">
        <v>307.09273732999998</v>
      </c>
      <c r="I529" s="85">
        <v>0</v>
      </c>
      <c r="J529" s="85">
        <v>337.80201105999998</v>
      </c>
      <c r="K529" s="85">
        <v>399.22055852</v>
      </c>
      <c r="L529" s="85">
        <v>460.63910599000002</v>
      </c>
    </row>
    <row r="530" spans="1:12" ht="12.75" customHeight="1" x14ac:dyDescent="0.2">
      <c r="A530" s="84" t="s">
        <v>172</v>
      </c>
      <c r="B530" s="84">
        <v>17</v>
      </c>
      <c r="C530" s="85">
        <v>613.12010251000004</v>
      </c>
      <c r="D530" s="85">
        <v>609.77634656999999</v>
      </c>
      <c r="E530" s="85">
        <v>0</v>
      </c>
      <c r="F530" s="85">
        <v>60.97763466</v>
      </c>
      <c r="G530" s="85">
        <v>152.44408663999999</v>
      </c>
      <c r="H530" s="85">
        <v>304.88817329</v>
      </c>
      <c r="I530" s="85">
        <v>0</v>
      </c>
      <c r="J530" s="85">
        <v>335.37699061000001</v>
      </c>
      <c r="K530" s="85">
        <v>396.35462526999999</v>
      </c>
      <c r="L530" s="85">
        <v>457.33225993000002</v>
      </c>
    </row>
    <row r="531" spans="1:12" ht="12.75" customHeight="1" x14ac:dyDescent="0.2">
      <c r="A531" s="84" t="s">
        <v>172</v>
      </c>
      <c r="B531" s="84">
        <v>18</v>
      </c>
      <c r="C531" s="85">
        <v>611.21239542000001</v>
      </c>
      <c r="D531" s="85">
        <v>607.69212657000003</v>
      </c>
      <c r="E531" s="85">
        <v>0</v>
      </c>
      <c r="F531" s="85">
        <v>60.769212660000001</v>
      </c>
      <c r="G531" s="85">
        <v>151.92303164</v>
      </c>
      <c r="H531" s="85">
        <v>303.84606329000002</v>
      </c>
      <c r="I531" s="85">
        <v>0</v>
      </c>
      <c r="J531" s="85">
        <v>334.23066961000001</v>
      </c>
      <c r="K531" s="85">
        <v>394.99988227</v>
      </c>
      <c r="L531" s="85">
        <v>455.76909492999999</v>
      </c>
    </row>
    <row r="532" spans="1:12" ht="12.75" customHeight="1" x14ac:dyDescent="0.2">
      <c r="A532" s="84" t="s">
        <v>172</v>
      </c>
      <c r="B532" s="84">
        <v>19</v>
      </c>
      <c r="C532" s="85">
        <v>616.31899978000001</v>
      </c>
      <c r="D532" s="85">
        <v>612.73318423000001</v>
      </c>
      <c r="E532" s="85">
        <v>0</v>
      </c>
      <c r="F532" s="85">
        <v>61.273318420000003</v>
      </c>
      <c r="G532" s="85">
        <v>153.18329606</v>
      </c>
      <c r="H532" s="85">
        <v>306.36659212000001</v>
      </c>
      <c r="I532" s="85">
        <v>0</v>
      </c>
      <c r="J532" s="85">
        <v>337.00325133000001</v>
      </c>
      <c r="K532" s="85">
        <v>398.27656975000002</v>
      </c>
      <c r="L532" s="85">
        <v>459.54988816999997</v>
      </c>
    </row>
    <row r="533" spans="1:12" ht="12.75" customHeight="1" x14ac:dyDescent="0.2">
      <c r="A533" s="84" t="s">
        <v>172</v>
      </c>
      <c r="B533" s="84">
        <v>20</v>
      </c>
      <c r="C533" s="85">
        <v>613.53202337000005</v>
      </c>
      <c r="D533" s="85">
        <v>610.36740008000004</v>
      </c>
      <c r="E533" s="85">
        <v>0</v>
      </c>
      <c r="F533" s="85">
        <v>61.036740010000003</v>
      </c>
      <c r="G533" s="85">
        <v>152.59185002000001</v>
      </c>
      <c r="H533" s="85">
        <v>305.18370004000002</v>
      </c>
      <c r="I533" s="85">
        <v>0</v>
      </c>
      <c r="J533" s="85">
        <v>335.70207004000002</v>
      </c>
      <c r="K533" s="85">
        <v>396.73881004999998</v>
      </c>
      <c r="L533" s="85">
        <v>457.77555006</v>
      </c>
    </row>
    <row r="534" spans="1:12" ht="12.75" customHeight="1" x14ac:dyDescent="0.2">
      <c r="A534" s="84" t="s">
        <v>172</v>
      </c>
      <c r="B534" s="84">
        <v>21</v>
      </c>
      <c r="C534" s="85">
        <v>637.64417502000003</v>
      </c>
      <c r="D534" s="85">
        <v>634.02283254999998</v>
      </c>
      <c r="E534" s="85">
        <v>0</v>
      </c>
      <c r="F534" s="85">
        <v>63.402283259999997</v>
      </c>
      <c r="G534" s="85">
        <v>158.50570814</v>
      </c>
      <c r="H534" s="85">
        <v>317.01141627999999</v>
      </c>
      <c r="I534" s="85">
        <v>0</v>
      </c>
      <c r="J534" s="85">
        <v>348.71255789999998</v>
      </c>
      <c r="K534" s="85">
        <v>412.11484116000003</v>
      </c>
      <c r="L534" s="85">
        <v>475.51712441000001</v>
      </c>
    </row>
    <row r="535" spans="1:12" ht="12.75" customHeight="1" x14ac:dyDescent="0.2">
      <c r="A535" s="84" t="s">
        <v>172</v>
      </c>
      <c r="B535" s="84">
        <v>22</v>
      </c>
      <c r="C535" s="85">
        <v>687.88390698000001</v>
      </c>
      <c r="D535" s="85">
        <v>684.15849734000005</v>
      </c>
      <c r="E535" s="85">
        <v>0</v>
      </c>
      <c r="F535" s="85">
        <v>68.415849730000005</v>
      </c>
      <c r="G535" s="85">
        <v>171.03962433999999</v>
      </c>
      <c r="H535" s="85">
        <v>342.07924867000003</v>
      </c>
      <c r="I535" s="85">
        <v>0</v>
      </c>
      <c r="J535" s="85">
        <v>376.28717354000003</v>
      </c>
      <c r="K535" s="85">
        <v>444.70302327000002</v>
      </c>
      <c r="L535" s="85">
        <v>513.11887301000002</v>
      </c>
    </row>
    <row r="536" spans="1:12" ht="12.75" customHeight="1" x14ac:dyDescent="0.2">
      <c r="A536" s="84" t="s">
        <v>172</v>
      </c>
      <c r="B536" s="84">
        <v>23</v>
      </c>
      <c r="C536" s="85">
        <v>757.63220218000004</v>
      </c>
      <c r="D536" s="85">
        <v>753.87689276000003</v>
      </c>
      <c r="E536" s="85">
        <v>0</v>
      </c>
      <c r="F536" s="85">
        <v>75.387689280000004</v>
      </c>
      <c r="G536" s="85">
        <v>188.46922319000001</v>
      </c>
      <c r="H536" s="85">
        <v>376.93844638000002</v>
      </c>
      <c r="I536" s="85">
        <v>0</v>
      </c>
      <c r="J536" s="85">
        <v>414.63229102000003</v>
      </c>
      <c r="K536" s="85">
        <v>490.01998028999998</v>
      </c>
      <c r="L536" s="85">
        <v>565.40766957000005</v>
      </c>
    </row>
    <row r="537" spans="1:12" ht="12.75" customHeight="1" x14ac:dyDescent="0.2">
      <c r="A537" s="84" t="s">
        <v>172</v>
      </c>
      <c r="B537" s="84">
        <v>24</v>
      </c>
      <c r="C537" s="85">
        <v>803.44066031</v>
      </c>
      <c r="D537" s="85">
        <v>799.38814275000004</v>
      </c>
      <c r="E537" s="85">
        <v>0</v>
      </c>
      <c r="F537" s="85">
        <v>79.938814280000003</v>
      </c>
      <c r="G537" s="85">
        <v>199.84703569000001</v>
      </c>
      <c r="H537" s="85">
        <v>399.69407138000003</v>
      </c>
      <c r="I537" s="85">
        <v>0</v>
      </c>
      <c r="J537" s="85">
        <v>439.66347851</v>
      </c>
      <c r="K537" s="85">
        <v>519.60229278999998</v>
      </c>
      <c r="L537" s="85">
        <v>599.54110705999994</v>
      </c>
    </row>
    <row r="538" spans="1:12" ht="12.75" customHeight="1" x14ac:dyDescent="0.2">
      <c r="A538" s="84" t="s">
        <v>173</v>
      </c>
      <c r="B538" s="84">
        <v>1</v>
      </c>
      <c r="C538" s="85">
        <v>855.17651446000002</v>
      </c>
      <c r="D538" s="85">
        <v>850.55089358999999</v>
      </c>
      <c r="E538" s="85">
        <v>0</v>
      </c>
      <c r="F538" s="85">
        <v>85.055089359999997</v>
      </c>
      <c r="G538" s="85">
        <v>212.6377234</v>
      </c>
      <c r="H538" s="85">
        <v>425.2754468</v>
      </c>
      <c r="I538" s="85">
        <v>0</v>
      </c>
      <c r="J538" s="85">
        <v>467.80299146999999</v>
      </c>
      <c r="K538" s="85">
        <v>552.85808082999995</v>
      </c>
      <c r="L538" s="85">
        <v>637.91317018999996</v>
      </c>
    </row>
    <row r="539" spans="1:12" ht="12.75" customHeight="1" x14ac:dyDescent="0.2">
      <c r="A539" s="84" t="s">
        <v>173</v>
      </c>
      <c r="B539" s="84">
        <v>2</v>
      </c>
      <c r="C539" s="85">
        <v>953.54822904000002</v>
      </c>
      <c r="D539" s="85">
        <v>948.10174835999999</v>
      </c>
      <c r="E539" s="85">
        <v>0</v>
      </c>
      <c r="F539" s="85">
        <v>94.810174840000002</v>
      </c>
      <c r="G539" s="85">
        <v>237.02543709</v>
      </c>
      <c r="H539" s="85">
        <v>474.05087417999999</v>
      </c>
      <c r="I539" s="85">
        <v>0</v>
      </c>
      <c r="J539" s="85">
        <v>521.45596160000002</v>
      </c>
      <c r="K539" s="85">
        <v>616.26613642999996</v>
      </c>
      <c r="L539" s="85">
        <v>711.07631127000002</v>
      </c>
    </row>
    <row r="540" spans="1:12" ht="12.75" customHeight="1" x14ac:dyDescent="0.2">
      <c r="A540" s="84" t="s">
        <v>173</v>
      </c>
      <c r="B540" s="84">
        <v>3</v>
      </c>
      <c r="C540" s="85">
        <v>1021.15659509</v>
      </c>
      <c r="D540" s="85">
        <v>1015.42132928</v>
      </c>
      <c r="E540" s="85">
        <v>0</v>
      </c>
      <c r="F540" s="85">
        <v>101.54213292999999</v>
      </c>
      <c r="G540" s="85">
        <v>253.85533232</v>
      </c>
      <c r="H540" s="85">
        <v>507.71066464</v>
      </c>
      <c r="I540" s="85">
        <v>0</v>
      </c>
      <c r="J540" s="85">
        <v>558.48173110000005</v>
      </c>
      <c r="K540" s="85">
        <v>660.02386403000003</v>
      </c>
      <c r="L540" s="85">
        <v>761.56599696000001</v>
      </c>
    </row>
    <row r="541" spans="1:12" ht="12.75" customHeight="1" x14ac:dyDescent="0.2">
      <c r="A541" s="84" t="s">
        <v>173</v>
      </c>
      <c r="B541" s="84">
        <v>4</v>
      </c>
      <c r="C541" s="85">
        <v>1026.41852703</v>
      </c>
      <c r="D541" s="85">
        <v>1020.5655058999999</v>
      </c>
      <c r="E541" s="85">
        <v>0</v>
      </c>
      <c r="F541" s="85">
        <v>102.05655059</v>
      </c>
      <c r="G541" s="85">
        <v>255.14137647999999</v>
      </c>
      <c r="H541" s="85">
        <v>510.28275294999997</v>
      </c>
      <c r="I541" s="85">
        <v>0</v>
      </c>
      <c r="J541" s="85">
        <v>561.31102825000005</v>
      </c>
      <c r="K541" s="85">
        <v>663.36757883999996</v>
      </c>
      <c r="L541" s="85">
        <v>765.42412942999999</v>
      </c>
    </row>
    <row r="542" spans="1:12" ht="12.75" customHeight="1" x14ac:dyDescent="0.2">
      <c r="A542" s="84" t="s">
        <v>173</v>
      </c>
      <c r="B542" s="84">
        <v>5</v>
      </c>
      <c r="C542" s="85">
        <v>1024.6064779400001</v>
      </c>
      <c r="D542" s="85">
        <v>1018.5876617</v>
      </c>
      <c r="E542" s="85">
        <v>0</v>
      </c>
      <c r="F542" s="85">
        <v>101.85876617</v>
      </c>
      <c r="G542" s="85">
        <v>254.64691543000001</v>
      </c>
      <c r="H542" s="85">
        <v>509.29383085000001</v>
      </c>
      <c r="I542" s="85">
        <v>0</v>
      </c>
      <c r="J542" s="85">
        <v>560.22321394000005</v>
      </c>
      <c r="K542" s="85">
        <v>662.08198011000002</v>
      </c>
      <c r="L542" s="85">
        <v>763.94074627999998</v>
      </c>
    </row>
    <row r="543" spans="1:12" ht="12.75" customHeight="1" x14ac:dyDescent="0.2">
      <c r="A543" s="84" t="s">
        <v>173</v>
      </c>
      <c r="B543" s="84">
        <v>6</v>
      </c>
      <c r="C543" s="85">
        <v>1020.6292455400001</v>
      </c>
      <c r="D543" s="85">
        <v>1014.6459102</v>
      </c>
      <c r="E543" s="85">
        <v>0</v>
      </c>
      <c r="F543" s="85">
        <v>101.46459102</v>
      </c>
      <c r="G543" s="85">
        <v>253.66147755</v>
      </c>
      <c r="H543" s="85">
        <v>507.3229551</v>
      </c>
      <c r="I543" s="85">
        <v>0</v>
      </c>
      <c r="J543" s="85">
        <v>558.05525061000003</v>
      </c>
      <c r="K543" s="85">
        <v>659.51984162999997</v>
      </c>
      <c r="L543" s="85">
        <v>760.98443265000003</v>
      </c>
    </row>
    <row r="544" spans="1:12" ht="12.75" customHeight="1" x14ac:dyDescent="0.2">
      <c r="A544" s="84" t="s">
        <v>173</v>
      </c>
      <c r="B544" s="84">
        <v>7</v>
      </c>
      <c r="C544" s="85">
        <v>991.72117687000002</v>
      </c>
      <c r="D544" s="85">
        <v>985.74046581000005</v>
      </c>
      <c r="E544" s="85">
        <v>0</v>
      </c>
      <c r="F544" s="85">
        <v>98.574046580000001</v>
      </c>
      <c r="G544" s="85">
        <v>246.43511645000001</v>
      </c>
      <c r="H544" s="85">
        <v>492.87023291000003</v>
      </c>
      <c r="I544" s="85">
        <v>0</v>
      </c>
      <c r="J544" s="85">
        <v>542.15725620000001</v>
      </c>
      <c r="K544" s="85">
        <v>640.73130277999996</v>
      </c>
      <c r="L544" s="85">
        <v>739.30534936000004</v>
      </c>
    </row>
    <row r="545" spans="1:12" ht="12.75" customHeight="1" x14ac:dyDescent="0.2">
      <c r="A545" s="84" t="s">
        <v>173</v>
      </c>
      <c r="B545" s="84">
        <v>8</v>
      </c>
      <c r="C545" s="85">
        <v>830.99280722000003</v>
      </c>
      <c r="D545" s="85">
        <v>826.45448706000002</v>
      </c>
      <c r="E545" s="85">
        <v>0</v>
      </c>
      <c r="F545" s="85">
        <v>82.645448709999997</v>
      </c>
      <c r="G545" s="85">
        <v>206.61362177000001</v>
      </c>
      <c r="H545" s="85">
        <v>413.22724353000001</v>
      </c>
      <c r="I545" s="85">
        <v>0</v>
      </c>
      <c r="J545" s="85">
        <v>454.54996788</v>
      </c>
      <c r="K545" s="85">
        <v>537.19541659000004</v>
      </c>
      <c r="L545" s="85">
        <v>619.84086530000002</v>
      </c>
    </row>
    <row r="546" spans="1:12" ht="12.75" customHeight="1" x14ac:dyDescent="0.2">
      <c r="A546" s="84" t="s">
        <v>173</v>
      </c>
      <c r="B546" s="84">
        <v>9</v>
      </c>
      <c r="C546" s="85">
        <v>733.33438742999999</v>
      </c>
      <c r="D546" s="85">
        <v>729.27086063000002</v>
      </c>
      <c r="E546" s="85">
        <v>0</v>
      </c>
      <c r="F546" s="85">
        <v>72.927086059999993</v>
      </c>
      <c r="G546" s="85">
        <v>182.31771516000001</v>
      </c>
      <c r="H546" s="85">
        <v>364.63543032000001</v>
      </c>
      <c r="I546" s="85">
        <v>0</v>
      </c>
      <c r="J546" s="85">
        <v>401.09897334999999</v>
      </c>
      <c r="K546" s="85">
        <v>474.02605941000002</v>
      </c>
      <c r="L546" s="85">
        <v>546.95314546999998</v>
      </c>
    </row>
    <row r="547" spans="1:12" ht="12.75" customHeight="1" x14ac:dyDescent="0.2">
      <c r="A547" s="84" t="s">
        <v>173</v>
      </c>
      <c r="B547" s="84">
        <v>10</v>
      </c>
      <c r="C547" s="85">
        <v>682.93481118</v>
      </c>
      <c r="D547" s="85">
        <v>679.51590740999995</v>
      </c>
      <c r="E547" s="85">
        <v>0</v>
      </c>
      <c r="F547" s="85">
        <v>67.95159074</v>
      </c>
      <c r="G547" s="85">
        <v>169.87897684999999</v>
      </c>
      <c r="H547" s="85">
        <v>339.75795370999998</v>
      </c>
      <c r="I547" s="85">
        <v>0</v>
      </c>
      <c r="J547" s="85">
        <v>373.73374908</v>
      </c>
      <c r="K547" s="85">
        <v>441.68533982000002</v>
      </c>
      <c r="L547" s="85">
        <v>509.63693056</v>
      </c>
    </row>
    <row r="548" spans="1:12" ht="12.75" customHeight="1" x14ac:dyDescent="0.2">
      <c r="A548" s="84" t="s">
        <v>173</v>
      </c>
      <c r="B548" s="84">
        <v>11</v>
      </c>
      <c r="C548" s="85">
        <v>638.76093096</v>
      </c>
      <c r="D548" s="85">
        <v>634.05288356999995</v>
      </c>
      <c r="E548" s="85">
        <v>0</v>
      </c>
      <c r="F548" s="85">
        <v>63.40528836</v>
      </c>
      <c r="G548" s="85">
        <v>158.51322089000001</v>
      </c>
      <c r="H548" s="85">
        <v>317.02644178999998</v>
      </c>
      <c r="I548" s="85">
        <v>0</v>
      </c>
      <c r="J548" s="85">
        <v>348.72908596000002</v>
      </c>
      <c r="K548" s="85">
        <v>412.13437432000001</v>
      </c>
      <c r="L548" s="85">
        <v>475.53966267999999</v>
      </c>
    </row>
    <row r="549" spans="1:12" ht="12.75" customHeight="1" x14ac:dyDescent="0.2">
      <c r="A549" s="84" t="s">
        <v>173</v>
      </c>
      <c r="B549" s="84">
        <v>12</v>
      </c>
      <c r="C549" s="85">
        <v>619.92804777000003</v>
      </c>
      <c r="D549" s="85">
        <v>613.89233025999999</v>
      </c>
      <c r="E549" s="85">
        <v>0</v>
      </c>
      <c r="F549" s="85">
        <v>61.38923303</v>
      </c>
      <c r="G549" s="85">
        <v>153.47308257</v>
      </c>
      <c r="H549" s="85">
        <v>306.94616513</v>
      </c>
      <c r="I549" s="85">
        <v>0</v>
      </c>
      <c r="J549" s="85">
        <v>337.64078164</v>
      </c>
      <c r="K549" s="85">
        <v>399.03001467000001</v>
      </c>
      <c r="L549" s="85">
        <v>460.41924770000003</v>
      </c>
    </row>
    <row r="550" spans="1:12" ht="12.75" customHeight="1" x14ac:dyDescent="0.2">
      <c r="A550" s="84" t="s">
        <v>173</v>
      </c>
      <c r="B550" s="84">
        <v>13</v>
      </c>
      <c r="C550" s="85">
        <v>627.96707364999997</v>
      </c>
      <c r="D550" s="85">
        <v>622.87327886000003</v>
      </c>
      <c r="E550" s="85">
        <v>0</v>
      </c>
      <c r="F550" s="85">
        <v>62.28732789</v>
      </c>
      <c r="G550" s="85">
        <v>155.71831972000001</v>
      </c>
      <c r="H550" s="85">
        <v>311.43663943000001</v>
      </c>
      <c r="I550" s="85">
        <v>0</v>
      </c>
      <c r="J550" s="85">
        <v>342.58030337000002</v>
      </c>
      <c r="K550" s="85">
        <v>404.86763126</v>
      </c>
      <c r="L550" s="85">
        <v>467.15495915000002</v>
      </c>
    </row>
    <row r="551" spans="1:12" ht="12.75" customHeight="1" x14ac:dyDescent="0.2">
      <c r="A551" s="84" t="s">
        <v>173</v>
      </c>
      <c r="B551" s="84">
        <v>14</v>
      </c>
      <c r="C551" s="85">
        <v>629.14481922000004</v>
      </c>
      <c r="D551" s="85">
        <v>624.77605497000002</v>
      </c>
      <c r="E551" s="85">
        <v>0</v>
      </c>
      <c r="F551" s="85">
        <v>62.477605500000003</v>
      </c>
      <c r="G551" s="85">
        <v>156.19401374</v>
      </c>
      <c r="H551" s="85">
        <v>312.38802749000001</v>
      </c>
      <c r="I551" s="85">
        <v>0</v>
      </c>
      <c r="J551" s="85">
        <v>343.62683023</v>
      </c>
      <c r="K551" s="85">
        <v>406.10443572999998</v>
      </c>
      <c r="L551" s="85">
        <v>468.58204123000002</v>
      </c>
    </row>
    <row r="552" spans="1:12" ht="12.75" customHeight="1" x14ac:dyDescent="0.2">
      <c r="A552" s="84" t="s">
        <v>173</v>
      </c>
      <c r="B552" s="84">
        <v>15</v>
      </c>
      <c r="C552" s="85">
        <v>639.42062469999996</v>
      </c>
      <c r="D552" s="85">
        <v>635.91274348000002</v>
      </c>
      <c r="E552" s="85">
        <v>0</v>
      </c>
      <c r="F552" s="85">
        <v>63.591274349999999</v>
      </c>
      <c r="G552" s="85">
        <v>158.97818587</v>
      </c>
      <c r="H552" s="85">
        <v>317.95637174000001</v>
      </c>
      <c r="I552" s="85">
        <v>0</v>
      </c>
      <c r="J552" s="85">
        <v>349.75200890999997</v>
      </c>
      <c r="K552" s="85">
        <v>413.34328326000002</v>
      </c>
      <c r="L552" s="85">
        <v>476.93455761000001</v>
      </c>
    </row>
    <row r="553" spans="1:12" ht="12.75" customHeight="1" x14ac:dyDescent="0.2">
      <c r="A553" s="84" t="s">
        <v>173</v>
      </c>
      <c r="B553" s="84">
        <v>16</v>
      </c>
      <c r="C553" s="85">
        <v>633.94405015999996</v>
      </c>
      <c r="D553" s="85">
        <v>630.93152033000001</v>
      </c>
      <c r="E553" s="85">
        <v>0</v>
      </c>
      <c r="F553" s="85">
        <v>63.093152029999999</v>
      </c>
      <c r="G553" s="85">
        <v>157.73288008</v>
      </c>
      <c r="H553" s="85">
        <v>315.46576017000001</v>
      </c>
      <c r="I553" s="85">
        <v>0</v>
      </c>
      <c r="J553" s="85">
        <v>347.01233617999998</v>
      </c>
      <c r="K553" s="85">
        <v>410.10548820999998</v>
      </c>
      <c r="L553" s="85">
        <v>473.19864024999998</v>
      </c>
    </row>
    <row r="554" spans="1:12" ht="12.75" customHeight="1" x14ac:dyDescent="0.2">
      <c r="A554" s="84" t="s">
        <v>173</v>
      </c>
      <c r="B554" s="84">
        <v>17</v>
      </c>
      <c r="C554" s="85">
        <v>637.93655214</v>
      </c>
      <c r="D554" s="85">
        <v>635.08656686999996</v>
      </c>
      <c r="E554" s="85">
        <v>0</v>
      </c>
      <c r="F554" s="85">
        <v>63.508656690000002</v>
      </c>
      <c r="G554" s="85">
        <v>158.77164171999999</v>
      </c>
      <c r="H554" s="85">
        <v>317.54328343999998</v>
      </c>
      <c r="I554" s="85">
        <v>0</v>
      </c>
      <c r="J554" s="85">
        <v>349.29761178000001</v>
      </c>
      <c r="K554" s="85">
        <v>412.80626847000002</v>
      </c>
      <c r="L554" s="85">
        <v>476.31492515000002</v>
      </c>
    </row>
    <row r="555" spans="1:12" ht="12.75" customHeight="1" x14ac:dyDescent="0.2">
      <c r="A555" s="84" t="s">
        <v>173</v>
      </c>
      <c r="B555" s="84">
        <v>18</v>
      </c>
      <c r="C555" s="85">
        <v>622.62503358000004</v>
      </c>
      <c r="D555" s="85">
        <v>619.49007085000005</v>
      </c>
      <c r="E555" s="85">
        <v>0</v>
      </c>
      <c r="F555" s="85">
        <v>61.949007090000002</v>
      </c>
      <c r="G555" s="85">
        <v>154.87251771000001</v>
      </c>
      <c r="H555" s="85">
        <v>309.74503542999997</v>
      </c>
      <c r="I555" s="85">
        <v>0</v>
      </c>
      <c r="J555" s="85">
        <v>340.71953896999997</v>
      </c>
      <c r="K555" s="85">
        <v>402.66854604999997</v>
      </c>
      <c r="L555" s="85">
        <v>464.61755313999998</v>
      </c>
    </row>
    <row r="556" spans="1:12" ht="12.75" customHeight="1" x14ac:dyDescent="0.2">
      <c r="A556" s="84" t="s">
        <v>173</v>
      </c>
      <c r="B556" s="84">
        <v>19</v>
      </c>
      <c r="C556" s="85">
        <v>640.92421998999998</v>
      </c>
      <c r="D556" s="85">
        <v>637.69510720000005</v>
      </c>
      <c r="E556" s="85">
        <v>0</v>
      </c>
      <c r="F556" s="85">
        <v>63.76951072</v>
      </c>
      <c r="G556" s="85">
        <v>159.42377680000001</v>
      </c>
      <c r="H556" s="85">
        <v>318.84755360000003</v>
      </c>
      <c r="I556" s="85">
        <v>0</v>
      </c>
      <c r="J556" s="85">
        <v>350.73230896000001</v>
      </c>
      <c r="K556" s="85">
        <v>414.50181967999998</v>
      </c>
      <c r="L556" s="85">
        <v>478.27133040000001</v>
      </c>
    </row>
    <row r="557" spans="1:12" ht="12.75" customHeight="1" x14ac:dyDescent="0.2">
      <c r="A557" s="84" t="s">
        <v>173</v>
      </c>
      <c r="B557" s="84">
        <v>20</v>
      </c>
      <c r="C557" s="85">
        <v>644.52773999999999</v>
      </c>
      <c r="D557" s="85">
        <v>641.28662420000001</v>
      </c>
      <c r="E557" s="85">
        <v>0</v>
      </c>
      <c r="F557" s="85">
        <v>64.128662419999998</v>
      </c>
      <c r="G557" s="85">
        <v>160.32165605</v>
      </c>
      <c r="H557" s="85">
        <v>320.6433121</v>
      </c>
      <c r="I557" s="85">
        <v>0</v>
      </c>
      <c r="J557" s="85">
        <v>352.70764330999998</v>
      </c>
      <c r="K557" s="85">
        <v>416.83630572999999</v>
      </c>
      <c r="L557" s="85">
        <v>480.96496815</v>
      </c>
    </row>
    <row r="558" spans="1:12" ht="12.75" customHeight="1" x14ac:dyDescent="0.2">
      <c r="A558" s="84" t="s">
        <v>173</v>
      </c>
      <c r="B558" s="84">
        <v>21</v>
      </c>
      <c r="C558" s="85">
        <v>668.46846694999999</v>
      </c>
      <c r="D558" s="85">
        <v>664.92552799999999</v>
      </c>
      <c r="E558" s="85">
        <v>0</v>
      </c>
      <c r="F558" s="85">
        <v>66.492552799999999</v>
      </c>
      <c r="G558" s="85">
        <v>166.231382</v>
      </c>
      <c r="H558" s="85">
        <v>332.46276399999999</v>
      </c>
      <c r="I558" s="85">
        <v>0</v>
      </c>
      <c r="J558" s="85">
        <v>365.70904039999999</v>
      </c>
      <c r="K558" s="85">
        <v>432.20159319999999</v>
      </c>
      <c r="L558" s="85">
        <v>498.69414599999999</v>
      </c>
    </row>
    <row r="559" spans="1:12" ht="12.75" customHeight="1" x14ac:dyDescent="0.2">
      <c r="A559" s="84" t="s">
        <v>173</v>
      </c>
      <c r="B559" s="84">
        <v>22</v>
      </c>
      <c r="C559" s="85">
        <v>668.49321199999997</v>
      </c>
      <c r="D559" s="85">
        <v>664.73868179999999</v>
      </c>
      <c r="E559" s="85">
        <v>0</v>
      </c>
      <c r="F559" s="85">
        <v>66.473868179999997</v>
      </c>
      <c r="G559" s="85">
        <v>166.18467045</v>
      </c>
      <c r="H559" s="85">
        <v>332.3693409</v>
      </c>
      <c r="I559" s="85">
        <v>0</v>
      </c>
      <c r="J559" s="85">
        <v>365.60627498999997</v>
      </c>
      <c r="K559" s="85">
        <v>432.08014316999999</v>
      </c>
      <c r="L559" s="85">
        <v>498.55401135</v>
      </c>
    </row>
    <row r="560" spans="1:12" ht="12.75" customHeight="1" x14ac:dyDescent="0.2">
      <c r="A560" s="84" t="s">
        <v>173</v>
      </c>
      <c r="B560" s="84">
        <v>23</v>
      </c>
      <c r="C560" s="85">
        <v>668.36340551000001</v>
      </c>
      <c r="D560" s="85">
        <v>664.58628501999999</v>
      </c>
      <c r="E560" s="85">
        <v>0</v>
      </c>
      <c r="F560" s="85">
        <v>66.458628500000003</v>
      </c>
      <c r="G560" s="85">
        <v>166.14657126</v>
      </c>
      <c r="H560" s="85">
        <v>332.29314251</v>
      </c>
      <c r="I560" s="85">
        <v>0</v>
      </c>
      <c r="J560" s="85">
        <v>365.52245676000001</v>
      </c>
      <c r="K560" s="85">
        <v>431.98108525999999</v>
      </c>
      <c r="L560" s="85">
        <v>498.43971377000003</v>
      </c>
    </row>
    <row r="561" spans="1:12" ht="12.75" customHeight="1" x14ac:dyDescent="0.2">
      <c r="A561" s="84" t="s">
        <v>173</v>
      </c>
      <c r="B561" s="84">
        <v>24</v>
      </c>
      <c r="C561" s="85">
        <v>746.08260734999999</v>
      </c>
      <c r="D561" s="85">
        <v>739.41098195999996</v>
      </c>
      <c r="E561" s="85">
        <v>0</v>
      </c>
      <c r="F561" s="85">
        <v>73.941098199999999</v>
      </c>
      <c r="G561" s="85">
        <v>184.85274548999999</v>
      </c>
      <c r="H561" s="85">
        <v>369.70549097999998</v>
      </c>
      <c r="I561" s="85">
        <v>0</v>
      </c>
      <c r="J561" s="85">
        <v>406.67604008000001</v>
      </c>
      <c r="K561" s="85">
        <v>480.61713827</v>
      </c>
      <c r="L561" s="85">
        <v>554.55823647</v>
      </c>
    </row>
    <row r="562" spans="1:12" ht="12.75" customHeight="1" x14ac:dyDescent="0.2">
      <c r="A562" s="84" t="s">
        <v>174</v>
      </c>
      <c r="B562" s="84">
        <v>1</v>
      </c>
      <c r="C562" s="85">
        <v>992.59389027999998</v>
      </c>
      <c r="D562" s="85">
        <v>981.29541111000003</v>
      </c>
      <c r="E562" s="85">
        <v>0</v>
      </c>
      <c r="F562" s="85">
        <v>98.129541110000005</v>
      </c>
      <c r="G562" s="85">
        <v>245.32385278000001</v>
      </c>
      <c r="H562" s="85">
        <v>490.64770556000002</v>
      </c>
      <c r="I562" s="85">
        <v>0</v>
      </c>
      <c r="J562" s="85">
        <v>539.71247611000001</v>
      </c>
      <c r="K562" s="85">
        <v>637.84201722</v>
      </c>
      <c r="L562" s="85">
        <v>735.97155832999999</v>
      </c>
    </row>
    <row r="563" spans="1:12" ht="12.75" customHeight="1" x14ac:dyDescent="0.2">
      <c r="A563" s="84" t="s">
        <v>174</v>
      </c>
      <c r="B563" s="84">
        <v>2</v>
      </c>
      <c r="C563" s="85">
        <v>1019.3944774399999</v>
      </c>
      <c r="D563" s="85">
        <v>1007.0505719</v>
      </c>
      <c r="E563" s="85">
        <v>0</v>
      </c>
      <c r="F563" s="85">
        <v>100.70505719000001</v>
      </c>
      <c r="G563" s="85">
        <v>251.76264298000001</v>
      </c>
      <c r="H563" s="85">
        <v>503.52528595000001</v>
      </c>
      <c r="I563" s="85">
        <v>0</v>
      </c>
      <c r="J563" s="85">
        <v>553.87781455000004</v>
      </c>
      <c r="K563" s="85">
        <v>654.58287173999997</v>
      </c>
      <c r="L563" s="85">
        <v>755.28792893000002</v>
      </c>
    </row>
    <row r="564" spans="1:12" ht="12.75" customHeight="1" x14ac:dyDescent="0.2">
      <c r="A564" s="84" t="s">
        <v>174</v>
      </c>
      <c r="B564" s="84">
        <v>3</v>
      </c>
      <c r="C564" s="85">
        <v>1087.5183301699999</v>
      </c>
      <c r="D564" s="85">
        <v>1074.15929826</v>
      </c>
      <c r="E564" s="85">
        <v>0</v>
      </c>
      <c r="F564" s="85">
        <v>107.41592983</v>
      </c>
      <c r="G564" s="85">
        <v>268.53982457000001</v>
      </c>
      <c r="H564" s="85">
        <v>537.07964913000001</v>
      </c>
      <c r="I564" s="85">
        <v>0</v>
      </c>
      <c r="J564" s="85">
        <v>590.78761403999999</v>
      </c>
      <c r="K564" s="85">
        <v>698.20354386999998</v>
      </c>
      <c r="L564" s="85">
        <v>805.61947369999996</v>
      </c>
    </row>
    <row r="565" spans="1:12" ht="12.75" customHeight="1" x14ac:dyDescent="0.2">
      <c r="A565" s="84" t="s">
        <v>174</v>
      </c>
      <c r="B565" s="84">
        <v>4</v>
      </c>
      <c r="C565" s="85">
        <v>1077.9756429700001</v>
      </c>
      <c r="D565" s="85">
        <v>1065.00223757</v>
      </c>
      <c r="E565" s="85">
        <v>0</v>
      </c>
      <c r="F565" s="85">
        <v>106.50022376</v>
      </c>
      <c r="G565" s="85">
        <v>266.25055938999998</v>
      </c>
      <c r="H565" s="85">
        <v>532.50111878999996</v>
      </c>
      <c r="I565" s="85">
        <v>0</v>
      </c>
      <c r="J565" s="85">
        <v>585.75123066000003</v>
      </c>
      <c r="K565" s="85">
        <v>692.25145441999996</v>
      </c>
      <c r="L565" s="85">
        <v>798.75167818</v>
      </c>
    </row>
    <row r="566" spans="1:12" ht="12.75" customHeight="1" x14ac:dyDescent="0.2">
      <c r="A566" s="84" t="s">
        <v>174</v>
      </c>
      <c r="B566" s="84">
        <v>5</v>
      </c>
      <c r="C566" s="85">
        <v>1074.6774388700001</v>
      </c>
      <c r="D566" s="85">
        <v>1061.4111549500001</v>
      </c>
      <c r="E566" s="85">
        <v>0</v>
      </c>
      <c r="F566" s="85">
        <v>106.1411155</v>
      </c>
      <c r="G566" s="85">
        <v>265.35278873999999</v>
      </c>
      <c r="H566" s="85">
        <v>530.70557747999999</v>
      </c>
      <c r="I566" s="85">
        <v>0</v>
      </c>
      <c r="J566" s="85">
        <v>583.77613522000001</v>
      </c>
      <c r="K566" s="85">
        <v>689.91725071999997</v>
      </c>
      <c r="L566" s="85">
        <v>796.05836621000003</v>
      </c>
    </row>
    <row r="567" spans="1:12" ht="12.75" customHeight="1" x14ac:dyDescent="0.2">
      <c r="A567" s="84" t="s">
        <v>174</v>
      </c>
      <c r="B567" s="84">
        <v>6</v>
      </c>
      <c r="C567" s="85">
        <v>1081.21074067</v>
      </c>
      <c r="D567" s="85">
        <v>1067.6728271300001</v>
      </c>
      <c r="E567" s="85">
        <v>0</v>
      </c>
      <c r="F567" s="85">
        <v>106.76728271</v>
      </c>
      <c r="G567" s="85">
        <v>266.91820677999999</v>
      </c>
      <c r="H567" s="85">
        <v>533.83641356999999</v>
      </c>
      <c r="I567" s="85">
        <v>0</v>
      </c>
      <c r="J567" s="85">
        <v>587.22005492000005</v>
      </c>
      <c r="K567" s="85">
        <v>693.98733762999996</v>
      </c>
      <c r="L567" s="85">
        <v>800.75462034999998</v>
      </c>
    </row>
    <row r="568" spans="1:12" ht="12.75" customHeight="1" x14ac:dyDescent="0.2">
      <c r="A568" s="84" t="s">
        <v>174</v>
      </c>
      <c r="B568" s="84">
        <v>7</v>
      </c>
      <c r="C568" s="85">
        <v>1043.1900161799999</v>
      </c>
      <c r="D568" s="85">
        <v>1029.53162754</v>
      </c>
      <c r="E568" s="85">
        <v>0</v>
      </c>
      <c r="F568" s="85">
        <v>102.95316275</v>
      </c>
      <c r="G568" s="85">
        <v>257.38290689000002</v>
      </c>
      <c r="H568" s="85">
        <v>514.76581377000002</v>
      </c>
      <c r="I568" s="85">
        <v>0</v>
      </c>
      <c r="J568" s="85">
        <v>566.24239514999999</v>
      </c>
      <c r="K568" s="85">
        <v>669.19555790000004</v>
      </c>
      <c r="L568" s="85">
        <v>772.14872065999998</v>
      </c>
    </row>
    <row r="569" spans="1:12" ht="12.75" customHeight="1" x14ac:dyDescent="0.2">
      <c r="A569" s="84" t="s">
        <v>174</v>
      </c>
      <c r="B569" s="84">
        <v>8</v>
      </c>
      <c r="C569" s="85">
        <v>879.65647913999999</v>
      </c>
      <c r="D569" s="85">
        <v>868.59697236</v>
      </c>
      <c r="E569" s="85">
        <v>0</v>
      </c>
      <c r="F569" s="85">
        <v>86.859697240000003</v>
      </c>
      <c r="G569" s="85">
        <v>217.14924309</v>
      </c>
      <c r="H569" s="85">
        <v>434.29848618</v>
      </c>
      <c r="I569" s="85">
        <v>0</v>
      </c>
      <c r="J569" s="85">
        <v>477.72833480000003</v>
      </c>
      <c r="K569" s="85">
        <v>564.58803203000002</v>
      </c>
      <c r="L569" s="85">
        <v>651.44772926999997</v>
      </c>
    </row>
    <row r="570" spans="1:12" ht="12.75" customHeight="1" x14ac:dyDescent="0.2">
      <c r="A570" s="84" t="s">
        <v>174</v>
      </c>
      <c r="B570" s="84">
        <v>9</v>
      </c>
      <c r="C570" s="85">
        <v>701.45721533000005</v>
      </c>
      <c r="D570" s="85">
        <v>692.10144290999995</v>
      </c>
      <c r="E570" s="85">
        <v>0</v>
      </c>
      <c r="F570" s="85">
        <v>69.210144290000002</v>
      </c>
      <c r="G570" s="85">
        <v>173.02536072999999</v>
      </c>
      <c r="H570" s="85">
        <v>346.05072145999998</v>
      </c>
      <c r="I570" s="85">
        <v>0</v>
      </c>
      <c r="J570" s="85">
        <v>380.65579359999998</v>
      </c>
      <c r="K570" s="85">
        <v>449.86593789</v>
      </c>
      <c r="L570" s="85">
        <v>519.07608217999996</v>
      </c>
    </row>
    <row r="571" spans="1:12" ht="12.75" customHeight="1" x14ac:dyDescent="0.2">
      <c r="A571" s="84" t="s">
        <v>174</v>
      </c>
      <c r="B571" s="84">
        <v>10</v>
      </c>
      <c r="C571" s="85">
        <v>653.59343368999998</v>
      </c>
      <c r="D571" s="85">
        <v>646.47950129000003</v>
      </c>
      <c r="E571" s="85">
        <v>0</v>
      </c>
      <c r="F571" s="85">
        <v>64.647950129999998</v>
      </c>
      <c r="G571" s="85">
        <v>161.61987532000001</v>
      </c>
      <c r="H571" s="85">
        <v>323.23975065000002</v>
      </c>
      <c r="I571" s="85">
        <v>0</v>
      </c>
      <c r="J571" s="85">
        <v>355.56372571000003</v>
      </c>
      <c r="K571" s="85">
        <v>420.21167584</v>
      </c>
      <c r="L571" s="85">
        <v>484.85962597000002</v>
      </c>
    </row>
    <row r="572" spans="1:12" ht="12.75" customHeight="1" x14ac:dyDescent="0.2">
      <c r="A572" s="84" t="s">
        <v>174</v>
      </c>
      <c r="B572" s="84">
        <v>11</v>
      </c>
      <c r="C572" s="85">
        <v>597.22613708999995</v>
      </c>
      <c r="D572" s="85">
        <v>591.43044349000002</v>
      </c>
      <c r="E572" s="85">
        <v>0</v>
      </c>
      <c r="F572" s="85">
        <v>59.143044349999997</v>
      </c>
      <c r="G572" s="85">
        <v>147.85761087</v>
      </c>
      <c r="H572" s="85">
        <v>295.71522175000001</v>
      </c>
      <c r="I572" s="85">
        <v>0</v>
      </c>
      <c r="J572" s="85">
        <v>325.28674391999999</v>
      </c>
      <c r="K572" s="85">
        <v>384.42978827000002</v>
      </c>
      <c r="L572" s="85">
        <v>443.57283261999999</v>
      </c>
    </row>
    <row r="573" spans="1:12" ht="12.75" customHeight="1" x14ac:dyDescent="0.2">
      <c r="A573" s="84" t="s">
        <v>174</v>
      </c>
      <c r="B573" s="84">
        <v>12</v>
      </c>
      <c r="C573" s="85">
        <v>593.32583783999996</v>
      </c>
      <c r="D573" s="85">
        <v>587.24508636999997</v>
      </c>
      <c r="E573" s="85">
        <v>0</v>
      </c>
      <c r="F573" s="85">
        <v>58.724508640000003</v>
      </c>
      <c r="G573" s="85">
        <v>146.81127158999999</v>
      </c>
      <c r="H573" s="85">
        <v>293.62254318999999</v>
      </c>
      <c r="I573" s="85">
        <v>0</v>
      </c>
      <c r="J573" s="85">
        <v>322.98479750000001</v>
      </c>
      <c r="K573" s="85">
        <v>381.70930614000002</v>
      </c>
      <c r="L573" s="85">
        <v>440.43381477999998</v>
      </c>
    </row>
    <row r="574" spans="1:12" ht="12.75" customHeight="1" x14ac:dyDescent="0.2">
      <c r="A574" s="84" t="s">
        <v>174</v>
      </c>
      <c r="B574" s="84">
        <v>13</v>
      </c>
      <c r="C574" s="85">
        <v>595.24505519000002</v>
      </c>
      <c r="D574" s="85">
        <v>588.14607594999995</v>
      </c>
      <c r="E574" s="85">
        <v>0</v>
      </c>
      <c r="F574" s="85">
        <v>58.814607600000002</v>
      </c>
      <c r="G574" s="85">
        <v>147.03651898999999</v>
      </c>
      <c r="H574" s="85">
        <v>294.07303797999998</v>
      </c>
      <c r="I574" s="85">
        <v>0</v>
      </c>
      <c r="J574" s="85">
        <v>323.48034177</v>
      </c>
      <c r="K574" s="85">
        <v>382.29494936999998</v>
      </c>
      <c r="L574" s="85">
        <v>441.10955696000002</v>
      </c>
    </row>
    <row r="575" spans="1:12" ht="12.75" customHeight="1" x14ac:dyDescent="0.2">
      <c r="A575" s="84" t="s">
        <v>174</v>
      </c>
      <c r="B575" s="84">
        <v>14</v>
      </c>
      <c r="C575" s="85">
        <v>593.36634992999996</v>
      </c>
      <c r="D575" s="85">
        <v>585.10886132999997</v>
      </c>
      <c r="E575" s="85">
        <v>0</v>
      </c>
      <c r="F575" s="85">
        <v>58.510886130000003</v>
      </c>
      <c r="G575" s="85">
        <v>146.27721532999999</v>
      </c>
      <c r="H575" s="85">
        <v>292.55443066999999</v>
      </c>
      <c r="I575" s="85">
        <v>0</v>
      </c>
      <c r="J575" s="85">
        <v>321.80987372999999</v>
      </c>
      <c r="K575" s="85">
        <v>380.32075986000001</v>
      </c>
      <c r="L575" s="85">
        <v>438.83164599999998</v>
      </c>
    </row>
    <row r="576" spans="1:12" ht="12.75" customHeight="1" x14ac:dyDescent="0.2">
      <c r="A576" s="84" t="s">
        <v>174</v>
      </c>
      <c r="B576" s="84">
        <v>15</v>
      </c>
      <c r="C576" s="85">
        <v>583.15911089999997</v>
      </c>
      <c r="D576" s="85">
        <v>575.33825052999998</v>
      </c>
      <c r="E576" s="85">
        <v>0</v>
      </c>
      <c r="F576" s="85">
        <v>57.533825049999997</v>
      </c>
      <c r="G576" s="85">
        <v>143.83456262999999</v>
      </c>
      <c r="H576" s="85">
        <v>287.66912526999999</v>
      </c>
      <c r="I576" s="85">
        <v>0</v>
      </c>
      <c r="J576" s="85">
        <v>316.43603779</v>
      </c>
      <c r="K576" s="85">
        <v>373.96986284000002</v>
      </c>
      <c r="L576" s="85">
        <v>431.50368789999999</v>
      </c>
    </row>
    <row r="577" spans="1:12" ht="12.75" customHeight="1" x14ac:dyDescent="0.2">
      <c r="A577" s="84" t="s">
        <v>174</v>
      </c>
      <c r="B577" s="84">
        <v>16</v>
      </c>
      <c r="C577" s="85">
        <v>601.53118807999999</v>
      </c>
      <c r="D577" s="85">
        <v>593.06793619999996</v>
      </c>
      <c r="E577" s="85">
        <v>0</v>
      </c>
      <c r="F577" s="85">
        <v>59.306793620000001</v>
      </c>
      <c r="G577" s="85">
        <v>148.26698404999999</v>
      </c>
      <c r="H577" s="85">
        <v>296.53396809999998</v>
      </c>
      <c r="I577" s="85">
        <v>0</v>
      </c>
      <c r="J577" s="85">
        <v>326.18736490999999</v>
      </c>
      <c r="K577" s="85">
        <v>385.49415852999999</v>
      </c>
      <c r="L577" s="85">
        <v>444.80095215</v>
      </c>
    </row>
    <row r="578" spans="1:12" ht="12.75" customHeight="1" x14ac:dyDescent="0.2">
      <c r="A578" s="84" t="s">
        <v>174</v>
      </c>
      <c r="B578" s="84">
        <v>17</v>
      </c>
      <c r="C578" s="85">
        <v>618.32606579000003</v>
      </c>
      <c r="D578" s="85">
        <v>611.13978549000001</v>
      </c>
      <c r="E578" s="85">
        <v>0</v>
      </c>
      <c r="F578" s="85">
        <v>61.113978549999999</v>
      </c>
      <c r="G578" s="85">
        <v>152.78494637</v>
      </c>
      <c r="H578" s="85">
        <v>305.56989275000001</v>
      </c>
      <c r="I578" s="85">
        <v>0</v>
      </c>
      <c r="J578" s="85">
        <v>336.12688201999998</v>
      </c>
      <c r="K578" s="85">
        <v>397.24086057</v>
      </c>
      <c r="L578" s="85">
        <v>458.35483912000001</v>
      </c>
    </row>
    <row r="579" spans="1:12" ht="12.75" customHeight="1" x14ac:dyDescent="0.2">
      <c r="A579" s="84" t="s">
        <v>174</v>
      </c>
      <c r="B579" s="84">
        <v>18</v>
      </c>
      <c r="C579" s="85">
        <v>631.18254761000003</v>
      </c>
      <c r="D579" s="85">
        <v>622.37084806999997</v>
      </c>
      <c r="E579" s="85">
        <v>0</v>
      </c>
      <c r="F579" s="85">
        <v>62.237084809999999</v>
      </c>
      <c r="G579" s="85">
        <v>155.59271201999999</v>
      </c>
      <c r="H579" s="85">
        <v>311.18542403999999</v>
      </c>
      <c r="I579" s="85">
        <v>0</v>
      </c>
      <c r="J579" s="85">
        <v>342.30396644000001</v>
      </c>
      <c r="K579" s="85">
        <v>404.54105125000001</v>
      </c>
      <c r="L579" s="85">
        <v>466.77813605</v>
      </c>
    </row>
    <row r="580" spans="1:12" ht="12.75" customHeight="1" x14ac:dyDescent="0.2">
      <c r="A580" s="84" t="s">
        <v>174</v>
      </c>
      <c r="B580" s="84">
        <v>19</v>
      </c>
      <c r="C580" s="85">
        <v>629.19140285000003</v>
      </c>
      <c r="D580" s="85">
        <v>620.00633971000002</v>
      </c>
      <c r="E580" s="85">
        <v>0</v>
      </c>
      <c r="F580" s="85">
        <v>62.000633970000003</v>
      </c>
      <c r="G580" s="85">
        <v>155.00158493000001</v>
      </c>
      <c r="H580" s="85">
        <v>310.00316986000001</v>
      </c>
      <c r="I580" s="85">
        <v>0</v>
      </c>
      <c r="J580" s="85">
        <v>341.00348683999999</v>
      </c>
      <c r="K580" s="85">
        <v>403.00412081000002</v>
      </c>
      <c r="L580" s="85">
        <v>465.00475477999998</v>
      </c>
    </row>
    <row r="581" spans="1:12" ht="12.75" customHeight="1" x14ac:dyDescent="0.2">
      <c r="A581" s="84" t="s">
        <v>174</v>
      </c>
      <c r="B581" s="84">
        <v>20</v>
      </c>
      <c r="C581" s="85">
        <v>619.63909374000002</v>
      </c>
      <c r="D581" s="85">
        <v>611.10554807999995</v>
      </c>
      <c r="E581" s="85">
        <v>0</v>
      </c>
      <c r="F581" s="85">
        <v>61.110554809999996</v>
      </c>
      <c r="G581" s="85">
        <v>152.77638701999999</v>
      </c>
      <c r="H581" s="85">
        <v>305.55277403999997</v>
      </c>
      <c r="I581" s="85">
        <v>0</v>
      </c>
      <c r="J581" s="85">
        <v>336.10805144</v>
      </c>
      <c r="K581" s="85">
        <v>397.21860624999999</v>
      </c>
      <c r="L581" s="85">
        <v>458.32916105999999</v>
      </c>
    </row>
    <row r="582" spans="1:12" ht="12.75" customHeight="1" x14ac:dyDescent="0.2">
      <c r="A582" s="84" t="s">
        <v>174</v>
      </c>
      <c r="B582" s="84">
        <v>21</v>
      </c>
      <c r="C582" s="85">
        <v>624.57115432000001</v>
      </c>
      <c r="D582" s="85">
        <v>615.806556</v>
      </c>
      <c r="E582" s="85">
        <v>0</v>
      </c>
      <c r="F582" s="85">
        <v>61.5806556</v>
      </c>
      <c r="G582" s="85">
        <v>153.951639</v>
      </c>
      <c r="H582" s="85">
        <v>307.903278</v>
      </c>
      <c r="I582" s="85">
        <v>0</v>
      </c>
      <c r="J582" s="85">
        <v>338.6936058</v>
      </c>
      <c r="K582" s="85">
        <v>400.2742614</v>
      </c>
      <c r="L582" s="85">
        <v>461.854917</v>
      </c>
    </row>
    <row r="583" spans="1:12" ht="12.75" customHeight="1" x14ac:dyDescent="0.2">
      <c r="A583" s="84" t="s">
        <v>174</v>
      </c>
      <c r="B583" s="84">
        <v>22</v>
      </c>
      <c r="C583" s="85">
        <v>682.61045223999997</v>
      </c>
      <c r="D583" s="85">
        <v>673.57371003000003</v>
      </c>
      <c r="E583" s="85">
        <v>0</v>
      </c>
      <c r="F583" s="85">
        <v>67.357371000000001</v>
      </c>
      <c r="G583" s="85">
        <v>168.39342751000001</v>
      </c>
      <c r="H583" s="85">
        <v>336.78685502000002</v>
      </c>
      <c r="I583" s="85">
        <v>0</v>
      </c>
      <c r="J583" s="85">
        <v>370.46554051999999</v>
      </c>
      <c r="K583" s="85">
        <v>437.82291151999999</v>
      </c>
      <c r="L583" s="85">
        <v>505.18028251999999</v>
      </c>
    </row>
    <row r="584" spans="1:12" ht="12.75" customHeight="1" x14ac:dyDescent="0.2">
      <c r="A584" s="84" t="s">
        <v>174</v>
      </c>
      <c r="B584" s="84">
        <v>23</v>
      </c>
      <c r="C584" s="85">
        <v>719.54679968000005</v>
      </c>
      <c r="D584" s="85">
        <v>710.43005318999997</v>
      </c>
      <c r="E584" s="85">
        <v>0</v>
      </c>
      <c r="F584" s="85">
        <v>71.043005320000006</v>
      </c>
      <c r="G584" s="85">
        <v>177.60751329999999</v>
      </c>
      <c r="H584" s="85">
        <v>355.21502659999999</v>
      </c>
      <c r="I584" s="85">
        <v>0</v>
      </c>
      <c r="J584" s="85">
        <v>390.73652924999999</v>
      </c>
      <c r="K584" s="85">
        <v>461.77953457000001</v>
      </c>
      <c r="L584" s="85">
        <v>532.82253989000003</v>
      </c>
    </row>
    <row r="585" spans="1:12" ht="12.75" customHeight="1" x14ac:dyDescent="0.2">
      <c r="A585" s="84" t="s">
        <v>174</v>
      </c>
      <c r="B585" s="84">
        <v>24</v>
      </c>
      <c r="C585" s="85">
        <v>883.15214366999999</v>
      </c>
      <c r="D585" s="85">
        <v>871.54536123000003</v>
      </c>
      <c r="E585" s="85">
        <v>0</v>
      </c>
      <c r="F585" s="85">
        <v>87.154536120000003</v>
      </c>
      <c r="G585" s="85">
        <v>217.88634031000001</v>
      </c>
      <c r="H585" s="85">
        <v>435.77268062000002</v>
      </c>
      <c r="I585" s="85">
        <v>0</v>
      </c>
      <c r="J585" s="85">
        <v>479.34994868000001</v>
      </c>
      <c r="K585" s="85">
        <v>566.5044848</v>
      </c>
      <c r="L585" s="85">
        <v>653.65902091999999</v>
      </c>
    </row>
    <row r="586" spans="1:12" ht="12.75" customHeight="1" x14ac:dyDescent="0.2">
      <c r="A586" s="84" t="s">
        <v>175</v>
      </c>
      <c r="B586" s="84">
        <v>1</v>
      </c>
      <c r="C586" s="85">
        <v>915.44338341000002</v>
      </c>
      <c r="D586" s="85">
        <v>903.58851721999997</v>
      </c>
      <c r="E586" s="85">
        <v>0</v>
      </c>
      <c r="F586" s="85">
        <v>90.358851720000004</v>
      </c>
      <c r="G586" s="85">
        <v>225.89712931</v>
      </c>
      <c r="H586" s="85">
        <v>451.79425860999999</v>
      </c>
      <c r="I586" s="85">
        <v>0</v>
      </c>
      <c r="J586" s="85">
        <v>496.97368447000002</v>
      </c>
      <c r="K586" s="85">
        <v>587.33253619000004</v>
      </c>
      <c r="L586" s="85">
        <v>677.69138792000001</v>
      </c>
    </row>
    <row r="587" spans="1:12" ht="12.75" customHeight="1" x14ac:dyDescent="0.2">
      <c r="A587" s="84" t="s">
        <v>175</v>
      </c>
      <c r="B587" s="84">
        <v>2</v>
      </c>
      <c r="C587" s="85">
        <v>988.06225293</v>
      </c>
      <c r="D587" s="85">
        <v>974.71026084000005</v>
      </c>
      <c r="E587" s="85">
        <v>0</v>
      </c>
      <c r="F587" s="85">
        <v>97.471026080000001</v>
      </c>
      <c r="G587" s="85">
        <v>243.67756521000001</v>
      </c>
      <c r="H587" s="85">
        <v>487.35513042000002</v>
      </c>
      <c r="I587" s="85">
        <v>0</v>
      </c>
      <c r="J587" s="85">
        <v>536.09064346000002</v>
      </c>
      <c r="K587" s="85">
        <v>633.56166955000003</v>
      </c>
      <c r="L587" s="85">
        <v>731.03269563000003</v>
      </c>
    </row>
    <row r="588" spans="1:12" ht="12.75" customHeight="1" x14ac:dyDescent="0.2">
      <c r="A588" s="84" t="s">
        <v>175</v>
      </c>
      <c r="B588" s="84">
        <v>3</v>
      </c>
      <c r="C588" s="85">
        <v>1063.97533903</v>
      </c>
      <c r="D588" s="85">
        <v>1049.7693117900001</v>
      </c>
      <c r="E588" s="85">
        <v>0</v>
      </c>
      <c r="F588" s="85">
        <v>104.97693117999999</v>
      </c>
      <c r="G588" s="85">
        <v>262.44232794999999</v>
      </c>
      <c r="H588" s="85">
        <v>524.88465589999998</v>
      </c>
      <c r="I588" s="85">
        <v>0</v>
      </c>
      <c r="J588" s="85">
        <v>577.37312148000001</v>
      </c>
      <c r="K588" s="85">
        <v>682.35005265999996</v>
      </c>
      <c r="L588" s="85">
        <v>787.32698384000003</v>
      </c>
    </row>
    <row r="589" spans="1:12" ht="12.75" customHeight="1" x14ac:dyDescent="0.2">
      <c r="A589" s="84" t="s">
        <v>175</v>
      </c>
      <c r="B589" s="84">
        <v>4</v>
      </c>
      <c r="C589" s="85">
        <v>1053.87411963</v>
      </c>
      <c r="D589" s="85">
        <v>1042.9969581800001</v>
      </c>
      <c r="E589" s="85">
        <v>0</v>
      </c>
      <c r="F589" s="85">
        <v>104.29969582</v>
      </c>
      <c r="G589" s="85">
        <v>260.74923955000003</v>
      </c>
      <c r="H589" s="85">
        <v>521.49847909000005</v>
      </c>
      <c r="I589" s="85">
        <v>0</v>
      </c>
      <c r="J589" s="85">
        <v>573.64832699999999</v>
      </c>
      <c r="K589" s="85">
        <v>677.94802282000001</v>
      </c>
      <c r="L589" s="85">
        <v>782.24771864000002</v>
      </c>
    </row>
    <row r="590" spans="1:12" ht="12.75" customHeight="1" x14ac:dyDescent="0.2">
      <c r="A590" s="84" t="s">
        <v>175</v>
      </c>
      <c r="B590" s="84">
        <v>5</v>
      </c>
      <c r="C590" s="85">
        <v>1045.7498978000001</v>
      </c>
      <c r="D590" s="85">
        <v>1035.9755876500001</v>
      </c>
      <c r="E590" s="85">
        <v>0</v>
      </c>
      <c r="F590" s="85">
        <v>103.59755877000001</v>
      </c>
      <c r="G590" s="85">
        <v>258.99389690999999</v>
      </c>
      <c r="H590" s="85">
        <v>517.98779382999999</v>
      </c>
      <c r="I590" s="85">
        <v>0</v>
      </c>
      <c r="J590" s="85">
        <v>569.78657321000003</v>
      </c>
      <c r="K590" s="85">
        <v>673.38413197</v>
      </c>
      <c r="L590" s="85">
        <v>776.98169073999998</v>
      </c>
    </row>
    <row r="591" spans="1:12" ht="12.75" customHeight="1" x14ac:dyDescent="0.2">
      <c r="A591" s="84" t="s">
        <v>175</v>
      </c>
      <c r="B591" s="84">
        <v>6</v>
      </c>
      <c r="C591" s="85">
        <v>1038.7652714799999</v>
      </c>
      <c r="D591" s="85">
        <v>1031.48232024</v>
      </c>
      <c r="E591" s="85">
        <v>0</v>
      </c>
      <c r="F591" s="85">
        <v>103.14823201999999</v>
      </c>
      <c r="G591" s="85">
        <v>257.87058006000001</v>
      </c>
      <c r="H591" s="85">
        <v>515.74116012000002</v>
      </c>
      <c r="I591" s="85">
        <v>0</v>
      </c>
      <c r="J591" s="85">
        <v>567.31527613000003</v>
      </c>
      <c r="K591" s="85">
        <v>670.46350815999995</v>
      </c>
      <c r="L591" s="85">
        <v>773.61174017999997</v>
      </c>
    </row>
    <row r="592" spans="1:12" ht="12.75" customHeight="1" x14ac:dyDescent="0.2">
      <c r="A592" s="84" t="s">
        <v>175</v>
      </c>
      <c r="B592" s="84">
        <v>7</v>
      </c>
      <c r="C592" s="85">
        <v>1056.2724124199999</v>
      </c>
      <c r="D592" s="85">
        <v>1050.16337041</v>
      </c>
      <c r="E592" s="85">
        <v>0</v>
      </c>
      <c r="F592" s="85">
        <v>105.01633704</v>
      </c>
      <c r="G592" s="85">
        <v>262.54084260000002</v>
      </c>
      <c r="H592" s="85">
        <v>525.08168521000005</v>
      </c>
      <c r="I592" s="85">
        <v>0</v>
      </c>
      <c r="J592" s="85">
        <v>577.58985372999996</v>
      </c>
      <c r="K592" s="85">
        <v>682.60619077000001</v>
      </c>
      <c r="L592" s="85">
        <v>787.62252780999995</v>
      </c>
    </row>
    <row r="593" spans="1:12" ht="12.75" customHeight="1" x14ac:dyDescent="0.2">
      <c r="A593" s="84" t="s">
        <v>175</v>
      </c>
      <c r="B593" s="84">
        <v>8</v>
      </c>
      <c r="C593" s="85">
        <v>895.39831890000005</v>
      </c>
      <c r="D593" s="85">
        <v>890.55162671999994</v>
      </c>
      <c r="E593" s="85">
        <v>0</v>
      </c>
      <c r="F593" s="85">
        <v>89.055162670000001</v>
      </c>
      <c r="G593" s="85">
        <v>222.63790667999999</v>
      </c>
      <c r="H593" s="85">
        <v>445.27581335999997</v>
      </c>
      <c r="I593" s="85">
        <v>0</v>
      </c>
      <c r="J593" s="85">
        <v>489.80339470000001</v>
      </c>
      <c r="K593" s="85">
        <v>578.85855736999997</v>
      </c>
      <c r="L593" s="85">
        <v>667.91372004000004</v>
      </c>
    </row>
    <row r="594" spans="1:12" ht="12.75" customHeight="1" x14ac:dyDescent="0.2">
      <c r="A594" s="84" t="s">
        <v>175</v>
      </c>
      <c r="B594" s="84">
        <v>9</v>
      </c>
      <c r="C594" s="85">
        <v>765.87875373999998</v>
      </c>
      <c r="D594" s="85">
        <v>761.32013474999997</v>
      </c>
      <c r="E594" s="85">
        <v>0</v>
      </c>
      <c r="F594" s="85">
        <v>76.132013479999998</v>
      </c>
      <c r="G594" s="85">
        <v>190.33003368999999</v>
      </c>
      <c r="H594" s="85">
        <v>380.66006737999999</v>
      </c>
      <c r="I594" s="85">
        <v>0</v>
      </c>
      <c r="J594" s="85">
        <v>418.72607411000001</v>
      </c>
      <c r="K594" s="85">
        <v>494.85808759000003</v>
      </c>
      <c r="L594" s="85">
        <v>570.99010106000003</v>
      </c>
    </row>
    <row r="595" spans="1:12" ht="12.75" customHeight="1" x14ac:dyDescent="0.2">
      <c r="A595" s="84" t="s">
        <v>175</v>
      </c>
      <c r="B595" s="84">
        <v>10</v>
      </c>
      <c r="C595" s="85">
        <v>637.83253748000004</v>
      </c>
      <c r="D595" s="85">
        <v>632.76308731999995</v>
      </c>
      <c r="E595" s="85">
        <v>0</v>
      </c>
      <c r="F595" s="85">
        <v>63.276308729999997</v>
      </c>
      <c r="G595" s="85">
        <v>158.19077182999999</v>
      </c>
      <c r="H595" s="85">
        <v>316.38154365999998</v>
      </c>
      <c r="I595" s="85">
        <v>0</v>
      </c>
      <c r="J595" s="85">
        <v>348.01969802999997</v>
      </c>
      <c r="K595" s="85">
        <v>411.29600676000001</v>
      </c>
      <c r="L595" s="85">
        <v>474.57231548999999</v>
      </c>
    </row>
    <row r="596" spans="1:12" ht="12.75" customHeight="1" x14ac:dyDescent="0.2">
      <c r="A596" s="84" t="s">
        <v>175</v>
      </c>
      <c r="B596" s="84">
        <v>11</v>
      </c>
      <c r="C596" s="85">
        <v>572.26499649000004</v>
      </c>
      <c r="D596" s="85">
        <v>567.95143324000003</v>
      </c>
      <c r="E596" s="85">
        <v>0</v>
      </c>
      <c r="F596" s="85">
        <v>56.795143320000001</v>
      </c>
      <c r="G596" s="85">
        <v>141.98785831000001</v>
      </c>
      <c r="H596" s="85">
        <v>283.97571662000001</v>
      </c>
      <c r="I596" s="85">
        <v>0</v>
      </c>
      <c r="J596" s="85">
        <v>312.37328828</v>
      </c>
      <c r="K596" s="85">
        <v>369.16843161000003</v>
      </c>
      <c r="L596" s="85">
        <v>425.96357492999999</v>
      </c>
    </row>
    <row r="597" spans="1:12" ht="12.75" customHeight="1" x14ac:dyDescent="0.2">
      <c r="A597" s="84" t="s">
        <v>175</v>
      </c>
      <c r="B597" s="84">
        <v>12</v>
      </c>
      <c r="C597" s="85">
        <v>572.93121260999999</v>
      </c>
      <c r="D597" s="85">
        <v>569.12556026000004</v>
      </c>
      <c r="E597" s="85">
        <v>0</v>
      </c>
      <c r="F597" s="85">
        <v>56.912556029999998</v>
      </c>
      <c r="G597" s="85">
        <v>142.28139006999999</v>
      </c>
      <c r="H597" s="85">
        <v>284.56278013000002</v>
      </c>
      <c r="I597" s="85">
        <v>0</v>
      </c>
      <c r="J597" s="85">
        <v>313.01905814000003</v>
      </c>
      <c r="K597" s="85">
        <v>369.93161416999999</v>
      </c>
      <c r="L597" s="85">
        <v>426.84417020000001</v>
      </c>
    </row>
    <row r="598" spans="1:12" ht="12.75" customHeight="1" x14ac:dyDescent="0.2">
      <c r="A598" s="84" t="s">
        <v>175</v>
      </c>
      <c r="B598" s="84">
        <v>13</v>
      </c>
      <c r="C598" s="85">
        <v>568.32962992</v>
      </c>
      <c r="D598" s="85">
        <v>565.22800412000004</v>
      </c>
      <c r="E598" s="85">
        <v>0</v>
      </c>
      <c r="F598" s="85">
        <v>56.522800410000002</v>
      </c>
      <c r="G598" s="85">
        <v>141.30700103000001</v>
      </c>
      <c r="H598" s="85">
        <v>282.61400206000002</v>
      </c>
      <c r="I598" s="85">
        <v>0</v>
      </c>
      <c r="J598" s="85">
        <v>310.87540227</v>
      </c>
      <c r="K598" s="85">
        <v>367.39820268</v>
      </c>
      <c r="L598" s="85">
        <v>423.92100309</v>
      </c>
    </row>
    <row r="599" spans="1:12" ht="12.75" customHeight="1" x14ac:dyDescent="0.2">
      <c r="A599" s="84" t="s">
        <v>175</v>
      </c>
      <c r="B599" s="84">
        <v>14</v>
      </c>
      <c r="C599" s="85">
        <v>579.71259364000002</v>
      </c>
      <c r="D599" s="85">
        <v>576.40399021999997</v>
      </c>
      <c r="E599" s="85">
        <v>0</v>
      </c>
      <c r="F599" s="85">
        <v>57.640399019999997</v>
      </c>
      <c r="G599" s="85">
        <v>144.10099756</v>
      </c>
      <c r="H599" s="85">
        <v>288.20199510999998</v>
      </c>
      <c r="I599" s="85">
        <v>0</v>
      </c>
      <c r="J599" s="85">
        <v>317.02219461999999</v>
      </c>
      <c r="K599" s="85">
        <v>374.66259364000001</v>
      </c>
      <c r="L599" s="85">
        <v>432.30299266999998</v>
      </c>
    </row>
    <row r="600" spans="1:12" ht="12.75" customHeight="1" x14ac:dyDescent="0.2">
      <c r="A600" s="84" t="s">
        <v>175</v>
      </c>
      <c r="B600" s="84">
        <v>15</v>
      </c>
      <c r="C600" s="85">
        <v>576.16190547999997</v>
      </c>
      <c r="D600" s="85">
        <v>572.96754060000001</v>
      </c>
      <c r="E600" s="85">
        <v>0</v>
      </c>
      <c r="F600" s="85">
        <v>57.296754059999998</v>
      </c>
      <c r="G600" s="85">
        <v>143.24188515</v>
      </c>
      <c r="H600" s="85">
        <v>286.4837703</v>
      </c>
      <c r="I600" s="85">
        <v>0</v>
      </c>
      <c r="J600" s="85">
        <v>315.13214733000001</v>
      </c>
      <c r="K600" s="85">
        <v>372.42890139000002</v>
      </c>
      <c r="L600" s="85">
        <v>429.72565544999998</v>
      </c>
    </row>
    <row r="601" spans="1:12" ht="12.75" customHeight="1" x14ac:dyDescent="0.2">
      <c r="A601" s="84" t="s">
        <v>175</v>
      </c>
      <c r="B601" s="84">
        <v>16</v>
      </c>
      <c r="C601" s="85">
        <v>591.73935685000004</v>
      </c>
      <c r="D601" s="85">
        <v>588.46540315000004</v>
      </c>
      <c r="E601" s="85">
        <v>0</v>
      </c>
      <c r="F601" s="85">
        <v>58.846540320000003</v>
      </c>
      <c r="G601" s="85">
        <v>147.11635079000001</v>
      </c>
      <c r="H601" s="85">
        <v>294.23270158000003</v>
      </c>
      <c r="I601" s="85">
        <v>0</v>
      </c>
      <c r="J601" s="85">
        <v>323.65597172999998</v>
      </c>
      <c r="K601" s="85">
        <v>382.50251205000001</v>
      </c>
      <c r="L601" s="85">
        <v>441.34905235999997</v>
      </c>
    </row>
    <row r="602" spans="1:12" ht="12.75" customHeight="1" x14ac:dyDescent="0.2">
      <c r="A602" s="84" t="s">
        <v>175</v>
      </c>
      <c r="B602" s="84">
        <v>17</v>
      </c>
      <c r="C602" s="85">
        <v>595.84510670999998</v>
      </c>
      <c r="D602" s="85">
        <v>592.46329771000001</v>
      </c>
      <c r="E602" s="85">
        <v>0</v>
      </c>
      <c r="F602" s="85">
        <v>59.246329770000003</v>
      </c>
      <c r="G602" s="85">
        <v>148.11582443</v>
      </c>
      <c r="H602" s="85">
        <v>296.23164886000001</v>
      </c>
      <c r="I602" s="85">
        <v>0</v>
      </c>
      <c r="J602" s="85">
        <v>325.85481374</v>
      </c>
      <c r="K602" s="85">
        <v>385.10114350999999</v>
      </c>
      <c r="L602" s="85">
        <v>444.34747327999997</v>
      </c>
    </row>
    <row r="603" spans="1:12" ht="12.75" customHeight="1" x14ac:dyDescent="0.2">
      <c r="A603" s="84" t="s">
        <v>175</v>
      </c>
      <c r="B603" s="84">
        <v>18</v>
      </c>
      <c r="C603" s="85">
        <v>594.13368715000001</v>
      </c>
      <c r="D603" s="85">
        <v>590.52424488999998</v>
      </c>
      <c r="E603" s="85">
        <v>0</v>
      </c>
      <c r="F603" s="85">
        <v>59.05242449</v>
      </c>
      <c r="G603" s="85">
        <v>147.63106121999999</v>
      </c>
      <c r="H603" s="85">
        <v>295.26212244999999</v>
      </c>
      <c r="I603" s="85">
        <v>0</v>
      </c>
      <c r="J603" s="85">
        <v>324.78833469</v>
      </c>
      <c r="K603" s="85">
        <v>383.84075918000002</v>
      </c>
      <c r="L603" s="85">
        <v>442.89318366999998</v>
      </c>
    </row>
    <row r="604" spans="1:12" ht="12.75" customHeight="1" x14ac:dyDescent="0.2">
      <c r="A604" s="84" t="s">
        <v>175</v>
      </c>
      <c r="B604" s="84">
        <v>19</v>
      </c>
      <c r="C604" s="85">
        <v>576.53020545000004</v>
      </c>
      <c r="D604" s="85">
        <v>572.87705262999998</v>
      </c>
      <c r="E604" s="85">
        <v>0</v>
      </c>
      <c r="F604" s="85">
        <v>57.287705260000003</v>
      </c>
      <c r="G604" s="85">
        <v>143.21926316</v>
      </c>
      <c r="H604" s="85">
        <v>286.43852631999999</v>
      </c>
      <c r="I604" s="85">
        <v>0</v>
      </c>
      <c r="J604" s="85">
        <v>315.08237895000002</v>
      </c>
      <c r="K604" s="85">
        <v>372.37008421000002</v>
      </c>
      <c r="L604" s="85">
        <v>429.65778947000001</v>
      </c>
    </row>
    <row r="605" spans="1:12" ht="12.75" customHeight="1" x14ac:dyDescent="0.2">
      <c r="A605" s="84" t="s">
        <v>175</v>
      </c>
      <c r="B605" s="84">
        <v>20</v>
      </c>
      <c r="C605" s="85">
        <v>583.04592269</v>
      </c>
      <c r="D605" s="85">
        <v>579.48549677999995</v>
      </c>
      <c r="E605" s="85">
        <v>0</v>
      </c>
      <c r="F605" s="85">
        <v>57.948549679999999</v>
      </c>
      <c r="G605" s="85">
        <v>144.87137419999999</v>
      </c>
      <c r="H605" s="85">
        <v>289.74274838999997</v>
      </c>
      <c r="I605" s="85">
        <v>0</v>
      </c>
      <c r="J605" s="85">
        <v>318.71702323</v>
      </c>
      <c r="K605" s="85">
        <v>376.66557290999998</v>
      </c>
      <c r="L605" s="85">
        <v>434.61412259000002</v>
      </c>
    </row>
    <row r="606" spans="1:12" ht="12.75" customHeight="1" x14ac:dyDescent="0.2">
      <c r="A606" s="84" t="s">
        <v>175</v>
      </c>
      <c r="B606" s="84">
        <v>21</v>
      </c>
      <c r="C606" s="85">
        <v>577.33631993999995</v>
      </c>
      <c r="D606" s="85">
        <v>573.77738238999996</v>
      </c>
      <c r="E606" s="85">
        <v>0</v>
      </c>
      <c r="F606" s="85">
        <v>57.377738239999999</v>
      </c>
      <c r="G606" s="85">
        <v>143.44434559999999</v>
      </c>
      <c r="H606" s="85">
        <v>286.88869119999998</v>
      </c>
      <c r="I606" s="85">
        <v>0</v>
      </c>
      <c r="J606" s="85">
        <v>315.57756031000002</v>
      </c>
      <c r="K606" s="85">
        <v>372.95529855000001</v>
      </c>
      <c r="L606" s="85">
        <v>430.33303678999999</v>
      </c>
    </row>
    <row r="607" spans="1:12" ht="12.75" customHeight="1" x14ac:dyDescent="0.2">
      <c r="A607" s="84" t="s">
        <v>175</v>
      </c>
      <c r="B607" s="84">
        <v>22</v>
      </c>
      <c r="C607" s="85">
        <v>612.15118514000005</v>
      </c>
      <c r="D607" s="85">
        <v>608.42345425999997</v>
      </c>
      <c r="E607" s="85">
        <v>0</v>
      </c>
      <c r="F607" s="85">
        <v>60.842345430000002</v>
      </c>
      <c r="G607" s="85">
        <v>152.10586357</v>
      </c>
      <c r="H607" s="85">
        <v>304.21172712999999</v>
      </c>
      <c r="I607" s="85">
        <v>0</v>
      </c>
      <c r="J607" s="85">
        <v>334.63289983999999</v>
      </c>
      <c r="K607" s="85">
        <v>395.47524527000002</v>
      </c>
      <c r="L607" s="85">
        <v>456.31759069999998</v>
      </c>
    </row>
    <row r="608" spans="1:12" ht="12.75" customHeight="1" x14ac:dyDescent="0.2">
      <c r="A608" s="84" t="s">
        <v>175</v>
      </c>
      <c r="B608" s="84">
        <v>23</v>
      </c>
      <c r="C608" s="85">
        <v>653.94229544999996</v>
      </c>
      <c r="D608" s="85">
        <v>650.10792561999995</v>
      </c>
      <c r="E608" s="85">
        <v>0</v>
      </c>
      <c r="F608" s="85">
        <v>65.010792559999999</v>
      </c>
      <c r="G608" s="85">
        <v>162.52698140999999</v>
      </c>
      <c r="H608" s="85">
        <v>325.05396280999997</v>
      </c>
      <c r="I608" s="85">
        <v>0</v>
      </c>
      <c r="J608" s="85">
        <v>357.55935908999999</v>
      </c>
      <c r="K608" s="85">
        <v>422.57015165000001</v>
      </c>
      <c r="L608" s="85">
        <v>487.58094421999999</v>
      </c>
    </row>
    <row r="609" spans="1:12" ht="12.75" customHeight="1" x14ac:dyDescent="0.2">
      <c r="A609" s="84" t="s">
        <v>175</v>
      </c>
      <c r="B609" s="84">
        <v>24</v>
      </c>
      <c r="C609" s="85">
        <v>698.36245317999999</v>
      </c>
      <c r="D609" s="85">
        <v>694.17656695999995</v>
      </c>
      <c r="E609" s="85">
        <v>0</v>
      </c>
      <c r="F609" s="85">
        <v>69.417656699999995</v>
      </c>
      <c r="G609" s="85">
        <v>173.54414173999999</v>
      </c>
      <c r="H609" s="85">
        <v>347.08828347999997</v>
      </c>
      <c r="I609" s="85">
        <v>0</v>
      </c>
      <c r="J609" s="85">
        <v>381.79711183000001</v>
      </c>
      <c r="K609" s="85">
        <v>451.21476852000001</v>
      </c>
      <c r="L609" s="85">
        <v>520.63242521999996</v>
      </c>
    </row>
    <row r="610" spans="1:12" ht="12.75" customHeight="1" x14ac:dyDescent="0.2">
      <c r="A610" s="84" t="s">
        <v>176</v>
      </c>
      <c r="B610" s="84">
        <v>1</v>
      </c>
      <c r="C610" s="85">
        <v>720.38873865999994</v>
      </c>
      <c r="D610" s="85">
        <v>716.03328624999995</v>
      </c>
      <c r="E610" s="85">
        <v>0</v>
      </c>
      <c r="F610" s="85">
        <v>71.603328629999993</v>
      </c>
      <c r="G610" s="85">
        <v>179.00832156000001</v>
      </c>
      <c r="H610" s="85">
        <v>358.01664312999998</v>
      </c>
      <c r="I610" s="85">
        <v>0</v>
      </c>
      <c r="J610" s="85">
        <v>393.81830744000001</v>
      </c>
      <c r="K610" s="85">
        <v>465.42163606000003</v>
      </c>
      <c r="L610" s="85">
        <v>537.02496469000005</v>
      </c>
    </row>
    <row r="611" spans="1:12" ht="12.75" customHeight="1" x14ac:dyDescent="0.2">
      <c r="A611" s="84" t="s">
        <v>176</v>
      </c>
      <c r="B611" s="84">
        <v>2</v>
      </c>
      <c r="C611" s="85">
        <v>791.63362495000001</v>
      </c>
      <c r="D611" s="85">
        <v>786.83593603999998</v>
      </c>
      <c r="E611" s="85">
        <v>0</v>
      </c>
      <c r="F611" s="85">
        <v>78.683593599999995</v>
      </c>
      <c r="G611" s="85">
        <v>196.70898400999999</v>
      </c>
      <c r="H611" s="85">
        <v>393.41796801999999</v>
      </c>
      <c r="I611" s="85">
        <v>0</v>
      </c>
      <c r="J611" s="85">
        <v>432.75976481999999</v>
      </c>
      <c r="K611" s="85">
        <v>511.44335842999999</v>
      </c>
      <c r="L611" s="85">
        <v>590.12695202999998</v>
      </c>
    </row>
    <row r="612" spans="1:12" ht="12.75" customHeight="1" x14ac:dyDescent="0.2">
      <c r="A612" s="84" t="s">
        <v>176</v>
      </c>
      <c r="B612" s="84">
        <v>3</v>
      </c>
      <c r="C612" s="85">
        <v>812.16726492999999</v>
      </c>
      <c r="D612" s="85">
        <v>807.27592614000002</v>
      </c>
      <c r="E612" s="85">
        <v>0</v>
      </c>
      <c r="F612" s="85">
        <v>80.727592610000002</v>
      </c>
      <c r="G612" s="85">
        <v>201.81898154000001</v>
      </c>
      <c r="H612" s="85">
        <v>403.63796307000001</v>
      </c>
      <c r="I612" s="85">
        <v>0</v>
      </c>
      <c r="J612" s="85">
        <v>444.00175938000001</v>
      </c>
      <c r="K612" s="85">
        <v>524.72935199000005</v>
      </c>
      <c r="L612" s="85">
        <v>605.45694461000005</v>
      </c>
    </row>
    <row r="613" spans="1:12" ht="12.75" customHeight="1" x14ac:dyDescent="0.2">
      <c r="A613" s="84" t="s">
        <v>176</v>
      </c>
      <c r="B613" s="84">
        <v>4</v>
      </c>
      <c r="C613" s="85">
        <v>823.84618972999999</v>
      </c>
      <c r="D613" s="85">
        <v>819.01233807000006</v>
      </c>
      <c r="E613" s="85">
        <v>0</v>
      </c>
      <c r="F613" s="85">
        <v>81.901233809999994</v>
      </c>
      <c r="G613" s="85">
        <v>204.75308451999999</v>
      </c>
      <c r="H613" s="85">
        <v>409.50616903999997</v>
      </c>
      <c r="I613" s="85">
        <v>0</v>
      </c>
      <c r="J613" s="85">
        <v>450.45678593999997</v>
      </c>
      <c r="K613" s="85">
        <v>532.35801975000004</v>
      </c>
      <c r="L613" s="85">
        <v>614.25925355000004</v>
      </c>
    </row>
    <row r="614" spans="1:12" ht="12.75" customHeight="1" x14ac:dyDescent="0.2">
      <c r="A614" s="84" t="s">
        <v>176</v>
      </c>
      <c r="B614" s="84">
        <v>5</v>
      </c>
      <c r="C614" s="85">
        <v>832.57387292999999</v>
      </c>
      <c r="D614" s="85">
        <v>827.94199585000001</v>
      </c>
      <c r="E614" s="85">
        <v>0</v>
      </c>
      <c r="F614" s="85">
        <v>82.794199590000005</v>
      </c>
      <c r="G614" s="85">
        <v>206.98549896</v>
      </c>
      <c r="H614" s="85">
        <v>413.97099793000001</v>
      </c>
      <c r="I614" s="85">
        <v>0</v>
      </c>
      <c r="J614" s="85">
        <v>455.36809771999998</v>
      </c>
      <c r="K614" s="85">
        <v>538.16229729999998</v>
      </c>
      <c r="L614" s="85">
        <v>620.95649689000004</v>
      </c>
    </row>
    <row r="615" spans="1:12" ht="12.75" customHeight="1" x14ac:dyDescent="0.2">
      <c r="A615" s="84" t="s">
        <v>176</v>
      </c>
      <c r="B615" s="84">
        <v>6</v>
      </c>
      <c r="C615" s="85">
        <v>839.26181545999998</v>
      </c>
      <c r="D615" s="85">
        <v>834.59917034</v>
      </c>
      <c r="E615" s="85">
        <v>0</v>
      </c>
      <c r="F615" s="85">
        <v>83.45991703</v>
      </c>
      <c r="G615" s="85">
        <v>208.64979259</v>
      </c>
      <c r="H615" s="85">
        <v>417.29958517</v>
      </c>
      <c r="I615" s="85">
        <v>0</v>
      </c>
      <c r="J615" s="85">
        <v>459.02954369000003</v>
      </c>
      <c r="K615" s="85">
        <v>542.48946072000001</v>
      </c>
      <c r="L615" s="85">
        <v>625.94937775999995</v>
      </c>
    </row>
    <row r="616" spans="1:12" ht="12.75" customHeight="1" x14ac:dyDescent="0.2">
      <c r="A616" s="84" t="s">
        <v>176</v>
      </c>
      <c r="B616" s="84">
        <v>7</v>
      </c>
      <c r="C616" s="85">
        <v>810.67897543000004</v>
      </c>
      <c r="D616" s="85">
        <v>806.07346822</v>
      </c>
      <c r="E616" s="85">
        <v>0</v>
      </c>
      <c r="F616" s="85">
        <v>80.607346820000004</v>
      </c>
      <c r="G616" s="85">
        <v>201.51836706</v>
      </c>
      <c r="H616" s="85">
        <v>403.03673411</v>
      </c>
      <c r="I616" s="85">
        <v>0</v>
      </c>
      <c r="J616" s="85">
        <v>443.34040751999999</v>
      </c>
      <c r="K616" s="85">
        <v>523.94775433999996</v>
      </c>
      <c r="L616" s="85">
        <v>604.55510116999994</v>
      </c>
    </row>
    <row r="617" spans="1:12" ht="12.75" customHeight="1" x14ac:dyDescent="0.2">
      <c r="A617" s="84" t="s">
        <v>176</v>
      </c>
      <c r="B617" s="84">
        <v>8</v>
      </c>
      <c r="C617" s="85">
        <v>798.77565901000003</v>
      </c>
      <c r="D617" s="85">
        <v>794.31389920000004</v>
      </c>
      <c r="E617" s="85">
        <v>0</v>
      </c>
      <c r="F617" s="85">
        <v>79.431389920000001</v>
      </c>
      <c r="G617" s="85">
        <v>198.57847480000001</v>
      </c>
      <c r="H617" s="85">
        <v>397.15694960000002</v>
      </c>
      <c r="I617" s="85">
        <v>0</v>
      </c>
      <c r="J617" s="85">
        <v>436.87264456000003</v>
      </c>
      <c r="K617" s="85">
        <v>516.30403448000004</v>
      </c>
      <c r="L617" s="85">
        <v>595.73542440000006</v>
      </c>
    </row>
    <row r="618" spans="1:12" ht="12.75" customHeight="1" x14ac:dyDescent="0.2">
      <c r="A618" s="84" t="s">
        <v>176</v>
      </c>
      <c r="B618" s="84">
        <v>9</v>
      </c>
      <c r="C618" s="85">
        <v>752.43941567000002</v>
      </c>
      <c r="D618" s="85">
        <v>748.18596044000003</v>
      </c>
      <c r="E618" s="85">
        <v>0</v>
      </c>
      <c r="F618" s="85">
        <v>74.818596040000003</v>
      </c>
      <c r="G618" s="85">
        <v>187.04649011000001</v>
      </c>
      <c r="H618" s="85">
        <v>374.09298022000002</v>
      </c>
      <c r="I618" s="85">
        <v>0</v>
      </c>
      <c r="J618" s="85">
        <v>411.50227824000001</v>
      </c>
      <c r="K618" s="85">
        <v>486.32087429000001</v>
      </c>
      <c r="L618" s="85">
        <v>561.13947032999999</v>
      </c>
    </row>
    <row r="619" spans="1:12" ht="12.75" customHeight="1" x14ac:dyDescent="0.2">
      <c r="A619" s="84" t="s">
        <v>176</v>
      </c>
      <c r="B619" s="84">
        <v>10</v>
      </c>
      <c r="C619" s="85">
        <v>664.58711659000005</v>
      </c>
      <c r="D619" s="85">
        <v>660.89633864999996</v>
      </c>
      <c r="E619" s="85">
        <v>0</v>
      </c>
      <c r="F619" s="85">
        <v>66.08963387</v>
      </c>
      <c r="G619" s="85">
        <v>165.22408465999999</v>
      </c>
      <c r="H619" s="85">
        <v>330.44816932999998</v>
      </c>
      <c r="I619" s="85">
        <v>0</v>
      </c>
      <c r="J619" s="85">
        <v>363.49298626000001</v>
      </c>
      <c r="K619" s="85">
        <v>429.58262012</v>
      </c>
      <c r="L619" s="85">
        <v>495.67225399</v>
      </c>
    </row>
    <row r="620" spans="1:12" ht="12.75" customHeight="1" x14ac:dyDescent="0.2">
      <c r="A620" s="84" t="s">
        <v>176</v>
      </c>
      <c r="B620" s="84">
        <v>11</v>
      </c>
      <c r="C620" s="85">
        <v>636.87593651999998</v>
      </c>
      <c r="D620" s="85">
        <v>633.32769311000004</v>
      </c>
      <c r="E620" s="85">
        <v>0</v>
      </c>
      <c r="F620" s="85">
        <v>63.332769310000003</v>
      </c>
      <c r="G620" s="85">
        <v>158.33192328000001</v>
      </c>
      <c r="H620" s="85">
        <v>316.66384656000002</v>
      </c>
      <c r="I620" s="85">
        <v>0</v>
      </c>
      <c r="J620" s="85">
        <v>348.33023121000002</v>
      </c>
      <c r="K620" s="85">
        <v>411.66300052000003</v>
      </c>
      <c r="L620" s="85">
        <v>474.99576982999997</v>
      </c>
    </row>
    <row r="621" spans="1:12" ht="12.75" customHeight="1" x14ac:dyDescent="0.2">
      <c r="A621" s="84" t="s">
        <v>176</v>
      </c>
      <c r="B621" s="84">
        <v>12</v>
      </c>
      <c r="C621" s="85">
        <v>631.22062965999999</v>
      </c>
      <c r="D621" s="85">
        <v>627.81942479999998</v>
      </c>
      <c r="E621" s="85">
        <v>0</v>
      </c>
      <c r="F621" s="85">
        <v>62.781942479999998</v>
      </c>
      <c r="G621" s="85">
        <v>156.95485619999999</v>
      </c>
      <c r="H621" s="85">
        <v>313.90971239999999</v>
      </c>
      <c r="I621" s="85">
        <v>0</v>
      </c>
      <c r="J621" s="85">
        <v>345.30068363999999</v>
      </c>
      <c r="K621" s="85">
        <v>408.08262611999999</v>
      </c>
      <c r="L621" s="85">
        <v>470.86456859999998</v>
      </c>
    </row>
    <row r="622" spans="1:12" ht="12.75" customHeight="1" x14ac:dyDescent="0.2">
      <c r="A622" s="84" t="s">
        <v>176</v>
      </c>
      <c r="B622" s="84">
        <v>13</v>
      </c>
      <c r="C622" s="85">
        <v>627.99695628999996</v>
      </c>
      <c r="D622" s="85">
        <v>624.45898964000003</v>
      </c>
      <c r="E622" s="85">
        <v>0</v>
      </c>
      <c r="F622" s="85">
        <v>62.445898960000001</v>
      </c>
      <c r="G622" s="85">
        <v>156.11474741000001</v>
      </c>
      <c r="H622" s="85">
        <v>312.22949482000001</v>
      </c>
      <c r="I622" s="85">
        <v>0</v>
      </c>
      <c r="J622" s="85">
        <v>343.45244430000002</v>
      </c>
      <c r="K622" s="85">
        <v>405.89834327</v>
      </c>
      <c r="L622" s="85">
        <v>468.34424223000002</v>
      </c>
    </row>
    <row r="623" spans="1:12" ht="12.75" customHeight="1" x14ac:dyDescent="0.2">
      <c r="A623" s="84" t="s">
        <v>176</v>
      </c>
      <c r="B623" s="84">
        <v>14</v>
      </c>
      <c r="C623" s="85">
        <v>642.26382467999997</v>
      </c>
      <c r="D623" s="85">
        <v>638.83943091000003</v>
      </c>
      <c r="E623" s="85">
        <v>0</v>
      </c>
      <c r="F623" s="85">
        <v>63.883943090000002</v>
      </c>
      <c r="G623" s="85">
        <v>159.70985773000001</v>
      </c>
      <c r="H623" s="85">
        <v>319.41971546000002</v>
      </c>
      <c r="I623" s="85">
        <v>0</v>
      </c>
      <c r="J623" s="85">
        <v>351.36168700000002</v>
      </c>
      <c r="K623" s="85">
        <v>415.24563009000002</v>
      </c>
      <c r="L623" s="85">
        <v>479.12957318000002</v>
      </c>
    </row>
    <row r="624" spans="1:12" ht="12.75" customHeight="1" x14ac:dyDescent="0.2">
      <c r="A624" s="84" t="s">
        <v>176</v>
      </c>
      <c r="B624" s="84">
        <v>15</v>
      </c>
      <c r="C624" s="85">
        <v>648.01069831999996</v>
      </c>
      <c r="D624" s="85">
        <v>644.30510704999995</v>
      </c>
      <c r="E624" s="85">
        <v>0</v>
      </c>
      <c r="F624" s="85">
        <v>64.430510709999993</v>
      </c>
      <c r="G624" s="85">
        <v>161.07627676000001</v>
      </c>
      <c r="H624" s="85">
        <v>322.15255352999998</v>
      </c>
      <c r="I624" s="85">
        <v>0</v>
      </c>
      <c r="J624" s="85">
        <v>354.36780887999998</v>
      </c>
      <c r="K624" s="85">
        <v>418.79831958</v>
      </c>
      <c r="L624" s="85">
        <v>483.22883029000002</v>
      </c>
    </row>
    <row r="625" spans="1:12" ht="12.75" customHeight="1" x14ac:dyDescent="0.2">
      <c r="A625" s="84" t="s">
        <v>176</v>
      </c>
      <c r="B625" s="84">
        <v>16</v>
      </c>
      <c r="C625" s="85">
        <v>651.63417116999995</v>
      </c>
      <c r="D625" s="85">
        <v>648.17896129999997</v>
      </c>
      <c r="E625" s="85">
        <v>0</v>
      </c>
      <c r="F625" s="85">
        <v>64.817896129999994</v>
      </c>
      <c r="G625" s="85">
        <v>162.04474033</v>
      </c>
      <c r="H625" s="85">
        <v>324.08948064999998</v>
      </c>
      <c r="I625" s="85">
        <v>0</v>
      </c>
      <c r="J625" s="85">
        <v>356.49842871999999</v>
      </c>
      <c r="K625" s="85">
        <v>421.31632485</v>
      </c>
      <c r="L625" s="85">
        <v>486.13422098000001</v>
      </c>
    </row>
    <row r="626" spans="1:12" ht="12.75" customHeight="1" x14ac:dyDescent="0.2">
      <c r="A626" s="84" t="s">
        <v>176</v>
      </c>
      <c r="B626" s="84">
        <v>17</v>
      </c>
      <c r="C626" s="85">
        <v>653.84862368999995</v>
      </c>
      <c r="D626" s="85">
        <v>650.49543998000001</v>
      </c>
      <c r="E626" s="85">
        <v>0</v>
      </c>
      <c r="F626" s="85">
        <v>65.049543999999997</v>
      </c>
      <c r="G626" s="85">
        <v>162.62386000000001</v>
      </c>
      <c r="H626" s="85">
        <v>325.24771999000001</v>
      </c>
      <c r="I626" s="85">
        <v>0</v>
      </c>
      <c r="J626" s="85">
        <v>357.77249198999999</v>
      </c>
      <c r="K626" s="85">
        <v>422.82203599000002</v>
      </c>
      <c r="L626" s="85">
        <v>487.87157998999999</v>
      </c>
    </row>
    <row r="627" spans="1:12" ht="12.75" customHeight="1" x14ac:dyDescent="0.2">
      <c r="A627" s="84" t="s">
        <v>176</v>
      </c>
      <c r="B627" s="84">
        <v>18</v>
      </c>
      <c r="C627" s="85">
        <v>651.99164924000002</v>
      </c>
      <c r="D627" s="85">
        <v>648.67360597000004</v>
      </c>
      <c r="E627" s="85">
        <v>0</v>
      </c>
      <c r="F627" s="85">
        <v>64.867360599999998</v>
      </c>
      <c r="G627" s="85">
        <v>162.16840149000001</v>
      </c>
      <c r="H627" s="85">
        <v>324.33680299000002</v>
      </c>
      <c r="I627" s="85">
        <v>0</v>
      </c>
      <c r="J627" s="85">
        <v>356.77048328000001</v>
      </c>
      <c r="K627" s="85">
        <v>421.63784387999999</v>
      </c>
      <c r="L627" s="85">
        <v>486.50520447999997</v>
      </c>
    </row>
    <row r="628" spans="1:12" ht="12.75" customHeight="1" x14ac:dyDescent="0.2">
      <c r="A628" s="84" t="s">
        <v>176</v>
      </c>
      <c r="B628" s="84">
        <v>19</v>
      </c>
      <c r="C628" s="85">
        <v>652.10721791000003</v>
      </c>
      <c r="D628" s="85">
        <v>648.61144659000001</v>
      </c>
      <c r="E628" s="85">
        <v>0</v>
      </c>
      <c r="F628" s="85">
        <v>64.861144659999994</v>
      </c>
      <c r="G628" s="85">
        <v>162.15286165000001</v>
      </c>
      <c r="H628" s="85">
        <v>324.30572330000001</v>
      </c>
      <c r="I628" s="85">
        <v>0</v>
      </c>
      <c r="J628" s="85">
        <v>356.73629562000002</v>
      </c>
      <c r="K628" s="85">
        <v>421.59744028</v>
      </c>
      <c r="L628" s="85">
        <v>486.45858493999998</v>
      </c>
    </row>
    <row r="629" spans="1:12" ht="12.75" customHeight="1" x14ac:dyDescent="0.2">
      <c r="A629" s="84" t="s">
        <v>176</v>
      </c>
      <c r="B629" s="84">
        <v>20</v>
      </c>
      <c r="C629" s="85">
        <v>648.20576223</v>
      </c>
      <c r="D629" s="85">
        <v>645.00962992999996</v>
      </c>
      <c r="E629" s="85">
        <v>0</v>
      </c>
      <c r="F629" s="85">
        <v>64.500962990000005</v>
      </c>
      <c r="G629" s="85">
        <v>161.25240747999999</v>
      </c>
      <c r="H629" s="85">
        <v>322.50481496999998</v>
      </c>
      <c r="I629" s="85">
        <v>0</v>
      </c>
      <c r="J629" s="85">
        <v>354.75529646000001</v>
      </c>
      <c r="K629" s="85">
        <v>419.25625945000002</v>
      </c>
      <c r="L629" s="85">
        <v>483.75722244999997</v>
      </c>
    </row>
    <row r="630" spans="1:12" ht="12.75" customHeight="1" x14ac:dyDescent="0.2">
      <c r="A630" s="84" t="s">
        <v>176</v>
      </c>
      <c r="B630" s="84">
        <v>21</v>
      </c>
      <c r="C630" s="85">
        <v>649.34815163999997</v>
      </c>
      <c r="D630" s="85">
        <v>645.78935887</v>
      </c>
      <c r="E630" s="85">
        <v>0</v>
      </c>
      <c r="F630" s="85">
        <v>64.578935889999997</v>
      </c>
      <c r="G630" s="85">
        <v>161.44733972</v>
      </c>
      <c r="H630" s="85">
        <v>322.89467944</v>
      </c>
      <c r="I630" s="85">
        <v>0</v>
      </c>
      <c r="J630" s="85">
        <v>355.18414738000001</v>
      </c>
      <c r="K630" s="85">
        <v>419.76308326999998</v>
      </c>
      <c r="L630" s="85">
        <v>484.34201915</v>
      </c>
    </row>
    <row r="631" spans="1:12" ht="12.75" customHeight="1" x14ac:dyDescent="0.2">
      <c r="A631" s="84" t="s">
        <v>176</v>
      </c>
      <c r="B631" s="84">
        <v>22</v>
      </c>
      <c r="C631" s="85">
        <v>648.97687872999995</v>
      </c>
      <c r="D631" s="85">
        <v>645.00259396000001</v>
      </c>
      <c r="E631" s="85">
        <v>0</v>
      </c>
      <c r="F631" s="85">
        <v>64.500259400000004</v>
      </c>
      <c r="G631" s="85">
        <v>161.25064849</v>
      </c>
      <c r="H631" s="85">
        <v>322.50129698000001</v>
      </c>
      <c r="I631" s="85">
        <v>0</v>
      </c>
      <c r="J631" s="85">
        <v>354.75142668000001</v>
      </c>
      <c r="K631" s="85">
        <v>419.25168607000001</v>
      </c>
      <c r="L631" s="85">
        <v>483.75194547000001</v>
      </c>
    </row>
    <row r="632" spans="1:12" ht="12.75" customHeight="1" x14ac:dyDescent="0.2">
      <c r="A632" s="84" t="s">
        <v>176</v>
      </c>
      <c r="B632" s="84">
        <v>23</v>
      </c>
      <c r="C632" s="85">
        <v>663.37938684000005</v>
      </c>
      <c r="D632" s="85">
        <v>659.31836435000002</v>
      </c>
      <c r="E632" s="85">
        <v>0</v>
      </c>
      <c r="F632" s="85">
        <v>65.931836439999998</v>
      </c>
      <c r="G632" s="85">
        <v>164.82959109000001</v>
      </c>
      <c r="H632" s="85">
        <v>329.65918218000002</v>
      </c>
      <c r="I632" s="85">
        <v>0</v>
      </c>
      <c r="J632" s="85">
        <v>362.62510039</v>
      </c>
      <c r="K632" s="85">
        <v>428.55693682999998</v>
      </c>
      <c r="L632" s="85">
        <v>494.48877326000002</v>
      </c>
    </row>
    <row r="633" spans="1:12" ht="12.75" customHeight="1" x14ac:dyDescent="0.2">
      <c r="A633" s="84" t="s">
        <v>176</v>
      </c>
      <c r="B633" s="84">
        <v>24</v>
      </c>
      <c r="C633" s="85">
        <v>756.39912593999998</v>
      </c>
      <c r="D633" s="85">
        <v>751.85671038999999</v>
      </c>
      <c r="E633" s="85">
        <v>0</v>
      </c>
      <c r="F633" s="85">
        <v>75.185671040000003</v>
      </c>
      <c r="G633" s="85">
        <v>187.9641776</v>
      </c>
      <c r="H633" s="85">
        <v>375.9283552</v>
      </c>
      <c r="I633" s="85">
        <v>0</v>
      </c>
      <c r="J633" s="85">
        <v>413.52119070999998</v>
      </c>
      <c r="K633" s="85">
        <v>488.70686174999997</v>
      </c>
      <c r="L633" s="85">
        <v>563.89253279000002</v>
      </c>
    </row>
    <row r="634" spans="1:12" ht="12.75" customHeight="1" x14ac:dyDescent="0.2">
      <c r="A634" s="84" t="s">
        <v>177</v>
      </c>
      <c r="B634" s="84">
        <v>1</v>
      </c>
      <c r="C634" s="85">
        <v>759.02434342000004</v>
      </c>
      <c r="D634" s="85">
        <v>754.39774177000004</v>
      </c>
      <c r="E634" s="85">
        <v>0</v>
      </c>
      <c r="F634" s="85">
        <v>75.439774180000001</v>
      </c>
      <c r="G634" s="85">
        <v>188.59943544000001</v>
      </c>
      <c r="H634" s="85">
        <v>377.19887089000002</v>
      </c>
      <c r="I634" s="85">
        <v>0</v>
      </c>
      <c r="J634" s="85">
        <v>414.91875797</v>
      </c>
      <c r="K634" s="85">
        <v>490.35853214999997</v>
      </c>
      <c r="L634" s="85">
        <v>565.79830632999995</v>
      </c>
    </row>
    <row r="635" spans="1:12" ht="12.75" customHeight="1" x14ac:dyDescent="0.2">
      <c r="A635" s="84" t="s">
        <v>177</v>
      </c>
      <c r="B635" s="84">
        <v>2</v>
      </c>
      <c r="C635" s="85">
        <v>821.79463443999998</v>
      </c>
      <c r="D635" s="85">
        <v>816.56304053999997</v>
      </c>
      <c r="E635" s="85">
        <v>0</v>
      </c>
      <c r="F635" s="85">
        <v>81.656304050000003</v>
      </c>
      <c r="G635" s="85">
        <v>204.14076014</v>
      </c>
      <c r="H635" s="85">
        <v>408.28152026999999</v>
      </c>
      <c r="I635" s="85">
        <v>0</v>
      </c>
      <c r="J635" s="85">
        <v>449.1096723</v>
      </c>
      <c r="K635" s="85">
        <v>530.76597634999996</v>
      </c>
      <c r="L635" s="85">
        <v>612.42228040999998</v>
      </c>
    </row>
    <row r="636" spans="1:12" ht="12.75" customHeight="1" x14ac:dyDescent="0.2">
      <c r="A636" s="84" t="s">
        <v>177</v>
      </c>
      <c r="B636" s="84">
        <v>3</v>
      </c>
      <c r="C636" s="85">
        <v>824.13675722999994</v>
      </c>
      <c r="D636" s="85">
        <v>819.09128439999995</v>
      </c>
      <c r="E636" s="85">
        <v>0</v>
      </c>
      <c r="F636" s="85">
        <v>81.909128440000003</v>
      </c>
      <c r="G636" s="85">
        <v>204.77282109999999</v>
      </c>
      <c r="H636" s="85">
        <v>409.54564219999997</v>
      </c>
      <c r="I636" s="85">
        <v>0</v>
      </c>
      <c r="J636" s="85">
        <v>450.50020641999998</v>
      </c>
      <c r="K636" s="85">
        <v>532.40933485999994</v>
      </c>
      <c r="L636" s="85">
        <v>614.31846329999996</v>
      </c>
    </row>
    <row r="637" spans="1:12" ht="12.75" customHeight="1" x14ac:dyDescent="0.2">
      <c r="A637" s="84" t="s">
        <v>177</v>
      </c>
      <c r="B637" s="84">
        <v>4</v>
      </c>
      <c r="C637" s="85">
        <v>837.63545797999996</v>
      </c>
      <c r="D637" s="85">
        <v>832.53755567999997</v>
      </c>
      <c r="E637" s="85">
        <v>0</v>
      </c>
      <c r="F637" s="85">
        <v>83.253755569999996</v>
      </c>
      <c r="G637" s="85">
        <v>208.13438891999999</v>
      </c>
      <c r="H637" s="85">
        <v>416.26877783999998</v>
      </c>
      <c r="I637" s="85">
        <v>0</v>
      </c>
      <c r="J637" s="85">
        <v>457.89565562000001</v>
      </c>
      <c r="K637" s="85">
        <v>541.14941119000002</v>
      </c>
      <c r="L637" s="85">
        <v>624.40316675999998</v>
      </c>
    </row>
    <row r="638" spans="1:12" ht="12.75" customHeight="1" x14ac:dyDescent="0.2">
      <c r="A638" s="84" t="s">
        <v>177</v>
      </c>
      <c r="B638" s="84">
        <v>5</v>
      </c>
      <c r="C638" s="85">
        <v>831.72520433</v>
      </c>
      <c r="D638" s="85">
        <v>826.53426563000005</v>
      </c>
      <c r="E638" s="85">
        <v>0</v>
      </c>
      <c r="F638" s="85">
        <v>82.65342656</v>
      </c>
      <c r="G638" s="85">
        <v>206.63356640999999</v>
      </c>
      <c r="H638" s="85">
        <v>413.26713281999997</v>
      </c>
      <c r="I638" s="85">
        <v>0</v>
      </c>
      <c r="J638" s="85">
        <v>454.59384610000001</v>
      </c>
      <c r="K638" s="85">
        <v>537.24727266000002</v>
      </c>
      <c r="L638" s="85">
        <v>619.90069921999998</v>
      </c>
    </row>
    <row r="639" spans="1:12" ht="12.75" customHeight="1" x14ac:dyDescent="0.2">
      <c r="A639" s="84" t="s">
        <v>177</v>
      </c>
      <c r="B639" s="84">
        <v>6</v>
      </c>
      <c r="C639" s="85">
        <v>838.37842221999995</v>
      </c>
      <c r="D639" s="85">
        <v>833.27099952000003</v>
      </c>
      <c r="E639" s="85">
        <v>0</v>
      </c>
      <c r="F639" s="85">
        <v>83.327099950000004</v>
      </c>
      <c r="G639" s="85">
        <v>208.31774988000001</v>
      </c>
      <c r="H639" s="85">
        <v>416.63549976000002</v>
      </c>
      <c r="I639" s="85">
        <v>0</v>
      </c>
      <c r="J639" s="85">
        <v>458.29904973999999</v>
      </c>
      <c r="K639" s="85">
        <v>541.62614969000003</v>
      </c>
      <c r="L639" s="85">
        <v>624.95324963999997</v>
      </c>
    </row>
    <row r="640" spans="1:12" ht="12.75" customHeight="1" x14ac:dyDescent="0.2">
      <c r="A640" s="84" t="s">
        <v>177</v>
      </c>
      <c r="B640" s="84">
        <v>7</v>
      </c>
      <c r="C640" s="85">
        <v>864.24275107999995</v>
      </c>
      <c r="D640" s="85">
        <v>858.96787589999997</v>
      </c>
      <c r="E640" s="85">
        <v>0</v>
      </c>
      <c r="F640" s="85">
        <v>85.896787590000002</v>
      </c>
      <c r="G640" s="85">
        <v>214.74196898</v>
      </c>
      <c r="H640" s="85">
        <v>429.48393794999998</v>
      </c>
      <c r="I640" s="85">
        <v>0</v>
      </c>
      <c r="J640" s="85">
        <v>472.43233175</v>
      </c>
      <c r="K640" s="85">
        <v>558.32911934000003</v>
      </c>
      <c r="L640" s="85">
        <v>644.22590692999995</v>
      </c>
    </row>
    <row r="641" spans="1:12" ht="12.75" customHeight="1" x14ac:dyDescent="0.2">
      <c r="A641" s="84" t="s">
        <v>177</v>
      </c>
      <c r="B641" s="84">
        <v>8</v>
      </c>
      <c r="C641" s="85">
        <v>815.78668721999998</v>
      </c>
      <c r="D641" s="85">
        <v>810.96914226000001</v>
      </c>
      <c r="E641" s="85">
        <v>0</v>
      </c>
      <c r="F641" s="85">
        <v>81.096914229999996</v>
      </c>
      <c r="G641" s="85">
        <v>202.74228557000001</v>
      </c>
      <c r="H641" s="85">
        <v>405.48457113000001</v>
      </c>
      <c r="I641" s="85">
        <v>0</v>
      </c>
      <c r="J641" s="85">
        <v>446.03302824000002</v>
      </c>
      <c r="K641" s="85">
        <v>527.12994246999995</v>
      </c>
      <c r="L641" s="85">
        <v>608.22685669999998</v>
      </c>
    </row>
    <row r="642" spans="1:12" ht="12.75" customHeight="1" x14ac:dyDescent="0.2">
      <c r="A642" s="84" t="s">
        <v>177</v>
      </c>
      <c r="B642" s="84">
        <v>9</v>
      </c>
      <c r="C642" s="85">
        <v>759.63147894999997</v>
      </c>
      <c r="D642" s="85">
        <v>754.98916325000005</v>
      </c>
      <c r="E642" s="85">
        <v>0</v>
      </c>
      <c r="F642" s="85">
        <v>75.49891633</v>
      </c>
      <c r="G642" s="85">
        <v>188.74729081000001</v>
      </c>
      <c r="H642" s="85">
        <v>377.49458163000003</v>
      </c>
      <c r="I642" s="85">
        <v>0</v>
      </c>
      <c r="J642" s="85">
        <v>415.24403978999999</v>
      </c>
      <c r="K642" s="85">
        <v>490.74295611000002</v>
      </c>
      <c r="L642" s="85">
        <v>566.24187243999995</v>
      </c>
    </row>
    <row r="643" spans="1:12" ht="12.75" customHeight="1" x14ac:dyDescent="0.2">
      <c r="A643" s="84" t="s">
        <v>177</v>
      </c>
      <c r="B643" s="84">
        <v>10</v>
      </c>
      <c r="C643" s="85">
        <v>676.70440673999997</v>
      </c>
      <c r="D643" s="85">
        <v>673.23522482999999</v>
      </c>
      <c r="E643" s="85">
        <v>0</v>
      </c>
      <c r="F643" s="85">
        <v>67.323522479999994</v>
      </c>
      <c r="G643" s="85">
        <v>168.30880621</v>
      </c>
      <c r="H643" s="85">
        <v>336.61761242</v>
      </c>
      <c r="I643" s="85">
        <v>0</v>
      </c>
      <c r="J643" s="85">
        <v>370.27937365999998</v>
      </c>
      <c r="K643" s="85">
        <v>437.60289613999998</v>
      </c>
      <c r="L643" s="85">
        <v>504.92641861999999</v>
      </c>
    </row>
    <row r="644" spans="1:12" ht="12.75" customHeight="1" x14ac:dyDescent="0.2">
      <c r="A644" s="84" t="s">
        <v>177</v>
      </c>
      <c r="B644" s="84">
        <v>11</v>
      </c>
      <c r="C644" s="85">
        <v>675.63088137</v>
      </c>
      <c r="D644" s="85">
        <v>671.87454863000005</v>
      </c>
      <c r="E644" s="85">
        <v>0</v>
      </c>
      <c r="F644" s="85">
        <v>67.187454860000003</v>
      </c>
      <c r="G644" s="85">
        <v>167.96863715999999</v>
      </c>
      <c r="H644" s="85">
        <v>335.93727431999997</v>
      </c>
      <c r="I644" s="85">
        <v>0</v>
      </c>
      <c r="J644" s="85">
        <v>369.53100174999997</v>
      </c>
      <c r="K644" s="85">
        <v>436.71845660999998</v>
      </c>
      <c r="L644" s="85">
        <v>503.90591146999998</v>
      </c>
    </row>
    <row r="645" spans="1:12" ht="12.75" customHeight="1" x14ac:dyDescent="0.2">
      <c r="A645" s="84" t="s">
        <v>177</v>
      </c>
      <c r="B645" s="84">
        <v>12</v>
      </c>
      <c r="C645" s="85">
        <v>671.75886547000005</v>
      </c>
      <c r="D645" s="85">
        <v>668.16636272999995</v>
      </c>
      <c r="E645" s="85">
        <v>0</v>
      </c>
      <c r="F645" s="85">
        <v>66.816636270000004</v>
      </c>
      <c r="G645" s="85">
        <v>167.04159068000001</v>
      </c>
      <c r="H645" s="85">
        <v>334.08318136999998</v>
      </c>
      <c r="I645" s="85">
        <v>0</v>
      </c>
      <c r="J645" s="85">
        <v>367.49149949999997</v>
      </c>
      <c r="K645" s="85">
        <v>434.30813576999998</v>
      </c>
      <c r="L645" s="85">
        <v>501.12477204999999</v>
      </c>
    </row>
    <row r="646" spans="1:12" ht="12.75" customHeight="1" x14ac:dyDescent="0.2">
      <c r="A646" s="84" t="s">
        <v>177</v>
      </c>
      <c r="B646" s="84">
        <v>13</v>
      </c>
      <c r="C646" s="85">
        <v>667.05110956999999</v>
      </c>
      <c r="D646" s="85">
        <v>663.51502593999999</v>
      </c>
      <c r="E646" s="85">
        <v>0</v>
      </c>
      <c r="F646" s="85">
        <v>66.351502589999996</v>
      </c>
      <c r="G646" s="85">
        <v>165.87875649</v>
      </c>
      <c r="H646" s="85">
        <v>331.75751296999999</v>
      </c>
      <c r="I646" s="85">
        <v>0</v>
      </c>
      <c r="J646" s="85">
        <v>364.93326427</v>
      </c>
      <c r="K646" s="85">
        <v>431.28476685999999</v>
      </c>
      <c r="L646" s="85">
        <v>497.63626945999999</v>
      </c>
    </row>
    <row r="647" spans="1:12" ht="12.75" customHeight="1" x14ac:dyDescent="0.2">
      <c r="A647" s="84" t="s">
        <v>177</v>
      </c>
      <c r="B647" s="84">
        <v>14</v>
      </c>
      <c r="C647" s="85">
        <v>663.32339336999996</v>
      </c>
      <c r="D647" s="85">
        <v>659.81199860000004</v>
      </c>
      <c r="E647" s="85">
        <v>0</v>
      </c>
      <c r="F647" s="85">
        <v>65.981199860000004</v>
      </c>
      <c r="G647" s="85">
        <v>164.95299965000001</v>
      </c>
      <c r="H647" s="85">
        <v>329.90599930000002</v>
      </c>
      <c r="I647" s="85">
        <v>0</v>
      </c>
      <c r="J647" s="85">
        <v>362.89659922999999</v>
      </c>
      <c r="K647" s="85">
        <v>428.87779909</v>
      </c>
      <c r="L647" s="85">
        <v>494.85899895</v>
      </c>
    </row>
    <row r="648" spans="1:12" ht="12.75" customHeight="1" x14ac:dyDescent="0.2">
      <c r="A648" s="84" t="s">
        <v>177</v>
      </c>
      <c r="B648" s="84">
        <v>15</v>
      </c>
      <c r="C648" s="85">
        <v>664.68003426999996</v>
      </c>
      <c r="D648" s="85">
        <v>661.06082595999999</v>
      </c>
      <c r="E648" s="85">
        <v>0</v>
      </c>
      <c r="F648" s="85">
        <v>66.106082599999993</v>
      </c>
      <c r="G648" s="85">
        <v>165.26520649</v>
      </c>
      <c r="H648" s="85">
        <v>330.53041297999999</v>
      </c>
      <c r="I648" s="85">
        <v>0</v>
      </c>
      <c r="J648" s="85">
        <v>363.58345428000001</v>
      </c>
      <c r="K648" s="85">
        <v>429.68953686999998</v>
      </c>
      <c r="L648" s="85">
        <v>495.79561947000002</v>
      </c>
    </row>
    <row r="649" spans="1:12" ht="12.75" customHeight="1" x14ac:dyDescent="0.2">
      <c r="A649" s="84" t="s">
        <v>177</v>
      </c>
      <c r="B649" s="84">
        <v>16</v>
      </c>
      <c r="C649" s="85">
        <v>685.80506891000005</v>
      </c>
      <c r="D649" s="85">
        <v>682.25452594000001</v>
      </c>
      <c r="E649" s="85">
        <v>0</v>
      </c>
      <c r="F649" s="85">
        <v>68.225452590000003</v>
      </c>
      <c r="G649" s="85">
        <v>170.56363149000001</v>
      </c>
      <c r="H649" s="85">
        <v>341.12726297</v>
      </c>
      <c r="I649" s="85">
        <v>0</v>
      </c>
      <c r="J649" s="85">
        <v>375.23998927000002</v>
      </c>
      <c r="K649" s="85">
        <v>443.46544186</v>
      </c>
      <c r="L649" s="85">
        <v>511.69089445999998</v>
      </c>
    </row>
    <row r="650" spans="1:12" ht="12.75" customHeight="1" x14ac:dyDescent="0.2">
      <c r="A650" s="84" t="s">
        <v>177</v>
      </c>
      <c r="B650" s="84">
        <v>17</v>
      </c>
      <c r="C650" s="85">
        <v>681.94872835000001</v>
      </c>
      <c r="D650" s="85">
        <v>678.23351085000002</v>
      </c>
      <c r="E650" s="85">
        <v>0</v>
      </c>
      <c r="F650" s="85">
        <v>67.823351090000003</v>
      </c>
      <c r="G650" s="85">
        <v>169.55837771</v>
      </c>
      <c r="H650" s="85">
        <v>339.11675543000001</v>
      </c>
      <c r="I650" s="85">
        <v>0</v>
      </c>
      <c r="J650" s="85">
        <v>373.02843096999999</v>
      </c>
      <c r="K650" s="85">
        <v>440.85178205</v>
      </c>
      <c r="L650" s="85">
        <v>508.67513314000001</v>
      </c>
    </row>
    <row r="651" spans="1:12" ht="12.75" customHeight="1" x14ac:dyDescent="0.2">
      <c r="A651" s="84" t="s">
        <v>177</v>
      </c>
      <c r="B651" s="84">
        <v>18</v>
      </c>
      <c r="C651" s="85">
        <v>666.21643871000003</v>
      </c>
      <c r="D651" s="85">
        <v>661.91743830999997</v>
      </c>
      <c r="E651" s="85">
        <v>0</v>
      </c>
      <c r="F651" s="85">
        <v>66.191743829999993</v>
      </c>
      <c r="G651" s="85">
        <v>165.47935957999999</v>
      </c>
      <c r="H651" s="85">
        <v>330.95871915999999</v>
      </c>
      <c r="I651" s="85">
        <v>0</v>
      </c>
      <c r="J651" s="85">
        <v>364.05459107000001</v>
      </c>
      <c r="K651" s="85">
        <v>430.24633490000002</v>
      </c>
      <c r="L651" s="85">
        <v>496.43807872999997</v>
      </c>
    </row>
    <row r="652" spans="1:12" ht="12.75" customHeight="1" x14ac:dyDescent="0.2">
      <c r="A652" s="84" t="s">
        <v>177</v>
      </c>
      <c r="B652" s="84">
        <v>19</v>
      </c>
      <c r="C652" s="85">
        <v>662.09309721</v>
      </c>
      <c r="D652" s="85">
        <v>658.07157514000005</v>
      </c>
      <c r="E652" s="85">
        <v>0</v>
      </c>
      <c r="F652" s="85">
        <v>65.807157509999996</v>
      </c>
      <c r="G652" s="85">
        <v>164.51789378999999</v>
      </c>
      <c r="H652" s="85">
        <v>329.03578757000002</v>
      </c>
      <c r="I652" s="85">
        <v>0</v>
      </c>
      <c r="J652" s="85">
        <v>361.93936632999998</v>
      </c>
      <c r="K652" s="85">
        <v>427.74652384000001</v>
      </c>
      <c r="L652" s="85">
        <v>493.55368135999998</v>
      </c>
    </row>
    <row r="653" spans="1:12" ht="12.75" customHeight="1" x14ac:dyDescent="0.2">
      <c r="A653" s="84" t="s">
        <v>177</v>
      </c>
      <c r="B653" s="84">
        <v>20</v>
      </c>
      <c r="C653" s="85">
        <v>663.68706240999995</v>
      </c>
      <c r="D653" s="85">
        <v>659.70627073000003</v>
      </c>
      <c r="E653" s="85">
        <v>0</v>
      </c>
      <c r="F653" s="85">
        <v>65.970627070000006</v>
      </c>
      <c r="G653" s="85">
        <v>164.92656768000001</v>
      </c>
      <c r="H653" s="85">
        <v>329.85313537000002</v>
      </c>
      <c r="I653" s="85">
        <v>0</v>
      </c>
      <c r="J653" s="85">
        <v>362.8384489</v>
      </c>
      <c r="K653" s="85">
        <v>428.80907596999998</v>
      </c>
      <c r="L653" s="85">
        <v>494.77970305000002</v>
      </c>
    </row>
    <row r="654" spans="1:12" ht="12.75" customHeight="1" x14ac:dyDescent="0.2">
      <c r="A654" s="84" t="s">
        <v>177</v>
      </c>
      <c r="B654" s="84">
        <v>21</v>
      </c>
      <c r="C654" s="85">
        <v>670.00887564000004</v>
      </c>
      <c r="D654" s="85">
        <v>665.70618891000004</v>
      </c>
      <c r="E654" s="85">
        <v>0</v>
      </c>
      <c r="F654" s="85">
        <v>66.570618890000006</v>
      </c>
      <c r="G654" s="85">
        <v>166.42654723000001</v>
      </c>
      <c r="H654" s="85">
        <v>332.85309446000002</v>
      </c>
      <c r="I654" s="85">
        <v>0</v>
      </c>
      <c r="J654" s="85">
        <v>366.13840390000001</v>
      </c>
      <c r="K654" s="85">
        <v>432.70902279000001</v>
      </c>
      <c r="L654" s="85">
        <v>499.27964168</v>
      </c>
    </row>
    <row r="655" spans="1:12" ht="12.75" customHeight="1" x14ac:dyDescent="0.2">
      <c r="A655" s="84" t="s">
        <v>177</v>
      </c>
      <c r="B655" s="84">
        <v>22</v>
      </c>
      <c r="C655" s="85">
        <v>657.19864686999995</v>
      </c>
      <c r="D655" s="85">
        <v>653.23327715000005</v>
      </c>
      <c r="E655" s="85">
        <v>0</v>
      </c>
      <c r="F655" s="85">
        <v>65.323327719999995</v>
      </c>
      <c r="G655" s="85">
        <v>163.30831928999999</v>
      </c>
      <c r="H655" s="85">
        <v>326.61663857999997</v>
      </c>
      <c r="I655" s="85">
        <v>0</v>
      </c>
      <c r="J655" s="85">
        <v>359.27830243</v>
      </c>
      <c r="K655" s="85">
        <v>424.60163015000001</v>
      </c>
      <c r="L655" s="85">
        <v>489.92495786000001</v>
      </c>
    </row>
    <row r="656" spans="1:12" ht="12.75" customHeight="1" x14ac:dyDescent="0.2">
      <c r="A656" s="84" t="s">
        <v>177</v>
      </c>
      <c r="B656" s="84">
        <v>23</v>
      </c>
      <c r="C656" s="85">
        <v>662.44444026999997</v>
      </c>
      <c r="D656" s="85">
        <v>659.07091434999995</v>
      </c>
      <c r="E656" s="85">
        <v>0</v>
      </c>
      <c r="F656" s="85">
        <v>65.907091440000002</v>
      </c>
      <c r="G656" s="85">
        <v>164.76772858999999</v>
      </c>
      <c r="H656" s="85">
        <v>329.53545717999998</v>
      </c>
      <c r="I656" s="85">
        <v>0</v>
      </c>
      <c r="J656" s="85">
        <v>362.48900288999999</v>
      </c>
      <c r="K656" s="85">
        <v>428.39609432999998</v>
      </c>
      <c r="L656" s="85">
        <v>494.30318576000002</v>
      </c>
    </row>
    <row r="657" spans="1:12" ht="12.75" customHeight="1" x14ac:dyDescent="0.2">
      <c r="A657" s="84" t="s">
        <v>177</v>
      </c>
      <c r="B657" s="84">
        <v>24</v>
      </c>
      <c r="C657" s="85">
        <v>762.17451562999997</v>
      </c>
      <c r="D657" s="85">
        <v>758.26569217999997</v>
      </c>
      <c r="E657" s="85">
        <v>0</v>
      </c>
      <c r="F657" s="85">
        <v>75.826569219999996</v>
      </c>
      <c r="G657" s="85">
        <v>189.56642305</v>
      </c>
      <c r="H657" s="85">
        <v>379.13284608999999</v>
      </c>
      <c r="I657" s="85">
        <v>0</v>
      </c>
      <c r="J657" s="85">
        <v>417.04613069999999</v>
      </c>
      <c r="K657" s="85">
        <v>492.87269992</v>
      </c>
      <c r="L657" s="85">
        <v>568.69926913999996</v>
      </c>
    </row>
    <row r="658" spans="1:12" ht="12.75" customHeight="1" x14ac:dyDescent="0.2">
      <c r="A658" s="84" t="s">
        <v>178</v>
      </c>
      <c r="B658" s="84">
        <v>1</v>
      </c>
      <c r="C658" s="85">
        <v>797.15784180000003</v>
      </c>
      <c r="D658" s="85">
        <v>792.93572457000005</v>
      </c>
      <c r="E658" s="85">
        <v>0</v>
      </c>
      <c r="F658" s="85">
        <v>79.293572459999993</v>
      </c>
      <c r="G658" s="85">
        <v>198.23393114000001</v>
      </c>
      <c r="H658" s="85">
        <v>396.46786229000003</v>
      </c>
      <c r="I658" s="85">
        <v>0</v>
      </c>
      <c r="J658" s="85">
        <v>436.11464850999999</v>
      </c>
      <c r="K658" s="85">
        <v>515.40822097</v>
      </c>
      <c r="L658" s="85">
        <v>594.70179342999995</v>
      </c>
    </row>
    <row r="659" spans="1:12" ht="12.75" customHeight="1" x14ac:dyDescent="0.2">
      <c r="A659" s="84" t="s">
        <v>178</v>
      </c>
      <c r="B659" s="84">
        <v>2</v>
      </c>
      <c r="C659" s="85">
        <v>845.78145571000005</v>
      </c>
      <c r="D659" s="85">
        <v>841.43857218000005</v>
      </c>
      <c r="E659" s="85">
        <v>0</v>
      </c>
      <c r="F659" s="85">
        <v>84.143857220000001</v>
      </c>
      <c r="G659" s="85">
        <v>210.35964304999999</v>
      </c>
      <c r="H659" s="85">
        <v>420.71928609000003</v>
      </c>
      <c r="I659" s="85">
        <v>0</v>
      </c>
      <c r="J659" s="85">
        <v>462.79121470000001</v>
      </c>
      <c r="K659" s="85">
        <v>546.93507192000004</v>
      </c>
      <c r="L659" s="85">
        <v>631.07892914000001</v>
      </c>
    </row>
    <row r="660" spans="1:12" ht="12.75" customHeight="1" x14ac:dyDescent="0.2">
      <c r="A660" s="84" t="s">
        <v>178</v>
      </c>
      <c r="B660" s="84">
        <v>3</v>
      </c>
      <c r="C660" s="85">
        <v>851.34775935000005</v>
      </c>
      <c r="D660" s="85">
        <v>847.00826257000006</v>
      </c>
      <c r="E660" s="85">
        <v>0</v>
      </c>
      <c r="F660" s="85">
        <v>84.700826259999999</v>
      </c>
      <c r="G660" s="85">
        <v>211.75206564000001</v>
      </c>
      <c r="H660" s="85">
        <v>423.50413128999998</v>
      </c>
      <c r="I660" s="85">
        <v>0</v>
      </c>
      <c r="J660" s="85">
        <v>465.85454441000002</v>
      </c>
      <c r="K660" s="85">
        <v>550.55537067</v>
      </c>
      <c r="L660" s="85">
        <v>635.25619692999999</v>
      </c>
    </row>
    <row r="661" spans="1:12" ht="12.75" customHeight="1" x14ac:dyDescent="0.2">
      <c r="A661" s="84" t="s">
        <v>178</v>
      </c>
      <c r="B661" s="84">
        <v>4</v>
      </c>
      <c r="C661" s="85">
        <v>848.89391663000004</v>
      </c>
      <c r="D661" s="85">
        <v>844.62782430000004</v>
      </c>
      <c r="E661" s="85">
        <v>0</v>
      </c>
      <c r="F661" s="85">
        <v>84.462782430000004</v>
      </c>
      <c r="G661" s="85">
        <v>211.15695607999999</v>
      </c>
      <c r="H661" s="85">
        <v>422.31391215000002</v>
      </c>
      <c r="I661" s="85">
        <v>0</v>
      </c>
      <c r="J661" s="85">
        <v>464.54530337</v>
      </c>
      <c r="K661" s="85">
        <v>549.0080858</v>
      </c>
      <c r="L661" s="85">
        <v>633.47086822999995</v>
      </c>
    </row>
    <row r="662" spans="1:12" ht="12.75" customHeight="1" x14ac:dyDescent="0.2">
      <c r="A662" s="84" t="s">
        <v>178</v>
      </c>
      <c r="B662" s="84">
        <v>5</v>
      </c>
      <c r="C662" s="85">
        <v>837.63113397999996</v>
      </c>
      <c r="D662" s="85">
        <v>833.44469629000002</v>
      </c>
      <c r="E662" s="85">
        <v>0</v>
      </c>
      <c r="F662" s="85">
        <v>83.344469630000006</v>
      </c>
      <c r="G662" s="85">
        <v>208.36117407</v>
      </c>
      <c r="H662" s="85">
        <v>416.72234815000002</v>
      </c>
      <c r="I662" s="85">
        <v>0</v>
      </c>
      <c r="J662" s="85">
        <v>458.39458295999998</v>
      </c>
      <c r="K662" s="85">
        <v>541.73905259000003</v>
      </c>
      <c r="L662" s="85">
        <v>625.08352221999996</v>
      </c>
    </row>
    <row r="663" spans="1:12" ht="12.75" customHeight="1" x14ac:dyDescent="0.2">
      <c r="A663" s="84" t="s">
        <v>178</v>
      </c>
      <c r="B663" s="84">
        <v>6</v>
      </c>
      <c r="C663" s="85">
        <v>843.61718654000003</v>
      </c>
      <c r="D663" s="85">
        <v>839.31086578999998</v>
      </c>
      <c r="E663" s="85">
        <v>0</v>
      </c>
      <c r="F663" s="85">
        <v>83.931086579999999</v>
      </c>
      <c r="G663" s="85">
        <v>209.82771645</v>
      </c>
      <c r="H663" s="85">
        <v>419.65543289999999</v>
      </c>
      <c r="I663" s="85">
        <v>0</v>
      </c>
      <c r="J663" s="85">
        <v>461.62097618000001</v>
      </c>
      <c r="K663" s="85">
        <v>545.55206276000001</v>
      </c>
      <c r="L663" s="85">
        <v>629.48314933999995</v>
      </c>
    </row>
    <row r="664" spans="1:12" ht="12.75" customHeight="1" x14ac:dyDescent="0.2">
      <c r="A664" s="84" t="s">
        <v>178</v>
      </c>
      <c r="B664" s="84">
        <v>7</v>
      </c>
      <c r="C664" s="85">
        <v>844.33316479999996</v>
      </c>
      <c r="D664" s="85">
        <v>839.99312620000001</v>
      </c>
      <c r="E664" s="85">
        <v>0</v>
      </c>
      <c r="F664" s="85">
        <v>83.999312619999998</v>
      </c>
      <c r="G664" s="85">
        <v>209.99828155</v>
      </c>
      <c r="H664" s="85">
        <v>419.9965631</v>
      </c>
      <c r="I664" s="85">
        <v>0</v>
      </c>
      <c r="J664" s="85">
        <v>461.99621940999998</v>
      </c>
      <c r="K664" s="85">
        <v>545.99553203000005</v>
      </c>
      <c r="L664" s="85">
        <v>629.99484465</v>
      </c>
    </row>
    <row r="665" spans="1:12" ht="12.75" customHeight="1" x14ac:dyDescent="0.2">
      <c r="A665" s="84" t="s">
        <v>178</v>
      </c>
      <c r="B665" s="84">
        <v>8</v>
      </c>
      <c r="C665" s="85">
        <v>811.29693008000004</v>
      </c>
      <c r="D665" s="85">
        <v>807.19433517000004</v>
      </c>
      <c r="E665" s="85">
        <v>0</v>
      </c>
      <c r="F665" s="85">
        <v>80.719433519999995</v>
      </c>
      <c r="G665" s="85">
        <v>201.79858379000001</v>
      </c>
      <c r="H665" s="85">
        <v>403.59716759000003</v>
      </c>
      <c r="I665" s="85">
        <v>0</v>
      </c>
      <c r="J665" s="85">
        <v>443.95688433999999</v>
      </c>
      <c r="K665" s="85">
        <v>524.67631786000004</v>
      </c>
      <c r="L665" s="85">
        <v>605.39575137999998</v>
      </c>
    </row>
    <row r="666" spans="1:12" ht="12.75" customHeight="1" x14ac:dyDescent="0.2">
      <c r="A666" s="84" t="s">
        <v>178</v>
      </c>
      <c r="B666" s="84">
        <v>9</v>
      </c>
      <c r="C666" s="85">
        <v>736.15786514000001</v>
      </c>
      <c r="D666" s="85">
        <v>731.44012482000005</v>
      </c>
      <c r="E666" s="85">
        <v>0</v>
      </c>
      <c r="F666" s="85">
        <v>73.144012480000001</v>
      </c>
      <c r="G666" s="85">
        <v>182.86003120999999</v>
      </c>
      <c r="H666" s="85">
        <v>365.72006241000003</v>
      </c>
      <c r="I666" s="85">
        <v>0</v>
      </c>
      <c r="J666" s="85">
        <v>402.29206864999998</v>
      </c>
      <c r="K666" s="85">
        <v>475.43608112999999</v>
      </c>
      <c r="L666" s="85">
        <v>548.58009361999996</v>
      </c>
    </row>
    <row r="667" spans="1:12" ht="12.75" customHeight="1" x14ac:dyDescent="0.2">
      <c r="A667" s="84" t="s">
        <v>178</v>
      </c>
      <c r="B667" s="84">
        <v>10</v>
      </c>
      <c r="C667" s="85">
        <v>662.09947285999999</v>
      </c>
      <c r="D667" s="85">
        <v>658.24498642000003</v>
      </c>
      <c r="E667" s="85">
        <v>0</v>
      </c>
      <c r="F667" s="85">
        <v>65.824498640000002</v>
      </c>
      <c r="G667" s="85">
        <v>164.56124661000001</v>
      </c>
      <c r="H667" s="85">
        <v>329.12249321000002</v>
      </c>
      <c r="I667" s="85">
        <v>0</v>
      </c>
      <c r="J667" s="85">
        <v>362.03474253000002</v>
      </c>
      <c r="K667" s="85">
        <v>427.85924117000002</v>
      </c>
      <c r="L667" s="85">
        <v>493.68373982000003</v>
      </c>
    </row>
    <row r="668" spans="1:12" ht="12.75" customHeight="1" x14ac:dyDescent="0.2">
      <c r="A668" s="84" t="s">
        <v>178</v>
      </c>
      <c r="B668" s="84">
        <v>11</v>
      </c>
      <c r="C668" s="85">
        <v>650.35671593999996</v>
      </c>
      <c r="D668" s="85">
        <v>646.55114905000005</v>
      </c>
      <c r="E668" s="85">
        <v>0</v>
      </c>
      <c r="F668" s="85">
        <v>64.655114909999995</v>
      </c>
      <c r="G668" s="85">
        <v>161.63778726000001</v>
      </c>
      <c r="H668" s="85">
        <v>323.27557452999997</v>
      </c>
      <c r="I668" s="85">
        <v>0</v>
      </c>
      <c r="J668" s="85">
        <v>355.60313198</v>
      </c>
      <c r="K668" s="85">
        <v>420.25824688</v>
      </c>
      <c r="L668" s="85">
        <v>484.91336179000001</v>
      </c>
    </row>
    <row r="669" spans="1:12" ht="12.75" customHeight="1" x14ac:dyDescent="0.2">
      <c r="A669" s="84" t="s">
        <v>178</v>
      </c>
      <c r="B669" s="84">
        <v>12</v>
      </c>
      <c r="C669" s="85">
        <v>652.35355582</v>
      </c>
      <c r="D669" s="85">
        <v>648.75801621999994</v>
      </c>
      <c r="E669" s="85">
        <v>0</v>
      </c>
      <c r="F669" s="85">
        <v>64.875801620000004</v>
      </c>
      <c r="G669" s="85">
        <v>162.18950405999999</v>
      </c>
      <c r="H669" s="85">
        <v>324.37900810999997</v>
      </c>
      <c r="I669" s="85">
        <v>0</v>
      </c>
      <c r="J669" s="85">
        <v>356.81690892</v>
      </c>
      <c r="K669" s="85">
        <v>421.69271054000001</v>
      </c>
      <c r="L669" s="85">
        <v>486.56851217000002</v>
      </c>
    </row>
    <row r="670" spans="1:12" ht="12.75" customHeight="1" x14ac:dyDescent="0.2">
      <c r="A670" s="84" t="s">
        <v>178</v>
      </c>
      <c r="B670" s="84">
        <v>13</v>
      </c>
      <c r="C670" s="85">
        <v>644.81074163000005</v>
      </c>
      <c r="D670" s="85">
        <v>641.19854796000004</v>
      </c>
      <c r="E670" s="85">
        <v>0</v>
      </c>
      <c r="F670" s="85">
        <v>64.119854799999999</v>
      </c>
      <c r="G670" s="85">
        <v>160.29963699000001</v>
      </c>
      <c r="H670" s="85">
        <v>320.59927398000002</v>
      </c>
      <c r="I670" s="85">
        <v>0</v>
      </c>
      <c r="J670" s="85">
        <v>352.65920138000001</v>
      </c>
      <c r="K670" s="85">
        <v>416.77905616999999</v>
      </c>
      <c r="L670" s="85">
        <v>480.89891096999997</v>
      </c>
    </row>
    <row r="671" spans="1:12" ht="12.75" customHeight="1" x14ac:dyDescent="0.2">
      <c r="A671" s="84" t="s">
        <v>178</v>
      </c>
      <c r="B671" s="84">
        <v>14</v>
      </c>
      <c r="C671" s="85">
        <v>643.05268096999998</v>
      </c>
      <c r="D671" s="85">
        <v>639.84234671000002</v>
      </c>
      <c r="E671" s="85">
        <v>0</v>
      </c>
      <c r="F671" s="85">
        <v>63.984234669999999</v>
      </c>
      <c r="G671" s="85">
        <v>159.96058668000001</v>
      </c>
      <c r="H671" s="85">
        <v>319.92117336000001</v>
      </c>
      <c r="I671" s="85">
        <v>0</v>
      </c>
      <c r="J671" s="85">
        <v>351.91329069</v>
      </c>
      <c r="K671" s="85">
        <v>415.89752535999997</v>
      </c>
      <c r="L671" s="85">
        <v>479.88176003000001</v>
      </c>
    </row>
    <row r="672" spans="1:12" ht="12.75" customHeight="1" x14ac:dyDescent="0.2">
      <c r="A672" s="84" t="s">
        <v>178</v>
      </c>
      <c r="B672" s="84">
        <v>15</v>
      </c>
      <c r="C672" s="85">
        <v>624.95932426000002</v>
      </c>
      <c r="D672" s="85">
        <v>621.58269700000005</v>
      </c>
      <c r="E672" s="85">
        <v>0</v>
      </c>
      <c r="F672" s="85">
        <v>62.158269699999998</v>
      </c>
      <c r="G672" s="85">
        <v>155.39567425000001</v>
      </c>
      <c r="H672" s="85">
        <v>310.79134850000003</v>
      </c>
      <c r="I672" s="85">
        <v>0</v>
      </c>
      <c r="J672" s="85">
        <v>341.87048334999997</v>
      </c>
      <c r="K672" s="85">
        <v>404.02875304999998</v>
      </c>
      <c r="L672" s="85">
        <v>466.18702274999998</v>
      </c>
    </row>
    <row r="673" spans="1:12" ht="12.75" customHeight="1" x14ac:dyDescent="0.2">
      <c r="A673" s="84" t="s">
        <v>178</v>
      </c>
      <c r="B673" s="84">
        <v>16</v>
      </c>
      <c r="C673" s="85">
        <v>651.71888102000003</v>
      </c>
      <c r="D673" s="85">
        <v>648.10513232999995</v>
      </c>
      <c r="E673" s="85">
        <v>0</v>
      </c>
      <c r="F673" s="85">
        <v>64.810513229999998</v>
      </c>
      <c r="G673" s="85">
        <v>162.02628308000001</v>
      </c>
      <c r="H673" s="85">
        <v>324.05256616999998</v>
      </c>
      <c r="I673" s="85">
        <v>0</v>
      </c>
      <c r="J673" s="85">
        <v>356.45782278000001</v>
      </c>
      <c r="K673" s="85">
        <v>421.26833600999998</v>
      </c>
      <c r="L673" s="85">
        <v>486.07884925000002</v>
      </c>
    </row>
    <row r="674" spans="1:12" ht="12.75" customHeight="1" x14ac:dyDescent="0.2">
      <c r="A674" s="84" t="s">
        <v>178</v>
      </c>
      <c r="B674" s="84">
        <v>17</v>
      </c>
      <c r="C674" s="85">
        <v>661.07969111</v>
      </c>
      <c r="D674" s="85">
        <v>657.70183420000001</v>
      </c>
      <c r="E674" s="85">
        <v>0</v>
      </c>
      <c r="F674" s="85">
        <v>65.770183419999995</v>
      </c>
      <c r="G674" s="85">
        <v>164.42545855</v>
      </c>
      <c r="H674" s="85">
        <v>328.8509171</v>
      </c>
      <c r="I674" s="85">
        <v>0</v>
      </c>
      <c r="J674" s="85">
        <v>361.73600880999999</v>
      </c>
      <c r="K674" s="85">
        <v>427.50619223000001</v>
      </c>
      <c r="L674" s="85">
        <v>493.27637564999998</v>
      </c>
    </row>
    <row r="675" spans="1:12" ht="12.75" customHeight="1" x14ac:dyDescent="0.2">
      <c r="A675" s="84" t="s">
        <v>178</v>
      </c>
      <c r="B675" s="84">
        <v>18</v>
      </c>
      <c r="C675" s="85">
        <v>649.15567065000005</v>
      </c>
      <c r="D675" s="85">
        <v>645.63766229999999</v>
      </c>
      <c r="E675" s="85">
        <v>0</v>
      </c>
      <c r="F675" s="85">
        <v>64.563766229999999</v>
      </c>
      <c r="G675" s="85">
        <v>161.40941558</v>
      </c>
      <c r="H675" s="85">
        <v>322.81883114999999</v>
      </c>
      <c r="I675" s="85">
        <v>0</v>
      </c>
      <c r="J675" s="85">
        <v>355.10071427000003</v>
      </c>
      <c r="K675" s="85">
        <v>419.66448050000002</v>
      </c>
      <c r="L675" s="85">
        <v>484.22824673000002</v>
      </c>
    </row>
    <row r="676" spans="1:12" ht="12.75" customHeight="1" x14ac:dyDescent="0.2">
      <c r="A676" s="84" t="s">
        <v>178</v>
      </c>
      <c r="B676" s="84">
        <v>19</v>
      </c>
      <c r="C676" s="85">
        <v>643.34654912999997</v>
      </c>
      <c r="D676" s="85">
        <v>639.90695737999999</v>
      </c>
      <c r="E676" s="85">
        <v>0</v>
      </c>
      <c r="F676" s="85">
        <v>63.99069574</v>
      </c>
      <c r="G676" s="85">
        <v>159.97673935</v>
      </c>
      <c r="H676" s="85">
        <v>319.95347869</v>
      </c>
      <c r="I676" s="85">
        <v>0</v>
      </c>
      <c r="J676" s="85">
        <v>351.94882655999999</v>
      </c>
      <c r="K676" s="85">
        <v>415.93952230000002</v>
      </c>
      <c r="L676" s="85">
        <v>479.93021804</v>
      </c>
    </row>
    <row r="677" spans="1:12" ht="12.75" customHeight="1" x14ac:dyDescent="0.2">
      <c r="A677" s="84" t="s">
        <v>178</v>
      </c>
      <c r="B677" s="84">
        <v>20</v>
      </c>
      <c r="C677" s="85">
        <v>641.03197462000003</v>
      </c>
      <c r="D677" s="85">
        <v>637.66325496000002</v>
      </c>
      <c r="E677" s="85">
        <v>0</v>
      </c>
      <c r="F677" s="85">
        <v>63.766325500000001</v>
      </c>
      <c r="G677" s="85">
        <v>159.41581374</v>
      </c>
      <c r="H677" s="85">
        <v>318.83162748000001</v>
      </c>
      <c r="I677" s="85">
        <v>0</v>
      </c>
      <c r="J677" s="85">
        <v>350.71479023000001</v>
      </c>
      <c r="K677" s="85">
        <v>414.48111571999999</v>
      </c>
      <c r="L677" s="85">
        <v>478.24744121999998</v>
      </c>
    </row>
    <row r="678" spans="1:12" ht="12.75" customHeight="1" x14ac:dyDescent="0.2">
      <c r="A678" s="84" t="s">
        <v>178</v>
      </c>
      <c r="B678" s="84">
        <v>21</v>
      </c>
      <c r="C678" s="85">
        <v>644.04577398000004</v>
      </c>
      <c r="D678" s="85">
        <v>640.65558382999996</v>
      </c>
      <c r="E678" s="85">
        <v>0</v>
      </c>
      <c r="F678" s="85">
        <v>64.065558379999999</v>
      </c>
      <c r="G678" s="85">
        <v>160.16389595999999</v>
      </c>
      <c r="H678" s="85">
        <v>320.32779191999998</v>
      </c>
      <c r="I678" s="85">
        <v>0</v>
      </c>
      <c r="J678" s="85">
        <v>352.36057111000002</v>
      </c>
      <c r="K678" s="85">
        <v>416.42612948999999</v>
      </c>
      <c r="L678" s="85">
        <v>480.49168787000002</v>
      </c>
    </row>
    <row r="679" spans="1:12" ht="12.75" customHeight="1" x14ac:dyDescent="0.2">
      <c r="A679" s="84" t="s">
        <v>178</v>
      </c>
      <c r="B679" s="84">
        <v>22</v>
      </c>
      <c r="C679" s="85">
        <v>634.68957241999999</v>
      </c>
      <c r="D679" s="85">
        <v>631.22909770000001</v>
      </c>
      <c r="E679" s="85">
        <v>0</v>
      </c>
      <c r="F679" s="85">
        <v>63.12290977</v>
      </c>
      <c r="G679" s="85">
        <v>157.80727443000001</v>
      </c>
      <c r="H679" s="85">
        <v>315.61454885000001</v>
      </c>
      <c r="I679" s="85">
        <v>0</v>
      </c>
      <c r="J679" s="85">
        <v>347.17600374</v>
      </c>
      <c r="K679" s="85">
        <v>410.29891350999998</v>
      </c>
      <c r="L679" s="85">
        <v>473.42182328000001</v>
      </c>
    </row>
    <row r="680" spans="1:12" ht="12.75" customHeight="1" x14ac:dyDescent="0.2">
      <c r="A680" s="84" t="s">
        <v>178</v>
      </c>
      <c r="B680" s="84">
        <v>23</v>
      </c>
      <c r="C680" s="85">
        <v>640.24055253999995</v>
      </c>
      <c r="D680" s="85">
        <v>636.99340214999995</v>
      </c>
      <c r="E680" s="85">
        <v>0</v>
      </c>
      <c r="F680" s="85">
        <v>63.699340220000003</v>
      </c>
      <c r="G680" s="85">
        <v>159.24835053999999</v>
      </c>
      <c r="H680" s="85">
        <v>318.49670107999998</v>
      </c>
      <c r="I680" s="85">
        <v>0</v>
      </c>
      <c r="J680" s="85">
        <v>350.34637118000001</v>
      </c>
      <c r="K680" s="85">
        <v>414.04571140000002</v>
      </c>
      <c r="L680" s="85">
        <v>477.74505161000002</v>
      </c>
    </row>
    <row r="681" spans="1:12" ht="12.75" customHeight="1" x14ac:dyDescent="0.2">
      <c r="A681" s="84" t="s">
        <v>178</v>
      </c>
      <c r="B681" s="84">
        <v>24</v>
      </c>
      <c r="C681" s="85">
        <v>741.81480188</v>
      </c>
      <c r="D681" s="85">
        <v>738.10031161999996</v>
      </c>
      <c r="E681" s="85">
        <v>0</v>
      </c>
      <c r="F681" s="85">
        <v>73.810031159999994</v>
      </c>
      <c r="G681" s="85">
        <v>184.52507790999999</v>
      </c>
      <c r="H681" s="85">
        <v>369.05015580999998</v>
      </c>
      <c r="I681" s="85">
        <v>0</v>
      </c>
      <c r="J681" s="85">
        <v>405.95517138999998</v>
      </c>
      <c r="K681" s="85">
        <v>479.76520255000003</v>
      </c>
      <c r="L681" s="85">
        <v>553.57523372000003</v>
      </c>
    </row>
    <row r="682" spans="1:12" ht="12.75" customHeight="1" x14ac:dyDescent="0.2">
      <c r="A682" s="84" t="s">
        <v>179</v>
      </c>
      <c r="B682" s="84">
        <v>1</v>
      </c>
      <c r="C682" s="85">
        <v>833.08291092000002</v>
      </c>
      <c r="D682" s="85">
        <v>828.96915336999996</v>
      </c>
      <c r="E682" s="85">
        <v>0</v>
      </c>
      <c r="F682" s="85">
        <v>82.896915340000007</v>
      </c>
      <c r="G682" s="85">
        <v>207.24228833999999</v>
      </c>
      <c r="H682" s="85">
        <v>414.48457668999998</v>
      </c>
      <c r="I682" s="85">
        <v>0</v>
      </c>
      <c r="J682" s="85">
        <v>455.93303435000001</v>
      </c>
      <c r="K682" s="85">
        <v>538.82994969000003</v>
      </c>
      <c r="L682" s="85">
        <v>621.72686503</v>
      </c>
    </row>
    <row r="683" spans="1:12" ht="12.75" customHeight="1" x14ac:dyDescent="0.2">
      <c r="A683" s="84" t="s">
        <v>179</v>
      </c>
      <c r="B683" s="84">
        <v>2</v>
      </c>
      <c r="C683" s="85">
        <v>864.37828549000005</v>
      </c>
      <c r="D683" s="85">
        <v>860.05603875999998</v>
      </c>
      <c r="E683" s="85">
        <v>0</v>
      </c>
      <c r="F683" s="85">
        <v>86.005603879999995</v>
      </c>
      <c r="G683" s="85">
        <v>215.01400968999999</v>
      </c>
      <c r="H683" s="85">
        <v>430.02801937999999</v>
      </c>
      <c r="I683" s="85">
        <v>0</v>
      </c>
      <c r="J683" s="85">
        <v>473.03082131999997</v>
      </c>
      <c r="K683" s="85">
        <v>559.03642519000005</v>
      </c>
      <c r="L683" s="85">
        <v>645.04202907000001</v>
      </c>
    </row>
    <row r="684" spans="1:12" ht="12.75" customHeight="1" x14ac:dyDescent="0.2">
      <c r="A684" s="84" t="s">
        <v>179</v>
      </c>
      <c r="B684" s="84">
        <v>3</v>
      </c>
      <c r="C684" s="85">
        <v>894.63708236000002</v>
      </c>
      <c r="D684" s="85">
        <v>890.15894607999996</v>
      </c>
      <c r="E684" s="85">
        <v>0</v>
      </c>
      <c r="F684" s="85">
        <v>89.015894610000004</v>
      </c>
      <c r="G684" s="85">
        <v>222.53973651999999</v>
      </c>
      <c r="H684" s="85">
        <v>445.07947303999998</v>
      </c>
      <c r="I684" s="85">
        <v>0</v>
      </c>
      <c r="J684" s="85">
        <v>489.58742033999999</v>
      </c>
      <c r="K684" s="85">
        <v>578.60331495000003</v>
      </c>
      <c r="L684" s="85">
        <v>667.61920955999994</v>
      </c>
    </row>
    <row r="685" spans="1:12" ht="12.75" customHeight="1" x14ac:dyDescent="0.2">
      <c r="A685" s="84" t="s">
        <v>179</v>
      </c>
      <c r="B685" s="84">
        <v>4</v>
      </c>
      <c r="C685" s="85">
        <v>927.46933068999999</v>
      </c>
      <c r="D685" s="85">
        <v>922.35003818999996</v>
      </c>
      <c r="E685" s="85">
        <v>0</v>
      </c>
      <c r="F685" s="85">
        <v>92.235003820000003</v>
      </c>
      <c r="G685" s="85">
        <v>230.58750954999999</v>
      </c>
      <c r="H685" s="85">
        <v>461.17501909999999</v>
      </c>
      <c r="I685" s="85">
        <v>0</v>
      </c>
      <c r="J685" s="85">
        <v>507.29252100000002</v>
      </c>
      <c r="K685" s="85">
        <v>599.52752482000005</v>
      </c>
      <c r="L685" s="85">
        <v>691.76252864000003</v>
      </c>
    </row>
    <row r="686" spans="1:12" ht="12.75" customHeight="1" x14ac:dyDescent="0.2">
      <c r="A686" s="84" t="s">
        <v>179</v>
      </c>
      <c r="B686" s="84">
        <v>5</v>
      </c>
      <c r="C686" s="85">
        <v>939.97641520000002</v>
      </c>
      <c r="D686" s="85">
        <v>934.59566086999996</v>
      </c>
      <c r="E686" s="85">
        <v>0</v>
      </c>
      <c r="F686" s="85">
        <v>93.459566089999996</v>
      </c>
      <c r="G686" s="85">
        <v>233.64891521999999</v>
      </c>
      <c r="H686" s="85">
        <v>467.29783043999998</v>
      </c>
      <c r="I686" s="85">
        <v>0</v>
      </c>
      <c r="J686" s="85">
        <v>514.02761348000001</v>
      </c>
      <c r="K686" s="85">
        <v>607.48717956999997</v>
      </c>
      <c r="L686" s="85">
        <v>700.94674565000003</v>
      </c>
    </row>
    <row r="687" spans="1:12" ht="12.75" customHeight="1" x14ac:dyDescent="0.2">
      <c r="A687" s="84" t="s">
        <v>179</v>
      </c>
      <c r="B687" s="84">
        <v>6</v>
      </c>
      <c r="C687" s="85">
        <v>941.50498458000004</v>
      </c>
      <c r="D687" s="85">
        <v>935.84851221999998</v>
      </c>
      <c r="E687" s="85">
        <v>0</v>
      </c>
      <c r="F687" s="85">
        <v>93.584851220000004</v>
      </c>
      <c r="G687" s="85">
        <v>233.96212806</v>
      </c>
      <c r="H687" s="85">
        <v>467.92425610999999</v>
      </c>
      <c r="I687" s="85">
        <v>0</v>
      </c>
      <c r="J687" s="85">
        <v>514.71668172</v>
      </c>
      <c r="K687" s="85">
        <v>608.30153294000002</v>
      </c>
      <c r="L687" s="85">
        <v>701.88638417000004</v>
      </c>
    </row>
    <row r="688" spans="1:12" ht="12.75" customHeight="1" x14ac:dyDescent="0.2">
      <c r="A688" s="84" t="s">
        <v>179</v>
      </c>
      <c r="B688" s="84">
        <v>7</v>
      </c>
      <c r="C688" s="85">
        <v>878.95159414</v>
      </c>
      <c r="D688" s="85">
        <v>873.94411987000001</v>
      </c>
      <c r="E688" s="85">
        <v>0</v>
      </c>
      <c r="F688" s="85">
        <v>87.394411989999995</v>
      </c>
      <c r="G688" s="85">
        <v>218.48602997</v>
      </c>
      <c r="H688" s="85">
        <v>436.97205994000001</v>
      </c>
      <c r="I688" s="85">
        <v>0</v>
      </c>
      <c r="J688" s="85">
        <v>480.66926592999999</v>
      </c>
      <c r="K688" s="85">
        <v>568.06367792000003</v>
      </c>
      <c r="L688" s="85">
        <v>655.4580899</v>
      </c>
    </row>
    <row r="689" spans="1:12" ht="12.75" customHeight="1" x14ac:dyDescent="0.2">
      <c r="A689" s="84" t="s">
        <v>179</v>
      </c>
      <c r="B689" s="84">
        <v>8</v>
      </c>
      <c r="C689" s="85">
        <v>817.15438058999996</v>
      </c>
      <c r="D689" s="85">
        <v>812.67223034000006</v>
      </c>
      <c r="E689" s="85">
        <v>0</v>
      </c>
      <c r="F689" s="85">
        <v>81.267223029999997</v>
      </c>
      <c r="G689" s="85">
        <v>203.16805758999999</v>
      </c>
      <c r="H689" s="85">
        <v>406.33611517000003</v>
      </c>
      <c r="I689" s="85">
        <v>0</v>
      </c>
      <c r="J689" s="85">
        <v>446.96972669000002</v>
      </c>
      <c r="K689" s="85">
        <v>528.23694971999998</v>
      </c>
      <c r="L689" s="85">
        <v>609.50417275999996</v>
      </c>
    </row>
    <row r="690" spans="1:12" ht="12.75" customHeight="1" x14ac:dyDescent="0.2">
      <c r="A690" s="84" t="s">
        <v>179</v>
      </c>
      <c r="B690" s="84">
        <v>9</v>
      </c>
      <c r="C690" s="85">
        <v>740.42811397000003</v>
      </c>
      <c r="D690" s="85">
        <v>735.95586501000002</v>
      </c>
      <c r="E690" s="85">
        <v>0</v>
      </c>
      <c r="F690" s="85">
        <v>73.595586499999996</v>
      </c>
      <c r="G690" s="85">
        <v>183.98896625</v>
      </c>
      <c r="H690" s="85">
        <v>367.97793251000002</v>
      </c>
      <c r="I690" s="85">
        <v>0</v>
      </c>
      <c r="J690" s="85">
        <v>404.77572576</v>
      </c>
      <c r="K690" s="85">
        <v>478.37131226000002</v>
      </c>
      <c r="L690" s="85">
        <v>551.96689876000005</v>
      </c>
    </row>
    <row r="691" spans="1:12" ht="12.75" customHeight="1" x14ac:dyDescent="0.2">
      <c r="A691" s="84" t="s">
        <v>179</v>
      </c>
      <c r="B691" s="84">
        <v>10</v>
      </c>
      <c r="C691" s="85">
        <v>644.17515663999995</v>
      </c>
      <c r="D691" s="85">
        <v>640.97086442</v>
      </c>
      <c r="E691" s="85">
        <v>0</v>
      </c>
      <c r="F691" s="85">
        <v>64.097086439999998</v>
      </c>
      <c r="G691" s="85">
        <v>160.24271611</v>
      </c>
      <c r="H691" s="85">
        <v>320.48543221</v>
      </c>
      <c r="I691" s="85">
        <v>0</v>
      </c>
      <c r="J691" s="85">
        <v>352.53397543</v>
      </c>
      <c r="K691" s="85">
        <v>416.63106187</v>
      </c>
      <c r="L691" s="85">
        <v>480.72814832</v>
      </c>
    </row>
    <row r="692" spans="1:12" ht="12.75" customHeight="1" x14ac:dyDescent="0.2">
      <c r="A692" s="84" t="s">
        <v>179</v>
      </c>
      <c r="B692" s="84">
        <v>11</v>
      </c>
      <c r="C692" s="85">
        <v>636.04748543000005</v>
      </c>
      <c r="D692" s="85">
        <v>632.73168681000004</v>
      </c>
      <c r="E692" s="85">
        <v>0</v>
      </c>
      <c r="F692" s="85">
        <v>63.273168679999998</v>
      </c>
      <c r="G692" s="85">
        <v>158.18292170000001</v>
      </c>
      <c r="H692" s="85">
        <v>316.36584341000002</v>
      </c>
      <c r="I692" s="85">
        <v>0</v>
      </c>
      <c r="J692" s="85">
        <v>348.00242774999998</v>
      </c>
      <c r="K692" s="85">
        <v>411.27559643000001</v>
      </c>
      <c r="L692" s="85">
        <v>474.54876510999998</v>
      </c>
    </row>
    <row r="693" spans="1:12" ht="12.75" customHeight="1" x14ac:dyDescent="0.2">
      <c r="A693" s="84" t="s">
        <v>179</v>
      </c>
      <c r="B693" s="84">
        <v>12</v>
      </c>
      <c r="C693" s="85">
        <v>636.13346314</v>
      </c>
      <c r="D693" s="85">
        <v>632.86637786999995</v>
      </c>
      <c r="E693" s="85">
        <v>0</v>
      </c>
      <c r="F693" s="85">
        <v>63.28663779</v>
      </c>
      <c r="G693" s="85">
        <v>158.21659446999999</v>
      </c>
      <c r="H693" s="85">
        <v>316.43318893999998</v>
      </c>
      <c r="I693" s="85">
        <v>0</v>
      </c>
      <c r="J693" s="85">
        <v>348.07650783000003</v>
      </c>
      <c r="K693" s="85">
        <v>411.36314562000001</v>
      </c>
      <c r="L693" s="85">
        <v>474.64978339999999</v>
      </c>
    </row>
    <row r="694" spans="1:12" ht="12.75" customHeight="1" x14ac:dyDescent="0.2">
      <c r="A694" s="84" t="s">
        <v>179</v>
      </c>
      <c r="B694" s="84">
        <v>13</v>
      </c>
      <c r="C694" s="85">
        <v>595.77315899999996</v>
      </c>
      <c r="D694" s="85">
        <v>592.49299943000005</v>
      </c>
      <c r="E694" s="85">
        <v>0</v>
      </c>
      <c r="F694" s="85">
        <v>59.24929994</v>
      </c>
      <c r="G694" s="85">
        <v>148.12324985999999</v>
      </c>
      <c r="H694" s="85">
        <v>296.24649971999997</v>
      </c>
      <c r="I694" s="85">
        <v>0</v>
      </c>
      <c r="J694" s="85">
        <v>325.87114968999998</v>
      </c>
      <c r="K694" s="85">
        <v>385.12044963</v>
      </c>
      <c r="L694" s="85">
        <v>444.36974957000001</v>
      </c>
    </row>
    <row r="695" spans="1:12" ht="12.75" customHeight="1" x14ac:dyDescent="0.2">
      <c r="A695" s="84" t="s">
        <v>179</v>
      </c>
      <c r="B695" s="84">
        <v>14</v>
      </c>
      <c r="C695" s="85">
        <v>588.73306365999997</v>
      </c>
      <c r="D695" s="85">
        <v>585.77206976000002</v>
      </c>
      <c r="E695" s="85">
        <v>0</v>
      </c>
      <c r="F695" s="85">
        <v>58.57720698</v>
      </c>
      <c r="G695" s="85">
        <v>146.44301744000001</v>
      </c>
      <c r="H695" s="85">
        <v>292.88603488000001</v>
      </c>
      <c r="I695" s="85">
        <v>0</v>
      </c>
      <c r="J695" s="85">
        <v>322.17463837000003</v>
      </c>
      <c r="K695" s="85">
        <v>380.75184533999999</v>
      </c>
      <c r="L695" s="85">
        <v>439.32905232000002</v>
      </c>
    </row>
    <row r="696" spans="1:12" ht="12.75" customHeight="1" x14ac:dyDescent="0.2">
      <c r="A696" s="84" t="s">
        <v>179</v>
      </c>
      <c r="B696" s="84">
        <v>15</v>
      </c>
      <c r="C696" s="85">
        <v>588.94371921000004</v>
      </c>
      <c r="D696" s="85">
        <v>586.28921367999999</v>
      </c>
      <c r="E696" s="85">
        <v>0</v>
      </c>
      <c r="F696" s="85">
        <v>58.62892137</v>
      </c>
      <c r="G696" s="85">
        <v>146.57230342</v>
      </c>
      <c r="H696" s="85">
        <v>293.14460683999999</v>
      </c>
      <c r="I696" s="85">
        <v>0</v>
      </c>
      <c r="J696" s="85">
        <v>322.45906752000002</v>
      </c>
      <c r="K696" s="85">
        <v>381.08798889000002</v>
      </c>
      <c r="L696" s="85">
        <v>439.71691026000002</v>
      </c>
    </row>
    <row r="697" spans="1:12" ht="12.75" customHeight="1" x14ac:dyDescent="0.2">
      <c r="A697" s="84" t="s">
        <v>179</v>
      </c>
      <c r="B697" s="84">
        <v>16</v>
      </c>
      <c r="C697" s="85">
        <v>612.08359802999996</v>
      </c>
      <c r="D697" s="85">
        <v>608.90822809999997</v>
      </c>
      <c r="E697" s="85">
        <v>0</v>
      </c>
      <c r="F697" s="85">
        <v>60.890822810000003</v>
      </c>
      <c r="G697" s="85">
        <v>152.22705703</v>
      </c>
      <c r="H697" s="85">
        <v>304.45411404999999</v>
      </c>
      <c r="I697" s="85">
        <v>0</v>
      </c>
      <c r="J697" s="85">
        <v>334.89952546000001</v>
      </c>
      <c r="K697" s="85">
        <v>395.79034826999998</v>
      </c>
      <c r="L697" s="85">
        <v>456.68117108000001</v>
      </c>
    </row>
    <row r="698" spans="1:12" ht="12.75" customHeight="1" x14ac:dyDescent="0.2">
      <c r="A698" s="84" t="s">
        <v>179</v>
      </c>
      <c r="B698" s="84">
        <v>17</v>
      </c>
      <c r="C698" s="85">
        <v>618.38626751000004</v>
      </c>
      <c r="D698" s="85">
        <v>615.00575021999998</v>
      </c>
      <c r="E698" s="85">
        <v>0</v>
      </c>
      <c r="F698" s="85">
        <v>61.500575019999999</v>
      </c>
      <c r="G698" s="85">
        <v>153.75143756</v>
      </c>
      <c r="H698" s="85">
        <v>307.50287510999999</v>
      </c>
      <c r="I698" s="85">
        <v>0</v>
      </c>
      <c r="J698" s="85">
        <v>338.25316262000001</v>
      </c>
      <c r="K698" s="85">
        <v>399.75373764</v>
      </c>
      <c r="L698" s="85">
        <v>461.25431266999999</v>
      </c>
    </row>
    <row r="699" spans="1:12" ht="12.75" customHeight="1" x14ac:dyDescent="0.2">
      <c r="A699" s="84" t="s">
        <v>179</v>
      </c>
      <c r="B699" s="84">
        <v>18</v>
      </c>
      <c r="C699" s="85">
        <v>603.86280117000001</v>
      </c>
      <c r="D699" s="85">
        <v>600.06139910000002</v>
      </c>
      <c r="E699" s="85">
        <v>0</v>
      </c>
      <c r="F699" s="85">
        <v>60.006139910000002</v>
      </c>
      <c r="G699" s="85">
        <v>150.01534978000001</v>
      </c>
      <c r="H699" s="85">
        <v>300.03069955000001</v>
      </c>
      <c r="I699" s="85">
        <v>0</v>
      </c>
      <c r="J699" s="85">
        <v>330.03376951000001</v>
      </c>
      <c r="K699" s="85">
        <v>390.03990942000001</v>
      </c>
      <c r="L699" s="85">
        <v>450.04604933000002</v>
      </c>
    </row>
    <row r="700" spans="1:12" ht="12.75" customHeight="1" x14ac:dyDescent="0.2">
      <c r="A700" s="84" t="s">
        <v>179</v>
      </c>
      <c r="B700" s="84">
        <v>19</v>
      </c>
      <c r="C700" s="85">
        <v>599.68736153999998</v>
      </c>
      <c r="D700" s="85">
        <v>595.99591452000004</v>
      </c>
      <c r="E700" s="85">
        <v>0</v>
      </c>
      <c r="F700" s="85">
        <v>59.599591449999998</v>
      </c>
      <c r="G700" s="85">
        <v>148.99897863000001</v>
      </c>
      <c r="H700" s="85">
        <v>297.99795726000002</v>
      </c>
      <c r="I700" s="85">
        <v>0</v>
      </c>
      <c r="J700" s="85">
        <v>327.79775298999999</v>
      </c>
      <c r="K700" s="85">
        <v>387.39734443999998</v>
      </c>
      <c r="L700" s="85">
        <v>446.99693588999997</v>
      </c>
    </row>
    <row r="701" spans="1:12" ht="12.75" customHeight="1" x14ac:dyDescent="0.2">
      <c r="A701" s="84" t="s">
        <v>179</v>
      </c>
      <c r="B701" s="84">
        <v>20</v>
      </c>
      <c r="C701" s="85">
        <v>595.51895993999995</v>
      </c>
      <c r="D701" s="85">
        <v>591.98508832000005</v>
      </c>
      <c r="E701" s="85">
        <v>0</v>
      </c>
      <c r="F701" s="85">
        <v>59.198508830000002</v>
      </c>
      <c r="G701" s="85">
        <v>147.99627208000001</v>
      </c>
      <c r="H701" s="85">
        <v>295.99254416000002</v>
      </c>
      <c r="I701" s="85">
        <v>0</v>
      </c>
      <c r="J701" s="85">
        <v>325.59179857999999</v>
      </c>
      <c r="K701" s="85">
        <v>384.79030741000003</v>
      </c>
      <c r="L701" s="85">
        <v>443.98881624000001</v>
      </c>
    </row>
    <row r="702" spans="1:12" ht="12.75" customHeight="1" x14ac:dyDescent="0.2">
      <c r="A702" s="84" t="s">
        <v>179</v>
      </c>
      <c r="B702" s="84">
        <v>21</v>
      </c>
      <c r="C702" s="85">
        <v>604.39798366000002</v>
      </c>
      <c r="D702" s="85">
        <v>600.81780656000001</v>
      </c>
      <c r="E702" s="85">
        <v>0</v>
      </c>
      <c r="F702" s="85">
        <v>60.08178066</v>
      </c>
      <c r="G702" s="85">
        <v>150.20445164</v>
      </c>
      <c r="H702" s="85">
        <v>300.40890328</v>
      </c>
      <c r="I702" s="85">
        <v>0</v>
      </c>
      <c r="J702" s="85">
        <v>330.44979360999997</v>
      </c>
      <c r="K702" s="85">
        <v>390.53157426000001</v>
      </c>
      <c r="L702" s="85">
        <v>450.61335492000001</v>
      </c>
    </row>
    <row r="703" spans="1:12" ht="12.75" customHeight="1" x14ac:dyDescent="0.2">
      <c r="A703" s="84" t="s">
        <v>179</v>
      </c>
      <c r="B703" s="84">
        <v>22</v>
      </c>
      <c r="C703" s="85">
        <v>594.14609177</v>
      </c>
      <c r="D703" s="85">
        <v>590.62416625000003</v>
      </c>
      <c r="E703" s="85">
        <v>0</v>
      </c>
      <c r="F703" s="85">
        <v>59.062416630000001</v>
      </c>
      <c r="G703" s="85">
        <v>147.65604156000001</v>
      </c>
      <c r="H703" s="85">
        <v>295.31208313000002</v>
      </c>
      <c r="I703" s="85">
        <v>0</v>
      </c>
      <c r="J703" s="85">
        <v>324.84329143999997</v>
      </c>
      <c r="K703" s="85">
        <v>383.90570805999999</v>
      </c>
      <c r="L703" s="85">
        <v>442.96812469000002</v>
      </c>
    </row>
    <row r="704" spans="1:12" ht="12.75" customHeight="1" x14ac:dyDescent="0.2">
      <c r="A704" s="84" t="s">
        <v>179</v>
      </c>
      <c r="B704" s="84">
        <v>23</v>
      </c>
      <c r="C704" s="85">
        <v>599.56762346000005</v>
      </c>
      <c r="D704" s="85">
        <v>596.01775027999997</v>
      </c>
      <c r="E704" s="85">
        <v>0</v>
      </c>
      <c r="F704" s="85">
        <v>59.601775029999999</v>
      </c>
      <c r="G704" s="85">
        <v>149.00443756999999</v>
      </c>
      <c r="H704" s="85">
        <v>298.00887513999999</v>
      </c>
      <c r="I704" s="85">
        <v>0</v>
      </c>
      <c r="J704" s="85">
        <v>327.80976264999998</v>
      </c>
      <c r="K704" s="85">
        <v>387.41153767999998</v>
      </c>
      <c r="L704" s="85">
        <v>447.01331270999998</v>
      </c>
    </row>
    <row r="705" spans="1:12" ht="12.75" customHeight="1" x14ac:dyDescent="0.2">
      <c r="A705" s="84" t="s">
        <v>179</v>
      </c>
      <c r="B705" s="84">
        <v>24</v>
      </c>
      <c r="C705" s="85">
        <v>682.69778856999994</v>
      </c>
      <c r="D705" s="85">
        <v>678.67265766000003</v>
      </c>
      <c r="E705" s="85">
        <v>0</v>
      </c>
      <c r="F705" s="85">
        <v>67.867265770000003</v>
      </c>
      <c r="G705" s="85">
        <v>169.66816442000001</v>
      </c>
      <c r="H705" s="85">
        <v>339.33632883000001</v>
      </c>
      <c r="I705" s="85">
        <v>0</v>
      </c>
      <c r="J705" s="85">
        <v>373.26996171000002</v>
      </c>
      <c r="K705" s="85">
        <v>441.13722747999998</v>
      </c>
      <c r="L705" s="85">
        <v>509.00449325</v>
      </c>
    </row>
    <row r="706" spans="1:12" ht="12.75" customHeight="1" x14ac:dyDescent="0.2">
      <c r="A706" s="84" t="s">
        <v>180</v>
      </c>
      <c r="B706" s="84">
        <v>1</v>
      </c>
      <c r="C706" s="85">
        <v>747.35438993000002</v>
      </c>
      <c r="D706" s="85">
        <v>743.14913938999996</v>
      </c>
      <c r="E706" s="85">
        <v>0</v>
      </c>
      <c r="F706" s="85">
        <v>74.314913939999997</v>
      </c>
      <c r="G706" s="85">
        <v>185.78728484999999</v>
      </c>
      <c r="H706" s="85">
        <v>371.57456969999998</v>
      </c>
      <c r="I706" s="85">
        <v>0</v>
      </c>
      <c r="J706" s="85">
        <v>408.73202665999997</v>
      </c>
      <c r="K706" s="85">
        <v>483.04694060000003</v>
      </c>
      <c r="L706" s="85">
        <v>557.36185453999997</v>
      </c>
    </row>
    <row r="707" spans="1:12" ht="12.75" customHeight="1" x14ac:dyDescent="0.2">
      <c r="A707" s="84" t="s">
        <v>180</v>
      </c>
      <c r="B707" s="84">
        <v>2</v>
      </c>
      <c r="C707" s="85">
        <v>838.45303742999999</v>
      </c>
      <c r="D707" s="85">
        <v>833.64849312000001</v>
      </c>
      <c r="E707" s="85">
        <v>0</v>
      </c>
      <c r="F707" s="85">
        <v>83.364849309999997</v>
      </c>
      <c r="G707" s="85">
        <v>208.41212328</v>
      </c>
      <c r="H707" s="85">
        <v>416.82424656000001</v>
      </c>
      <c r="I707" s="85">
        <v>0</v>
      </c>
      <c r="J707" s="85">
        <v>458.50667121999999</v>
      </c>
      <c r="K707" s="85">
        <v>541.87152053</v>
      </c>
      <c r="L707" s="85">
        <v>625.23636983999995</v>
      </c>
    </row>
    <row r="708" spans="1:12" ht="12.75" customHeight="1" x14ac:dyDescent="0.2">
      <c r="A708" s="84" t="s">
        <v>180</v>
      </c>
      <c r="B708" s="84">
        <v>3</v>
      </c>
      <c r="C708" s="85">
        <v>865.45787977999998</v>
      </c>
      <c r="D708" s="85">
        <v>861.13205186000005</v>
      </c>
      <c r="E708" s="85">
        <v>0</v>
      </c>
      <c r="F708" s="85">
        <v>86.113205190000002</v>
      </c>
      <c r="G708" s="85">
        <v>215.28301296999999</v>
      </c>
      <c r="H708" s="85">
        <v>430.56602593000002</v>
      </c>
      <c r="I708" s="85">
        <v>0</v>
      </c>
      <c r="J708" s="85">
        <v>473.62262851999998</v>
      </c>
      <c r="K708" s="85">
        <v>559.73583370999995</v>
      </c>
      <c r="L708" s="85">
        <v>645.84903889999998</v>
      </c>
    </row>
    <row r="709" spans="1:12" ht="12.75" customHeight="1" x14ac:dyDescent="0.2">
      <c r="A709" s="84" t="s">
        <v>180</v>
      </c>
      <c r="B709" s="84">
        <v>4</v>
      </c>
      <c r="C709" s="85">
        <v>884.76760575000003</v>
      </c>
      <c r="D709" s="85">
        <v>880.28028669000003</v>
      </c>
      <c r="E709" s="85">
        <v>0</v>
      </c>
      <c r="F709" s="85">
        <v>88.028028669999998</v>
      </c>
      <c r="G709" s="85">
        <v>220.07007167</v>
      </c>
      <c r="H709" s="85">
        <v>440.14014335000002</v>
      </c>
      <c r="I709" s="85">
        <v>0</v>
      </c>
      <c r="J709" s="85">
        <v>484.15415768000003</v>
      </c>
      <c r="K709" s="85">
        <v>572.18218635000005</v>
      </c>
      <c r="L709" s="85">
        <v>660.21021501999996</v>
      </c>
    </row>
    <row r="710" spans="1:12" ht="12.75" customHeight="1" x14ac:dyDescent="0.2">
      <c r="A710" s="84" t="s">
        <v>180</v>
      </c>
      <c r="B710" s="84">
        <v>5</v>
      </c>
      <c r="C710" s="85">
        <v>873.68165604000001</v>
      </c>
      <c r="D710" s="85">
        <v>869.24812539000004</v>
      </c>
      <c r="E710" s="85">
        <v>0</v>
      </c>
      <c r="F710" s="85">
        <v>86.924812540000005</v>
      </c>
      <c r="G710" s="85">
        <v>217.31203135000001</v>
      </c>
      <c r="H710" s="85">
        <v>434.62406270000002</v>
      </c>
      <c r="I710" s="85">
        <v>0</v>
      </c>
      <c r="J710" s="85">
        <v>478.08646895999999</v>
      </c>
      <c r="K710" s="85">
        <v>565.0112815</v>
      </c>
      <c r="L710" s="85">
        <v>651.93609403999994</v>
      </c>
    </row>
    <row r="711" spans="1:12" ht="12.75" customHeight="1" x14ac:dyDescent="0.2">
      <c r="A711" s="84" t="s">
        <v>180</v>
      </c>
      <c r="B711" s="84">
        <v>6</v>
      </c>
      <c r="C711" s="85">
        <v>875.26705334999997</v>
      </c>
      <c r="D711" s="85">
        <v>870.89658889999998</v>
      </c>
      <c r="E711" s="85">
        <v>0</v>
      </c>
      <c r="F711" s="85">
        <v>87.089658889999995</v>
      </c>
      <c r="G711" s="85">
        <v>217.72414723</v>
      </c>
      <c r="H711" s="85">
        <v>435.44829444999999</v>
      </c>
      <c r="I711" s="85">
        <v>0</v>
      </c>
      <c r="J711" s="85">
        <v>478.9931239</v>
      </c>
      <c r="K711" s="85">
        <v>566.08278279000001</v>
      </c>
      <c r="L711" s="85">
        <v>653.17244168000002</v>
      </c>
    </row>
    <row r="712" spans="1:12" ht="12.75" customHeight="1" x14ac:dyDescent="0.2">
      <c r="A712" s="84" t="s">
        <v>180</v>
      </c>
      <c r="B712" s="84">
        <v>7</v>
      </c>
      <c r="C712" s="85">
        <v>822.87042985000005</v>
      </c>
      <c r="D712" s="85">
        <v>818.63385086000005</v>
      </c>
      <c r="E712" s="85">
        <v>0</v>
      </c>
      <c r="F712" s="85">
        <v>81.863385089999994</v>
      </c>
      <c r="G712" s="85">
        <v>204.65846271999999</v>
      </c>
      <c r="H712" s="85">
        <v>409.31692543000003</v>
      </c>
      <c r="I712" s="85">
        <v>0</v>
      </c>
      <c r="J712" s="85">
        <v>450.24861797</v>
      </c>
      <c r="K712" s="85">
        <v>532.11200306000001</v>
      </c>
      <c r="L712" s="85">
        <v>613.97538814999996</v>
      </c>
    </row>
    <row r="713" spans="1:12" ht="12.75" customHeight="1" x14ac:dyDescent="0.2">
      <c r="A713" s="84" t="s">
        <v>180</v>
      </c>
      <c r="B713" s="84">
        <v>8</v>
      </c>
      <c r="C713" s="85">
        <v>777.65564647999997</v>
      </c>
      <c r="D713" s="85">
        <v>773.60256548999996</v>
      </c>
      <c r="E713" s="85">
        <v>0</v>
      </c>
      <c r="F713" s="85">
        <v>77.360256550000003</v>
      </c>
      <c r="G713" s="85">
        <v>193.40064136999999</v>
      </c>
      <c r="H713" s="85">
        <v>386.80128274999998</v>
      </c>
      <c r="I713" s="85">
        <v>0</v>
      </c>
      <c r="J713" s="85">
        <v>425.48141102</v>
      </c>
      <c r="K713" s="85">
        <v>502.84166757000003</v>
      </c>
      <c r="L713" s="85">
        <v>580.20192411999994</v>
      </c>
    </row>
    <row r="714" spans="1:12" ht="12.75" customHeight="1" x14ac:dyDescent="0.2">
      <c r="A714" s="84" t="s">
        <v>180</v>
      </c>
      <c r="B714" s="84">
        <v>9</v>
      </c>
      <c r="C714" s="85">
        <v>711.02406171999996</v>
      </c>
      <c r="D714" s="85">
        <v>707.33807872</v>
      </c>
      <c r="E714" s="85">
        <v>0</v>
      </c>
      <c r="F714" s="85">
        <v>70.733807870000007</v>
      </c>
      <c r="G714" s="85">
        <v>176.83451968</v>
      </c>
      <c r="H714" s="85">
        <v>353.66903936</v>
      </c>
      <c r="I714" s="85">
        <v>0</v>
      </c>
      <c r="J714" s="85">
        <v>389.03594329999999</v>
      </c>
      <c r="K714" s="85">
        <v>459.76975117000001</v>
      </c>
      <c r="L714" s="85">
        <v>530.50355904000003</v>
      </c>
    </row>
    <row r="715" spans="1:12" ht="12.75" customHeight="1" x14ac:dyDescent="0.2">
      <c r="A715" s="84" t="s">
        <v>180</v>
      </c>
      <c r="B715" s="84">
        <v>10</v>
      </c>
      <c r="C715" s="85">
        <v>651.14723155000001</v>
      </c>
      <c r="D715" s="85">
        <v>648.09954145999995</v>
      </c>
      <c r="E715" s="85">
        <v>0</v>
      </c>
      <c r="F715" s="85">
        <v>64.809954149999996</v>
      </c>
      <c r="G715" s="85">
        <v>162.02488536999999</v>
      </c>
      <c r="H715" s="85">
        <v>324.04977072999998</v>
      </c>
      <c r="I715" s="85">
        <v>0</v>
      </c>
      <c r="J715" s="85">
        <v>356.45474780000001</v>
      </c>
      <c r="K715" s="85">
        <v>421.26470195000002</v>
      </c>
      <c r="L715" s="85">
        <v>486.07465610000003</v>
      </c>
    </row>
    <row r="716" spans="1:12" ht="12.75" customHeight="1" x14ac:dyDescent="0.2">
      <c r="A716" s="84" t="s">
        <v>180</v>
      </c>
      <c r="B716" s="84">
        <v>11</v>
      </c>
      <c r="C716" s="85">
        <v>660.87603804000003</v>
      </c>
      <c r="D716" s="85">
        <v>655.56178019000004</v>
      </c>
      <c r="E716" s="85">
        <v>0</v>
      </c>
      <c r="F716" s="85">
        <v>65.556178020000004</v>
      </c>
      <c r="G716" s="85">
        <v>163.89044505000001</v>
      </c>
      <c r="H716" s="85">
        <v>327.78089010000002</v>
      </c>
      <c r="I716" s="85">
        <v>0</v>
      </c>
      <c r="J716" s="85">
        <v>360.55897909999999</v>
      </c>
      <c r="K716" s="85">
        <v>426.11515711999999</v>
      </c>
      <c r="L716" s="85">
        <v>491.67133514</v>
      </c>
    </row>
    <row r="717" spans="1:12" ht="12.75" customHeight="1" x14ac:dyDescent="0.2">
      <c r="A717" s="84" t="s">
        <v>180</v>
      </c>
      <c r="B717" s="84">
        <v>12</v>
      </c>
      <c r="C717" s="85">
        <v>668.71719981000001</v>
      </c>
      <c r="D717" s="85">
        <v>662.33128732</v>
      </c>
      <c r="E717" s="85">
        <v>0</v>
      </c>
      <c r="F717" s="85">
        <v>66.233128730000004</v>
      </c>
      <c r="G717" s="85">
        <v>165.58282183</v>
      </c>
      <c r="H717" s="85">
        <v>331.16564366</v>
      </c>
      <c r="I717" s="85">
        <v>0</v>
      </c>
      <c r="J717" s="85">
        <v>364.28220802999999</v>
      </c>
      <c r="K717" s="85">
        <v>430.51533676000003</v>
      </c>
      <c r="L717" s="85">
        <v>496.74846549</v>
      </c>
    </row>
    <row r="718" spans="1:12" ht="12.75" customHeight="1" x14ac:dyDescent="0.2">
      <c r="A718" s="84" t="s">
        <v>180</v>
      </c>
      <c r="B718" s="84">
        <v>13</v>
      </c>
      <c r="C718" s="85">
        <v>666.83575209000003</v>
      </c>
      <c r="D718" s="85">
        <v>660.45257130000005</v>
      </c>
      <c r="E718" s="85">
        <v>0</v>
      </c>
      <c r="F718" s="85">
        <v>66.045257129999996</v>
      </c>
      <c r="G718" s="85">
        <v>165.11314282999999</v>
      </c>
      <c r="H718" s="85">
        <v>330.22628565000002</v>
      </c>
      <c r="I718" s="85">
        <v>0</v>
      </c>
      <c r="J718" s="85">
        <v>363.24891422000002</v>
      </c>
      <c r="K718" s="85">
        <v>429.29417135</v>
      </c>
      <c r="L718" s="85">
        <v>495.33942847999998</v>
      </c>
    </row>
    <row r="719" spans="1:12" ht="12.75" customHeight="1" x14ac:dyDescent="0.2">
      <c r="A719" s="84" t="s">
        <v>180</v>
      </c>
      <c r="B719" s="84">
        <v>14</v>
      </c>
      <c r="C719" s="85">
        <v>661.03900149000003</v>
      </c>
      <c r="D719" s="85">
        <v>657.03225210000005</v>
      </c>
      <c r="E719" s="85">
        <v>0</v>
      </c>
      <c r="F719" s="85">
        <v>65.703225209999999</v>
      </c>
      <c r="G719" s="85">
        <v>164.25806302999999</v>
      </c>
      <c r="H719" s="85">
        <v>328.51612605000003</v>
      </c>
      <c r="I719" s="85">
        <v>0</v>
      </c>
      <c r="J719" s="85">
        <v>361.36773865999999</v>
      </c>
      <c r="K719" s="85">
        <v>427.07096387000001</v>
      </c>
      <c r="L719" s="85">
        <v>492.77418907999999</v>
      </c>
    </row>
    <row r="720" spans="1:12" ht="12.75" customHeight="1" x14ac:dyDescent="0.2">
      <c r="A720" s="84" t="s">
        <v>180</v>
      </c>
      <c r="B720" s="84">
        <v>15</v>
      </c>
      <c r="C720" s="85">
        <v>664.62911398999995</v>
      </c>
      <c r="D720" s="85">
        <v>660.15415957000005</v>
      </c>
      <c r="E720" s="85">
        <v>0</v>
      </c>
      <c r="F720" s="85">
        <v>66.015415959999999</v>
      </c>
      <c r="G720" s="85">
        <v>165.03853989000001</v>
      </c>
      <c r="H720" s="85">
        <v>330.07707979000003</v>
      </c>
      <c r="I720" s="85">
        <v>0</v>
      </c>
      <c r="J720" s="85">
        <v>363.08478775999998</v>
      </c>
      <c r="K720" s="85">
        <v>429.10020372000002</v>
      </c>
      <c r="L720" s="85">
        <v>495.11561968000001</v>
      </c>
    </row>
    <row r="721" spans="1:12" ht="12.75" customHeight="1" x14ac:dyDescent="0.2">
      <c r="A721" s="84" t="s">
        <v>180</v>
      </c>
      <c r="B721" s="84">
        <v>16</v>
      </c>
      <c r="C721" s="85">
        <v>681.09088579000002</v>
      </c>
      <c r="D721" s="85">
        <v>677.30775361999997</v>
      </c>
      <c r="E721" s="85">
        <v>0</v>
      </c>
      <c r="F721" s="85">
        <v>67.730775359999996</v>
      </c>
      <c r="G721" s="85">
        <v>169.32693841</v>
      </c>
      <c r="H721" s="85">
        <v>338.65387680999999</v>
      </c>
      <c r="I721" s="85">
        <v>0</v>
      </c>
      <c r="J721" s="85">
        <v>372.51926449000001</v>
      </c>
      <c r="K721" s="85">
        <v>440.25003985000001</v>
      </c>
      <c r="L721" s="85">
        <v>507.98081522000001</v>
      </c>
    </row>
    <row r="722" spans="1:12" ht="12.75" customHeight="1" x14ac:dyDescent="0.2">
      <c r="A722" s="84" t="s">
        <v>180</v>
      </c>
      <c r="B722" s="84">
        <v>17</v>
      </c>
      <c r="C722" s="85">
        <v>685.78043680999997</v>
      </c>
      <c r="D722" s="85">
        <v>681.98274858000002</v>
      </c>
      <c r="E722" s="85">
        <v>0</v>
      </c>
      <c r="F722" s="85">
        <v>68.198274859999998</v>
      </c>
      <c r="G722" s="85">
        <v>170.49568715000001</v>
      </c>
      <c r="H722" s="85">
        <v>340.99137429000001</v>
      </c>
      <c r="I722" s="85">
        <v>0</v>
      </c>
      <c r="J722" s="85">
        <v>375.09051171999999</v>
      </c>
      <c r="K722" s="85">
        <v>443.28878658000002</v>
      </c>
      <c r="L722" s="85">
        <v>511.48706143999999</v>
      </c>
    </row>
    <row r="723" spans="1:12" ht="12.75" customHeight="1" x14ac:dyDescent="0.2">
      <c r="A723" s="84" t="s">
        <v>180</v>
      </c>
      <c r="B723" s="84">
        <v>18</v>
      </c>
      <c r="C723" s="85">
        <v>671.07588437000004</v>
      </c>
      <c r="D723" s="85">
        <v>667.41578539</v>
      </c>
      <c r="E723" s="85">
        <v>0</v>
      </c>
      <c r="F723" s="85">
        <v>66.741578540000006</v>
      </c>
      <c r="G723" s="85">
        <v>166.85394635</v>
      </c>
      <c r="H723" s="85">
        <v>333.7078927</v>
      </c>
      <c r="I723" s="85">
        <v>0</v>
      </c>
      <c r="J723" s="85">
        <v>367.07868195999998</v>
      </c>
      <c r="K723" s="85">
        <v>433.82026050000002</v>
      </c>
      <c r="L723" s="85">
        <v>500.56183904</v>
      </c>
    </row>
    <row r="724" spans="1:12" ht="12.75" customHeight="1" x14ac:dyDescent="0.2">
      <c r="A724" s="84" t="s">
        <v>180</v>
      </c>
      <c r="B724" s="84">
        <v>19</v>
      </c>
      <c r="C724" s="85">
        <v>664.69854382999995</v>
      </c>
      <c r="D724" s="85">
        <v>661.36106871000004</v>
      </c>
      <c r="E724" s="85">
        <v>0</v>
      </c>
      <c r="F724" s="85">
        <v>66.136106870000006</v>
      </c>
      <c r="G724" s="85">
        <v>165.34026718000001</v>
      </c>
      <c r="H724" s="85">
        <v>330.68053436000002</v>
      </c>
      <c r="I724" s="85">
        <v>0</v>
      </c>
      <c r="J724" s="85">
        <v>363.74858778999999</v>
      </c>
      <c r="K724" s="85">
        <v>429.88469465999998</v>
      </c>
      <c r="L724" s="85">
        <v>496.02080153000003</v>
      </c>
    </row>
    <row r="725" spans="1:12" ht="12.75" customHeight="1" x14ac:dyDescent="0.2">
      <c r="A725" s="84" t="s">
        <v>180</v>
      </c>
      <c r="B725" s="84">
        <v>20</v>
      </c>
      <c r="C725" s="85">
        <v>657.82474295999998</v>
      </c>
      <c r="D725" s="85">
        <v>654.51498194999999</v>
      </c>
      <c r="E725" s="85">
        <v>0</v>
      </c>
      <c r="F725" s="85">
        <v>65.451498200000003</v>
      </c>
      <c r="G725" s="85">
        <v>163.62874549</v>
      </c>
      <c r="H725" s="85">
        <v>327.25749098</v>
      </c>
      <c r="I725" s="85">
        <v>0</v>
      </c>
      <c r="J725" s="85">
        <v>359.98324007000002</v>
      </c>
      <c r="K725" s="85">
        <v>425.43473827000003</v>
      </c>
      <c r="L725" s="85">
        <v>490.88623646000002</v>
      </c>
    </row>
    <row r="726" spans="1:12" ht="12.75" customHeight="1" x14ac:dyDescent="0.2">
      <c r="A726" s="84" t="s">
        <v>180</v>
      </c>
      <c r="B726" s="84">
        <v>21</v>
      </c>
      <c r="C726" s="85">
        <v>663.91816085000005</v>
      </c>
      <c r="D726" s="85">
        <v>660.69482868</v>
      </c>
      <c r="E726" s="85">
        <v>0</v>
      </c>
      <c r="F726" s="85">
        <v>66.069482870000002</v>
      </c>
      <c r="G726" s="85">
        <v>165.17370717</v>
      </c>
      <c r="H726" s="85">
        <v>330.34741434</v>
      </c>
      <c r="I726" s="85">
        <v>0</v>
      </c>
      <c r="J726" s="85">
        <v>363.38215577</v>
      </c>
      <c r="K726" s="85">
        <v>429.45163864</v>
      </c>
      <c r="L726" s="85">
        <v>495.52112151</v>
      </c>
    </row>
    <row r="727" spans="1:12" ht="12.75" customHeight="1" x14ac:dyDescent="0.2">
      <c r="A727" s="84" t="s">
        <v>180</v>
      </c>
      <c r="B727" s="84">
        <v>22</v>
      </c>
      <c r="C727" s="85">
        <v>655.82877742999995</v>
      </c>
      <c r="D727" s="85">
        <v>652.60979699999996</v>
      </c>
      <c r="E727" s="85">
        <v>0</v>
      </c>
      <c r="F727" s="85">
        <v>65.260979699999993</v>
      </c>
      <c r="G727" s="85">
        <v>163.15244924999999</v>
      </c>
      <c r="H727" s="85">
        <v>326.30489849999998</v>
      </c>
      <c r="I727" s="85">
        <v>0</v>
      </c>
      <c r="J727" s="85">
        <v>358.93538834999998</v>
      </c>
      <c r="K727" s="85">
        <v>424.19636804999999</v>
      </c>
      <c r="L727" s="85">
        <v>489.45734775</v>
      </c>
    </row>
    <row r="728" spans="1:12" ht="12.75" customHeight="1" x14ac:dyDescent="0.2">
      <c r="A728" s="84" t="s">
        <v>180</v>
      </c>
      <c r="B728" s="84">
        <v>23</v>
      </c>
      <c r="C728" s="85">
        <v>664.78821417999995</v>
      </c>
      <c r="D728" s="85">
        <v>661.451954</v>
      </c>
      <c r="E728" s="85">
        <v>0</v>
      </c>
      <c r="F728" s="85">
        <v>66.145195400000006</v>
      </c>
      <c r="G728" s="85">
        <v>165.3629885</v>
      </c>
      <c r="H728" s="85">
        <v>330.725977</v>
      </c>
      <c r="I728" s="85">
        <v>0</v>
      </c>
      <c r="J728" s="85">
        <v>363.79857470000002</v>
      </c>
      <c r="K728" s="85">
        <v>429.94377009999999</v>
      </c>
      <c r="L728" s="85">
        <v>496.08896549999997</v>
      </c>
    </row>
    <row r="729" spans="1:12" ht="12.75" customHeight="1" x14ac:dyDescent="0.2">
      <c r="A729" s="84" t="s">
        <v>180</v>
      </c>
      <c r="B729" s="84">
        <v>24</v>
      </c>
      <c r="C729" s="85">
        <v>709.12689802</v>
      </c>
      <c r="D729" s="85">
        <v>705.68965341000001</v>
      </c>
      <c r="E729" s="85">
        <v>0</v>
      </c>
      <c r="F729" s="85">
        <v>70.568965340000005</v>
      </c>
      <c r="G729" s="85">
        <v>176.42241335</v>
      </c>
      <c r="H729" s="85">
        <v>352.84482671000001</v>
      </c>
      <c r="I729" s="85">
        <v>0</v>
      </c>
      <c r="J729" s="85">
        <v>388.12930938</v>
      </c>
      <c r="K729" s="85">
        <v>458.69827471999997</v>
      </c>
      <c r="L729" s="85">
        <v>529.26724005999995</v>
      </c>
    </row>
    <row r="730" spans="1:12" ht="12.75" customHeight="1" x14ac:dyDescent="0.2">
      <c r="A730" s="84" t="s">
        <v>181</v>
      </c>
      <c r="B730" s="84">
        <v>1</v>
      </c>
      <c r="C730" s="85">
        <v>740.33563847999994</v>
      </c>
      <c r="D730" s="85">
        <v>736.77313323999999</v>
      </c>
      <c r="E730" s="85">
        <v>0</v>
      </c>
      <c r="F730" s="85">
        <v>73.677313319999996</v>
      </c>
      <c r="G730" s="85">
        <v>184.19328331</v>
      </c>
      <c r="H730" s="85">
        <v>368.38656662</v>
      </c>
      <c r="I730" s="85">
        <v>0</v>
      </c>
      <c r="J730" s="85">
        <v>405.22522328000002</v>
      </c>
      <c r="K730" s="85">
        <v>478.90253661000003</v>
      </c>
      <c r="L730" s="85">
        <v>552.57984993000002</v>
      </c>
    </row>
    <row r="731" spans="1:12" ht="12.75" customHeight="1" x14ac:dyDescent="0.2">
      <c r="A731" s="84" t="s">
        <v>181</v>
      </c>
      <c r="B731" s="84">
        <v>2</v>
      </c>
      <c r="C731" s="85">
        <v>858.17065785</v>
      </c>
      <c r="D731" s="85">
        <v>853.98679959000003</v>
      </c>
      <c r="E731" s="85">
        <v>0</v>
      </c>
      <c r="F731" s="85">
        <v>85.398679959999996</v>
      </c>
      <c r="G731" s="85">
        <v>213.49669990000001</v>
      </c>
      <c r="H731" s="85">
        <v>426.99339980000002</v>
      </c>
      <c r="I731" s="85">
        <v>0</v>
      </c>
      <c r="J731" s="85">
        <v>469.69273977</v>
      </c>
      <c r="K731" s="85">
        <v>555.09141972999998</v>
      </c>
      <c r="L731" s="85">
        <v>640.49009968999997</v>
      </c>
    </row>
    <row r="732" spans="1:12" ht="12.75" customHeight="1" x14ac:dyDescent="0.2">
      <c r="A732" s="84" t="s">
        <v>181</v>
      </c>
      <c r="B732" s="84">
        <v>3</v>
      </c>
      <c r="C732" s="85">
        <v>894.23011928000005</v>
      </c>
      <c r="D732" s="85">
        <v>889.93961679999995</v>
      </c>
      <c r="E732" s="85">
        <v>0</v>
      </c>
      <c r="F732" s="85">
        <v>88.993961679999998</v>
      </c>
      <c r="G732" s="85">
        <v>222.48490419999999</v>
      </c>
      <c r="H732" s="85">
        <v>444.96980839999998</v>
      </c>
      <c r="I732" s="85">
        <v>0</v>
      </c>
      <c r="J732" s="85">
        <v>489.46678924000003</v>
      </c>
      <c r="K732" s="85">
        <v>578.46075092000001</v>
      </c>
      <c r="L732" s="85">
        <v>667.45471259999999</v>
      </c>
    </row>
    <row r="733" spans="1:12" ht="12.75" customHeight="1" x14ac:dyDescent="0.2">
      <c r="A733" s="84" t="s">
        <v>181</v>
      </c>
      <c r="B733" s="84">
        <v>4</v>
      </c>
      <c r="C733" s="85">
        <v>908.57703957000001</v>
      </c>
      <c r="D733" s="85">
        <v>904.15756980000003</v>
      </c>
      <c r="E733" s="85">
        <v>0</v>
      </c>
      <c r="F733" s="85">
        <v>90.415756979999998</v>
      </c>
      <c r="G733" s="85">
        <v>226.03939245000001</v>
      </c>
      <c r="H733" s="85">
        <v>452.07878490000002</v>
      </c>
      <c r="I733" s="85">
        <v>0</v>
      </c>
      <c r="J733" s="85">
        <v>497.28666339</v>
      </c>
      <c r="K733" s="85">
        <v>587.70242037000003</v>
      </c>
      <c r="L733" s="85">
        <v>678.11817735</v>
      </c>
    </row>
    <row r="734" spans="1:12" ht="12.75" customHeight="1" x14ac:dyDescent="0.2">
      <c r="A734" s="84" t="s">
        <v>181</v>
      </c>
      <c r="B734" s="84">
        <v>5</v>
      </c>
      <c r="C734" s="85">
        <v>905.86531134999996</v>
      </c>
      <c r="D734" s="85">
        <v>901.41953846000001</v>
      </c>
      <c r="E734" s="85">
        <v>0</v>
      </c>
      <c r="F734" s="85">
        <v>90.141953849999993</v>
      </c>
      <c r="G734" s="85">
        <v>225.35488462000001</v>
      </c>
      <c r="H734" s="85">
        <v>450.70976923000001</v>
      </c>
      <c r="I734" s="85">
        <v>0</v>
      </c>
      <c r="J734" s="85">
        <v>495.78074615000003</v>
      </c>
      <c r="K734" s="85">
        <v>585.92269999999996</v>
      </c>
      <c r="L734" s="85">
        <v>676.06465385000001</v>
      </c>
    </row>
    <row r="735" spans="1:12" ht="12.75" customHeight="1" x14ac:dyDescent="0.2">
      <c r="A735" s="84" t="s">
        <v>181</v>
      </c>
      <c r="B735" s="84">
        <v>6</v>
      </c>
      <c r="C735" s="85">
        <v>902.11379001</v>
      </c>
      <c r="D735" s="85">
        <v>897.72838966999996</v>
      </c>
      <c r="E735" s="85">
        <v>0</v>
      </c>
      <c r="F735" s="85">
        <v>89.772838969999995</v>
      </c>
      <c r="G735" s="85">
        <v>224.43209741999999</v>
      </c>
      <c r="H735" s="85">
        <v>448.86419483999998</v>
      </c>
      <c r="I735" s="85">
        <v>0</v>
      </c>
      <c r="J735" s="85">
        <v>493.75061432000001</v>
      </c>
      <c r="K735" s="85">
        <v>583.52345329000002</v>
      </c>
      <c r="L735" s="85">
        <v>673.29629224999996</v>
      </c>
    </row>
    <row r="736" spans="1:12" ht="12.75" customHeight="1" x14ac:dyDescent="0.2">
      <c r="A736" s="84" t="s">
        <v>181</v>
      </c>
      <c r="B736" s="84">
        <v>7</v>
      </c>
      <c r="C736" s="85">
        <v>843.90733292000004</v>
      </c>
      <c r="D736" s="85">
        <v>839.84962539000003</v>
      </c>
      <c r="E736" s="85">
        <v>0</v>
      </c>
      <c r="F736" s="85">
        <v>83.984962539999998</v>
      </c>
      <c r="G736" s="85">
        <v>209.96240635000001</v>
      </c>
      <c r="H736" s="85">
        <v>419.92481270000002</v>
      </c>
      <c r="I736" s="85">
        <v>0</v>
      </c>
      <c r="J736" s="85">
        <v>461.91729395999999</v>
      </c>
      <c r="K736" s="85">
        <v>545.90225650000002</v>
      </c>
      <c r="L736" s="85">
        <v>629.88721903999999</v>
      </c>
    </row>
    <row r="737" spans="1:12" ht="12.75" customHeight="1" x14ac:dyDescent="0.2">
      <c r="A737" s="84" t="s">
        <v>181</v>
      </c>
      <c r="B737" s="84">
        <v>8</v>
      </c>
      <c r="C737" s="85">
        <v>816.81246548000001</v>
      </c>
      <c r="D737" s="85">
        <v>812.75549563000004</v>
      </c>
      <c r="E737" s="85">
        <v>0</v>
      </c>
      <c r="F737" s="85">
        <v>81.275549560000002</v>
      </c>
      <c r="G737" s="85">
        <v>203.18887391000001</v>
      </c>
      <c r="H737" s="85">
        <v>406.37774782000002</v>
      </c>
      <c r="I737" s="85">
        <v>0</v>
      </c>
      <c r="J737" s="85">
        <v>447.0155226</v>
      </c>
      <c r="K737" s="85">
        <v>528.29107216</v>
      </c>
      <c r="L737" s="85">
        <v>609.56662171999994</v>
      </c>
    </row>
    <row r="738" spans="1:12" ht="12.75" customHeight="1" x14ac:dyDescent="0.2">
      <c r="A738" s="84" t="s">
        <v>181</v>
      </c>
      <c r="B738" s="84">
        <v>9</v>
      </c>
      <c r="C738" s="85">
        <v>735.36783594999997</v>
      </c>
      <c r="D738" s="85">
        <v>731.73428128</v>
      </c>
      <c r="E738" s="85">
        <v>0</v>
      </c>
      <c r="F738" s="85">
        <v>73.173428130000005</v>
      </c>
      <c r="G738" s="85">
        <v>182.93357032</v>
      </c>
      <c r="H738" s="85">
        <v>365.86714064</v>
      </c>
      <c r="I738" s="85">
        <v>0</v>
      </c>
      <c r="J738" s="85">
        <v>402.45385470000002</v>
      </c>
      <c r="K738" s="85">
        <v>475.62728283000001</v>
      </c>
      <c r="L738" s="85">
        <v>548.80071095999995</v>
      </c>
    </row>
    <row r="739" spans="1:12" ht="12.75" customHeight="1" x14ac:dyDescent="0.2">
      <c r="A739" s="84" t="s">
        <v>181</v>
      </c>
      <c r="B739" s="84">
        <v>10</v>
      </c>
      <c r="C739" s="85">
        <v>645.03396599999996</v>
      </c>
      <c r="D739" s="85">
        <v>642.36807424999995</v>
      </c>
      <c r="E739" s="85">
        <v>0</v>
      </c>
      <c r="F739" s="85">
        <v>64.236807429999999</v>
      </c>
      <c r="G739" s="85">
        <v>160.59201856000001</v>
      </c>
      <c r="H739" s="85">
        <v>321.18403712999998</v>
      </c>
      <c r="I739" s="85">
        <v>0</v>
      </c>
      <c r="J739" s="85">
        <v>353.30244083999997</v>
      </c>
      <c r="K739" s="85">
        <v>417.53924826000002</v>
      </c>
      <c r="L739" s="85">
        <v>481.77605569000002</v>
      </c>
    </row>
    <row r="740" spans="1:12" ht="12.75" customHeight="1" x14ac:dyDescent="0.2">
      <c r="A740" s="84" t="s">
        <v>181</v>
      </c>
      <c r="B740" s="84">
        <v>11</v>
      </c>
      <c r="C740" s="85">
        <v>634.62115390999998</v>
      </c>
      <c r="D740" s="85">
        <v>631.63467845000002</v>
      </c>
      <c r="E740" s="85">
        <v>0</v>
      </c>
      <c r="F740" s="85">
        <v>63.163467850000004</v>
      </c>
      <c r="G740" s="85">
        <v>157.90866961</v>
      </c>
      <c r="H740" s="85">
        <v>315.81733923000002</v>
      </c>
      <c r="I740" s="85">
        <v>0</v>
      </c>
      <c r="J740" s="85">
        <v>347.39907314999999</v>
      </c>
      <c r="K740" s="85">
        <v>410.56254099</v>
      </c>
      <c r="L740" s="85">
        <v>473.72600884000002</v>
      </c>
    </row>
    <row r="741" spans="1:12" ht="12.75" customHeight="1" x14ac:dyDescent="0.2">
      <c r="A741" s="84" t="s">
        <v>181</v>
      </c>
      <c r="B741" s="84">
        <v>12</v>
      </c>
      <c r="C741" s="85">
        <v>634.73769118999996</v>
      </c>
      <c r="D741" s="85">
        <v>631.79503309999996</v>
      </c>
      <c r="E741" s="85">
        <v>0</v>
      </c>
      <c r="F741" s="85">
        <v>63.179503310000001</v>
      </c>
      <c r="G741" s="85">
        <v>157.94875827999999</v>
      </c>
      <c r="H741" s="85">
        <v>315.89751654999998</v>
      </c>
      <c r="I741" s="85">
        <v>0</v>
      </c>
      <c r="J741" s="85">
        <v>347.48726821000002</v>
      </c>
      <c r="K741" s="85">
        <v>410.66677152</v>
      </c>
      <c r="L741" s="85">
        <v>473.84627483000003</v>
      </c>
    </row>
    <row r="742" spans="1:12" ht="12.75" customHeight="1" x14ac:dyDescent="0.2">
      <c r="A742" s="84" t="s">
        <v>181</v>
      </c>
      <c r="B742" s="84">
        <v>13</v>
      </c>
      <c r="C742" s="85">
        <v>632.02712871000006</v>
      </c>
      <c r="D742" s="85">
        <v>628.95660531999999</v>
      </c>
      <c r="E742" s="85">
        <v>0</v>
      </c>
      <c r="F742" s="85">
        <v>62.895660530000001</v>
      </c>
      <c r="G742" s="85">
        <v>157.23915133</v>
      </c>
      <c r="H742" s="85">
        <v>314.47830266</v>
      </c>
      <c r="I742" s="85">
        <v>0</v>
      </c>
      <c r="J742" s="85">
        <v>345.92613292999999</v>
      </c>
      <c r="K742" s="85">
        <v>408.82179345999998</v>
      </c>
      <c r="L742" s="85">
        <v>471.71745399000002</v>
      </c>
    </row>
    <row r="743" spans="1:12" ht="12.75" customHeight="1" x14ac:dyDescent="0.2">
      <c r="A743" s="84" t="s">
        <v>181</v>
      </c>
      <c r="B743" s="84">
        <v>14</v>
      </c>
      <c r="C743" s="85">
        <v>634.48906799999997</v>
      </c>
      <c r="D743" s="85">
        <v>631.44755641999996</v>
      </c>
      <c r="E743" s="85">
        <v>0</v>
      </c>
      <c r="F743" s="85">
        <v>63.14475564</v>
      </c>
      <c r="G743" s="85">
        <v>157.86188910999999</v>
      </c>
      <c r="H743" s="85">
        <v>315.72377820999998</v>
      </c>
      <c r="I743" s="85">
        <v>0</v>
      </c>
      <c r="J743" s="85">
        <v>347.29615603000002</v>
      </c>
      <c r="K743" s="85">
        <v>410.44091166999999</v>
      </c>
      <c r="L743" s="85">
        <v>473.58566732000003</v>
      </c>
    </row>
    <row r="744" spans="1:12" ht="12.75" customHeight="1" x14ac:dyDescent="0.2">
      <c r="A744" s="84" t="s">
        <v>181</v>
      </c>
      <c r="B744" s="84">
        <v>15</v>
      </c>
      <c r="C744" s="85">
        <v>638.38066678999996</v>
      </c>
      <c r="D744" s="85">
        <v>635.34503385999994</v>
      </c>
      <c r="E744" s="85">
        <v>0</v>
      </c>
      <c r="F744" s="85">
        <v>63.534503389999998</v>
      </c>
      <c r="G744" s="85">
        <v>158.83625846999999</v>
      </c>
      <c r="H744" s="85">
        <v>317.67251692999997</v>
      </c>
      <c r="I744" s="85">
        <v>0</v>
      </c>
      <c r="J744" s="85">
        <v>349.43976862</v>
      </c>
      <c r="K744" s="85">
        <v>412.97427200999999</v>
      </c>
      <c r="L744" s="85">
        <v>476.50877539999999</v>
      </c>
    </row>
    <row r="745" spans="1:12" ht="12.75" customHeight="1" x14ac:dyDescent="0.2">
      <c r="A745" s="84" t="s">
        <v>181</v>
      </c>
      <c r="B745" s="84">
        <v>16</v>
      </c>
      <c r="C745" s="85">
        <v>653.40783583999996</v>
      </c>
      <c r="D745" s="85">
        <v>650.35174371000005</v>
      </c>
      <c r="E745" s="85">
        <v>0</v>
      </c>
      <c r="F745" s="85">
        <v>65.035174369999993</v>
      </c>
      <c r="G745" s="85">
        <v>162.58793592999999</v>
      </c>
      <c r="H745" s="85">
        <v>325.17587185999997</v>
      </c>
      <c r="I745" s="85">
        <v>0</v>
      </c>
      <c r="J745" s="85">
        <v>357.69345903999999</v>
      </c>
      <c r="K745" s="85">
        <v>422.72863340999999</v>
      </c>
      <c r="L745" s="85">
        <v>487.76380777999998</v>
      </c>
    </row>
    <row r="746" spans="1:12" ht="12.75" customHeight="1" x14ac:dyDescent="0.2">
      <c r="A746" s="84" t="s">
        <v>181</v>
      </c>
      <c r="B746" s="84">
        <v>17</v>
      </c>
      <c r="C746" s="85">
        <v>657.51512746000003</v>
      </c>
      <c r="D746" s="85">
        <v>654.58157781</v>
      </c>
      <c r="E746" s="85">
        <v>0</v>
      </c>
      <c r="F746" s="85">
        <v>65.458157779999993</v>
      </c>
      <c r="G746" s="85">
        <v>163.64539445</v>
      </c>
      <c r="H746" s="85">
        <v>327.29078891</v>
      </c>
      <c r="I746" s="85">
        <v>0</v>
      </c>
      <c r="J746" s="85">
        <v>360.01986779999999</v>
      </c>
      <c r="K746" s="85">
        <v>425.47802558000001</v>
      </c>
      <c r="L746" s="85">
        <v>490.93618335999997</v>
      </c>
    </row>
    <row r="747" spans="1:12" ht="12.75" customHeight="1" x14ac:dyDescent="0.2">
      <c r="A747" s="84" t="s">
        <v>181</v>
      </c>
      <c r="B747" s="84">
        <v>18</v>
      </c>
      <c r="C747" s="85">
        <v>644.79710752000005</v>
      </c>
      <c r="D747" s="85">
        <v>641.49566091999998</v>
      </c>
      <c r="E747" s="85">
        <v>0</v>
      </c>
      <c r="F747" s="85">
        <v>64.149566089999993</v>
      </c>
      <c r="G747" s="85">
        <v>160.37391522999999</v>
      </c>
      <c r="H747" s="85">
        <v>320.74783045999999</v>
      </c>
      <c r="I747" s="85">
        <v>0</v>
      </c>
      <c r="J747" s="85">
        <v>352.82261351</v>
      </c>
      <c r="K747" s="85">
        <v>416.9721796</v>
      </c>
      <c r="L747" s="85">
        <v>481.12174569000001</v>
      </c>
    </row>
    <row r="748" spans="1:12" ht="12.75" customHeight="1" x14ac:dyDescent="0.2">
      <c r="A748" s="84" t="s">
        <v>181</v>
      </c>
      <c r="B748" s="84">
        <v>19</v>
      </c>
      <c r="C748" s="85">
        <v>643.19727802</v>
      </c>
      <c r="D748" s="85">
        <v>639.87484323000001</v>
      </c>
      <c r="E748" s="85">
        <v>0</v>
      </c>
      <c r="F748" s="85">
        <v>63.98748432</v>
      </c>
      <c r="G748" s="85">
        <v>159.96871081</v>
      </c>
      <c r="H748" s="85">
        <v>319.93742162000001</v>
      </c>
      <c r="I748" s="85">
        <v>0</v>
      </c>
      <c r="J748" s="85">
        <v>351.93116378000002</v>
      </c>
      <c r="K748" s="85">
        <v>415.91864809999998</v>
      </c>
      <c r="L748" s="85">
        <v>479.90613242000001</v>
      </c>
    </row>
    <row r="749" spans="1:12" ht="12.75" customHeight="1" x14ac:dyDescent="0.2">
      <c r="A749" s="84" t="s">
        <v>181</v>
      </c>
      <c r="B749" s="84">
        <v>20</v>
      </c>
      <c r="C749" s="85">
        <v>639.00317235</v>
      </c>
      <c r="D749" s="85">
        <v>635.34399392</v>
      </c>
      <c r="E749" s="85">
        <v>0</v>
      </c>
      <c r="F749" s="85">
        <v>63.534399389999997</v>
      </c>
      <c r="G749" s="85">
        <v>158.83599848</v>
      </c>
      <c r="H749" s="85">
        <v>317.67199696</v>
      </c>
      <c r="I749" s="85">
        <v>0</v>
      </c>
      <c r="J749" s="85">
        <v>349.43919665999999</v>
      </c>
      <c r="K749" s="85">
        <v>412.97359605000003</v>
      </c>
      <c r="L749" s="85">
        <v>476.50799544</v>
      </c>
    </row>
    <row r="750" spans="1:12" ht="12.75" customHeight="1" x14ac:dyDescent="0.2">
      <c r="A750" s="84" t="s">
        <v>181</v>
      </c>
      <c r="B750" s="84">
        <v>21</v>
      </c>
      <c r="C750" s="85">
        <v>643.37883911999995</v>
      </c>
      <c r="D750" s="85">
        <v>639.51017020999996</v>
      </c>
      <c r="E750" s="85">
        <v>0</v>
      </c>
      <c r="F750" s="85">
        <v>63.951017020000002</v>
      </c>
      <c r="G750" s="85">
        <v>159.87754254999999</v>
      </c>
      <c r="H750" s="85">
        <v>319.75508510999998</v>
      </c>
      <c r="I750" s="85">
        <v>0</v>
      </c>
      <c r="J750" s="85">
        <v>351.73059361999998</v>
      </c>
      <c r="K750" s="85">
        <v>415.68161063999997</v>
      </c>
      <c r="L750" s="85">
        <v>479.63262766000003</v>
      </c>
    </row>
    <row r="751" spans="1:12" ht="12.75" customHeight="1" x14ac:dyDescent="0.2">
      <c r="A751" s="84" t="s">
        <v>181</v>
      </c>
      <c r="B751" s="84">
        <v>22</v>
      </c>
      <c r="C751" s="85">
        <v>687.82943738999995</v>
      </c>
      <c r="D751" s="85">
        <v>683.87498578999998</v>
      </c>
      <c r="E751" s="85">
        <v>0</v>
      </c>
      <c r="F751" s="85">
        <v>68.387498579999999</v>
      </c>
      <c r="G751" s="85">
        <v>170.96874645</v>
      </c>
      <c r="H751" s="85">
        <v>341.9374929</v>
      </c>
      <c r="I751" s="85">
        <v>0</v>
      </c>
      <c r="J751" s="85">
        <v>376.13124218000002</v>
      </c>
      <c r="K751" s="85">
        <v>444.51874076000001</v>
      </c>
      <c r="L751" s="85">
        <v>512.90623933999996</v>
      </c>
    </row>
    <row r="752" spans="1:12" ht="12.75" customHeight="1" x14ac:dyDescent="0.2">
      <c r="A752" s="84" t="s">
        <v>181</v>
      </c>
      <c r="B752" s="84">
        <v>23</v>
      </c>
      <c r="C752" s="85">
        <v>727.11179079999999</v>
      </c>
      <c r="D752" s="85">
        <v>722.95224683000004</v>
      </c>
      <c r="E752" s="85">
        <v>0</v>
      </c>
      <c r="F752" s="85">
        <v>72.295224680000004</v>
      </c>
      <c r="G752" s="85">
        <v>180.73806171000001</v>
      </c>
      <c r="H752" s="85">
        <v>361.47612342000002</v>
      </c>
      <c r="I752" s="85">
        <v>0</v>
      </c>
      <c r="J752" s="85">
        <v>397.62373575999999</v>
      </c>
      <c r="K752" s="85">
        <v>469.91896043999998</v>
      </c>
      <c r="L752" s="85">
        <v>542.21418512000002</v>
      </c>
    </row>
    <row r="753" spans="1:12" ht="12.75" customHeight="1" x14ac:dyDescent="0.2">
      <c r="A753" s="84" t="s">
        <v>181</v>
      </c>
      <c r="B753" s="84">
        <v>24</v>
      </c>
      <c r="C753" s="85">
        <v>796.39721493000002</v>
      </c>
      <c r="D753" s="85">
        <v>791.97749458999999</v>
      </c>
      <c r="E753" s="85">
        <v>0</v>
      </c>
      <c r="F753" s="85">
        <v>79.197749459999997</v>
      </c>
      <c r="G753" s="85">
        <v>197.99437365</v>
      </c>
      <c r="H753" s="85">
        <v>395.9887473</v>
      </c>
      <c r="I753" s="85">
        <v>0</v>
      </c>
      <c r="J753" s="85">
        <v>435.58762202000003</v>
      </c>
      <c r="K753" s="85">
        <v>514.78537147999998</v>
      </c>
      <c r="L753" s="85">
        <v>593.98312094000005</v>
      </c>
    </row>
    <row r="754" spans="1:12" ht="12.75" customHeight="1" x14ac:dyDescent="0.2"/>
    <row r="755" spans="1:12" ht="12.75" customHeight="1" x14ac:dyDescent="0.2"/>
    <row r="756" spans="1:12" ht="12.75" customHeight="1" x14ac:dyDescent="0.2"/>
    <row r="757" spans="1:12" ht="12.75" customHeight="1" x14ac:dyDescent="0.2"/>
    <row r="758" spans="1:12" ht="12.75" customHeight="1" x14ac:dyDescent="0.2"/>
    <row r="759" spans="1:12" ht="12.75" customHeight="1" x14ac:dyDescent="0.2"/>
    <row r="760" spans="1:12" ht="12.75" customHeight="1" x14ac:dyDescent="0.2"/>
    <row r="761" spans="1:12" ht="12.75" customHeight="1" x14ac:dyDescent="0.2"/>
    <row r="762" spans="1:12" ht="12.75" customHeight="1" x14ac:dyDescent="0.2"/>
    <row r="763" spans="1:12" ht="12.75" customHeight="1" x14ac:dyDescent="0.2"/>
    <row r="764" spans="1:12" ht="12.75" customHeight="1" x14ac:dyDescent="0.2"/>
    <row r="765" spans="1:12" ht="12.75" customHeight="1" x14ac:dyDescent="0.2"/>
    <row r="766" spans="1:12" ht="12.75" customHeight="1" x14ac:dyDescent="0.2"/>
    <row r="767" spans="1:12" ht="12.75" customHeight="1" x14ac:dyDescent="0.2"/>
    <row r="768" spans="1:12"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I32:L32"/>
    <mergeCell ref="A32:A33"/>
    <mergeCell ref="B32:B33"/>
    <mergeCell ref="C32:C33"/>
    <mergeCell ref="D32:D33"/>
    <mergeCell ref="E32:H32"/>
    <mergeCell ref="A17:B17"/>
    <mergeCell ref="A18:B18"/>
    <mergeCell ref="A20:B20"/>
    <mergeCell ref="A21:B21"/>
    <mergeCell ref="A30:A31"/>
    <mergeCell ref="B30:B31"/>
    <mergeCell ref="A25:B25"/>
    <mergeCell ref="A26:B26"/>
    <mergeCell ref="A27:B27"/>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Z778"/>
  <sheetViews>
    <sheetView zoomScale="55" zoomScaleNormal="55" workbookViewId="0">
      <selection sqref="A1:L1048576"/>
    </sheetView>
  </sheetViews>
  <sheetFormatPr defaultRowHeight="12.75" x14ac:dyDescent="0.2"/>
  <cols>
    <col min="1" max="1" width="39.375" style="62" customWidth="1"/>
    <col min="2" max="2" width="39.5" style="62" customWidth="1"/>
    <col min="3" max="4" width="21.25" style="62" customWidth="1"/>
    <col min="5" max="13" width="13.75" style="62" customWidth="1"/>
    <col min="14" max="26" width="9" style="62"/>
    <col min="27" max="16384" width="9" style="1"/>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61" t="s">
        <v>87</v>
      </c>
      <c r="B4" s="162"/>
      <c r="C4" s="63"/>
      <c r="D4" s="64" t="s">
        <v>88</v>
      </c>
    </row>
    <row r="5" spans="1:4" ht="15" customHeight="1" x14ac:dyDescent="0.2">
      <c r="A5" s="164" t="s">
        <v>89</v>
      </c>
      <c r="B5" s="165"/>
      <c r="C5" s="65"/>
      <c r="D5" s="66" t="s">
        <v>90</v>
      </c>
    </row>
    <row r="6" spans="1:4" ht="15" customHeight="1" x14ac:dyDescent="0.2">
      <c r="A6" s="161" t="s">
        <v>91</v>
      </c>
      <c r="B6" s="162"/>
      <c r="C6" s="67"/>
      <c r="D6" s="64" t="s">
        <v>92</v>
      </c>
    </row>
    <row r="7" spans="1:4" ht="15" customHeight="1" x14ac:dyDescent="0.2">
      <c r="A7" s="161" t="s">
        <v>93</v>
      </c>
      <c r="B7" s="162"/>
      <c r="C7" s="67"/>
      <c r="D7" s="64" t="s">
        <v>182</v>
      </c>
    </row>
    <row r="8" spans="1:4" ht="15" customHeight="1" x14ac:dyDescent="0.2">
      <c r="A8" s="163" t="s">
        <v>94</v>
      </c>
      <c r="B8" s="163"/>
      <c r="C8" s="92"/>
      <c r="D8" s="68"/>
    </row>
    <row r="9" spans="1:4" ht="15" customHeight="1" x14ac:dyDescent="0.2">
      <c r="A9" s="69" t="s">
        <v>95</v>
      </c>
      <c r="B9" s="70"/>
      <c r="C9" s="71"/>
      <c r="D9" s="72"/>
    </row>
    <row r="10" spans="1:4" ht="30" customHeight="1" x14ac:dyDescent="0.2">
      <c r="A10" s="166" t="s">
        <v>96</v>
      </c>
      <c r="B10" s="167"/>
      <c r="C10" s="73"/>
      <c r="D10" s="74">
        <v>3.02686118</v>
      </c>
    </row>
    <row r="11" spans="1:4" ht="66" customHeight="1" x14ac:dyDescent="0.2">
      <c r="A11" s="166" t="s">
        <v>97</v>
      </c>
      <c r="B11" s="167"/>
      <c r="C11" s="73"/>
      <c r="D11" s="74">
        <v>825.69831790000001</v>
      </c>
    </row>
    <row r="12" spans="1:4" ht="30" customHeight="1" x14ac:dyDescent="0.2">
      <c r="A12" s="166" t="s">
        <v>98</v>
      </c>
      <c r="B12" s="167"/>
      <c r="C12" s="73"/>
      <c r="D12" s="75">
        <v>494595.02753111173</v>
      </c>
    </row>
    <row r="13" spans="1:4" ht="30" customHeight="1" x14ac:dyDescent="0.2">
      <c r="A13" s="166" t="s">
        <v>99</v>
      </c>
      <c r="B13" s="167"/>
      <c r="C13" s="73"/>
      <c r="D13" s="76"/>
    </row>
    <row r="14" spans="1:4" ht="15" customHeight="1" x14ac:dyDescent="0.2">
      <c r="A14" s="168" t="s">
        <v>100</v>
      </c>
      <c r="B14" s="169"/>
      <c r="C14" s="73"/>
      <c r="D14" s="74">
        <v>954.46003960999997</v>
      </c>
    </row>
    <row r="15" spans="1:4" ht="15" customHeight="1" x14ac:dyDescent="0.2">
      <c r="A15" s="168" t="s">
        <v>101</v>
      </c>
      <c r="B15" s="169"/>
      <c r="C15" s="73"/>
      <c r="D15" s="74">
        <v>1511.5210113000001</v>
      </c>
    </row>
    <row r="16" spans="1:4" ht="15" customHeight="1" x14ac:dyDescent="0.2">
      <c r="A16" s="168" t="s">
        <v>102</v>
      </c>
      <c r="B16" s="169"/>
      <c r="C16" s="73"/>
      <c r="D16" s="74">
        <v>2527.7905338099999</v>
      </c>
    </row>
    <row r="17" spans="1:12" ht="15" customHeight="1" x14ac:dyDescent="0.2">
      <c r="A17" s="168" t="s">
        <v>103</v>
      </c>
      <c r="B17" s="169"/>
      <c r="C17" s="73"/>
      <c r="D17" s="74">
        <v>1890.9225080399999</v>
      </c>
    </row>
    <row r="18" spans="1:12" ht="52.5" customHeight="1" x14ac:dyDescent="0.2">
      <c r="A18" s="166" t="s">
        <v>104</v>
      </c>
      <c r="B18" s="167"/>
      <c r="C18" s="73"/>
      <c r="D18" s="74">
        <v>0</v>
      </c>
    </row>
    <row r="19" spans="1:12" ht="15" customHeight="1" x14ac:dyDescent="0.2">
      <c r="A19" s="69" t="s">
        <v>105</v>
      </c>
      <c r="B19" s="70"/>
      <c r="C19" s="77"/>
      <c r="D19" s="78"/>
    </row>
    <row r="20" spans="1:12" ht="30" customHeight="1" x14ac:dyDescent="0.2">
      <c r="A20" s="166" t="s">
        <v>106</v>
      </c>
      <c r="B20" s="167"/>
      <c r="C20" s="73"/>
      <c r="D20" s="79">
        <v>21114.523000000001</v>
      </c>
    </row>
    <row r="21" spans="1:12" ht="30" customHeight="1" x14ac:dyDescent="0.2">
      <c r="A21" s="166" t="s">
        <v>107</v>
      </c>
      <c r="B21" s="167"/>
      <c r="C21" s="80"/>
      <c r="D21" s="79">
        <v>31.419</v>
      </c>
    </row>
    <row r="22" spans="1:12" ht="15" customHeight="1" x14ac:dyDescent="0.2">
      <c r="A22" s="69" t="s">
        <v>108</v>
      </c>
      <c r="B22" s="70"/>
      <c r="C22" s="77"/>
      <c r="D22" s="78"/>
    </row>
    <row r="23" spans="1:12" ht="15" customHeight="1" x14ac:dyDescent="0.25">
      <c r="A23" s="166" t="s">
        <v>109</v>
      </c>
      <c r="B23" s="167"/>
      <c r="C23" s="81"/>
      <c r="D23" s="76"/>
    </row>
    <row r="24" spans="1:12" ht="15" customHeight="1" x14ac:dyDescent="0.25">
      <c r="A24" s="168" t="s">
        <v>100</v>
      </c>
      <c r="B24" s="169"/>
      <c r="C24" s="81"/>
      <c r="D24" s="82">
        <v>0</v>
      </c>
    </row>
    <row r="25" spans="1:12" ht="15" customHeight="1" x14ac:dyDescent="0.25">
      <c r="A25" s="168" t="s">
        <v>101</v>
      </c>
      <c r="B25" s="169"/>
      <c r="C25" s="81"/>
      <c r="D25" s="82">
        <v>1.4993130047709995E-3</v>
      </c>
    </row>
    <row r="26" spans="1:12" ht="15" customHeight="1" x14ac:dyDescent="0.25">
      <c r="A26" s="168" t="s">
        <v>102</v>
      </c>
      <c r="B26" s="169"/>
      <c r="C26" s="81"/>
      <c r="D26" s="82">
        <v>3.6179921467523551E-3</v>
      </c>
    </row>
    <row r="27" spans="1:12" ht="15" customHeight="1" x14ac:dyDescent="0.25">
      <c r="A27" s="168" t="s">
        <v>103</v>
      </c>
      <c r="B27" s="169"/>
      <c r="C27" s="81"/>
      <c r="D27" s="82">
        <v>2.2903521204072495E-3</v>
      </c>
    </row>
    <row r="29" spans="1:12" x14ac:dyDescent="0.2">
      <c r="A29" s="57" t="s">
        <v>110</v>
      </c>
      <c r="B29" s="58"/>
      <c r="C29" s="58"/>
      <c r="D29" s="55"/>
      <c r="E29" s="55"/>
      <c r="F29" s="59"/>
      <c r="G29" s="59"/>
      <c r="H29" s="59"/>
      <c r="I29" s="60"/>
      <c r="J29" s="59"/>
      <c r="K29" s="59"/>
      <c r="L29" s="59"/>
    </row>
    <row r="30" spans="1:12" ht="280.5" customHeight="1" x14ac:dyDescent="0.2">
      <c r="A30" s="170" t="s">
        <v>7</v>
      </c>
      <c r="B30" s="170" t="s">
        <v>111</v>
      </c>
      <c r="C30" s="56" t="s">
        <v>112</v>
      </c>
      <c r="D30" s="56" t="s">
        <v>113</v>
      </c>
      <c r="E30" s="158" t="s">
        <v>114</v>
      </c>
      <c r="F30" s="159"/>
      <c r="G30" s="159"/>
      <c r="H30" s="160"/>
      <c r="I30" s="158" t="s">
        <v>115</v>
      </c>
      <c r="J30" s="159"/>
      <c r="K30" s="159"/>
      <c r="L30" s="160"/>
    </row>
    <row r="31" spans="1:12" x14ac:dyDescent="0.2">
      <c r="A31" s="171"/>
      <c r="B31" s="171"/>
      <c r="C31" s="56" t="s">
        <v>116</v>
      </c>
      <c r="D31" s="56" t="s">
        <v>116</v>
      </c>
      <c r="E31" s="158" t="s">
        <v>116</v>
      </c>
      <c r="F31" s="159"/>
      <c r="G31" s="159"/>
      <c r="H31" s="160"/>
      <c r="I31" s="158" t="s">
        <v>116</v>
      </c>
      <c r="J31" s="159"/>
      <c r="K31" s="159"/>
      <c r="L31" s="160"/>
    </row>
    <row r="32" spans="1:12" x14ac:dyDescent="0.2">
      <c r="A32" s="175"/>
      <c r="B32" s="175"/>
      <c r="C32" s="177"/>
      <c r="D32" s="177"/>
      <c r="E32" s="172"/>
      <c r="F32" s="173"/>
      <c r="G32" s="173"/>
      <c r="H32" s="174"/>
      <c r="I32" s="172"/>
      <c r="J32" s="173"/>
      <c r="K32" s="173"/>
      <c r="L32" s="174"/>
    </row>
    <row r="33" spans="1:12" ht="15" customHeight="1" x14ac:dyDescent="0.2">
      <c r="A33" s="176"/>
      <c r="B33" s="176"/>
      <c r="C33" s="176"/>
      <c r="D33" s="176"/>
      <c r="E33" s="83" t="s">
        <v>117</v>
      </c>
      <c r="F33" s="83" t="s">
        <v>118</v>
      </c>
      <c r="G33" s="83" t="s">
        <v>119</v>
      </c>
      <c r="H33" s="83" t="s">
        <v>120</v>
      </c>
      <c r="I33" s="83" t="s">
        <v>121</v>
      </c>
      <c r="J33" s="83" t="s">
        <v>122</v>
      </c>
      <c r="K33" s="83" t="s">
        <v>123</v>
      </c>
      <c r="L33" s="83" t="s">
        <v>124</v>
      </c>
    </row>
    <row r="34" spans="1:12" ht="12.75" customHeight="1" x14ac:dyDescent="0.2">
      <c r="A34" s="84" t="s">
        <v>183</v>
      </c>
      <c r="B34" s="84">
        <v>1</v>
      </c>
      <c r="C34" s="85">
        <v>1032.8701706899999</v>
      </c>
      <c r="D34" s="85">
        <v>1027.8868072400001</v>
      </c>
      <c r="E34" s="85">
        <v>0</v>
      </c>
      <c r="F34" s="85">
        <v>102.78868072</v>
      </c>
      <c r="G34" s="85">
        <v>256.97170181000001</v>
      </c>
      <c r="H34" s="85">
        <v>513.94340362000003</v>
      </c>
      <c r="I34" s="85">
        <v>0</v>
      </c>
      <c r="J34" s="85">
        <v>565.33774398000003</v>
      </c>
      <c r="K34" s="85">
        <v>668.12642471000004</v>
      </c>
      <c r="L34" s="85">
        <v>770.91510543000004</v>
      </c>
    </row>
    <row r="35" spans="1:12" ht="12.75" customHeight="1" x14ac:dyDescent="0.2">
      <c r="A35" s="84" t="s">
        <v>183</v>
      </c>
      <c r="B35" s="84">
        <v>2</v>
      </c>
      <c r="C35" s="85">
        <v>1035.83414965</v>
      </c>
      <c r="D35" s="85">
        <v>1030.8441203</v>
      </c>
      <c r="E35" s="85">
        <v>0</v>
      </c>
      <c r="F35" s="85">
        <v>103.08441203</v>
      </c>
      <c r="G35" s="85">
        <v>257.71103008</v>
      </c>
      <c r="H35" s="85">
        <v>515.42206014999999</v>
      </c>
      <c r="I35" s="85">
        <v>0</v>
      </c>
      <c r="J35" s="85">
        <v>566.96426616999997</v>
      </c>
      <c r="K35" s="85">
        <v>670.04867820000004</v>
      </c>
      <c r="L35" s="85">
        <v>773.13309022999999</v>
      </c>
    </row>
    <row r="36" spans="1:12" ht="12.75" customHeight="1" x14ac:dyDescent="0.2">
      <c r="A36" s="84" t="s">
        <v>183</v>
      </c>
      <c r="B36" s="84">
        <v>3</v>
      </c>
      <c r="C36" s="85">
        <v>1165.7215855699999</v>
      </c>
      <c r="D36" s="85">
        <v>1159.7824485799999</v>
      </c>
      <c r="E36" s="85">
        <v>0</v>
      </c>
      <c r="F36" s="85">
        <v>115.97824486</v>
      </c>
      <c r="G36" s="85">
        <v>289.94561214999999</v>
      </c>
      <c r="H36" s="85">
        <v>579.89122428999997</v>
      </c>
      <c r="I36" s="85">
        <v>0</v>
      </c>
      <c r="J36" s="85">
        <v>637.88034672000003</v>
      </c>
      <c r="K36" s="85">
        <v>753.85859158000005</v>
      </c>
      <c r="L36" s="85">
        <v>869.83683643999996</v>
      </c>
    </row>
    <row r="37" spans="1:12" ht="12.75" customHeight="1" x14ac:dyDescent="0.2">
      <c r="A37" s="84" t="s">
        <v>183</v>
      </c>
      <c r="B37" s="84">
        <v>4</v>
      </c>
      <c r="C37" s="85">
        <v>1179.26623905</v>
      </c>
      <c r="D37" s="85">
        <v>1173.4966640600001</v>
      </c>
      <c r="E37" s="85">
        <v>0</v>
      </c>
      <c r="F37" s="85">
        <v>117.34966641</v>
      </c>
      <c r="G37" s="85">
        <v>293.37416602000002</v>
      </c>
      <c r="H37" s="85">
        <v>586.74833203000003</v>
      </c>
      <c r="I37" s="85">
        <v>0</v>
      </c>
      <c r="J37" s="85">
        <v>645.42316523</v>
      </c>
      <c r="K37" s="85">
        <v>762.77283164000005</v>
      </c>
      <c r="L37" s="85">
        <v>880.12249804999999</v>
      </c>
    </row>
    <row r="38" spans="1:12" ht="12.75" customHeight="1" x14ac:dyDescent="0.2">
      <c r="A38" s="84" t="s">
        <v>183</v>
      </c>
      <c r="B38" s="84">
        <v>5</v>
      </c>
      <c r="C38" s="85">
        <v>1183.6094138399999</v>
      </c>
      <c r="D38" s="85">
        <v>1177.6831026699999</v>
      </c>
      <c r="E38" s="85">
        <v>0</v>
      </c>
      <c r="F38" s="85">
        <v>117.76831027</v>
      </c>
      <c r="G38" s="85">
        <v>294.42077567000001</v>
      </c>
      <c r="H38" s="85">
        <v>588.84155134000002</v>
      </c>
      <c r="I38" s="85">
        <v>0</v>
      </c>
      <c r="J38" s="85">
        <v>647.72570646999998</v>
      </c>
      <c r="K38" s="85">
        <v>765.49401674000001</v>
      </c>
      <c r="L38" s="85">
        <v>883.26232700000003</v>
      </c>
    </row>
    <row r="39" spans="1:12" ht="12.75" customHeight="1" x14ac:dyDescent="0.2">
      <c r="A39" s="84" t="s">
        <v>183</v>
      </c>
      <c r="B39" s="84">
        <v>6</v>
      </c>
      <c r="C39" s="85">
        <v>1176.7841627800001</v>
      </c>
      <c r="D39" s="85">
        <v>1170.9923348499999</v>
      </c>
      <c r="E39" s="85">
        <v>0</v>
      </c>
      <c r="F39" s="85">
        <v>117.09923349</v>
      </c>
      <c r="G39" s="85">
        <v>292.74808371</v>
      </c>
      <c r="H39" s="85">
        <v>585.49616743000001</v>
      </c>
      <c r="I39" s="85">
        <v>0</v>
      </c>
      <c r="J39" s="85">
        <v>644.04578417000005</v>
      </c>
      <c r="K39" s="85">
        <v>761.14501765</v>
      </c>
      <c r="L39" s="85">
        <v>878.24425113999996</v>
      </c>
    </row>
    <row r="40" spans="1:12" ht="12.75" customHeight="1" x14ac:dyDescent="0.2">
      <c r="A40" s="84" t="s">
        <v>183</v>
      </c>
      <c r="B40" s="84">
        <v>7</v>
      </c>
      <c r="C40" s="85">
        <v>1153.3370027599999</v>
      </c>
      <c r="D40" s="85">
        <v>1147.66453183</v>
      </c>
      <c r="E40" s="85">
        <v>0</v>
      </c>
      <c r="F40" s="85">
        <v>114.76645318</v>
      </c>
      <c r="G40" s="85">
        <v>286.91613296000003</v>
      </c>
      <c r="H40" s="85">
        <v>573.83226592000005</v>
      </c>
      <c r="I40" s="85">
        <v>0</v>
      </c>
      <c r="J40" s="85">
        <v>631.21549250999999</v>
      </c>
      <c r="K40" s="85">
        <v>745.98194568999998</v>
      </c>
      <c r="L40" s="85">
        <v>860.74839886999996</v>
      </c>
    </row>
    <row r="41" spans="1:12" ht="12.75" customHeight="1" x14ac:dyDescent="0.2">
      <c r="A41" s="84" t="s">
        <v>183</v>
      </c>
      <c r="B41" s="84">
        <v>8</v>
      </c>
      <c r="C41" s="85">
        <v>1032.67543611</v>
      </c>
      <c r="D41" s="85">
        <v>1027.1689887699999</v>
      </c>
      <c r="E41" s="85">
        <v>0</v>
      </c>
      <c r="F41" s="85">
        <v>102.71689888</v>
      </c>
      <c r="G41" s="85">
        <v>256.79224719000001</v>
      </c>
      <c r="H41" s="85">
        <v>513.58449439000003</v>
      </c>
      <c r="I41" s="85">
        <v>0</v>
      </c>
      <c r="J41" s="85">
        <v>564.94294381999998</v>
      </c>
      <c r="K41" s="85">
        <v>667.65984270000001</v>
      </c>
      <c r="L41" s="85">
        <v>770.37674158000004</v>
      </c>
    </row>
    <row r="42" spans="1:12" ht="12.75" customHeight="1" x14ac:dyDescent="0.2">
      <c r="A42" s="84" t="s">
        <v>183</v>
      </c>
      <c r="B42" s="84">
        <v>9</v>
      </c>
      <c r="C42" s="85">
        <v>912.04386651000004</v>
      </c>
      <c r="D42" s="85">
        <v>905.94269856999995</v>
      </c>
      <c r="E42" s="85">
        <v>0</v>
      </c>
      <c r="F42" s="85">
        <v>90.594269859999997</v>
      </c>
      <c r="G42" s="85">
        <v>226.48567464000001</v>
      </c>
      <c r="H42" s="85">
        <v>452.97134928999998</v>
      </c>
      <c r="I42" s="85">
        <v>0</v>
      </c>
      <c r="J42" s="85">
        <v>498.26848421</v>
      </c>
      <c r="K42" s="85">
        <v>588.86275407000005</v>
      </c>
      <c r="L42" s="85">
        <v>679.45702392999999</v>
      </c>
    </row>
    <row r="43" spans="1:12" ht="12.75" customHeight="1" x14ac:dyDescent="0.2">
      <c r="A43" s="84" t="s">
        <v>183</v>
      </c>
      <c r="B43" s="84">
        <v>10</v>
      </c>
      <c r="C43" s="85">
        <v>838.70448925999995</v>
      </c>
      <c r="D43" s="85">
        <v>832.70302139</v>
      </c>
      <c r="E43" s="85">
        <v>0</v>
      </c>
      <c r="F43" s="85">
        <v>83.270302139999998</v>
      </c>
      <c r="G43" s="85">
        <v>208.17575535</v>
      </c>
      <c r="H43" s="85">
        <v>416.35151070000001</v>
      </c>
      <c r="I43" s="85">
        <v>0</v>
      </c>
      <c r="J43" s="85">
        <v>457.98666176</v>
      </c>
      <c r="K43" s="85">
        <v>541.25696389999996</v>
      </c>
      <c r="L43" s="85">
        <v>624.52726603999997</v>
      </c>
    </row>
    <row r="44" spans="1:12" ht="12.75" customHeight="1" x14ac:dyDescent="0.2">
      <c r="A44" s="84" t="s">
        <v>183</v>
      </c>
      <c r="B44" s="84">
        <v>11</v>
      </c>
      <c r="C44" s="85">
        <v>796.84398351000004</v>
      </c>
      <c r="D44" s="85">
        <v>791.32584889999998</v>
      </c>
      <c r="E44" s="85">
        <v>0</v>
      </c>
      <c r="F44" s="85">
        <v>79.132584890000004</v>
      </c>
      <c r="G44" s="85">
        <v>197.83146223</v>
      </c>
      <c r="H44" s="85">
        <v>395.66292444999999</v>
      </c>
      <c r="I44" s="85">
        <v>0</v>
      </c>
      <c r="J44" s="85">
        <v>435.22921689999998</v>
      </c>
      <c r="K44" s="85">
        <v>514.36180178999996</v>
      </c>
      <c r="L44" s="85">
        <v>593.49438668000005</v>
      </c>
    </row>
    <row r="45" spans="1:12" ht="12.75" customHeight="1" x14ac:dyDescent="0.2">
      <c r="A45" s="84" t="s">
        <v>183</v>
      </c>
      <c r="B45" s="84">
        <v>12</v>
      </c>
      <c r="C45" s="85">
        <v>795.52542937999999</v>
      </c>
      <c r="D45" s="85">
        <v>787.02909791000002</v>
      </c>
      <c r="E45" s="85">
        <v>0</v>
      </c>
      <c r="F45" s="85">
        <v>78.702909790000007</v>
      </c>
      <c r="G45" s="85">
        <v>196.75727448000001</v>
      </c>
      <c r="H45" s="85">
        <v>393.51454896000001</v>
      </c>
      <c r="I45" s="85">
        <v>0</v>
      </c>
      <c r="J45" s="85">
        <v>432.86600385000003</v>
      </c>
      <c r="K45" s="85">
        <v>511.56891364000001</v>
      </c>
      <c r="L45" s="85">
        <v>590.27182343000004</v>
      </c>
    </row>
    <row r="46" spans="1:12" ht="12.75" customHeight="1" x14ac:dyDescent="0.2">
      <c r="A46" s="84" t="s">
        <v>183</v>
      </c>
      <c r="B46" s="84">
        <v>13</v>
      </c>
      <c r="C46" s="85">
        <v>787.65230893</v>
      </c>
      <c r="D46" s="85">
        <v>779.16984515000001</v>
      </c>
      <c r="E46" s="85">
        <v>0</v>
      </c>
      <c r="F46" s="85">
        <v>77.91698452</v>
      </c>
      <c r="G46" s="85">
        <v>194.79246129000001</v>
      </c>
      <c r="H46" s="85">
        <v>389.58492258000001</v>
      </c>
      <c r="I46" s="85">
        <v>0</v>
      </c>
      <c r="J46" s="85">
        <v>428.54341483000002</v>
      </c>
      <c r="K46" s="85">
        <v>506.46039934999999</v>
      </c>
      <c r="L46" s="85">
        <v>584.37738386000001</v>
      </c>
    </row>
    <row r="47" spans="1:12" ht="12.75" customHeight="1" x14ac:dyDescent="0.2">
      <c r="A47" s="84" t="s">
        <v>183</v>
      </c>
      <c r="B47" s="84">
        <v>14</v>
      </c>
      <c r="C47" s="85">
        <v>782.93643166000004</v>
      </c>
      <c r="D47" s="85">
        <v>773.84293832000003</v>
      </c>
      <c r="E47" s="85">
        <v>0</v>
      </c>
      <c r="F47" s="85">
        <v>77.384293830000004</v>
      </c>
      <c r="G47" s="85">
        <v>193.46073458000001</v>
      </c>
      <c r="H47" s="85">
        <v>386.92146916000002</v>
      </c>
      <c r="I47" s="85">
        <v>0</v>
      </c>
      <c r="J47" s="85">
        <v>425.61361607999999</v>
      </c>
      <c r="K47" s="85">
        <v>502.99790990999998</v>
      </c>
      <c r="L47" s="85">
        <v>580.38220374000002</v>
      </c>
    </row>
    <row r="48" spans="1:12" ht="12.75" customHeight="1" x14ac:dyDescent="0.2">
      <c r="A48" s="84" t="s">
        <v>183</v>
      </c>
      <c r="B48" s="84">
        <v>15</v>
      </c>
      <c r="C48" s="85">
        <v>781.68314963</v>
      </c>
      <c r="D48" s="85">
        <v>772.05305784999996</v>
      </c>
      <c r="E48" s="85">
        <v>0</v>
      </c>
      <c r="F48" s="85">
        <v>77.205305789999997</v>
      </c>
      <c r="G48" s="85">
        <v>193.01326445999999</v>
      </c>
      <c r="H48" s="85">
        <v>386.02652892999998</v>
      </c>
      <c r="I48" s="85">
        <v>0</v>
      </c>
      <c r="J48" s="85">
        <v>424.62918181999999</v>
      </c>
      <c r="K48" s="85">
        <v>501.83448759999999</v>
      </c>
      <c r="L48" s="85">
        <v>579.03979339</v>
      </c>
    </row>
    <row r="49" spans="1:12" ht="12.75" customHeight="1" x14ac:dyDescent="0.2">
      <c r="A49" s="84" t="s">
        <v>183</v>
      </c>
      <c r="B49" s="84">
        <v>16</v>
      </c>
      <c r="C49" s="85">
        <v>779.68978259000005</v>
      </c>
      <c r="D49" s="85">
        <v>771.21379821000005</v>
      </c>
      <c r="E49" s="85">
        <v>0</v>
      </c>
      <c r="F49" s="85">
        <v>77.121379820000001</v>
      </c>
      <c r="G49" s="85">
        <v>192.80344955000001</v>
      </c>
      <c r="H49" s="85">
        <v>385.60689910999997</v>
      </c>
      <c r="I49" s="85">
        <v>0</v>
      </c>
      <c r="J49" s="85">
        <v>424.16758901999998</v>
      </c>
      <c r="K49" s="85">
        <v>501.28896884</v>
      </c>
      <c r="L49" s="85">
        <v>578.41034865999995</v>
      </c>
    </row>
    <row r="50" spans="1:12" ht="12.75" customHeight="1" x14ac:dyDescent="0.2">
      <c r="A50" s="84" t="s">
        <v>183</v>
      </c>
      <c r="B50" s="84">
        <v>17</v>
      </c>
      <c r="C50" s="85">
        <v>778.00045218000002</v>
      </c>
      <c r="D50" s="85">
        <v>769.42887073999998</v>
      </c>
      <c r="E50" s="85">
        <v>0</v>
      </c>
      <c r="F50" s="85">
        <v>76.942887069999998</v>
      </c>
      <c r="G50" s="85">
        <v>192.35721769</v>
      </c>
      <c r="H50" s="85">
        <v>384.71443536999999</v>
      </c>
      <c r="I50" s="85">
        <v>0</v>
      </c>
      <c r="J50" s="85">
        <v>423.18587890999999</v>
      </c>
      <c r="K50" s="85">
        <v>500.12876598000003</v>
      </c>
      <c r="L50" s="85">
        <v>577.07165306000002</v>
      </c>
    </row>
    <row r="51" spans="1:12" ht="12.75" customHeight="1" x14ac:dyDescent="0.2">
      <c r="A51" s="84" t="s">
        <v>183</v>
      </c>
      <c r="B51" s="84">
        <v>18</v>
      </c>
      <c r="C51" s="85">
        <v>780.11006725000004</v>
      </c>
      <c r="D51" s="85">
        <v>770.49959558</v>
      </c>
      <c r="E51" s="85">
        <v>0</v>
      </c>
      <c r="F51" s="85">
        <v>77.049959560000005</v>
      </c>
      <c r="G51" s="85">
        <v>192.62489890000001</v>
      </c>
      <c r="H51" s="85">
        <v>385.24979779</v>
      </c>
      <c r="I51" s="85">
        <v>0</v>
      </c>
      <c r="J51" s="85">
        <v>423.77477757000003</v>
      </c>
      <c r="K51" s="85">
        <v>500.82473713000002</v>
      </c>
      <c r="L51" s="85">
        <v>577.87469668999995</v>
      </c>
    </row>
    <row r="52" spans="1:12" ht="12.75" customHeight="1" x14ac:dyDescent="0.2">
      <c r="A52" s="84" t="s">
        <v>183</v>
      </c>
      <c r="B52" s="84">
        <v>19</v>
      </c>
      <c r="C52" s="85">
        <v>772.49444054000003</v>
      </c>
      <c r="D52" s="85">
        <v>762.89993608999998</v>
      </c>
      <c r="E52" s="85">
        <v>0</v>
      </c>
      <c r="F52" s="85">
        <v>76.289993609999996</v>
      </c>
      <c r="G52" s="85">
        <v>190.72498401999999</v>
      </c>
      <c r="H52" s="85">
        <v>381.44996805</v>
      </c>
      <c r="I52" s="85">
        <v>0</v>
      </c>
      <c r="J52" s="85">
        <v>419.59496485</v>
      </c>
      <c r="K52" s="85">
        <v>495.88495846000001</v>
      </c>
      <c r="L52" s="85">
        <v>572.17495207000002</v>
      </c>
    </row>
    <row r="53" spans="1:12" ht="12.75" customHeight="1" x14ac:dyDescent="0.2">
      <c r="A53" s="84" t="s">
        <v>183</v>
      </c>
      <c r="B53" s="84">
        <v>20</v>
      </c>
      <c r="C53" s="85">
        <v>764.15734945999998</v>
      </c>
      <c r="D53" s="85">
        <v>754.67150332000006</v>
      </c>
      <c r="E53" s="85">
        <v>0</v>
      </c>
      <c r="F53" s="85">
        <v>75.467150329999996</v>
      </c>
      <c r="G53" s="85">
        <v>188.66787583000001</v>
      </c>
      <c r="H53" s="85">
        <v>377.33575166000003</v>
      </c>
      <c r="I53" s="85">
        <v>0</v>
      </c>
      <c r="J53" s="85">
        <v>415.06932683000002</v>
      </c>
      <c r="K53" s="85">
        <v>490.53647716</v>
      </c>
      <c r="L53" s="85">
        <v>566.00362748999999</v>
      </c>
    </row>
    <row r="54" spans="1:12" ht="12.75" customHeight="1" x14ac:dyDescent="0.2">
      <c r="A54" s="84" t="s">
        <v>183</v>
      </c>
      <c r="B54" s="84">
        <v>21</v>
      </c>
      <c r="C54" s="85">
        <v>756.78626085999997</v>
      </c>
      <c r="D54" s="85">
        <v>746.81460173000005</v>
      </c>
      <c r="E54" s="85">
        <v>0</v>
      </c>
      <c r="F54" s="85">
        <v>74.681460169999994</v>
      </c>
      <c r="G54" s="85">
        <v>186.70365043000001</v>
      </c>
      <c r="H54" s="85">
        <v>373.40730086999997</v>
      </c>
      <c r="I54" s="85">
        <v>0</v>
      </c>
      <c r="J54" s="85">
        <v>410.74803094999999</v>
      </c>
      <c r="K54" s="85">
        <v>485.42949112000002</v>
      </c>
      <c r="L54" s="85">
        <v>560.11095130000001</v>
      </c>
    </row>
    <row r="55" spans="1:12" ht="12.75" customHeight="1" x14ac:dyDescent="0.2">
      <c r="A55" s="84" t="s">
        <v>183</v>
      </c>
      <c r="B55" s="84">
        <v>22</v>
      </c>
      <c r="C55" s="85">
        <v>802.12299408000001</v>
      </c>
      <c r="D55" s="85">
        <v>792.07702660999996</v>
      </c>
      <c r="E55" s="85">
        <v>0</v>
      </c>
      <c r="F55" s="85">
        <v>79.207702659999995</v>
      </c>
      <c r="G55" s="85">
        <v>198.01925664999999</v>
      </c>
      <c r="H55" s="85">
        <v>396.03851330999998</v>
      </c>
      <c r="I55" s="85">
        <v>0</v>
      </c>
      <c r="J55" s="85">
        <v>435.64236463999998</v>
      </c>
      <c r="K55" s="85">
        <v>514.85006729999998</v>
      </c>
      <c r="L55" s="85">
        <v>594.05776995999997</v>
      </c>
    </row>
    <row r="56" spans="1:12" ht="12.75" customHeight="1" x14ac:dyDescent="0.2">
      <c r="A56" s="84" t="s">
        <v>183</v>
      </c>
      <c r="B56" s="84">
        <v>23</v>
      </c>
      <c r="C56" s="85">
        <v>902.15794683000001</v>
      </c>
      <c r="D56" s="85">
        <v>891.37845836999998</v>
      </c>
      <c r="E56" s="85">
        <v>0</v>
      </c>
      <c r="F56" s="85">
        <v>89.137845839999997</v>
      </c>
      <c r="G56" s="85">
        <v>222.84461458999999</v>
      </c>
      <c r="H56" s="85">
        <v>445.68922918999999</v>
      </c>
      <c r="I56" s="85">
        <v>0</v>
      </c>
      <c r="J56" s="85">
        <v>490.25815210000002</v>
      </c>
      <c r="K56" s="85">
        <v>579.39599794000003</v>
      </c>
      <c r="L56" s="85">
        <v>668.53384377999998</v>
      </c>
    </row>
    <row r="57" spans="1:12" ht="12.75" customHeight="1" x14ac:dyDescent="0.2">
      <c r="A57" s="84" t="s">
        <v>183</v>
      </c>
      <c r="B57" s="84">
        <v>24</v>
      </c>
      <c r="C57" s="85">
        <v>962.51417915000002</v>
      </c>
      <c r="D57" s="85">
        <v>950.86647567</v>
      </c>
      <c r="E57" s="85">
        <v>0</v>
      </c>
      <c r="F57" s="85">
        <v>95.086647569999997</v>
      </c>
      <c r="G57" s="85">
        <v>237.71661892</v>
      </c>
      <c r="H57" s="85">
        <v>475.43323784</v>
      </c>
      <c r="I57" s="85">
        <v>0</v>
      </c>
      <c r="J57" s="85">
        <v>522.97656161999998</v>
      </c>
      <c r="K57" s="85">
        <v>618.06320918999995</v>
      </c>
      <c r="L57" s="85">
        <v>713.14985675000003</v>
      </c>
    </row>
    <row r="58" spans="1:12" ht="12.75" customHeight="1" x14ac:dyDescent="0.2">
      <c r="A58" s="84" t="s">
        <v>184</v>
      </c>
      <c r="B58" s="84">
        <v>1</v>
      </c>
      <c r="C58" s="85">
        <v>981.26205833999995</v>
      </c>
      <c r="D58" s="85">
        <v>969.29037718999996</v>
      </c>
      <c r="E58" s="85">
        <v>0</v>
      </c>
      <c r="F58" s="85">
        <v>96.929037719999997</v>
      </c>
      <c r="G58" s="85">
        <v>242.32259429999999</v>
      </c>
      <c r="H58" s="85">
        <v>484.64518859999998</v>
      </c>
      <c r="I58" s="85">
        <v>0</v>
      </c>
      <c r="J58" s="85">
        <v>533.10970744999997</v>
      </c>
      <c r="K58" s="85">
        <v>630.03874516999997</v>
      </c>
      <c r="L58" s="85">
        <v>726.96778288999997</v>
      </c>
    </row>
    <row r="59" spans="1:12" ht="12.75" customHeight="1" x14ac:dyDescent="0.2">
      <c r="A59" s="84" t="s">
        <v>184</v>
      </c>
      <c r="B59" s="84">
        <v>2</v>
      </c>
      <c r="C59" s="85">
        <v>997.19676771000002</v>
      </c>
      <c r="D59" s="85">
        <v>985.13341742</v>
      </c>
      <c r="E59" s="85">
        <v>0</v>
      </c>
      <c r="F59" s="85">
        <v>98.513341740000001</v>
      </c>
      <c r="G59" s="85">
        <v>246.28335436</v>
      </c>
      <c r="H59" s="85">
        <v>492.56670871</v>
      </c>
      <c r="I59" s="85">
        <v>0</v>
      </c>
      <c r="J59" s="85">
        <v>541.82337958000005</v>
      </c>
      <c r="K59" s="85">
        <v>640.33672132000004</v>
      </c>
      <c r="L59" s="85">
        <v>738.85006307000003</v>
      </c>
    </row>
    <row r="60" spans="1:12" ht="12.75" customHeight="1" x14ac:dyDescent="0.2">
      <c r="A60" s="84" t="s">
        <v>184</v>
      </c>
      <c r="B60" s="84">
        <v>3</v>
      </c>
      <c r="C60" s="85">
        <v>1130.6043203700001</v>
      </c>
      <c r="D60" s="85">
        <v>1117.33512916</v>
      </c>
      <c r="E60" s="85">
        <v>0</v>
      </c>
      <c r="F60" s="85">
        <v>111.73351292</v>
      </c>
      <c r="G60" s="85">
        <v>279.33378228999999</v>
      </c>
      <c r="H60" s="85">
        <v>558.66756457999998</v>
      </c>
      <c r="I60" s="85">
        <v>0</v>
      </c>
      <c r="J60" s="85">
        <v>614.53432104000001</v>
      </c>
      <c r="K60" s="85">
        <v>726.26783394999995</v>
      </c>
      <c r="L60" s="85">
        <v>838.00134687000002</v>
      </c>
    </row>
    <row r="61" spans="1:12" ht="12.75" customHeight="1" x14ac:dyDescent="0.2">
      <c r="A61" s="84" t="s">
        <v>184</v>
      </c>
      <c r="B61" s="84">
        <v>4</v>
      </c>
      <c r="C61" s="85">
        <v>1144.03550655</v>
      </c>
      <c r="D61" s="85">
        <v>1130.8825542100001</v>
      </c>
      <c r="E61" s="85">
        <v>0</v>
      </c>
      <c r="F61" s="85">
        <v>113.08825542</v>
      </c>
      <c r="G61" s="85">
        <v>282.72063854999999</v>
      </c>
      <c r="H61" s="85">
        <v>565.44127710999999</v>
      </c>
      <c r="I61" s="85">
        <v>0</v>
      </c>
      <c r="J61" s="85">
        <v>621.98540481999999</v>
      </c>
      <c r="K61" s="85">
        <v>735.07366023999998</v>
      </c>
      <c r="L61" s="85">
        <v>848.16191565999998</v>
      </c>
    </row>
    <row r="62" spans="1:12" ht="12.75" customHeight="1" x14ac:dyDescent="0.2">
      <c r="A62" s="84" t="s">
        <v>184</v>
      </c>
      <c r="B62" s="84">
        <v>5</v>
      </c>
      <c r="C62" s="85">
        <v>1144.29776309</v>
      </c>
      <c r="D62" s="85">
        <v>1130.9202877600001</v>
      </c>
      <c r="E62" s="85">
        <v>0</v>
      </c>
      <c r="F62" s="85">
        <v>113.09202878000001</v>
      </c>
      <c r="G62" s="85">
        <v>282.73007194000002</v>
      </c>
      <c r="H62" s="85">
        <v>565.46014388000003</v>
      </c>
      <c r="I62" s="85">
        <v>0</v>
      </c>
      <c r="J62" s="85">
        <v>622.00615827000001</v>
      </c>
      <c r="K62" s="85">
        <v>735.09818703999997</v>
      </c>
      <c r="L62" s="85">
        <v>848.19021582000005</v>
      </c>
    </row>
    <row r="63" spans="1:12" ht="12.75" customHeight="1" x14ac:dyDescent="0.2">
      <c r="A63" s="84" t="s">
        <v>184</v>
      </c>
      <c r="B63" s="84">
        <v>6</v>
      </c>
      <c r="C63" s="85">
        <v>1133.2674023</v>
      </c>
      <c r="D63" s="85">
        <v>1119.7473970999999</v>
      </c>
      <c r="E63" s="85">
        <v>0</v>
      </c>
      <c r="F63" s="85">
        <v>111.97473970999999</v>
      </c>
      <c r="G63" s="85">
        <v>279.93684927999999</v>
      </c>
      <c r="H63" s="85">
        <v>559.87369854999997</v>
      </c>
      <c r="I63" s="85">
        <v>0</v>
      </c>
      <c r="J63" s="85">
        <v>615.86106841000003</v>
      </c>
      <c r="K63" s="85">
        <v>727.83580812000002</v>
      </c>
      <c r="L63" s="85">
        <v>839.81054783000002</v>
      </c>
    </row>
    <row r="64" spans="1:12" ht="12.75" customHeight="1" x14ac:dyDescent="0.2">
      <c r="A64" s="84" t="s">
        <v>184</v>
      </c>
      <c r="B64" s="84">
        <v>7</v>
      </c>
      <c r="C64" s="85">
        <v>1095.96679653</v>
      </c>
      <c r="D64" s="85">
        <v>1082.23869474</v>
      </c>
      <c r="E64" s="85">
        <v>0</v>
      </c>
      <c r="F64" s="85">
        <v>108.22386947</v>
      </c>
      <c r="G64" s="85">
        <v>270.55967369000001</v>
      </c>
      <c r="H64" s="85">
        <v>541.11934737000001</v>
      </c>
      <c r="I64" s="85">
        <v>0</v>
      </c>
      <c r="J64" s="85">
        <v>595.23128211000005</v>
      </c>
      <c r="K64" s="85">
        <v>703.45515158000001</v>
      </c>
      <c r="L64" s="85">
        <v>811.67902105999997</v>
      </c>
    </row>
    <row r="65" spans="1:12" ht="12.75" customHeight="1" x14ac:dyDescent="0.2">
      <c r="A65" s="84" t="s">
        <v>184</v>
      </c>
      <c r="B65" s="84">
        <v>8</v>
      </c>
      <c r="C65" s="85">
        <v>949.82127515000002</v>
      </c>
      <c r="D65" s="85">
        <v>938.31012693000002</v>
      </c>
      <c r="E65" s="85">
        <v>0</v>
      </c>
      <c r="F65" s="85">
        <v>93.831012689999994</v>
      </c>
      <c r="G65" s="85">
        <v>234.57753173</v>
      </c>
      <c r="H65" s="85">
        <v>469.15506347000002</v>
      </c>
      <c r="I65" s="85">
        <v>0</v>
      </c>
      <c r="J65" s="85">
        <v>516.07056981000005</v>
      </c>
      <c r="K65" s="85">
        <v>609.90158250000002</v>
      </c>
      <c r="L65" s="85">
        <v>703.73259519999999</v>
      </c>
    </row>
    <row r="66" spans="1:12" ht="12.75" customHeight="1" x14ac:dyDescent="0.2">
      <c r="A66" s="84" t="s">
        <v>184</v>
      </c>
      <c r="B66" s="84">
        <v>9</v>
      </c>
      <c r="C66" s="85">
        <v>903.87112996999997</v>
      </c>
      <c r="D66" s="85">
        <v>891.87093341000002</v>
      </c>
      <c r="E66" s="85">
        <v>0</v>
      </c>
      <c r="F66" s="85">
        <v>89.187093340000004</v>
      </c>
      <c r="G66" s="85">
        <v>222.96773335</v>
      </c>
      <c r="H66" s="85">
        <v>445.93546671000001</v>
      </c>
      <c r="I66" s="85">
        <v>0</v>
      </c>
      <c r="J66" s="85">
        <v>490.52901337999998</v>
      </c>
      <c r="K66" s="85">
        <v>579.71610671999997</v>
      </c>
      <c r="L66" s="85">
        <v>668.90320006000002</v>
      </c>
    </row>
    <row r="67" spans="1:12" ht="12.75" customHeight="1" x14ac:dyDescent="0.2">
      <c r="A67" s="84" t="s">
        <v>184</v>
      </c>
      <c r="B67" s="84">
        <v>10</v>
      </c>
      <c r="C67" s="85">
        <v>847.60652443000004</v>
      </c>
      <c r="D67" s="85">
        <v>838.43091490999996</v>
      </c>
      <c r="E67" s="85">
        <v>0</v>
      </c>
      <c r="F67" s="85">
        <v>83.843091490000006</v>
      </c>
      <c r="G67" s="85">
        <v>209.60772872999999</v>
      </c>
      <c r="H67" s="85">
        <v>419.21545745999998</v>
      </c>
      <c r="I67" s="85">
        <v>0</v>
      </c>
      <c r="J67" s="85">
        <v>461.13700319999998</v>
      </c>
      <c r="K67" s="85">
        <v>544.98009468999999</v>
      </c>
      <c r="L67" s="85">
        <v>628.82318617999999</v>
      </c>
    </row>
    <row r="68" spans="1:12" ht="12.75" customHeight="1" x14ac:dyDescent="0.2">
      <c r="A68" s="84" t="s">
        <v>184</v>
      </c>
      <c r="B68" s="84">
        <v>11</v>
      </c>
      <c r="C68" s="85">
        <v>787.63543747999995</v>
      </c>
      <c r="D68" s="85">
        <v>779.08108104999997</v>
      </c>
      <c r="E68" s="85">
        <v>0</v>
      </c>
      <c r="F68" s="85">
        <v>77.908108110000001</v>
      </c>
      <c r="G68" s="85">
        <v>194.77027025999999</v>
      </c>
      <c r="H68" s="85">
        <v>389.54054052999999</v>
      </c>
      <c r="I68" s="85">
        <v>0</v>
      </c>
      <c r="J68" s="85">
        <v>428.49459458000001</v>
      </c>
      <c r="K68" s="85">
        <v>506.40270268</v>
      </c>
      <c r="L68" s="85">
        <v>584.31081079</v>
      </c>
    </row>
    <row r="69" spans="1:12" ht="12.75" customHeight="1" x14ac:dyDescent="0.2">
      <c r="A69" s="84" t="s">
        <v>184</v>
      </c>
      <c r="B69" s="84">
        <v>12</v>
      </c>
      <c r="C69" s="85">
        <v>795.11566760000005</v>
      </c>
      <c r="D69" s="85">
        <v>786.82132932000002</v>
      </c>
      <c r="E69" s="85">
        <v>0</v>
      </c>
      <c r="F69" s="85">
        <v>78.682132929999995</v>
      </c>
      <c r="G69" s="85">
        <v>196.70533233</v>
      </c>
      <c r="H69" s="85">
        <v>393.41066466000001</v>
      </c>
      <c r="I69" s="85">
        <v>0</v>
      </c>
      <c r="J69" s="85">
        <v>432.75173113</v>
      </c>
      <c r="K69" s="85">
        <v>511.43386406000002</v>
      </c>
      <c r="L69" s="85">
        <v>590.11599698999999</v>
      </c>
    </row>
    <row r="70" spans="1:12" ht="12.75" customHeight="1" x14ac:dyDescent="0.2">
      <c r="A70" s="84" t="s">
        <v>184</v>
      </c>
      <c r="B70" s="84">
        <v>13</v>
      </c>
      <c r="C70" s="85">
        <v>795.66066572</v>
      </c>
      <c r="D70" s="85">
        <v>786.95888508999997</v>
      </c>
      <c r="E70" s="85">
        <v>0</v>
      </c>
      <c r="F70" s="85">
        <v>78.695888510000003</v>
      </c>
      <c r="G70" s="85">
        <v>196.73972126999999</v>
      </c>
      <c r="H70" s="85">
        <v>393.47944254999999</v>
      </c>
      <c r="I70" s="85">
        <v>0</v>
      </c>
      <c r="J70" s="85">
        <v>432.8273868</v>
      </c>
      <c r="K70" s="85">
        <v>511.52327530999997</v>
      </c>
      <c r="L70" s="85">
        <v>590.21916381999995</v>
      </c>
    </row>
    <row r="71" spans="1:12" ht="12.75" customHeight="1" x14ac:dyDescent="0.2">
      <c r="A71" s="84" t="s">
        <v>184</v>
      </c>
      <c r="B71" s="84">
        <v>14</v>
      </c>
      <c r="C71" s="85">
        <v>796.59796217999997</v>
      </c>
      <c r="D71" s="85">
        <v>787.71826195000006</v>
      </c>
      <c r="E71" s="85">
        <v>0</v>
      </c>
      <c r="F71" s="85">
        <v>78.771826200000007</v>
      </c>
      <c r="G71" s="85">
        <v>196.92956548999999</v>
      </c>
      <c r="H71" s="85">
        <v>393.85913097999997</v>
      </c>
      <c r="I71" s="85">
        <v>0</v>
      </c>
      <c r="J71" s="85">
        <v>433.24504407000001</v>
      </c>
      <c r="K71" s="85">
        <v>512.01687027000003</v>
      </c>
      <c r="L71" s="85">
        <v>590.78869645999998</v>
      </c>
    </row>
    <row r="72" spans="1:12" ht="12.75" customHeight="1" x14ac:dyDescent="0.2">
      <c r="A72" s="84" t="s">
        <v>184</v>
      </c>
      <c r="B72" s="84">
        <v>15</v>
      </c>
      <c r="C72" s="85">
        <v>800.52265632000001</v>
      </c>
      <c r="D72" s="85">
        <v>791.97064605000003</v>
      </c>
      <c r="E72" s="85">
        <v>0</v>
      </c>
      <c r="F72" s="85">
        <v>79.197064609999998</v>
      </c>
      <c r="G72" s="85">
        <v>197.99266151</v>
      </c>
      <c r="H72" s="85">
        <v>395.98532303000002</v>
      </c>
      <c r="I72" s="85">
        <v>0</v>
      </c>
      <c r="J72" s="85">
        <v>435.58385533000001</v>
      </c>
      <c r="K72" s="85">
        <v>514.78091992999998</v>
      </c>
      <c r="L72" s="85">
        <v>593.97798453999997</v>
      </c>
    </row>
    <row r="73" spans="1:12" ht="12.75" customHeight="1" x14ac:dyDescent="0.2">
      <c r="A73" s="84" t="s">
        <v>184</v>
      </c>
      <c r="B73" s="84">
        <v>16</v>
      </c>
      <c r="C73" s="85">
        <v>802.21047585999997</v>
      </c>
      <c r="D73" s="85">
        <v>793.13678959000003</v>
      </c>
      <c r="E73" s="85">
        <v>0</v>
      </c>
      <c r="F73" s="85">
        <v>79.313678960000004</v>
      </c>
      <c r="G73" s="85">
        <v>198.28419740000001</v>
      </c>
      <c r="H73" s="85">
        <v>396.56839480000002</v>
      </c>
      <c r="I73" s="85">
        <v>0</v>
      </c>
      <c r="J73" s="85">
        <v>436.22523426999999</v>
      </c>
      <c r="K73" s="85">
        <v>515.53891323000005</v>
      </c>
      <c r="L73" s="85">
        <v>594.85259219</v>
      </c>
    </row>
    <row r="74" spans="1:12" ht="12.75" customHeight="1" x14ac:dyDescent="0.2">
      <c r="A74" s="84" t="s">
        <v>184</v>
      </c>
      <c r="B74" s="84">
        <v>17</v>
      </c>
      <c r="C74" s="85">
        <v>798.52060803999996</v>
      </c>
      <c r="D74" s="85">
        <v>790.20163166999998</v>
      </c>
      <c r="E74" s="85">
        <v>0</v>
      </c>
      <c r="F74" s="85">
        <v>79.020163170000004</v>
      </c>
      <c r="G74" s="85">
        <v>197.55040792</v>
      </c>
      <c r="H74" s="85">
        <v>395.10081584</v>
      </c>
      <c r="I74" s="85">
        <v>0</v>
      </c>
      <c r="J74" s="85">
        <v>434.61089742000001</v>
      </c>
      <c r="K74" s="85">
        <v>513.63106058999995</v>
      </c>
      <c r="L74" s="85">
        <v>592.65122374999999</v>
      </c>
    </row>
    <row r="75" spans="1:12" ht="12.75" customHeight="1" x14ac:dyDescent="0.2">
      <c r="A75" s="84" t="s">
        <v>184</v>
      </c>
      <c r="B75" s="84">
        <v>18</v>
      </c>
      <c r="C75" s="85">
        <v>808.84299067999996</v>
      </c>
      <c r="D75" s="85">
        <v>799.31607033</v>
      </c>
      <c r="E75" s="85">
        <v>0</v>
      </c>
      <c r="F75" s="85">
        <v>79.931607029999995</v>
      </c>
      <c r="G75" s="85">
        <v>199.82901758</v>
      </c>
      <c r="H75" s="85">
        <v>399.65803517000001</v>
      </c>
      <c r="I75" s="85">
        <v>0</v>
      </c>
      <c r="J75" s="85">
        <v>439.62383868000001</v>
      </c>
      <c r="K75" s="85">
        <v>519.55544570999996</v>
      </c>
      <c r="L75" s="85">
        <v>599.48705274999998</v>
      </c>
    </row>
    <row r="76" spans="1:12" ht="12.75" customHeight="1" x14ac:dyDescent="0.2">
      <c r="A76" s="84" t="s">
        <v>184</v>
      </c>
      <c r="B76" s="84">
        <v>19</v>
      </c>
      <c r="C76" s="85">
        <v>804.26641385999994</v>
      </c>
      <c r="D76" s="85">
        <v>797.57574568999996</v>
      </c>
      <c r="E76" s="85">
        <v>0</v>
      </c>
      <c r="F76" s="85">
        <v>79.757574570000003</v>
      </c>
      <c r="G76" s="85">
        <v>199.39393641999999</v>
      </c>
      <c r="H76" s="85">
        <v>398.78787284999999</v>
      </c>
      <c r="I76" s="85">
        <v>0</v>
      </c>
      <c r="J76" s="85">
        <v>438.66666013000003</v>
      </c>
      <c r="K76" s="85">
        <v>518.42423470000006</v>
      </c>
      <c r="L76" s="85">
        <v>598.18180927000003</v>
      </c>
    </row>
    <row r="77" spans="1:12" ht="12.75" customHeight="1" x14ac:dyDescent="0.2">
      <c r="A77" s="84" t="s">
        <v>184</v>
      </c>
      <c r="B77" s="84">
        <v>20</v>
      </c>
      <c r="C77" s="85">
        <v>795.36703323999996</v>
      </c>
      <c r="D77" s="85">
        <v>789.98356504000003</v>
      </c>
      <c r="E77" s="85">
        <v>0</v>
      </c>
      <c r="F77" s="85">
        <v>78.9983565</v>
      </c>
      <c r="G77" s="85">
        <v>197.49589126000001</v>
      </c>
      <c r="H77" s="85">
        <v>394.99178252000002</v>
      </c>
      <c r="I77" s="85">
        <v>0</v>
      </c>
      <c r="J77" s="85">
        <v>434.49096077000002</v>
      </c>
      <c r="K77" s="85">
        <v>513.48931728000002</v>
      </c>
      <c r="L77" s="85">
        <v>592.48767378000002</v>
      </c>
    </row>
    <row r="78" spans="1:12" ht="12.75" customHeight="1" x14ac:dyDescent="0.2">
      <c r="A78" s="84" t="s">
        <v>184</v>
      </c>
      <c r="B78" s="84">
        <v>21</v>
      </c>
      <c r="C78" s="85">
        <v>773.03027557999997</v>
      </c>
      <c r="D78" s="85">
        <v>768.58552732999999</v>
      </c>
      <c r="E78" s="85">
        <v>0</v>
      </c>
      <c r="F78" s="85">
        <v>76.85855273</v>
      </c>
      <c r="G78" s="85">
        <v>192.14638183</v>
      </c>
      <c r="H78" s="85">
        <v>384.29276367</v>
      </c>
      <c r="I78" s="85">
        <v>0</v>
      </c>
      <c r="J78" s="85">
        <v>422.72204003000002</v>
      </c>
      <c r="K78" s="85">
        <v>499.58059276</v>
      </c>
      <c r="L78" s="85">
        <v>576.4391455</v>
      </c>
    </row>
    <row r="79" spans="1:12" ht="12.75" customHeight="1" x14ac:dyDescent="0.2">
      <c r="A79" s="84" t="s">
        <v>184</v>
      </c>
      <c r="B79" s="84">
        <v>22</v>
      </c>
      <c r="C79" s="85">
        <v>829.68990021000002</v>
      </c>
      <c r="D79" s="85">
        <v>824.32914086999995</v>
      </c>
      <c r="E79" s="85">
        <v>0</v>
      </c>
      <c r="F79" s="85">
        <v>82.432914089999997</v>
      </c>
      <c r="G79" s="85">
        <v>206.08228521999999</v>
      </c>
      <c r="H79" s="85">
        <v>412.16457043999998</v>
      </c>
      <c r="I79" s="85">
        <v>0</v>
      </c>
      <c r="J79" s="85">
        <v>453.38102748</v>
      </c>
      <c r="K79" s="85">
        <v>535.81394157</v>
      </c>
      <c r="L79" s="85">
        <v>618.24685565000004</v>
      </c>
    </row>
    <row r="80" spans="1:12" ht="12.75" customHeight="1" x14ac:dyDescent="0.2">
      <c r="A80" s="84" t="s">
        <v>184</v>
      </c>
      <c r="B80" s="84">
        <v>23</v>
      </c>
      <c r="C80" s="85">
        <v>863.68159102000004</v>
      </c>
      <c r="D80" s="85">
        <v>858.34303809999994</v>
      </c>
      <c r="E80" s="85">
        <v>0</v>
      </c>
      <c r="F80" s="85">
        <v>85.834303809999994</v>
      </c>
      <c r="G80" s="85">
        <v>214.58575952999999</v>
      </c>
      <c r="H80" s="85">
        <v>429.17151904999997</v>
      </c>
      <c r="I80" s="85">
        <v>0</v>
      </c>
      <c r="J80" s="85">
        <v>472.08867096</v>
      </c>
      <c r="K80" s="85">
        <v>557.92297477</v>
      </c>
      <c r="L80" s="85">
        <v>643.75727858000005</v>
      </c>
    </row>
    <row r="81" spans="1:12" ht="12.75" customHeight="1" x14ac:dyDescent="0.2">
      <c r="A81" s="84" t="s">
        <v>184</v>
      </c>
      <c r="B81" s="84">
        <v>24</v>
      </c>
      <c r="C81" s="85">
        <v>957.18841864000001</v>
      </c>
      <c r="D81" s="85">
        <v>951.76985950000005</v>
      </c>
      <c r="E81" s="85">
        <v>0</v>
      </c>
      <c r="F81" s="85">
        <v>95.176985950000002</v>
      </c>
      <c r="G81" s="85">
        <v>237.94246487999999</v>
      </c>
      <c r="H81" s="85">
        <v>475.88492975000003</v>
      </c>
      <c r="I81" s="85">
        <v>0</v>
      </c>
      <c r="J81" s="85">
        <v>523.47342273000004</v>
      </c>
      <c r="K81" s="85">
        <v>618.65040868000006</v>
      </c>
      <c r="L81" s="85">
        <v>713.82739462999996</v>
      </c>
    </row>
    <row r="82" spans="1:12" ht="12.75" customHeight="1" x14ac:dyDescent="0.2">
      <c r="A82" s="84" t="s">
        <v>185</v>
      </c>
      <c r="B82" s="84">
        <v>1</v>
      </c>
      <c r="C82" s="85">
        <v>1047.0509736399999</v>
      </c>
      <c r="D82" s="85">
        <v>1041.48605103</v>
      </c>
      <c r="E82" s="85">
        <v>0</v>
      </c>
      <c r="F82" s="85">
        <v>104.1486051</v>
      </c>
      <c r="G82" s="85">
        <v>260.37151275999997</v>
      </c>
      <c r="H82" s="85">
        <v>520.74302551999995</v>
      </c>
      <c r="I82" s="85">
        <v>0</v>
      </c>
      <c r="J82" s="85">
        <v>572.81732807000003</v>
      </c>
      <c r="K82" s="85">
        <v>676.96593316999997</v>
      </c>
      <c r="L82" s="85">
        <v>781.11453827000003</v>
      </c>
    </row>
    <row r="83" spans="1:12" ht="12.75" customHeight="1" x14ac:dyDescent="0.2">
      <c r="A83" s="84" t="s">
        <v>185</v>
      </c>
      <c r="B83" s="84">
        <v>2</v>
      </c>
      <c r="C83" s="85">
        <v>1052.2565977899999</v>
      </c>
      <c r="D83" s="85">
        <v>1046.65704897</v>
      </c>
      <c r="E83" s="85">
        <v>0</v>
      </c>
      <c r="F83" s="85">
        <v>104.66570489999999</v>
      </c>
      <c r="G83" s="85">
        <v>261.66426224000003</v>
      </c>
      <c r="H83" s="85">
        <v>523.32852448999995</v>
      </c>
      <c r="I83" s="85">
        <v>0</v>
      </c>
      <c r="J83" s="85">
        <v>575.66137692999996</v>
      </c>
      <c r="K83" s="85">
        <v>680.32708183</v>
      </c>
      <c r="L83" s="85">
        <v>784.99278673000003</v>
      </c>
    </row>
    <row r="84" spans="1:12" ht="12.75" customHeight="1" x14ac:dyDescent="0.2">
      <c r="A84" s="84" t="s">
        <v>185</v>
      </c>
      <c r="B84" s="84">
        <v>3</v>
      </c>
      <c r="C84" s="85">
        <v>1139.7094007999999</v>
      </c>
      <c r="D84" s="85">
        <v>1133.8416785899999</v>
      </c>
      <c r="E84" s="85">
        <v>0</v>
      </c>
      <c r="F84" s="85">
        <v>113.38416786000001</v>
      </c>
      <c r="G84" s="85">
        <v>283.46041965000001</v>
      </c>
      <c r="H84" s="85">
        <v>566.92083930000001</v>
      </c>
      <c r="I84" s="85">
        <v>0</v>
      </c>
      <c r="J84" s="85">
        <v>623.61292321999997</v>
      </c>
      <c r="K84" s="85">
        <v>736.99709108000002</v>
      </c>
      <c r="L84" s="85">
        <v>850.38125893999995</v>
      </c>
    </row>
    <row r="85" spans="1:12" ht="12.75" customHeight="1" x14ac:dyDescent="0.2">
      <c r="A85" s="84" t="s">
        <v>185</v>
      </c>
      <c r="B85" s="84">
        <v>4</v>
      </c>
      <c r="C85" s="85">
        <v>1146.65097939</v>
      </c>
      <c r="D85" s="85">
        <v>1140.8723561500001</v>
      </c>
      <c r="E85" s="85">
        <v>0</v>
      </c>
      <c r="F85" s="85">
        <v>114.08723562</v>
      </c>
      <c r="G85" s="85">
        <v>285.21808904</v>
      </c>
      <c r="H85" s="85">
        <v>570.43617807999999</v>
      </c>
      <c r="I85" s="85">
        <v>0</v>
      </c>
      <c r="J85" s="85">
        <v>627.47979587999998</v>
      </c>
      <c r="K85" s="85">
        <v>741.56703149999998</v>
      </c>
      <c r="L85" s="85">
        <v>855.65426710999998</v>
      </c>
    </row>
    <row r="86" spans="1:12" ht="12.75" customHeight="1" x14ac:dyDescent="0.2">
      <c r="A86" s="84" t="s">
        <v>185</v>
      </c>
      <c r="B86" s="84">
        <v>5</v>
      </c>
      <c r="C86" s="85">
        <v>1149.45731202</v>
      </c>
      <c r="D86" s="85">
        <v>1143.47987734</v>
      </c>
      <c r="E86" s="85">
        <v>0</v>
      </c>
      <c r="F86" s="85">
        <v>114.34798773</v>
      </c>
      <c r="G86" s="85">
        <v>285.86996934000001</v>
      </c>
      <c r="H86" s="85">
        <v>571.73993867000002</v>
      </c>
      <c r="I86" s="85">
        <v>0</v>
      </c>
      <c r="J86" s="85">
        <v>628.91393254000002</v>
      </c>
      <c r="K86" s="85">
        <v>743.26192027000002</v>
      </c>
      <c r="L86" s="85">
        <v>857.60990801000003</v>
      </c>
    </row>
    <row r="87" spans="1:12" ht="12.75" customHeight="1" x14ac:dyDescent="0.2">
      <c r="A87" s="84" t="s">
        <v>185</v>
      </c>
      <c r="B87" s="84">
        <v>6</v>
      </c>
      <c r="C87" s="85">
        <v>1132.9153552800001</v>
      </c>
      <c r="D87" s="85">
        <v>1127.0387797400001</v>
      </c>
      <c r="E87" s="85">
        <v>0</v>
      </c>
      <c r="F87" s="85">
        <v>112.70387796999999</v>
      </c>
      <c r="G87" s="85">
        <v>281.75969493999997</v>
      </c>
      <c r="H87" s="85">
        <v>563.51938987000005</v>
      </c>
      <c r="I87" s="85">
        <v>0</v>
      </c>
      <c r="J87" s="85">
        <v>619.87132885999995</v>
      </c>
      <c r="K87" s="85">
        <v>732.57520682999996</v>
      </c>
      <c r="L87" s="85">
        <v>845.27908480999997</v>
      </c>
    </row>
    <row r="88" spans="1:12" ht="12.75" customHeight="1" x14ac:dyDescent="0.2">
      <c r="A88" s="84" t="s">
        <v>185</v>
      </c>
      <c r="B88" s="84">
        <v>7</v>
      </c>
      <c r="C88" s="85">
        <v>1124.10953359</v>
      </c>
      <c r="D88" s="85">
        <v>1118.1309476199999</v>
      </c>
      <c r="E88" s="85">
        <v>0</v>
      </c>
      <c r="F88" s="85">
        <v>111.81309476</v>
      </c>
      <c r="G88" s="85">
        <v>279.53273690999998</v>
      </c>
      <c r="H88" s="85">
        <v>559.06547380999996</v>
      </c>
      <c r="I88" s="85">
        <v>0</v>
      </c>
      <c r="J88" s="85">
        <v>614.97202118999996</v>
      </c>
      <c r="K88" s="85">
        <v>726.78511594999998</v>
      </c>
      <c r="L88" s="85">
        <v>838.59821072</v>
      </c>
    </row>
    <row r="89" spans="1:12" ht="12.75" customHeight="1" x14ac:dyDescent="0.2">
      <c r="A89" s="84" t="s">
        <v>185</v>
      </c>
      <c r="B89" s="84">
        <v>8</v>
      </c>
      <c r="C89" s="85">
        <v>996.33291798000005</v>
      </c>
      <c r="D89" s="85">
        <v>991.15204117999997</v>
      </c>
      <c r="E89" s="85">
        <v>0</v>
      </c>
      <c r="F89" s="85">
        <v>99.115204120000001</v>
      </c>
      <c r="G89" s="85">
        <v>247.7880103</v>
      </c>
      <c r="H89" s="85">
        <v>495.57602058999998</v>
      </c>
      <c r="I89" s="85">
        <v>0</v>
      </c>
      <c r="J89" s="85">
        <v>545.13362265000001</v>
      </c>
      <c r="K89" s="85">
        <v>644.24882677000005</v>
      </c>
      <c r="L89" s="85">
        <v>743.36403088999998</v>
      </c>
    </row>
    <row r="90" spans="1:12" ht="12.75" customHeight="1" x14ac:dyDescent="0.2">
      <c r="A90" s="84" t="s">
        <v>185</v>
      </c>
      <c r="B90" s="84">
        <v>9</v>
      </c>
      <c r="C90" s="85">
        <v>893.66517404000001</v>
      </c>
      <c r="D90" s="85">
        <v>888.32215766000002</v>
      </c>
      <c r="E90" s="85">
        <v>0</v>
      </c>
      <c r="F90" s="85">
        <v>88.832215770000005</v>
      </c>
      <c r="G90" s="85">
        <v>222.08053942000001</v>
      </c>
      <c r="H90" s="85">
        <v>444.16107883000001</v>
      </c>
      <c r="I90" s="85">
        <v>0</v>
      </c>
      <c r="J90" s="85">
        <v>488.57718670999998</v>
      </c>
      <c r="K90" s="85">
        <v>577.40940248000004</v>
      </c>
      <c r="L90" s="85">
        <v>666.24161824999999</v>
      </c>
    </row>
    <row r="91" spans="1:12" ht="12.75" customHeight="1" x14ac:dyDescent="0.2">
      <c r="A91" s="84" t="s">
        <v>185</v>
      </c>
      <c r="B91" s="84">
        <v>10</v>
      </c>
      <c r="C91" s="85">
        <v>793.96728929999995</v>
      </c>
      <c r="D91" s="85">
        <v>789.63552491999997</v>
      </c>
      <c r="E91" s="85">
        <v>0</v>
      </c>
      <c r="F91" s="85">
        <v>78.963552489999998</v>
      </c>
      <c r="G91" s="85">
        <v>197.40888122999999</v>
      </c>
      <c r="H91" s="85">
        <v>394.81776245999998</v>
      </c>
      <c r="I91" s="85">
        <v>0</v>
      </c>
      <c r="J91" s="85">
        <v>434.29953870999998</v>
      </c>
      <c r="K91" s="85">
        <v>513.26309119999996</v>
      </c>
      <c r="L91" s="85">
        <v>592.22664368999995</v>
      </c>
    </row>
    <row r="92" spans="1:12" ht="12.75" customHeight="1" x14ac:dyDescent="0.2">
      <c r="A92" s="84" t="s">
        <v>185</v>
      </c>
      <c r="B92" s="84">
        <v>11</v>
      </c>
      <c r="C92" s="85">
        <v>725.98402571999998</v>
      </c>
      <c r="D92" s="85">
        <v>722.41911717000005</v>
      </c>
      <c r="E92" s="85">
        <v>0</v>
      </c>
      <c r="F92" s="85">
        <v>72.241911720000004</v>
      </c>
      <c r="G92" s="85">
        <v>180.60477929000001</v>
      </c>
      <c r="H92" s="85">
        <v>361.20955858999997</v>
      </c>
      <c r="I92" s="85">
        <v>0</v>
      </c>
      <c r="J92" s="85">
        <v>397.33051444</v>
      </c>
      <c r="K92" s="85">
        <v>469.57242616000002</v>
      </c>
      <c r="L92" s="85">
        <v>541.81433788000004</v>
      </c>
    </row>
    <row r="93" spans="1:12" ht="12.75" customHeight="1" x14ac:dyDescent="0.2">
      <c r="A93" s="84" t="s">
        <v>185</v>
      </c>
      <c r="B93" s="84">
        <v>12</v>
      </c>
      <c r="C93" s="85">
        <v>729.43017359999999</v>
      </c>
      <c r="D93" s="85">
        <v>726.15199927000003</v>
      </c>
      <c r="E93" s="85">
        <v>0</v>
      </c>
      <c r="F93" s="85">
        <v>72.615199930000003</v>
      </c>
      <c r="G93" s="85">
        <v>181.53799982000001</v>
      </c>
      <c r="H93" s="85">
        <v>363.07599964000002</v>
      </c>
      <c r="I93" s="85">
        <v>0</v>
      </c>
      <c r="J93" s="85">
        <v>399.38359960000003</v>
      </c>
      <c r="K93" s="85">
        <v>471.99879952999999</v>
      </c>
      <c r="L93" s="85">
        <v>544.61399945000005</v>
      </c>
    </row>
    <row r="94" spans="1:12" ht="12.75" customHeight="1" x14ac:dyDescent="0.2">
      <c r="A94" s="84" t="s">
        <v>185</v>
      </c>
      <c r="B94" s="84">
        <v>13</v>
      </c>
      <c r="C94" s="85">
        <v>747.77789278</v>
      </c>
      <c r="D94" s="85">
        <v>744.25572271999999</v>
      </c>
      <c r="E94" s="85">
        <v>0</v>
      </c>
      <c r="F94" s="85">
        <v>74.425572270000004</v>
      </c>
      <c r="G94" s="85">
        <v>186.06393068</v>
      </c>
      <c r="H94" s="85">
        <v>372.12786136</v>
      </c>
      <c r="I94" s="85">
        <v>0</v>
      </c>
      <c r="J94" s="85">
        <v>409.34064749999999</v>
      </c>
      <c r="K94" s="85">
        <v>483.76621977000002</v>
      </c>
      <c r="L94" s="85">
        <v>558.19179204</v>
      </c>
    </row>
    <row r="95" spans="1:12" ht="12.75" customHeight="1" x14ac:dyDescent="0.2">
      <c r="A95" s="84" t="s">
        <v>185</v>
      </c>
      <c r="B95" s="84">
        <v>14</v>
      </c>
      <c r="C95" s="85">
        <v>736.95841088999998</v>
      </c>
      <c r="D95" s="85">
        <v>733.45204640999998</v>
      </c>
      <c r="E95" s="85">
        <v>0</v>
      </c>
      <c r="F95" s="85">
        <v>73.345204640000006</v>
      </c>
      <c r="G95" s="85">
        <v>183.36301159999999</v>
      </c>
      <c r="H95" s="85">
        <v>366.72602320999999</v>
      </c>
      <c r="I95" s="85">
        <v>0</v>
      </c>
      <c r="J95" s="85">
        <v>403.39862553</v>
      </c>
      <c r="K95" s="85">
        <v>476.74383017000002</v>
      </c>
      <c r="L95" s="85">
        <v>550.08903481000004</v>
      </c>
    </row>
    <row r="96" spans="1:12" ht="12.75" customHeight="1" x14ac:dyDescent="0.2">
      <c r="A96" s="84" t="s">
        <v>185</v>
      </c>
      <c r="B96" s="84">
        <v>15</v>
      </c>
      <c r="C96" s="85">
        <v>753.53466993999996</v>
      </c>
      <c r="D96" s="85">
        <v>749.92339927</v>
      </c>
      <c r="E96" s="85">
        <v>0</v>
      </c>
      <c r="F96" s="85">
        <v>74.99233993</v>
      </c>
      <c r="G96" s="85">
        <v>187.48084982</v>
      </c>
      <c r="H96" s="85">
        <v>374.96169964000001</v>
      </c>
      <c r="I96" s="85">
        <v>0</v>
      </c>
      <c r="J96" s="85">
        <v>412.45786959999998</v>
      </c>
      <c r="K96" s="85">
        <v>487.45020953</v>
      </c>
      <c r="L96" s="85">
        <v>562.44254945</v>
      </c>
    </row>
    <row r="97" spans="1:12" ht="12.75" customHeight="1" x14ac:dyDescent="0.2">
      <c r="A97" s="84" t="s">
        <v>185</v>
      </c>
      <c r="B97" s="84">
        <v>16</v>
      </c>
      <c r="C97" s="85">
        <v>756.82970991000002</v>
      </c>
      <c r="D97" s="85">
        <v>753.14274386</v>
      </c>
      <c r="E97" s="85">
        <v>0</v>
      </c>
      <c r="F97" s="85">
        <v>75.314274389999994</v>
      </c>
      <c r="G97" s="85">
        <v>188.28568597</v>
      </c>
      <c r="H97" s="85">
        <v>376.57137193</v>
      </c>
      <c r="I97" s="85">
        <v>0</v>
      </c>
      <c r="J97" s="85">
        <v>414.22850912000001</v>
      </c>
      <c r="K97" s="85">
        <v>489.54278350999999</v>
      </c>
      <c r="L97" s="85">
        <v>564.85705789999997</v>
      </c>
    </row>
    <row r="98" spans="1:12" ht="12.75" customHeight="1" x14ac:dyDescent="0.2">
      <c r="A98" s="84" t="s">
        <v>185</v>
      </c>
      <c r="B98" s="84">
        <v>17</v>
      </c>
      <c r="C98" s="85">
        <v>761.32509521999998</v>
      </c>
      <c r="D98" s="85">
        <v>757.40653306000002</v>
      </c>
      <c r="E98" s="85">
        <v>0</v>
      </c>
      <c r="F98" s="85">
        <v>75.740653309999999</v>
      </c>
      <c r="G98" s="85">
        <v>189.35163327000001</v>
      </c>
      <c r="H98" s="85">
        <v>378.70326653000001</v>
      </c>
      <c r="I98" s="85">
        <v>0</v>
      </c>
      <c r="J98" s="85">
        <v>416.57359317999999</v>
      </c>
      <c r="K98" s="85">
        <v>492.31424649000002</v>
      </c>
      <c r="L98" s="85">
        <v>568.05489980000004</v>
      </c>
    </row>
    <row r="99" spans="1:12" ht="12.75" customHeight="1" x14ac:dyDescent="0.2">
      <c r="A99" s="84" t="s">
        <v>185</v>
      </c>
      <c r="B99" s="84">
        <v>18</v>
      </c>
      <c r="C99" s="85">
        <v>755.08698292999998</v>
      </c>
      <c r="D99" s="85">
        <v>750.81705380999995</v>
      </c>
      <c r="E99" s="85">
        <v>0</v>
      </c>
      <c r="F99" s="85">
        <v>75.081705380000002</v>
      </c>
      <c r="G99" s="85">
        <v>187.70426345000001</v>
      </c>
      <c r="H99" s="85">
        <v>375.40852690999998</v>
      </c>
      <c r="I99" s="85">
        <v>0</v>
      </c>
      <c r="J99" s="85">
        <v>412.94937959999999</v>
      </c>
      <c r="K99" s="85">
        <v>488.03108498</v>
      </c>
      <c r="L99" s="85">
        <v>563.11279035999996</v>
      </c>
    </row>
    <row r="100" spans="1:12" ht="12.75" customHeight="1" x14ac:dyDescent="0.2">
      <c r="A100" s="84" t="s">
        <v>185</v>
      </c>
      <c r="B100" s="84">
        <v>19</v>
      </c>
      <c r="C100" s="85">
        <v>733.49451111999997</v>
      </c>
      <c r="D100" s="85">
        <v>729.55946396000002</v>
      </c>
      <c r="E100" s="85">
        <v>0</v>
      </c>
      <c r="F100" s="85">
        <v>72.955946400000002</v>
      </c>
      <c r="G100" s="85">
        <v>182.38986599</v>
      </c>
      <c r="H100" s="85">
        <v>364.77973198000001</v>
      </c>
      <c r="I100" s="85">
        <v>0</v>
      </c>
      <c r="J100" s="85">
        <v>401.25770518000002</v>
      </c>
      <c r="K100" s="85">
        <v>474.21365157000002</v>
      </c>
      <c r="L100" s="85">
        <v>547.16959797000004</v>
      </c>
    </row>
    <row r="101" spans="1:12" ht="12.75" customHeight="1" x14ac:dyDescent="0.2">
      <c r="A101" s="84" t="s">
        <v>185</v>
      </c>
      <c r="B101" s="84">
        <v>20</v>
      </c>
      <c r="C101" s="85">
        <v>734.25047532999997</v>
      </c>
      <c r="D101" s="85">
        <v>730.41246322999996</v>
      </c>
      <c r="E101" s="85">
        <v>0</v>
      </c>
      <c r="F101" s="85">
        <v>73.041246319999999</v>
      </c>
      <c r="G101" s="85">
        <v>182.60311580999999</v>
      </c>
      <c r="H101" s="85">
        <v>365.20623161999998</v>
      </c>
      <c r="I101" s="85">
        <v>0</v>
      </c>
      <c r="J101" s="85">
        <v>401.72685478</v>
      </c>
      <c r="K101" s="85">
        <v>474.76810110000002</v>
      </c>
      <c r="L101" s="85">
        <v>547.80934741999999</v>
      </c>
    </row>
    <row r="102" spans="1:12" ht="12.75" customHeight="1" x14ac:dyDescent="0.2">
      <c r="A102" s="84" t="s">
        <v>185</v>
      </c>
      <c r="B102" s="84">
        <v>21</v>
      </c>
      <c r="C102" s="85">
        <v>714.70197772999995</v>
      </c>
      <c r="D102" s="85">
        <v>711.09439496000005</v>
      </c>
      <c r="E102" s="85">
        <v>0</v>
      </c>
      <c r="F102" s="85">
        <v>71.109439499999993</v>
      </c>
      <c r="G102" s="85">
        <v>177.77359874000001</v>
      </c>
      <c r="H102" s="85">
        <v>355.54719748000002</v>
      </c>
      <c r="I102" s="85">
        <v>0</v>
      </c>
      <c r="J102" s="85">
        <v>391.10191723000003</v>
      </c>
      <c r="K102" s="85">
        <v>462.21135672000003</v>
      </c>
      <c r="L102" s="85">
        <v>533.32079622000003</v>
      </c>
    </row>
    <row r="103" spans="1:12" ht="12.75" customHeight="1" x14ac:dyDescent="0.2">
      <c r="A103" s="84" t="s">
        <v>185</v>
      </c>
      <c r="B103" s="84">
        <v>22</v>
      </c>
      <c r="C103" s="85">
        <v>756.84958570000003</v>
      </c>
      <c r="D103" s="85">
        <v>752.93147881000004</v>
      </c>
      <c r="E103" s="85">
        <v>0</v>
      </c>
      <c r="F103" s="85">
        <v>75.293147880000006</v>
      </c>
      <c r="G103" s="85">
        <v>188.23286970000001</v>
      </c>
      <c r="H103" s="85">
        <v>376.46573941000003</v>
      </c>
      <c r="I103" s="85">
        <v>0</v>
      </c>
      <c r="J103" s="85">
        <v>414.11231335000002</v>
      </c>
      <c r="K103" s="85">
        <v>489.40546123000001</v>
      </c>
      <c r="L103" s="85">
        <v>564.69860911000001</v>
      </c>
    </row>
    <row r="104" spans="1:12" ht="12.75" customHeight="1" x14ac:dyDescent="0.2">
      <c r="A104" s="84" t="s">
        <v>185</v>
      </c>
      <c r="B104" s="84">
        <v>23</v>
      </c>
      <c r="C104" s="85">
        <v>865.50987620000001</v>
      </c>
      <c r="D104" s="85">
        <v>861.17301285999997</v>
      </c>
      <c r="E104" s="85">
        <v>0</v>
      </c>
      <c r="F104" s="85">
        <v>86.11730129</v>
      </c>
      <c r="G104" s="85">
        <v>215.29325322</v>
      </c>
      <c r="H104" s="85">
        <v>430.58650642999999</v>
      </c>
      <c r="I104" s="85">
        <v>0</v>
      </c>
      <c r="J104" s="85">
        <v>473.64515706999998</v>
      </c>
      <c r="K104" s="85">
        <v>559.76245835999998</v>
      </c>
      <c r="L104" s="85">
        <v>645.87975964999998</v>
      </c>
    </row>
    <row r="105" spans="1:12" ht="12.75" customHeight="1" x14ac:dyDescent="0.2">
      <c r="A105" s="84" t="s">
        <v>185</v>
      </c>
      <c r="B105" s="84">
        <v>24</v>
      </c>
      <c r="C105" s="85">
        <v>978.99808123000003</v>
      </c>
      <c r="D105" s="85">
        <v>974.03970286000003</v>
      </c>
      <c r="E105" s="85">
        <v>0</v>
      </c>
      <c r="F105" s="85">
        <v>97.403970290000004</v>
      </c>
      <c r="G105" s="85">
        <v>243.50992572000001</v>
      </c>
      <c r="H105" s="85">
        <v>487.01985143000002</v>
      </c>
      <c r="I105" s="85">
        <v>0</v>
      </c>
      <c r="J105" s="85">
        <v>535.72183657000005</v>
      </c>
      <c r="K105" s="85">
        <v>633.12580686000001</v>
      </c>
      <c r="L105" s="85">
        <v>730.52977714999997</v>
      </c>
    </row>
    <row r="106" spans="1:12" ht="12.75" customHeight="1" x14ac:dyDescent="0.2">
      <c r="A106" s="84" t="s">
        <v>186</v>
      </c>
      <c r="B106" s="84">
        <v>1</v>
      </c>
      <c r="C106" s="85">
        <v>1048.48088226</v>
      </c>
      <c r="D106" s="85">
        <v>1042.80995719</v>
      </c>
      <c r="E106" s="85">
        <v>0</v>
      </c>
      <c r="F106" s="85">
        <v>104.28099572000001</v>
      </c>
      <c r="G106" s="85">
        <v>260.70248930000002</v>
      </c>
      <c r="H106" s="85">
        <v>521.40497860000005</v>
      </c>
      <c r="I106" s="85">
        <v>0</v>
      </c>
      <c r="J106" s="85">
        <v>573.54547645000002</v>
      </c>
      <c r="K106" s="85">
        <v>677.82647216999999</v>
      </c>
      <c r="L106" s="85">
        <v>782.10746788999995</v>
      </c>
    </row>
    <row r="107" spans="1:12" ht="12.75" customHeight="1" x14ac:dyDescent="0.2">
      <c r="A107" s="84" t="s">
        <v>186</v>
      </c>
      <c r="B107" s="84">
        <v>2</v>
      </c>
      <c r="C107" s="85">
        <v>1043.69524026</v>
      </c>
      <c r="D107" s="85">
        <v>1037.7168517800001</v>
      </c>
      <c r="E107" s="85">
        <v>0</v>
      </c>
      <c r="F107" s="85">
        <v>103.77168518000001</v>
      </c>
      <c r="G107" s="85">
        <v>259.42921295000002</v>
      </c>
      <c r="H107" s="85">
        <v>518.85842589000003</v>
      </c>
      <c r="I107" s="85">
        <v>0</v>
      </c>
      <c r="J107" s="85">
        <v>570.74426847999996</v>
      </c>
      <c r="K107" s="85">
        <v>674.51595366000004</v>
      </c>
      <c r="L107" s="85">
        <v>778.28763884</v>
      </c>
    </row>
    <row r="108" spans="1:12" ht="12.75" customHeight="1" x14ac:dyDescent="0.2">
      <c r="A108" s="84" t="s">
        <v>186</v>
      </c>
      <c r="B108" s="84">
        <v>3</v>
      </c>
      <c r="C108" s="85">
        <v>1144.4435653400001</v>
      </c>
      <c r="D108" s="85">
        <v>1137.93699737</v>
      </c>
      <c r="E108" s="85">
        <v>0</v>
      </c>
      <c r="F108" s="85">
        <v>113.79369973999999</v>
      </c>
      <c r="G108" s="85">
        <v>284.48424934000002</v>
      </c>
      <c r="H108" s="85">
        <v>568.96849869000005</v>
      </c>
      <c r="I108" s="85">
        <v>0</v>
      </c>
      <c r="J108" s="85">
        <v>625.86534855000002</v>
      </c>
      <c r="K108" s="85">
        <v>739.65904828999999</v>
      </c>
      <c r="L108" s="85">
        <v>853.45274802999995</v>
      </c>
    </row>
    <row r="109" spans="1:12" ht="12.75" customHeight="1" x14ac:dyDescent="0.2">
      <c r="A109" s="84" t="s">
        <v>186</v>
      </c>
      <c r="B109" s="84">
        <v>4</v>
      </c>
      <c r="C109" s="85">
        <v>1156.8030884899999</v>
      </c>
      <c r="D109" s="85">
        <v>1150.24431218</v>
      </c>
      <c r="E109" s="85">
        <v>0</v>
      </c>
      <c r="F109" s="85">
        <v>115.02443122</v>
      </c>
      <c r="G109" s="85">
        <v>287.56107804999999</v>
      </c>
      <c r="H109" s="85">
        <v>575.12215608999998</v>
      </c>
      <c r="I109" s="85">
        <v>0</v>
      </c>
      <c r="J109" s="85">
        <v>632.63437169999997</v>
      </c>
      <c r="K109" s="85">
        <v>747.65880291999997</v>
      </c>
      <c r="L109" s="85">
        <v>862.68323413999997</v>
      </c>
    </row>
    <row r="110" spans="1:12" ht="12.75" customHeight="1" x14ac:dyDescent="0.2">
      <c r="A110" s="84" t="s">
        <v>186</v>
      </c>
      <c r="B110" s="84">
        <v>5</v>
      </c>
      <c r="C110" s="85">
        <v>1156.9602217700001</v>
      </c>
      <c r="D110" s="85">
        <v>1150.3613660799999</v>
      </c>
      <c r="E110" s="85">
        <v>0</v>
      </c>
      <c r="F110" s="85">
        <v>115.03613661</v>
      </c>
      <c r="G110" s="85">
        <v>287.59034151999998</v>
      </c>
      <c r="H110" s="85">
        <v>575.18068303999996</v>
      </c>
      <c r="I110" s="85">
        <v>0</v>
      </c>
      <c r="J110" s="85">
        <v>632.69875133999994</v>
      </c>
      <c r="K110" s="85">
        <v>747.73488795000003</v>
      </c>
      <c r="L110" s="85">
        <v>862.77102456</v>
      </c>
    </row>
    <row r="111" spans="1:12" ht="12.75" customHeight="1" x14ac:dyDescent="0.2">
      <c r="A111" s="84" t="s">
        <v>186</v>
      </c>
      <c r="B111" s="84">
        <v>6</v>
      </c>
      <c r="C111" s="85">
        <v>1162.45894094</v>
      </c>
      <c r="D111" s="85">
        <v>1155.9914484599999</v>
      </c>
      <c r="E111" s="85">
        <v>0</v>
      </c>
      <c r="F111" s="85">
        <v>115.59914485</v>
      </c>
      <c r="G111" s="85">
        <v>288.99786211999998</v>
      </c>
      <c r="H111" s="85">
        <v>577.99572422999995</v>
      </c>
      <c r="I111" s="85">
        <v>0</v>
      </c>
      <c r="J111" s="85">
        <v>635.79529664999995</v>
      </c>
      <c r="K111" s="85">
        <v>751.39444149999997</v>
      </c>
      <c r="L111" s="85">
        <v>866.99358634999999</v>
      </c>
    </row>
    <row r="112" spans="1:12" ht="12.75" customHeight="1" x14ac:dyDescent="0.2">
      <c r="A112" s="84" t="s">
        <v>186</v>
      </c>
      <c r="B112" s="84">
        <v>7</v>
      </c>
      <c r="C112" s="85">
        <v>1153.0924794800001</v>
      </c>
      <c r="D112" s="85">
        <v>1147.1333091199999</v>
      </c>
      <c r="E112" s="85">
        <v>0</v>
      </c>
      <c r="F112" s="85">
        <v>114.71333091</v>
      </c>
      <c r="G112" s="85">
        <v>286.78332727999998</v>
      </c>
      <c r="H112" s="85">
        <v>573.56665455999996</v>
      </c>
      <c r="I112" s="85">
        <v>0</v>
      </c>
      <c r="J112" s="85">
        <v>630.92332002000001</v>
      </c>
      <c r="K112" s="85">
        <v>745.63665092999997</v>
      </c>
      <c r="L112" s="85">
        <v>860.34998184000005</v>
      </c>
    </row>
    <row r="113" spans="1:12" ht="12.75" customHeight="1" x14ac:dyDescent="0.2">
      <c r="A113" s="84" t="s">
        <v>186</v>
      </c>
      <c r="B113" s="84">
        <v>8</v>
      </c>
      <c r="C113" s="85">
        <v>997.80815468000003</v>
      </c>
      <c r="D113" s="85">
        <v>992.48992862</v>
      </c>
      <c r="E113" s="85">
        <v>0</v>
      </c>
      <c r="F113" s="85">
        <v>99.248992860000001</v>
      </c>
      <c r="G113" s="85">
        <v>248.12248216</v>
      </c>
      <c r="H113" s="85">
        <v>496.24496431</v>
      </c>
      <c r="I113" s="85">
        <v>0</v>
      </c>
      <c r="J113" s="85">
        <v>545.86946074000002</v>
      </c>
      <c r="K113" s="85">
        <v>645.11845359999995</v>
      </c>
      <c r="L113" s="85">
        <v>744.36744647</v>
      </c>
    </row>
    <row r="114" spans="1:12" ht="12.75" customHeight="1" x14ac:dyDescent="0.2">
      <c r="A114" s="84" t="s">
        <v>186</v>
      </c>
      <c r="B114" s="84">
        <v>9</v>
      </c>
      <c r="C114" s="85">
        <v>918.9575724</v>
      </c>
      <c r="D114" s="85">
        <v>911.62348859999997</v>
      </c>
      <c r="E114" s="85">
        <v>0</v>
      </c>
      <c r="F114" s="85">
        <v>91.162348859999994</v>
      </c>
      <c r="G114" s="85">
        <v>227.90587214999999</v>
      </c>
      <c r="H114" s="85">
        <v>455.81174429999999</v>
      </c>
      <c r="I114" s="85">
        <v>0</v>
      </c>
      <c r="J114" s="85">
        <v>501.39291873000002</v>
      </c>
      <c r="K114" s="85">
        <v>592.55526758999997</v>
      </c>
      <c r="L114" s="85">
        <v>683.71761645000004</v>
      </c>
    </row>
    <row r="115" spans="1:12" ht="12.75" customHeight="1" x14ac:dyDescent="0.2">
      <c r="A115" s="84" t="s">
        <v>186</v>
      </c>
      <c r="B115" s="84">
        <v>10</v>
      </c>
      <c r="C115" s="85">
        <v>822.67027529999996</v>
      </c>
      <c r="D115" s="85">
        <v>818.63341871</v>
      </c>
      <c r="E115" s="85">
        <v>0</v>
      </c>
      <c r="F115" s="85">
        <v>81.863341869999999</v>
      </c>
      <c r="G115" s="85">
        <v>204.65835468</v>
      </c>
      <c r="H115" s="85">
        <v>409.31670936</v>
      </c>
      <c r="I115" s="85">
        <v>0</v>
      </c>
      <c r="J115" s="85">
        <v>450.24838029</v>
      </c>
      <c r="K115" s="85">
        <v>532.11172216</v>
      </c>
      <c r="L115" s="85">
        <v>613.97506403</v>
      </c>
    </row>
    <row r="116" spans="1:12" ht="12.75" customHeight="1" x14ac:dyDescent="0.2">
      <c r="A116" s="84" t="s">
        <v>186</v>
      </c>
      <c r="B116" s="84">
        <v>11</v>
      </c>
      <c r="C116" s="85">
        <v>756.44526613999994</v>
      </c>
      <c r="D116" s="85">
        <v>752.76628350999999</v>
      </c>
      <c r="E116" s="85">
        <v>0</v>
      </c>
      <c r="F116" s="85">
        <v>75.276628349999996</v>
      </c>
      <c r="G116" s="85">
        <v>188.19157088</v>
      </c>
      <c r="H116" s="85">
        <v>376.38314176</v>
      </c>
      <c r="I116" s="85">
        <v>0</v>
      </c>
      <c r="J116" s="85">
        <v>414.02145593</v>
      </c>
      <c r="K116" s="85">
        <v>489.29808428000001</v>
      </c>
      <c r="L116" s="85">
        <v>564.57471263000002</v>
      </c>
    </row>
    <row r="117" spans="1:12" ht="12.75" customHeight="1" x14ac:dyDescent="0.2">
      <c r="A117" s="84" t="s">
        <v>186</v>
      </c>
      <c r="B117" s="84">
        <v>12</v>
      </c>
      <c r="C117" s="85">
        <v>762.82285072000002</v>
      </c>
      <c r="D117" s="85">
        <v>759.26536848000001</v>
      </c>
      <c r="E117" s="85">
        <v>0</v>
      </c>
      <c r="F117" s="85">
        <v>75.926536850000005</v>
      </c>
      <c r="G117" s="85">
        <v>189.81634212</v>
      </c>
      <c r="H117" s="85">
        <v>379.63268424</v>
      </c>
      <c r="I117" s="85">
        <v>0</v>
      </c>
      <c r="J117" s="85">
        <v>417.59595266000002</v>
      </c>
      <c r="K117" s="85">
        <v>493.52248951000001</v>
      </c>
      <c r="L117" s="85">
        <v>569.44902635999995</v>
      </c>
    </row>
    <row r="118" spans="1:12" ht="12.75" customHeight="1" x14ac:dyDescent="0.2">
      <c r="A118" s="84" t="s">
        <v>186</v>
      </c>
      <c r="B118" s="84">
        <v>13</v>
      </c>
      <c r="C118" s="85">
        <v>766.20716914000002</v>
      </c>
      <c r="D118" s="85">
        <v>762.43411943000001</v>
      </c>
      <c r="E118" s="85">
        <v>0</v>
      </c>
      <c r="F118" s="85">
        <v>76.243411940000001</v>
      </c>
      <c r="G118" s="85">
        <v>190.60852986</v>
      </c>
      <c r="H118" s="85">
        <v>381.21705972000001</v>
      </c>
      <c r="I118" s="85">
        <v>0</v>
      </c>
      <c r="J118" s="85">
        <v>419.33876569</v>
      </c>
      <c r="K118" s="85">
        <v>495.58217762999999</v>
      </c>
      <c r="L118" s="85">
        <v>571.82558957000003</v>
      </c>
    </row>
    <row r="119" spans="1:12" ht="12.75" customHeight="1" x14ac:dyDescent="0.2">
      <c r="A119" s="84" t="s">
        <v>186</v>
      </c>
      <c r="B119" s="84">
        <v>14</v>
      </c>
      <c r="C119" s="85">
        <v>764.31040142999996</v>
      </c>
      <c r="D119" s="85">
        <v>760.42931020000003</v>
      </c>
      <c r="E119" s="85">
        <v>0</v>
      </c>
      <c r="F119" s="85">
        <v>76.042931019999997</v>
      </c>
      <c r="G119" s="85">
        <v>190.10732755000001</v>
      </c>
      <c r="H119" s="85">
        <v>380.21465510000002</v>
      </c>
      <c r="I119" s="85">
        <v>0</v>
      </c>
      <c r="J119" s="85">
        <v>418.23612061</v>
      </c>
      <c r="K119" s="85">
        <v>494.27905163000003</v>
      </c>
      <c r="L119" s="85">
        <v>570.32198265</v>
      </c>
    </row>
    <row r="120" spans="1:12" ht="12.75" customHeight="1" x14ac:dyDescent="0.2">
      <c r="A120" s="84" t="s">
        <v>186</v>
      </c>
      <c r="B120" s="84">
        <v>15</v>
      </c>
      <c r="C120" s="85">
        <v>782.49275222000006</v>
      </c>
      <c r="D120" s="85">
        <v>778.52129820000005</v>
      </c>
      <c r="E120" s="85">
        <v>0</v>
      </c>
      <c r="F120" s="85">
        <v>77.852129820000002</v>
      </c>
      <c r="G120" s="85">
        <v>194.63032455000001</v>
      </c>
      <c r="H120" s="85">
        <v>389.26064910000002</v>
      </c>
      <c r="I120" s="85">
        <v>0</v>
      </c>
      <c r="J120" s="85">
        <v>428.18671401</v>
      </c>
      <c r="K120" s="85">
        <v>506.03884383000002</v>
      </c>
      <c r="L120" s="85">
        <v>583.89097364999998</v>
      </c>
    </row>
    <row r="121" spans="1:12" ht="12.75" customHeight="1" x14ac:dyDescent="0.2">
      <c r="A121" s="84" t="s">
        <v>186</v>
      </c>
      <c r="B121" s="84">
        <v>16</v>
      </c>
      <c r="C121" s="85">
        <v>785.88013884999998</v>
      </c>
      <c r="D121" s="85">
        <v>782.26100245999999</v>
      </c>
      <c r="E121" s="85">
        <v>0</v>
      </c>
      <c r="F121" s="85">
        <v>78.226100250000002</v>
      </c>
      <c r="G121" s="85">
        <v>195.56525062</v>
      </c>
      <c r="H121" s="85">
        <v>391.13050122999999</v>
      </c>
      <c r="I121" s="85">
        <v>0</v>
      </c>
      <c r="J121" s="85">
        <v>430.24355135000002</v>
      </c>
      <c r="K121" s="85">
        <v>508.46965160000002</v>
      </c>
      <c r="L121" s="85">
        <v>586.69575184999997</v>
      </c>
    </row>
    <row r="122" spans="1:12" ht="12.75" customHeight="1" x14ac:dyDescent="0.2">
      <c r="A122" s="84" t="s">
        <v>186</v>
      </c>
      <c r="B122" s="84">
        <v>17</v>
      </c>
      <c r="C122" s="85">
        <v>793.67136227000003</v>
      </c>
      <c r="D122" s="85">
        <v>790.07543559999999</v>
      </c>
      <c r="E122" s="85">
        <v>0</v>
      </c>
      <c r="F122" s="85">
        <v>79.007543560000002</v>
      </c>
      <c r="G122" s="85">
        <v>197.5188589</v>
      </c>
      <c r="H122" s="85">
        <v>395.0377178</v>
      </c>
      <c r="I122" s="85">
        <v>0</v>
      </c>
      <c r="J122" s="85">
        <v>434.54148958000002</v>
      </c>
      <c r="K122" s="85">
        <v>513.54903314000001</v>
      </c>
      <c r="L122" s="85">
        <v>592.55657670000005</v>
      </c>
    </row>
    <row r="123" spans="1:12" ht="12.75" customHeight="1" x14ac:dyDescent="0.2">
      <c r="A123" s="84" t="s">
        <v>186</v>
      </c>
      <c r="B123" s="84">
        <v>18</v>
      </c>
      <c r="C123" s="85">
        <v>783.16697784999997</v>
      </c>
      <c r="D123" s="85">
        <v>779.39719950000006</v>
      </c>
      <c r="E123" s="85">
        <v>0</v>
      </c>
      <c r="F123" s="85">
        <v>77.939719949999997</v>
      </c>
      <c r="G123" s="85">
        <v>194.84929987999999</v>
      </c>
      <c r="H123" s="85">
        <v>389.69859975000003</v>
      </c>
      <c r="I123" s="85">
        <v>0</v>
      </c>
      <c r="J123" s="85">
        <v>428.66845973</v>
      </c>
      <c r="K123" s="85">
        <v>506.60817967999998</v>
      </c>
      <c r="L123" s="85">
        <v>584.54789962999996</v>
      </c>
    </row>
    <row r="124" spans="1:12" ht="12.75" customHeight="1" x14ac:dyDescent="0.2">
      <c r="A124" s="84" t="s">
        <v>186</v>
      </c>
      <c r="B124" s="84">
        <v>19</v>
      </c>
      <c r="C124" s="85">
        <v>766.85289133000003</v>
      </c>
      <c r="D124" s="85">
        <v>762.99567831000002</v>
      </c>
      <c r="E124" s="85">
        <v>0</v>
      </c>
      <c r="F124" s="85">
        <v>76.299567830000001</v>
      </c>
      <c r="G124" s="85">
        <v>190.74891958000001</v>
      </c>
      <c r="H124" s="85">
        <v>381.49783916000001</v>
      </c>
      <c r="I124" s="85">
        <v>0</v>
      </c>
      <c r="J124" s="85">
        <v>419.64762307000001</v>
      </c>
      <c r="K124" s="85">
        <v>495.94719090000001</v>
      </c>
      <c r="L124" s="85">
        <v>572.24675873000001</v>
      </c>
    </row>
    <row r="125" spans="1:12" ht="12.75" customHeight="1" x14ac:dyDescent="0.2">
      <c r="A125" s="84" t="s">
        <v>186</v>
      </c>
      <c r="B125" s="84">
        <v>20</v>
      </c>
      <c r="C125" s="85">
        <v>768.99624240000003</v>
      </c>
      <c r="D125" s="85">
        <v>765.32525047000001</v>
      </c>
      <c r="E125" s="85">
        <v>0</v>
      </c>
      <c r="F125" s="85">
        <v>76.532525050000004</v>
      </c>
      <c r="G125" s="85">
        <v>191.33131262000001</v>
      </c>
      <c r="H125" s="85">
        <v>382.66262524000001</v>
      </c>
      <c r="I125" s="85">
        <v>0</v>
      </c>
      <c r="J125" s="85">
        <v>420.92888776000001</v>
      </c>
      <c r="K125" s="85">
        <v>497.46141281000001</v>
      </c>
      <c r="L125" s="85">
        <v>573.99393784999995</v>
      </c>
    </row>
    <row r="126" spans="1:12" ht="12.75" customHeight="1" x14ac:dyDescent="0.2">
      <c r="A126" s="84" t="s">
        <v>186</v>
      </c>
      <c r="B126" s="84">
        <v>21</v>
      </c>
      <c r="C126" s="85">
        <v>744.02648483999997</v>
      </c>
      <c r="D126" s="85">
        <v>740.38712595000004</v>
      </c>
      <c r="E126" s="85">
        <v>0</v>
      </c>
      <c r="F126" s="85">
        <v>74.038712599999997</v>
      </c>
      <c r="G126" s="85">
        <v>185.09678149000001</v>
      </c>
      <c r="H126" s="85">
        <v>370.19356298000002</v>
      </c>
      <c r="I126" s="85">
        <v>0</v>
      </c>
      <c r="J126" s="85">
        <v>407.21291926999999</v>
      </c>
      <c r="K126" s="85">
        <v>481.25163186999998</v>
      </c>
      <c r="L126" s="85">
        <v>555.29034446000003</v>
      </c>
    </row>
    <row r="127" spans="1:12" ht="12.75" customHeight="1" x14ac:dyDescent="0.2">
      <c r="A127" s="84" t="s">
        <v>186</v>
      </c>
      <c r="B127" s="84">
        <v>22</v>
      </c>
      <c r="C127" s="85">
        <v>783.98561257999995</v>
      </c>
      <c r="D127" s="85">
        <v>779.69184897000002</v>
      </c>
      <c r="E127" s="85">
        <v>0</v>
      </c>
      <c r="F127" s="85">
        <v>77.969184900000002</v>
      </c>
      <c r="G127" s="85">
        <v>194.92296224</v>
      </c>
      <c r="H127" s="85">
        <v>389.84592449000002</v>
      </c>
      <c r="I127" s="85">
        <v>0</v>
      </c>
      <c r="J127" s="85">
        <v>428.83051692999999</v>
      </c>
      <c r="K127" s="85">
        <v>506.79970183</v>
      </c>
      <c r="L127" s="85">
        <v>584.76888672999996</v>
      </c>
    </row>
    <row r="128" spans="1:12" ht="12.75" customHeight="1" x14ac:dyDescent="0.2">
      <c r="A128" s="84" t="s">
        <v>186</v>
      </c>
      <c r="B128" s="84">
        <v>23</v>
      </c>
      <c r="C128" s="85">
        <v>895.13927004000004</v>
      </c>
      <c r="D128" s="85">
        <v>890.16711124999995</v>
      </c>
      <c r="E128" s="85">
        <v>0</v>
      </c>
      <c r="F128" s="85">
        <v>89.016711130000004</v>
      </c>
      <c r="G128" s="85">
        <v>222.54177781000001</v>
      </c>
      <c r="H128" s="85">
        <v>445.08355562999998</v>
      </c>
      <c r="I128" s="85">
        <v>0</v>
      </c>
      <c r="J128" s="85">
        <v>489.59191119000002</v>
      </c>
      <c r="K128" s="85">
        <v>578.60862230999999</v>
      </c>
      <c r="L128" s="85">
        <v>667.62533343999996</v>
      </c>
    </row>
    <row r="129" spans="1:12" ht="12.75" customHeight="1" x14ac:dyDescent="0.2">
      <c r="A129" s="84" t="s">
        <v>186</v>
      </c>
      <c r="B129" s="84">
        <v>24</v>
      </c>
      <c r="C129" s="85">
        <v>1000.73942576</v>
      </c>
      <c r="D129" s="85">
        <v>995.50035825999998</v>
      </c>
      <c r="E129" s="85">
        <v>0</v>
      </c>
      <c r="F129" s="85">
        <v>99.550035829999999</v>
      </c>
      <c r="G129" s="85">
        <v>248.87508957</v>
      </c>
      <c r="H129" s="85">
        <v>497.75017912999999</v>
      </c>
      <c r="I129" s="85">
        <v>0</v>
      </c>
      <c r="J129" s="85">
        <v>547.52519703999997</v>
      </c>
      <c r="K129" s="85">
        <v>647.07523287000004</v>
      </c>
      <c r="L129" s="85">
        <v>746.62526869999999</v>
      </c>
    </row>
    <row r="130" spans="1:12" ht="12.75" customHeight="1" x14ac:dyDescent="0.2">
      <c r="A130" s="84" t="s">
        <v>187</v>
      </c>
      <c r="B130" s="84">
        <v>1</v>
      </c>
      <c r="C130" s="85">
        <v>1000.75749701</v>
      </c>
      <c r="D130" s="85">
        <v>995.82807468999999</v>
      </c>
      <c r="E130" s="85">
        <v>0</v>
      </c>
      <c r="F130" s="85">
        <v>99.582807470000006</v>
      </c>
      <c r="G130" s="85">
        <v>248.95701867</v>
      </c>
      <c r="H130" s="85">
        <v>497.91403735</v>
      </c>
      <c r="I130" s="85">
        <v>0</v>
      </c>
      <c r="J130" s="85">
        <v>547.70544108000001</v>
      </c>
      <c r="K130" s="85">
        <v>647.28824855000005</v>
      </c>
      <c r="L130" s="85">
        <v>746.87105601999997</v>
      </c>
    </row>
    <row r="131" spans="1:12" ht="12.75" customHeight="1" x14ac:dyDescent="0.2">
      <c r="A131" s="84" t="s">
        <v>187</v>
      </c>
      <c r="B131" s="84">
        <v>2</v>
      </c>
      <c r="C131" s="85">
        <v>1038.5069142</v>
      </c>
      <c r="D131" s="85">
        <v>1033.3332139700001</v>
      </c>
      <c r="E131" s="85">
        <v>0</v>
      </c>
      <c r="F131" s="85">
        <v>103.3333214</v>
      </c>
      <c r="G131" s="85">
        <v>258.33330348999999</v>
      </c>
      <c r="H131" s="85">
        <v>516.66660698999999</v>
      </c>
      <c r="I131" s="85">
        <v>0</v>
      </c>
      <c r="J131" s="85">
        <v>568.33326767999995</v>
      </c>
      <c r="K131" s="85">
        <v>671.66658907999999</v>
      </c>
      <c r="L131" s="85">
        <v>774.99991048000004</v>
      </c>
    </row>
    <row r="132" spans="1:12" ht="12.75" customHeight="1" x14ac:dyDescent="0.2">
      <c r="A132" s="84" t="s">
        <v>187</v>
      </c>
      <c r="B132" s="84">
        <v>3</v>
      </c>
      <c r="C132" s="85">
        <v>1124.47523879</v>
      </c>
      <c r="D132" s="85">
        <v>1118.8298604399999</v>
      </c>
      <c r="E132" s="85">
        <v>0</v>
      </c>
      <c r="F132" s="85">
        <v>111.88298604000001</v>
      </c>
      <c r="G132" s="85">
        <v>279.70746510999999</v>
      </c>
      <c r="H132" s="85">
        <v>559.41493021999997</v>
      </c>
      <c r="I132" s="85">
        <v>0</v>
      </c>
      <c r="J132" s="85">
        <v>615.35642324000003</v>
      </c>
      <c r="K132" s="85">
        <v>727.23940929000003</v>
      </c>
      <c r="L132" s="85">
        <v>839.12239533000002</v>
      </c>
    </row>
    <row r="133" spans="1:12" ht="12.75" customHeight="1" x14ac:dyDescent="0.2">
      <c r="A133" s="84" t="s">
        <v>187</v>
      </c>
      <c r="B133" s="84">
        <v>4</v>
      </c>
      <c r="C133" s="85">
        <v>1136.6414565</v>
      </c>
      <c r="D133" s="85">
        <v>1130.7960908699999</v>
      </c>
      <c r="E133" s="85">
        <v>0</v>
      </c>
      <c r="F133" s="85">
        <v>113.07960909000001</v>
      </c>
      <c r="G133" s="85">
        <v>282.69902272000002</v>
      </c>
      <c r="H133" s="85">
        <v>565.39804544000003</v>
      </c>
      <c r="I133" s="85">
        <v>0</v>
      </c>
      <c r="J133" s="85">
        <v>621.93784998000001</v>
      </c>
      <c r="K133" s="85">
        <v>735.01745906999997</v>
      </c>
      <c r="L133" s="85">
        <v>848.09706815000004</v>
      </c>
    </row>
    <row r="134" spans="1:12" ht="12.75" customHeight="1" x14ac:dyDescent="0.2">
      <c r="A134" s="84" t="s">
        <v>187</v>
      </c>
      <c r="B134" s="84">
        <v>5</v>
      </c>
      <c r="C134" s="85">
        <v>1136.68853453</v>
      </c>
      <c r="D134" s="85">
        <v>1130.8703777000001</v>
      </c>
      <c r="E134" s="85">
        <v>0</v>
      </c>
      <c r="F134" s="85">
        <v>113.08703776999999</v>
      </c>
      <c r="G134" s="85">
        <v>282.71759443000002</v>
      </c>
      <c r="H134" s="85">
        <v>565.43518885000003</v>
      </c>
      <c r="I134" s="85">
        <v>0</v>
      </c>
      <c r="J134" s="85">
        <v>621.97870774</v>
      </c>
      <c r="K134" s="85">
        <v>735.06574551000006</v>
      </c>
      <c r="L134" s="85">
        <v>848.15278327999999</v>
      </c>
    </row>
    <row r="135" spans="1:12" ht="12.75" customHeight="1" x14ac:dyDescent="0.2">
      <c r="A135" s="84" t="s">
        <v>187</v>
      </c>
      <c r="B135" s="84">
        <v>6</v>
      </c>
      <c r="C135" s="85">
        <v>1128.21664444</v>
      </c>
      <c r="D135" s="85">
        <v>1122.2864846499999</v>
      </c>
      <c r="E135" s="85">
        <v>0</v>
      </c>
      <c r="F135" s="85">
        <v>112.22864847</v>
      </c>
      <c r="G135" s="85">
        <v>280.57162116000001</v>
      </c>
      <c r="H135" s="85">
        <v>561.14324233000002</v>
      </c>
      <c r="I135" s="85">
        <v>0</v>
      </c>
      <c r="J135" s="85">
        <v>617.25756655999999</v>
      </c>
      <c r="K135" s="85">
        <v>729.48621502000003</v>
      </c>
      <c r="L135" s="85">
        <v>841.71486348999997</v>
      </c>
    </row>
    <row r="136" spans="1:12" ht="12.75" customHeight="1" x14ac:dyDescent="0.2">
      <c r="A136" s="84" t="s">
        <v>187</v>
      </c>
      <c r="B136" s="84">
        <v>7</v>
      </c>
      <c r="C136" s="85">
        <v>1069.2742069799999</v>
      </c>
      <c r="D136" s="85">
        <v>1063.7783409399999</v>
      </c>
      <c r="E136" s="85">
        <v>0</v>
      </c>
      <c r="F136" s="85">
        <v>106.37783408999999</v>
      </c>
      <c r="G136" s="85">
        <v>265.94458523999998</v>
      </c>
      <c r="H136" s="85">
        <v>531.88917046999995</v>
      </c>
      <c r="I136" s="85">
        <v>0</v>
      </c>
      <c r="J136" s="85">
        <v>585.07808752000005</v>
      </c>
      <c r="K136" s="85">
        <v>691.45592161000002</v>
      </c>
      <c r="L136" s="85">
        <v>797.83375570999999</v>
      </c>
    </row>
    <row r="137" spans="1:12" ht="12.75" customHeight="1" x14ac:dyDescent="0.2">
      <c r="A137" s="84" t="s">
        <v>187</v>
      </c>
      <c r="B137" s="84">
        <v>8</v>
      </c>
      <c r="C137" s="85">
        <v>920.99954363999996</v>
      </c>
      <c r="D137" s="85">
        <v>916.08440942000004</v>
      </c>
      <c r="E137" s="85">
        <v>0</v>
      </c>
      <c r="F137" s="85">
        <v>91.608440939999994</v>
      </c>
      <c r="G137" s="85">
        <v>229.02110235999999</v>
      </c>
      <c r="H137" s="85">
        <v>458.04220471000002</v>
      </c>
      <c r="I137" s="85">
        <v>0</v>
      </c>
      <c r="J137" s="85">
        <v>503.84642517999998</v>
      </c>
      <c r="K137" s="85">
        <v>595.45486612000002</v>
      </c>
      <c r="L137" s="85">
        <v>687.06330706999995</v>
      </c>
    </row>
    <row r="138" spans="1:12" ht="12.75" customHeight="1" x14ac:dyDescent="0.2">
      <c r="A138" s="84" t="s">
        <v>187</v>
      </c>
      <c r="B138" s="84">
        <v>9</v>
      </c>
      <c r="C138" s="85">
        <v>819.46593374999998</v>
      </c>
      <c r="D138" s="85">
        <v>815.09751699000003</v>
      </c>
      <c r="E138" s="85">
        <v>0</v>
      </c>
      <c r="F138" s="85">
        <v>81.509751699999995</v>
      </c>
      <c r="G138" s="85">
        <v>203.77437925000001</v>
      </c>
      <c r="H138" s="85">
        <v>407.54875850000002</v>
      </c>
      <c r="I138" s="85">
        <v>0</v>
      </c>
      <c r="J138" s="85">
        <v>448.30363433999997</v>
      </c>
      <c r="K138" s="85">
        <v>529.81338603999995</v>
      </c>
      <c r="L138" s="85">
        <v>611.32313773999999</v>
      </c>
    </row>
    <row r="139" spans="1:12" ht="12.75" customHeight="1" x14ac:dyDescent="0.2">
      <c r="A139" s="84" t="s">
        <v>187</v>
      </c>
      <c r="B139" s="84">
        <v>10</v>
      </c>
      <c r="C139" s="85">
        <v>722.65173211000001</v>
      </c>
      <c r="D139" s="85">
        <v>718.81073142000002</v>
      </c>
      <c r="E139" s="85">
        <v>0</v>
      </c>
      <c r="F139" s="85">
        <v>71.881073139999998</v>
      </c>
      <c r="G139" s="85">
        <v>179.70268286000001</v>
      </c>
      <c r="H139" s="85">
        <v>359.40536571000001</v>
      </c>
      <c r="I139" s="85">
        <v>0</v>
      </c>
      <c r="J139" s="85">
        <v>395.34590228000002</v>
      </c>
      <c r="K139" s="85">
        <v>467.22697541999997</v>
      </c>
      <c r="L139" s="85">
        <v>539.10804857000005</v>
      </c>
    </row>
    <row r="140" spans="1:12" ht="12.75" customHeight="1" x14ac:dyDescent="0.2">
      <c r="A140" s="84" t="s">
        <v>187</v>
      </c>
      <c r="B140" s="84">
        <v>11</v>
      </c>
      <c r="C140" s="85">
        <v>670.23826098999996</v>
      </c>
      <c r="D140" s="85">
        <v>665.54595214000005</v>
      </c>
      <c r="E140" s="85">
        <v>0</v>
      </c>
      <c r="F140" s="85">
        <v>66.554595210000002</v>
      </c>
      <c r="G140" s="85">
        <v>166.38648803999999</v>
      </c>
      <c r="H140" s="85">
        <v>332.77297607000003</v>
      </c>
      <c r="I140" s="85">
        <v>0</v>
      </c>
      <c r="J140" s="85">
        <v>366.05027367999998</v>
      </c>
      <c r="K140" s="85">
        <v>432.60486888999998</v>
      </c>
      <c r="L140" s="85">
        <v>499.15946410999999</v>
      </c>
    </row>
    <row r="141" spans="1:12" ht="12.75" customHeight="1" x14ac:dyDescent="0.2">
      <c r="A141" s="84" t="s">
        <v>187</v>
      </c>
      <c r="B141" s="84">
        <v>12</v>
      </c>
      <c r="C141" s="85">
        <v>677.08669353000005</v>
      </c>
      <c r="D141" s="85">
        <v>671.11303249000002</v>
      </c>
      <c r="E141" s="85">
        <v>0</v>
      </c>
      <c r="F141" s="85">
        <v>67.111303250000006</v>
      </c>
      <c r="G141" s="85">
        <v>167.77825812</v>
      </c>
      <c r="H141" s="85">
        <v>335.55651625000002</v>
      </c>
      <c r="I141" s="85">
        <v>0</v>
      </c>
      <c r="J141" s="85">
        <v>369.11216787000001</v>
      </c>
      <c r="K141" s="85">
        <v>436.22347112</v>
      </c>
      <c r="L141" s="85">
        <v>503.33477436999999</v>
      </c>
    </row>
    <row r="142" spans="1:12" ht="12.75" customHeight="1" x14ac:dyDescent="0.2">
      <c r="A142" s="84" t="s">
        <v>187</v>
      </c>
      <c r="B142" s="84">
        <v>13</v>
      </c>
      <c r="C142" s="85">
        <v>686.05046808999998</v>
      </c>
      <c r="D142" s="85">
        <v>680.02257222000003</v>
      </c>
      <c r="E142" s="85">
        <v>0</v>
      </c>
      <c r="F142" s="85">
        <v>68.002257220000004</v>
      </c>
      <c r="G142" s="85">
        <v>170.00564306000001</v>
      </c>
      <c r="H142" s="85">
        <v>340.01128611000001</v>
      </c>
      <c r="I142" s="85">
        <v>0</v>
      </c>
      <c r="J142" s="85">
        <v>374.01241471999998</v>
      </c>
      <c r="K142" s="85">
        <v>442.01467194000003</v>
      </c>
      <c r="L142" s="85">
        <v>510.01692917000003</v>
      </c>
    </row>
    <row r="143" spans="1:12" ht="12.75" customHeight="1" x14ac:dyDescent="0.2">
      <c r="A143" s="84" t="s">
        <v>187</v>
      </c>
      <c r="B143" s="84">
        <v>14</v>
      </c>
      <c r="C143" s="85">
        <v>675.56104314000004</v>
      </c>
      <c r="D143" s="85">
        <v>670.80264172</v>
      </c>
      <c r="E143" s="85">
        <v>0</v>
      </c>
      <c r="F143" s="85">
        <v>67.080264170000007</v>
      </c>
      <c r="G143" s="85">
        <v>167.70066043</v>
      </c>
      <c r="H143" s="85">
        <v>335.40132086</v>
      </c>
      <c r="I143" s="85">
        <v>0</v>
      </c>
      <c r="J143" s="85">
        <v>368.94145294999998</v>
      </c>
      <c r="K143" s="85">
        <v>436.02171712000001</v>
      </c>
      <c r="L143" s="85">
        <v>503.10198129000003</v>
      </c>
    </row>
    <row r="144" spans="1:12" ht="12.75" customHeight="1" x14ac:dyDescent="0.2">
      <c r="A144" s="84" t="s">
        <v>187</v>
      </c>
      <c r="B144" s="84">
        <v>15</v>
      </c>
      <c r="C144" s="85">
        <v>691.72171401000003</v>
      </c>
      <c r="D144" s="85">
        <v>687.02006524000001</v>
      </c>
      <c r="E144" s="85">
        <v>0</v>
      </c>
      <c r="F144" s="85">
        <v>68.702006519999998</v>
      </c>
      <c r="G144" s="85">
        <v>171.75501631</v>
      </c>
      <c r="H144" s="85">
        <v>343.51003262</v>
      </c>
      <c r="I144" s="85">
        <v>0</v>
      </c>
      <c r="J144" s="85">
        <v>377.86103587999997</v>
      </c>
      <c r="K144" s="85">
        <v>446.56304240999998</v>
      </c>
      <c r="L144" s="85">
        <v>515.26504893000003</v>
      </c>
    </row>
    <row r="145" spans="1:12" ht="12.75" customHeight="1" x14ac:dyDescent="0.2">
      <c r="A145" s="84" t="s">
        <v>187</v>
      </c>
      <c r="B145" s="84">
        <v>16</v>
      </c>
      <c r="C145" s="85">
        <v>704.55517437000003</v>
      </c>
      <c r="D145" s="85">
        <v>700.80618804000005</v>
      </c>
      <c r="E145" s="85">
        <v>0</v>
      </c>
      <c r="F145" s="85">
        <v>70.080618799999996</v>
      </c>
      <c r="G145" s="85">
        <v>175.20154701000001</v>
      </c>
      <c r="H145" s="85">
        <v>350.40309402000003</v>
      </c>
      <c r="I145" s="85">
        <v>0</v>
      </c>
      <c r="J145" s="85">
        <v>385.44340341999998</v>
      </c>
      <c r="K145" s="85">
        <v>455.52402223000001</v>
      </c>
      <c r="L145" s="85">
        <v>525.60464103000004</v>
      </c>
    </row>
    <row r="146" spans="1:12" ht="12.75" customHeight="1" x14ac:dyDescent="0.2">
      <c r="A146" s="84" t="s">
        <v>187</v>
      </c>
      <c r="B146" s="84">
        <v>17</v>
      </c>
      <c r="C146" s="85">
        <v>713.26259984000001</v>
      </c>
      <c r="D146" s="85">
        <v>709.89054539999995</v>
      </c>
      <c r="E146" s="85">
        <v>0</v>
      </c>
      <c r="F146" s="85">
        <v>70.989054539999998</v>
      </c>
      <c r="G146" s="85">
        <v>177.47263634999999</v>
      </c>
      <c r="H146" s="85">
        <v>354.94527269999998</v>
      </c>
      <c r="I146" s="85">
        <v>0</v>
      </c>
      <c r="J146" s="85">
        <v>390.43979997000002</v>
      </c>
      <c r="K146" s="85">
        <v>461.42885451000001</v>
      </c>
      <c r="L146" s="85">
        <v>532.41790905000005</v>
      </c>
    </row>
    <row r="147" spans="1:12" ht="12.75" customHeight="1" x14ac:dyDescent="0.2">
      <c r="A147" s="84" t="s">
        <v>187</v>
      </c>
      <c r="B147" s="84">
        <v>18</v>
      </c>
      <c r="C147" s="85">
        <v>714.99973665000005</v>
      </c>
      <c r="D147" s="85">
        <v>711.27068058999998</v>
      </c>
      <c r="E147" s="85">
        <v>0</v>
      </c>
      <c r="F147" s="85">
        <v>71.127068059999999</v>
      </c>
      <c r="G147" s="85">
        <v>177.81767015</v>
      </c>
      <c r="H147" s="85">
        <v>355.6353403</v>
      </c>
      <c r="I147" s="85">
        <v>0</v>
      </c>
      <c r="J147" s="85">
        <v>391.19887432000002</v>
      </c>
      <c r="K147" s="85">
        <v>462.32594238000001</v>
      </c>
      <c r="L147" s="85">
        <v>533.45301043999996</v>
      </c>
    </row>
    <row r="148" spans="1:12" ht="12.75" customHeight="1" x14ac:dyDescent="0.2">
      <c r="A148" s="84" t="s">
        <v>187</v>
      </c>
      <c r="B148" s="84">
        <v>19</v>
      </c>
      <c r="C148" s="85">
        <v>699.74543864999998</v>
      </c>
      <c r="D148" s="85">
        <v>696.20878668</v>
      </c>
      <c r="E148" s="85">
        <v>0</v>
      </c>
      <c r="F148" s="85">
        <v>69.620878669999996</v>
      </c>
      <c r="G148" s="85">
        <v>174.05219667</v>
      </c>
      <c r="H148" s="85">
        <v>348.10439334</v>
      </c>
      <c r="I148" s="85">
        <v>0</v>
      </c>
      <c r="J148" s="85">
        <v>382.91483267000001</v>
      </c>
      <c r="K148" s="85">
        <v>452.53571133999998</v>
      </c>
      <c r="L148" s="85">
        <v>522.15659000999995</v>
      </c>
    </row>
    <row r="149" spans="1:12" ht="12.75" customHeight="1" x14ac:dyDescent="0.2">
      <c r="A149" s="84" t="s">
        <v>187</v>
      </c>
      <c r="B149" s="84">
        <v>20</v>
      </c>
      <c r="C149" s="85">
        <v>715.83395786999995</v>
      </c>
      <c r="D149" s="85">
        <v>712.14412771000002</v>
      </c>
      <c r="E149" s="85">
        <v>0</v>
      </c>
      <c r="F149" s="85">
        <v>71.214412769999996</v>
      </c>
      <c r="G149" s="85">
        <v>178.03603193000001</v>
      </c>
      <c r="H149" s="85">
        <v>356.07206386000001</v>
      </c>
      <c r="I149" s="85">
        <v>0</v>
      </c>
      <c r="J149" s="85">
        <v>391.67927023999999</v>
      </c>
      <c r="K149" s="85">
        <v>462.89368301000002</v>
      </c>
      <c r="L149" s="85">
        <v>534.10809577999999</v>
      </c>
    </row>
    <row r="150" spans="1:12" ht="12.75" customHeight="1" x14ac:dyDescent="0.2">
      <c r="A150" s="84" t="s">
        <v>187</v>
      </c>
      <c r="B150" s="84">
        <v>21</v>
      </c>
      <c r="C150" s="85">
        <v>705.79128789000004</v>
      </c>
      <c r="D150" s="85">
        <v>701.80293136</v>
      </c>
      <c r="E150" s="85">
        <v>0</v>
      </c>
      <c r="F150" s="85">
        <v>70.180293140000003</v>
      </c>
      <c r="G150" s="85">
        <v>175.45073284</v>
      </c>
      <c r="H150" s="85">
        <v>350.90146568</v>
      </c>
      <c r="I150" s="85">
        <v>0</v>
      </c>
      <c r="J150" s="85">
        <v>385.99161225</v>
      </c>
      <c r="K150" s="85">
        <v>456.17190538</v>
      </c>
      <c r="L150" s="85">
        <v>526.35219852</v>
      </c>
    </row>
    <row r="151" spans="1:12" ht="12.75" customHeight="1" x14ac:dyDescent="0.2">
      <c r="A151" s="84" t="s">
        <v>187</v>
      </c>
      <c r="B151" s="84">
        <v>22</v>
      </c>
      <c r="C151" s="85">
        <v>722.86601261999999</v>
      </c>
      <c r="D151" s="85">
        <v>718.34922078</v>
      </c>
      <c r="E151" s="85">
        <v>0</v>
      </c>
      <c r="F151" s="85">
        <v>71.834922079999998</v>
      </c>
      <c r="G151" s="85">
        <v>179.5873052</v>
      </c>
      <c r="H151" s="85">
        <v>359.17461039</v>
      </c>
      <c r="I151" s="85">
        <v>0</v>
      </c>
      <c r="J151" s="85">
        <v>395.09207142999998</v>
      </c>
      <c r="K151" s="85">
        <v>466.92699350999999</v>
      </c>
      <c r="L151" s="85">
        <v>538.76191558999994</v>
      </c>
    </row>
    <row r="152" spans="1:12" ht="12.75" customHeight="1" x14ac:dyDescent="0.2">
      <c r="A152" s="84" t="s">
        <v>187</v>
      </c>
      <c r="B152" s="84">
        <v>23</v>
      </c>
      <c r="C152" s="85">
        <v>800.04961829000001</v>
      </c>
      <c r="D152" s="85">
        <v>794.44175722</v>
      </c>
      <c r="E152" s="85">
        <v>0</v>
      </c>
      <c r="F152" s="85">
        <v>79.444175720000004</v>
      </c>
      <c r="G152" s="85">
        <v>198.61043931</v>
      </c>
      <c r="H152" s="85">
        <v>397.22087861</v>
      </c>
      <c r="I152" s="85">
        <v>0</v>
      </c>
      <c r="J152" s="85">
        <v>436.94296646999999</v>
      </c>
      <c r="K152" s="85">
        <v>516.38714218999996</v>
      </c>
      <c r="L152" s="85">
        <v>595.83131791999995</v>
      </c>
    </row>
    <row r="153" spans="1:12" ht="12.75" customHeight="1" x14ac:dyDescent="0.2">
      <c r="A153" s="84" t="s">
        <v>187</v>
      </c>
      <c r="B153" s="84">
        <v>24</v>
      </c>
      <c r="C153" s="85">
        <v>900.87564927999995</v>
      </c>
      <c r="D153" s="85">
        <v>895.41219236999996</v>
      </c>
      <c r="E153" s="85">
        <v>0</v>
      </c>
      <c r="F153" s="85">
        <v>89.541219240000004</v>
      </c>
      <c r="G153" s="85">
        <v>223.85304808999999</v>
      </c>
      <c r="H153" s="85">
        <v>447.70609618999998</v>
      </c>
      <c r="I153" s="85">
        <v>0</v>
      </c>
      <c r="J153" s="85">
        <v>492.47670579999999</v>
      </c>
      <c r="K153" s="85">
        <v>582.01792504000002</v>
      </c>
      <c r="L153" s="85">
        <v>671.55914428000006</v>
      </c>
    </row>
    <row r="154" spans="1:12" ht="12.75" customHeight="1" x14ac:dyDescent="0.2">
      <c r="A154" s="84" t="s">
        <v>188</v>
      </c>
      <c r="B154" s="84">
        <v>1</v>
      </c>
      <c r="C154" s="85">
        <v>1004.42927328</v>
      </c>
      <c r="D154" s="85">
        <v>998.72434564000002</v>
      </c>
      <c r="E154" s="85">
        <v>0</v>
      </c>
      <c r="F154" s="85">
        <v>99.872434560000002</v>
      </c>
      <c r="G154" s="85">
        <v>249.68108641000001</v>
      </c>
      <c r="H154" s="85">
        <v>499.36217282000001</v>
      </c>
      <c r="I154" s="85">
        <v>0</v>
      </c>
      <c r="J154" s="85">
        <v>549.29839010000001</v>
      </c>
      <c r="K154" s="85">
        <v>649.17082467</v>
      </c>
      <c r="L154" s="85">
        <v>749.04325922999999</v>
      </c>
    </row>
    <row r="155" spans="1:12" ht="12.75" customHeight="1" x14ac:dyDescent="0.2">
      <c r="A155" s="84" t="s">
        <v>188</v>
      </c>
      <c r="B155" s="84">
        <v>2</v>
      </c>
      <c r="C155" s="85">
        <v>1037.32701075</v>
      </c>
      <c r="D155" s="85">
        <v>1029.8294834000001</v>
      </c>
      <c r="E155" s="85">
        <v>0</v>
      </c>
      <c r="F155" s="85">
        <v>102.98294833999999</v>
      </c>
      <c r="G155" s="85">
        <v>257.45737085000002</v>
      </c>
      <c r="H155" s="85">
        <v>514.91474170000004</v>
      </c>
      <c r="I155" s="85">
        <v>0</v>
      </c>
      <c r="J155" s="85">
        <v>566.40621586999998</v>
      </c>
      <c r="K155" s="85">
        <v>669.38916420999999</v>
      </c>
      <c r="L155" s="85">
        <v>772.37211255</v>
      </c>
    </row>
    <row r="156" spans="1:12" ht="12.75" customHeight="1" x14ac:dyDescent="0.2">
      <c r="A156" s="84" t="s">
        <v>188</v>
      </c>
      <c r="B156" s="84">
        <v>3</v>
      </c>
      <c r="C156" s="85">
        <v>1121.85082672</v>
      </c>
      <c r="D156" s="85">
        <v>1113.34805925</v>
      </c>
      <c r="E156" s="85">
        <v>0</v>
      </c>
      <c r="F156" s="85">
        <v>111.33480593</v>
      </c>
      <c r="G156" s="85">
        <v>278.33701481000003</v>
      </c>
      <c r="H156" s="85">
        <v>556.67402962999995</v>
      </c>
      <c r="I156" s="85">
        <v>0</v>
      </c>
      <c r="J156" s="85">
        <v>612.34143258999995</v>
      </c>
      <c r="K156" s="85">
        <v>723.67623850999996</v>
      </c>
      <c r="L156" s="85">
        <v>835.01104443999998</v>
      </c>
    </row>
    <row r="157" spans="1:12" ht="12.75" customHeight="1" x14ac:dyDescent="0.2">
      <c r="A157" s="84" t="s">
        <v>188</v>
      </c>
      <c r="B157" s="84">
        <v>4</v>
      </c>
      <c r="C157" s="85">
        <v>1125.38057112</v>
      </c>
      <c r="D157" s="85">
        <v>1117.80663959</v>
      </c>
      <c r="E157" s="85">
        <v>0</v>
      </c>
      <c r="F157" s="85">
        <v>111.78066396</v>
      </c>
      <c r="G157" s="85">
        <v>279.45165989999998</v>
      </c>
      <c r="H157" s="85">
        <v>558.90331979999996</v>
      </c>
      <c r="I157" s="85">
        <v>0</v>
      </c>
      <c r="J157" s="85">
        <v>614.79365177</v>
      </c>
      <c r="K157" s="85">
        <v>726.57431572999997</v>
      </c>
      <c r="L157" s="85">
        <v>838.35497969000005</v>
      </c>
    </row>
    <row r="158" spans="1:12" ht="12.75" customHeight="1" x14ac:dyDescent="0.2">
      <c r="A158" s="84" t="s">
        <v>188</v>
      </c>
      <c r="B158" s="84">
        <v>5</v>
      </c>
      <c r="C158" s="85">
        <v>1124.3775573099999</v>
      </c>
      <c r="D158" s="85">
        <v>1116.9679967899999</v>
      </c>
      <c r="E158" s="85">
        <v>0</v>
      </c>
      <c r="F158" s="85">
        <v>111.69679968</v>
      </c>
      <c r="G158" s="85">
        <v>279.24199920000001</v>
      </c>
      <c r="H158" s="85">
        <v>558.48399840000002</v>
      </c>
      <c r="I158" s="85">
        <v>0</v>
      </c>
      <c r="J158" s="85">
        <v>614.33239822999997</v>
      </c>
      <c r="K158" s="85">
        <v>726.02919790999999</v>
      </c>
      <c r="L158" s="85">
        <v>837.72599759000002</v>
      </c>
    </row>
    <row r="159" spans="1:12" ht="12.75" customHeight="1" x14ac:dyDescent="0.2">
      <c r="A159" s="84" t="s">
        <v>188</v>
      </c>
      <c r="B159" s="84">
        <v>6</v>
      </c>
      <c r="C159" s="85">
        <v>1117.0322970300001</v>
      </c>
      <c r="D159" s="85">
        <v>1109.96132485</v>
      </c>
      <c r="E159" s="85">
        <v>0</v>
      </c>
      <c r="F159" s="85">
        <v>110.99613248999999</v>
      </c>
      <c r="G159" s="85">
        <v>277.49033121000002</v>
      </c>
      <c r="H159" s="85">
        <v>554.98066243000005</v>
      </c>
      <c r="I159" s="85">
        <v>0</v>
      </c>
      <c r="J159" s="85">
        <v>610.47872867000001</v>
      </c>
      <c r="K159" s="85">
        <v>721.47486115000004</v>
      </c>
      <c r="L159" s="85">
        <v>832.47099363999996</v>
      </c>
    </row>
    <row r="160" spans="1:12" ht="12.75" customHeight="1" x14ac:dyDescent="0.2">
      <c r="A160" s="84" t="s">
        <v>188</v>
      </c>
      <c r="B160" s="84">
        <v>7</v>
      </c>
      <c r="C160" s="85">
        <v>1075.7051625700001</v>
      </c>
      <c r="D160" s="85">
        <v>1069.83373972</v>
      </c>
      <c r="E160" s="85">
        <v>0</v>
      </c>
      <c r="F160" s="85">
        <v>106.98337397</v>
      </c>
      <c r="G160" s="85">
        <v>267.45843493000001</v>
      </c>
      <c r="H160" s="85">
        <v>534.91686986000002</v>
      </c>
      <c r="I160" s="85">
        <v>0</v>
      </c>
      <c r="J160" s="85">
        <v>588.40855684999997</v>
      </c>
      <c r="K160" s="85">
        <v>695.39193081999997</v>
      </c>
      <c r="L160" s="85">
        <v>802.37530478999997</v>
      </c>
    </row>
    <row r="161" spans="1:12" ht="12.75" customHeight="1" x14ac:dyDescent="0.2">
      <c r="A161" s="84" t="s">
        <v>188</v>
      </c>
      <c r="B161" s="84">
        <v>8</v>
      </c>
      <c r="C161" s="85">
        <v>942.56399944999998</v>
      </c>
      <c r="D161" s="85">
        <v>938.07728211000006</v>
      </c>
      <c r="E161" s="85">
        <v>0</v>
      </c>
      <c r="F161" s="85">
        <v>93.807728209999993</v>
      </c>
      <c r="G161" s="85">
        <v>234.51932052999999</v>
      </c>
      <c r="H161" s="85">
        <v>469.03864105999997</v>
      </c>
      <c r="I161" s="85">
        <v>0</v>
      </c>
      <c r="J161" s="85">
        <v>515.94250516</v>
      </c>
      <c r="K161" s="85">
        <v>609.75023337000005</v>
      </c>
      <c r="L161" s="85">
        <v>703.55796157999998</v>
      </c>
    </row>
    <row r="162" spans="1:12" ht="12.75" customHeight="1" x14ac:dyDescent="0.2">
      <c r="A162" s="84" t="s">
        <v>188</v>
      </c>
      <c r="B162" s="84">
        <v>9</v>
      </c>
      <c r="C162" s="85">
        <v>819.22274517000005</v>
      </c>
      <c r="D162" s="85">
        <v>815.00408270000003</v>
      </c>
      <c r="E162" s="85">
        <v>0</v>
      </c>
      <c r="F162" s="85">
        <v>81.500408269999994</v>
      </c>
      <c r="G162" s="85">
        <v>203.75102068000001</v>
      </c>
      <c r="H162" s="85">
        <v>407.50204135000001</v>
      </c>
      <c r="I162" s="85">
        <v>0</v>
      </c>
      <c r="J162" s="85">
        <v>448.25224549000001</v>
      </c>
      <c r="K162" s="85">
        <v>529.75265376000004</v>
      </c>
      <c r="L162" s="85">
        <v>611.25306203000002</v>
      </c>
    </row>
    <row r="163" spans="1:12" ht="12.75" customHeight="1" x14ac:dyDescent="0.2">
      <c r="A163" s="84" t="s">
        <v>188</v>
      </c>
      <c r="B163" s="84">
        <v>10</v>
      </c>
      <c r="C163" s="85">
        <v>728.48721937000005</v>
      </c>
      <c r="D163" s="85">
        <v>724.72780048000004</v>
      </c>
      <c r="E163" s="85">
        <v>0</v>
      </c>
      <c r="F163" s="85">
        <v>72.472780049999997</v>
      </c>
      <c r="G163" s="85">
        <v>181.18195012000001</v>
      </c>
      <c r="H163" s="85">
        <v>362.36390024000002</v>
      </c>
      <c r="I163" s="85">
        <v>0</v>
      </c>
      <c r="J163" s="85">
        <v>398.60029026000001</v>
      </c>
      <c r="K163" s="85">
        <v>471.07307030999999</v>
      </c>
      <c r="L163" s="85">
        <v>543.54585036000003</v>
      </c>
    </row>
    <row r="164" spans="1:12" ht="12.75" customHeight="1" x14ac:dyDescent="0.2">
      <c r="A164" s="84" t="s">
        <v>188</v>
      </c>
      <c r="B164" s="84">
        <v>11</v>
      </c>
      <c r="C164" s="85">
        <v>685.53745745000003</v>
      </c>
      <c r="D164" s="85">
        <v>681.90346494999994</v>
      </c>
      <c r="E164" s="85">
        <v>0</v>
      </c>
      <c r="F164" s="85">
        <v>68.190346500000004</v>
      </c>
      <c r="G164" s="85">
        <v>170.47586623999999</v>
      </c>
      <c r="H164" s="85">
        <v>340.95173247999998</v>
      </c>
      <c r="I164" s="85">
        <v>0</v>
      </c>
      <c r="J164" s="85">
        <v>375.04690571999998</v>
      </c>
      <c r="K164" s="85">
        <v>443.23725222000002</v>
      </c>
      <c r="L164" s="85">
        <v>511.42759870999998</v>
      </c>
    </row>
    <row r="165" spans="1:12" ht="12.75" customHeight="1" x14ac:dyDescent="0.2">
      <c r="A165" s="84" t="s">
        <v>188</v>
      </c>
      <c r="B165" s="84">
        <v>12</v>
      </c>
      <c r="C165" s="85">
        <v>687.07627056000001</v>
      </c>
      <c r="D165" s="85">
        <v>683.20402627999999</v>
      </c>
      <c r="E165" s="85">
        <v>0</v>
      </c>
      <c r="F165" s="85">
        <v>68.320402630000004</v>
      </c>
      <c r="G165" s="85">
        <v>170.80100657</v>
      </c>
      <c r="H165" s="85">
        <v>341.60201314</v>
      </c>
      <c r="I165" s="85">
        <v>0</v>
      </c>
      <c r="J165" s="85">
        <v>375.76221444999999</v>
      </c>
      <c r="K165" s="85">
        <v>444.08261707999998</v>
      </c>
      <c r="L165" s="85">
        <v>512.40301970999997</v>
      </c>
    </row>
    <row r="166" spans="1:12" ht="12.75" customHeight="1" x14ac:dyDescent="0.2">
      <c r="A166" s="84" t="s">
        <v>188</v>
      </c>
      <c r="B166" s="84">
        <v>13</v>
      </c>
      <c r="C166" s="85">
        <v>675.23213321000003</v>
      </c>
      <c r="D166" s="85">
        <v>671.41008021000005</v>
      </c>
      <c r="E166" s="85">
        <v>0</v>
      </c>
      <c r="F166" s="85">
        <v>67.141008020000001</v>
      </c>
      <c r="G166" s="85">
        <v>167.85252005000001</v>
      </c>
      <c r="H166" s="85">
        <v>335.70504011000003</v>
      </c>
      <c r="I166" s="85">
        <v>0</v>
      </c>
      <c r="J166" s="85">
        <v>369.27554412000001</v>
      </c>
      <c r="K166" s="85">
        <v>436.41655214000002</v>
      </c>
      <c r="L166" s="85">
        <v>503.55756015999998</v>
      </c>
    </row>
    <row r="167" spans="1:12" ht="12.75" customHeight="1" x14ac:dyDescent="0.2">
      <c r="A167" s="84" t="s">
        <v>188</v>
      </c>
      <c r="B167" s="84">
        <v>14</v>
      </c>
      <c r="C167" s="85">
        <v>676.86212708999994</v>
      </c>
      <c r="D167" s="85">
        <v>672.92103398999996</v>
      </c>
      <c r="E167" s="85">
        <v>0</v>
      </c>
      <c r="F167" s="85">
        <v>67.292103400000002</v>
      </c>
      <c r="G167" s="85">
        <v>168.23025849999999</v>
      </c>
      <c r="H167" s="85">
        <v>336.46051699999998</v>
      </c>
      <c r="I167" s="85">
        <v>0</v>
      </c>
      <c r="J167" s="85">
        <v>370.10656869000002</v>
      </c>
      <c r="K167" s="85">
        <v>437.39867208999999</v>
      </c>
      <c r="L167" s="85">
        <v>504.69077549000002</v>
      </c>
    </row>
    <row r="168" spans="1:12" ht="12.75" customHeight="1" x14ac:dyDescent="0.2">
      <c r="A168" s="84" t="s">
        <v>188</v>
      </c>
      <c r="B168" s="84">
        <v>15</v>
      </c>
      <c r="C168" s="85">
        <v>680.20164843999999</v>
      </c>
      <c r="D168" s="85">
        <v>676.20562286999996</v>
      </c>
      <c r="E168" s="85">
        <v>0</v>
      </c>
      <c r="F168" s="85">
        <v>67.620562289999995</v>
      </c>
      <c r="G168" s="85">
        <v>169.05140571999999</v>
      </c>
      <c r="H168" s="85">
        <v>338.10281143999998</v>
      </c>
      <c r="I168" s="85">
        <v>0</v>
      </c>
      <c r="J168" s="85">
        <v>371.91309258000001</v>
      </c>
      <c r="K168" s="85">
        <v>439.53365487000002</v>
      </c>
      <c r="L168" s="85">
        <v>507.15421715000002</v>
      </c>
    </row>
    <row r="169" spans="1:12" ht="12.75" customHeight="1" x14ac:dyDescent="0.2">
      <c r="A169" s="84" t="s">
        <v>188</v>
      </c>
      <c r="B169" s="84">
        <v>16</v>
      </c>
      <c r="C169" s="85">
        <v>679.92177548999996</v>
      </c>
      <c r="D169" s="85">
        <v>675.77235062</v>
      </c>
      <c r="E169" s="85">
        <v>0</v>
      </c>
      <c r="F169" s="85">
        <v>67.577235060000007</v>
      </c>
      <c r="G169" s="85">
        <v>168.94308766</v>
      </c>
      <c r="H169" s="85">
        <v>337.88617531</v>
      </c>
      <c r="I169" s="85">
        <v>0</v>
      </c>
      <c r="J169" s="85">
        <v>371.67479284000001</v>
      </c>
      <c r="K169" s="85">
        <v>439.25202789999997</v>
      </c>
      <c r="L169" s="85">
        <v>506.82926297</v>
      </c>
    </row>
    <row r="170" spans="1:12" ht="12.75" customHeight="1" x14ac:dyDescent="0.2">
      <c r="A170" s="84" t="s">
        <v>188</v>
      </c>
      <c r="B170" s="84">
        <v>17</v>
      </c>
      <c r="C170" s="85">
        <v>680.67316920999997</v>
      </c>
      <c r="D170" s="85">
        <v>676.30236947000003</v>
      </c>
      <c r="E170" s="85">
        <v>0</v>
      </c>
      <c r="F170" s="85">
        <v>67.630236949999997</v>
      </c>
      <c r="G170" s="85">
        <v>169.07559237000001</v>
      </c>
      <c r="H170" s="85">
        <v>338.15118474000002</v>
      </c>
      <c r="I170" s="85">
        <v>0</v>
      </c>
      <c r="J170" s="85">
        <v>371.96630320999998</v>
      </c>
      <c r="K170" s="85">
        <v>439.59654016000002</v>
      </c>
      <c r="L170" s="85">
        <v>507.22677709999999</v>
      </c>
    </row>
    <row r="171" spans="1:12" ht="12.75" customHeight="1" x14ac:dyDescent="0.2">
      <c r="A171" s="84" t="s">
        <v>188</v>
      </c>
      <c r="B171" s="84">
        <v>18</v>
      </c>
      <c r="C171" s="85">
        <v>676.01227033999999</v>
      </c>
      <c r="D171" s="85">
        <v>671.63163886999996</v>
      </c>
      <c r="E171" s="85">
        <v>0</v>
      </c>
      <c r="F171" s="85">
        <v>67.163163890000007</v>
      </c>
      <c r="G171" s="85">
        <v>167.90790971999999</v>
      </c>
      <c r="H171" s="85">
        <v>335.81581943999998</v>
      </c>
      <c r="I171" s="85">
        <v>0</v>
      </c>
      <c r="J171" s="85">
        <v>369.39740138000002</v>
      </c>
      <c r="K171" s="85">
        <v>436.56056526999998</v>
      </c>
      <c r="L171" s="85">
        <v>503.72372915</v>
      </c>
    </row>
    <row r="172" spans="1:12" ht="12.75" customHeight="1" x14ac:dyDescent="0.2">
      <c r="A172" s="84" t="s">
        <v>188</v>
      </c>
      <c r="B172" s="84">
        <v>19</v>
      </c>
      <c r="C172" s="85">
        <v>680.06626778999998</v>
      </c>
      <c r="D172" s="85">
        <v>676.17806524000002</v>
      </c>
      <c r="E172" s="85">
        <v>0</v>
      </c>
      <c r="F172" s="85">
        <v>67.617806520000002</v>
      </c>
      <c r="G172" s="85">
        <v>169.04451631000001</v>
      </c>
      <c r="H172" s="85">
        <v>338.08903262000001</v>
      </c>
      <c r="I172" s="85">
        <v>0</v>
      </c>
      <c r="J172" s="85">
        <v>371.89793587999998</v>
      </c>
      <c r="K172" s="85">
        <v>439.51574240999997</v>
      </c>
      <c r="L172" s="85">
        <v>507.13354893000002</v>
      </c>
    </row>
    <row r="173" spans="1:12" ht="12.75" customHeight="1" x14ac:dyDescent="0.2">
      <c r="A173" s="84" t="s">
        <v>188</v>
      </c>
      <c r="B173" s="84">
        <v>20</v>
      </c>
      <c r="C173" s="85">
        <v>682.92304452999997</v>
      </c>
      <c r="D173" s="85">
        <v>679.32060883999998</v>
      </c>
      <c r="E173" s="85">
        <v>0</v>
      </c>
      <c r="F173" s="85">
        <v>67.932060879999995</v>
      </c>
      <c r="G173" s="85">
        <v>169.83015220999999</v>
      </c>
      <c r="H173" s="85">
        <v>339.66030441999999</v>
      </c>
      <c r="I173" s="85">
        <v>0</v>
      </c>
      <c r="J173" s="85">
        <v>373.62633485999999</v>
      </c>
      <c r="K173" s="85">
        <v>441.55839574999999</v>
      </c>
      <c r="L173" s="85">
        <v>509.49045662999998</v>
      </c>
    </row>
    <row r="174" spans="1:12" ht="12.75" customHeight="1" x14ac:dyDescent="0.2">
      <c r="A174" s="84" t="s">
        <v>188</v>
      </c>
      <c r="B174" s="84">
        <v>21</v>
      </c>
      <c r="C174" s="85">
        <v>694.97664570999996</v>
      </c>
      <c r="D174" s="85">
        <v>691.30736351999997</v>
      </c>
      <c r="E174" s="85">
        <v>0</v>
      </c>
      <c r="F174" s="85">
        <v>69.130736350000006</v>
      </c>
      <c r="G174" s="85">
        <v>172.82684087999999</v>
      </c>
      <c r="H174" s="85">
        <v>345.65368175999998</v>
      </c>
      <c r="I174" s="85">
        <v>0</v>
      </c>
      <c r="J174" s="85">
        <v>380.21904993999999</v>
      </c>
      <c r="K174" s="85">
        <v>449.34978629</v>
      </c>
      <c r="L174" s="85">
        <v>518.48052264</v>
      </c>
    </row>
    <row r="175" spans="1:12" ht="12.75" customHeight="1" x14ac:dyDescent="0.2">
      <c r="A175" s="84" t="s">
        <v>188</v>
      </c>
      <c r="B175" s="84">
        <v>22</v>
      </c>
      <c r="C175" s="85">
        <v>746.06115371999999</v>
      </c>
      <c r="D175" s="85">
        <v>741.48865803000001</v>
      </c>
      <c r="E175" s="85">
        <v>0</v>
      </c>
      <c r="F175" s="85">
        <v>74.148865799999996</v>
      </c>
      <c r="G175" s="85">
        <v>185.37216451</v>
      </c>
      <c r="H175" s="85">
        <v>370.74432902000001</v>
      </c>
      <c r="I175" s="85">
        <v>0</v>
      </c>
      <c r="J175" s="85">
        <v>407.81876191999999</v>
      </c>
      <c r="K175" s="85">
        <v>481.96762772</v>
      </c>
      <c r="L175" s="85">
        <v>556.11649351999995</v>
      </c>
    </row>
    <row r="176" spans="1:12" ht="12.75" customHeight="1" x14ac:dyDescent="0.2">
      <c r="A176" s="84" t="s">
        <v>188</v>
      </c>
      <c r="B176" s="84">
        <v>23</v>
      </c>
      <c r="C176" s="85">
        <v>798.75204069999995</v>
      </c>
      <c r="D176" s="85">
        <v>794.642247</v>
      </c>
      <c r="E176" s="85">
        <v>0</v>
      </c>
      <c r="F176" s="85">
        <v>79.464224700000003</v>
      </c>
      <c r="G176" s="85">
        <v>198.66056175</v>
      </c>
      <c r="H176" s="85">
        <v>397.3211235</v>
      </c>
      <c r="I176" s="85">
        <v>0</v>
      </c>
      <c r="J176" s="85">
        <v>437.05323585000002</v>
      </c>
      <c r="K176" s="85">
        <v>516.51746055000001</v>
      </c>
      <c r="L176" s="85">
        <v>595.98168525000006</v>
      </c>
    </row>
    <row r="177" spans="1:12" ht="12.75" customHeight="1" x14ac:dyDescent="0.2">
      <c r="A177" s="84" t="s">
        <v>188</v>
      </c>
      <c r="B177" s="84">
        <v>24</v>
      </c>
      <c r="C177" s="85">
        <v>891.82983916000001</v>
      </c>
      <c r="D177" s="85">
        <v>887.51659174999998</v>
      </c>
      <c r="E177" s="85">
        <v>0</v>
      </c>
      <c r="F177" s="85">
        <v>88.751659180000004</v>
      </c>
      <c r="G177" s="85">
        <v>221.87914794</v>
      </c>
      <c r="H177" s="85">
        <v>443.75829587999999</v>
      </c>
      <c r="I177" s="85">
        <v>0</v>
      </c>
      <c r="J177" s="85">
        <v>488.13412546000001</v>
      </c>
      <c r="K177" s="85">
        <v>576.88578464</v>
      </c>
      <c r="L177" s="85">
        <v>665.63744381000004</v>
      </c>
    </row>
    <row r="178" spans="1:12" ht="12.75" customHeight="1" x14ac:dyDescent="0.2">
      <c r="A178" s="84" t="s">
        <v>189</v>
      </c>
      <c r="B178" s="84">
        <v>1</v>
      </c>
      <c r="C178" s="85">
        <v>973.42205615</v>
      </c>
      <c r="D178" s="85">
        <v>968.61510079000004</v>
      </c>
      <c r="E178" s="85">
        <v>0</v>
      </c>
      <c r="F178" s="85">
        <v>96.861510080000002</v>
      </c>
      <c r="G178" s="85">
        <v>242.15377520000001</v>
      </c>
      <c r="H178" s="85">
        <v>484.30755040000003</v>
      </c>
      <c r="I178" s="85">
        <v>0</v>
      </c>
      <c r="J178" s="85">
        <v>532.73830542999997</v>
      </c>
      <c r="K178" s="85">
        <v>629.59981550999998</v>
      </c>
      <c r="L178" s="85">
        <v>726.46132559</v>
      </c>
    </row>
    <row r="179" spans="1:12" ht="12.75" customHeight="1" x14ac:dyDescent="0.2">
      <c r="A179" s="84" t="s">
        <v>189</v>
      </c>
      <c r="B179" s="84">
        <v>2</v>
      </c>
      <c r="C179" s="85">
        <v>995.32690660000003</v>
      </c>
      <c r="D179" s="85">
        <v>990.47612532000005</v>
      </c>
      <c r="E179" s="85">
        <v>0</v>
      </c>
      <c r="F179" s="85">
        <v>99.047612529999995</v>
      </c>
      <c r="G179" s="85">
        <v>247.61903133000001</v>
      </c>
      <c r="H179" s="85">
        <v>495.23806266000003</v>
      </c>
      <c r="I179" s="85">
        <v>0</v>
      </c>
      <c r="J179" s="85">
        <v>544.76186892999999</v>
      </c>
      <c r="K179" s="85">
        <v>643.80948146000003</v>
      </c>
      <c r="L179" s="85">
        <v>742.85709398999995</v>
      </c>
    </row>
    <row r="180" spans="1:12" ht="12.75" customHeight="1" x14ac:dyDescent="0.2">
      <c r="A180" s="84" t="s">
        <v>189</v>
      </c>
      <c r="B180" s="84">
        <v>3</v>
      </c>
      <c r="C180" s="85">
        <v>1099.0028485099999</v>
      </c>
      <c r="D180" s="85">
        <v>1093.4313369199999</v>
      </c>
      <c r="E180" s="85">
        <v>0</v>
      </c>
      <c r="F180" s="85">
        <v>109.34313369</v>
      </c>
      <c r="G180" s="85">
        <v>273.35783422999998</v>
      </c>
      <c r="H180" s="85">
        <v>546.71566845999996</v>
      </c>
      <c r="I180" s="85">
        <v>0</v>
      </c>
      <c r="J180" s="85">
        <v>601.38723531000005</v>
      </c>
      <c r="K180" s="85">
        <v>710.730369</v>
      </c>
      <c r="L180" s="85">
        <v>820.07350269000005</v>
      </c>
    </row>
    <row r="181" spans="1:12" ht="12.75" customHeight="1" x14ac:dyDescent="0.2">
      <c r="A181" s="84" t="s">
        <v>189</v>
      </c>
      <c r="B181" s="84">
        <v>4</v>
      </c>
      <c r="C181" s="85">
        <v>1102.6819902499999</v>
      </c>
      <c r="D181" s="85">
        <v>1097.26077037</v>
      </c>
      <c r="E181" s="85">
        <v>0</v>
      </c>
      <c r="F181" s="85">
        <v>109.72607704000001</v>
      </c>
      <c r="G181" s="85">
        <v>274.31519258999998</v>
      </c>
      <c r="H181" s="85">
        <v>548.63038518999997</v>
      </c>
      <c r="I181" s="85">
        <v>0</v>
      </c>
      <c r="J181" s="85">
        <v>603.49342369999999</v>
      </c>
      <c r="K181" s="85">
        <v>713.21950073999994</v>
      </c>
      <c r="L181" s="85">
        <v>822.94557778000001</v>
      </c>
    </row>
    <row r="182" spans="1:12" ht="12.75" customHeight="1" x14ac:dyDescent="0.2">
      <c r="A182" s="84" t="s">
        <v>189</v>
      </c>
      <c r="B182" s="84">
        <v>5</v>
      </c>
      <c r="C182" s="85">
        <v>1094.0840363499999</v>
      </c>
      <c r="D182" s="85">
        <v>1088.79046449</v>
      </c>
      <c r="E182" s="85">
        <v>0</v>
      </c>
      <c r="F182" s="85">
        <v>108.87904645</v>
      </c>
      <c r="G182" s="85">
        <v>272.19761612000002</v>
      </c>
      <c r="H182" s="85">
        <v>544.39523225000005</v>
      </c>
      <c r="I182" s="85">
        <v>0</v>
      </c>
      <c r="J182" s="85">
        <v>598.83475547</v>
      </c>
      <c r="K182" s="85">
        <v>707.71380192000004</v>
      </c>
      <c r="L182" s="85">
        <v>816.59284836999996</v>
      </c>
    </row>
    <row r="183" spans="1:12" ht="12.75" customHeight="1" x14ac:dyDescent="0.2">
      <c r="A183" s="84" t="s">
        <v>189</v>
      </c>
      <c r="B183" s="84">
        <v>6</v>
      </c>
      <c r="C183" s="85">
        <v>1087.66554888</v>
      </c>
      <c r="D183" s="85">
        <v>1082.3257166200001</v>
      </c>
      <c r="E183" s="85">
        <v>0</v>
      </c>
      <c r="F183" s="85">
        <v>108.23257166</v>
      </c>
      <c r="G183" s="85">
        <v>270.58142916000003</v>
      </c>
      <c r="H183" s="85">
        <v>541.16285831000005</v>
      </c>
      <c r="I183" s="85">
        <v>0</v>
      </c>
      <c r="J183" s="85">
        <v>595.27914413999997</v>
      </c>
      <c r="K183" s="85">
        <v>703.51171580000005</v>
      </c>
      <c r="L183" s="85">
        <v>811.74428747000002</v>
      </c>
    </row>
    <row r="184" spans="1:12" ht="12.75" customHeight="1" x14ac:dyDescent="0.2">
      <c r="A184" s="84" t="s">
        <v>189</v>
      </c>
      <c r="B184" s="84">
        <v>7</v>
      </c>
      <c r="C184" s="85">
        <v>1040.2398773699999</v>
      </c>
      <c r="D184" s="85">
        <v>1034.7916045899999</v>
      </c>
      <c r="E184" s="85">
        <v>0</v>
      </c>
      <c r="F184" s="85">
        <v>103.47916046</v>
      </c>
      <c r="G184" s="85">
        <v>258.69790115000001</v>
      </c>
      <c r="H184" s="85">
        <v>517.39580230000001</v>
      </c>
      <c r="I184" s="85">
        <v>0</v>
      </c>
      <c r="J184" s="85">
        <v>569.13538252000001</v>
      </c>
      <c r="K184" s="85">
        <v>672.61454298000001</v>
      </c>
      <c r="L184" s="85">
        <v>776.09370344000001</v>
      </c>
    </row>
    <row r="185" spans="1:12" ht="12.75" customHeight="1" x14ac:dyDescent="0.2">
      <c r="A185" s="84" t="s">
        <v>189</v>
      </c>
      <c r="B185" s="84">
        <v>8</v>
      </c>
      <c r="C185" s="85">
        <v>959.33104806999995</v>
      </c>
      <c r="D185" s="85">
        <v>954.45949100999997</v>
      </c>
      <c r="E185" s="85">
        <v>0</v>
      </c>
      <c r="F185" s="85">
        <v>95.445949100000007</v>
      </c>
      <c r="G185" s="85">
        <v>238.61487274999999</v>
      </c>
      <c r="H185" s="85">
        <v>477.22974550999999</v>
      </c>
      <c r="I185" s="85">
        <v>0</v>
      </c>
      <c r="J185" s="85">
        <v>524.95272006000005</v>
      </c>
      <c r="K185" s="85">
        <v>620.39866916000005</v>
      </c>
      <c r="L185" s="85">
        <v>715.84461825999995</v>
      </c>
    </row>
    <row r="186" spans="1:12" ht="12.75" customHeight="1" x14ac:dyDescent="0.2">
      <c r="A186" s="84" t="s">
        <v>189</v>
      </c>
      <c r="B186" s="84">
        <v>9</v>
      </c>
      <c r="C186" s="85">
        <v>847.93275576999997</v>
      </c>
      <c r="D186" s="85">
        <v>843.70285268999999</v>
      </c>
      <c r="E186" s="85">
        <v>0</v>
      </c>
      <c r="F186" s="85">
        <v>84.370285269999997</v>
      </c>
      <c r="G186" s="85">
        <v>210.92571316999999</v>
      </c>
      <c r="H186" s="85">
        <v>421.85142635</v>
      </c>
      <c r="I186" s="85">
        <v>0</v>
      </c>
      <c r="J186" s="85">
        <v>464.03656898000003</v>
      </c>
      <c r="K186" s="85">
        <v>548.40685425000004</v>
      </c>
      <c r="L186" s="85">
        <v>632.77713951999999</v>
      </c>
    </row>
    <row r="187" spans="1:12" ht="12.75" customHeight="1" x14ac:dyDescent="0.2">
      <c r="A187" s="84" t="s">
        <v>189</v>
      </c>
      <c r="B187" s="84">
        <v>10</v>
      </c>
      <c r="C187" s="85">
        <v>730.28019546999997</v>
      </c>
      <c r="D187" s="85">
        <v>726.62184405999994</v>
      </c>
      <c r="E187" s="85">
        <v>0</v>
      </c>
      <c r="F187" s="85">
        <v>72.662184409999995</v>
      </c>
      <c r="G187" s="85">
        <v>181.65546101999999</v>
      </c>
      <c r="H187" s="85">
        <v>363.31092202999997</v>
      </c>
      <c r="I187" s="85">
        <v>0</v>
      </c>
      <c r="J187" s="85">
        <v>399.64201422999997</v>
      </c>
      <c r="K187" s="85">
        <v>472.30419863999998</v>
      </c>
      <c r="L187" s="85">
        <v>544.96638304999999</v>
      </c>
    </row>
    <row r="188" spans="1:12" ht="12.75" customHeight="1" x14ac:dyDescent="0.2">
      <c r="A188" s="84" t="s">
        <v>189</v>
      </c>
      <c r="B188" s="84">
        <v>11</v>
      </c>
      <c r="C188" s="85">
        <v>683.98973427999999</v>
      </c>
      <c r="D188" s="85">
        <v>680.70718131000001</v>
      </c>
      <c r="E188" s="85">
        <v>0</v>
      </c>
      <c r="F188" s="85">
        <v>68.070718130000003</v>
      </c>
      <c r="G188" s="85">
        <v>170.17679533</v>
      </c>
      <c r="H188" s="85">
        <v>340.35359066000001</v>
      </c>
      <c r="I188" s="85">
        <v>0</v>
      </c>
      <c r="J188" s="85">
        <v>374.38894972000003</v>
      </c>
      <c r="K188" s="85">
        <v>442.45966785000002</v>
      </c>
      <c r="L188" s="85">
        <v>510.53038598000001</v>
      </c>
    </row>
    <row r="189" spans="1:12" ht="12.75" customHeight="1" x14ac:dyDescent="0.2">
      <c r="A189" s="84" t="s">
        <v>189</v>
      </c>
      <c r="B189" s="84">
        <v>12</v>
      </c>
      <c r="C189" s="85">
        <v>688.0572578</v>
      </c>
      <c r="D189" s="85">
        <v>684.70925608000005</v>
      </c>
      <c r="E189" s="85">
        <v>0</v>
      </c>
      <c r="F189" s="85">
        <v>68.470925609999995</v>
      </c>
      <c r="G189" s="85">
        <v>171.17731402000001</v>
      </c>
      <c r="H189" s="85">
        <v>342.35462804000002</v>
      </c>
      <c r="I189" s="85">
        <v>0</v>
      </c>
      <c r="J189" s="85">
        <v>376.59009084000002</v>
      </c>
      <c r="K189" s="85">
        <v>445.06101645000001</v>
      </c>
      <c r="L189" s="85">
        <v>513.53194206000001</v>
      </c>
    </row>
    <row r="190" spans="1:12" ht="12.75" customHeight="1" x14ac:dyDescent="0.2">
      <c r="A190" s="84" t="s">
        <v>189</v>
      </c>
      <c r="B190" s="84">
        <v>13</v>
      </c>
      <c r="C190" s="85">
        <v>685.646525</v>
      </c>
      <c r="D190" s="85">
        <v>682.10881588999996</v>
      </c>
      <c r="E190" s="85">
        <v>0</v>
      </c>
      <c r="F190" s="85">
        <v>68.21088159</v>
      </c>
      <c r="G190" s="85">
        <v>170.52720396999999</v>
      </c>
      <c r="H190" s="85">
        <v>341.05440794999998</v>
      </c>
      <c r="I190" s="85">
        <v>0</v>
      </c>
      <c r="J190" s="85">
        <v>375.15984873999997</v>
      </c>
      <c r="K190" s="85">
        <v>443.37073033000001</v>
      </c>
      <c r="L190" s="85">
        <v>511.58161192</v>
      </c>
    </row>
    <row r="191" spans="1:12" ht="12.75" customHeight="1" x14ac:dyDescent="0.2">
      <c r="A191" s="84" t="s">
        <v>189</v>
      </c>
      <c r="B191" s="84">
        <v>14</v>
      </c>
      <c r="C191" s="85">
        <v>681.70045618999995</v>
      </c>
      <c r="D191" s="85">
        <v>677.76326433999998</v>
      </c>
      <c r="E191" s="85">
        <v>0</v>
      </c>
      <c r="F191" s="85">
        <v>67.776326429999997</v>
      </c>
      <c r="G191" s="85">
        <v>169.44081609</v>
      </c>
      <c r="H191" s="85">
        <v>338.88163216999999</v>
      </c>
      <c r="I191" s="85">
        <v>0</v>
      </c>
      <c r="J191" s="85">
        <v>372.76979539000001</v>
      </c>
      <c r="K191" s="85">
        <v>440.54612182</v>
      </c>
      <c r="L191" s="85">
        <v>508.32244825999999</v>
      </c>
    </row>
    <row r="192" spans="1:12" ht="12.75" customHeight="1" x14ac:dyDescent="0.2">
      <c r="A192" s="84" t="s">
        <v>189</v>
      </c>
      <c r="B192" s="84">
        <v>15</v>
      </c>
      <c r="C192" s="85">
        <v>695.52054705</v>
      </c>
      <c r="D192" s="85">
        <v>691.99850968999999</v>
      </c>
      <c r="E192" s="85">
        <v>0</v>
      </c>
      <c r="F192" s="85">
        <v>69.19985097</v>
      </c>
      <c r="G192" s="85">
        <v>172.99962742</v>
      </c>
      <c r="H192" s="85">
        <v>345.99925485</v>
      </c>
      <c r="I192" s="85">
        <v>0</v>
      </c>
      <c r="J192" s="85">
        <v>380.59918033000002</v>
      </c>
      <c r="K192" s="85">
        <v>449.79903130000002</v>
      </c>
      <c r="L192" s="85">
        <v>518.99888226999997</v>
      </c>
    </row>
    <row r="193" spans="1:12" ht="12.75" customHeight="1" x14ac:dyDescent="0.2">
      <c r="A193" s="84" t="s">
        <v>189</v>
      </c>
      <c r="B193" s="84">
        <v>16</v>
      </c>
      <c r="C193" s="85">
        <v>697.06375416000003</v>
      </c>
      <c r="D193" s="85">
        <v>693.69252919999997</v>
      </c>
      <c r="E193" s="85">
        <v>0</v>
      </c>
      <c r="F193" s="85">
        <v>69.369252919999994</v>
      </c>
      <c r="G193" s="85">
        <v>173.42313229999999</v>
      </c>
      <c r="H193" s="85">
        <v>346.84626459999998</v>
      </c>
      <c r="I193" s="85">
        <v>0</v>
      </c>
      <c r="J193" s="85">
        <v>381.53089105999999</v>
      </c>
      <c r="K193" s="85">
        <v>450.90014398</v>
      </c>
      <c r="L193" s="85">
        <v>520.26939689999995</v>
      </c>
    </row>
    <row r="194" spans="1:12" ht="12.75" customHeight="1" x14ac:dyDescent="0.2">
      <c r="A194" s="84" t="s">
        <v>189</v>
      </c>
      <c r="B194" s="84">
        <v>17</v>
      </c>
      <c r="C194" s="85">
        <v>702.49154375000001</v>
      </c>
      <c r="D194" s="85">
        <v>699.02106629000002</v>
      </c>
      <c r="E194" s="85">
        <v>0</v>
      </c>
      <c r="F194" s="85">
        <v>69.902106630000006</v>
      </c>
      <c r="G194" s="85">
        <v>174.75526657</v>
      </c>
      <c r="H194" s="85">
        <v>349.51053315000001</v>
      </c>
      <c r="I194" s="85">
        <v>0</v>
      </c>
      <c r="J194" s="85">
        <v>384.46158645999998</v>
      </c>
      <c r="K194" s="85">
        <v>454.36369309000003</v>
      </c>
      <c r="L194" s="85">
        <v>524.26579972000002</v>
      </c>
    </row>
    <row r="195" spans="1:12" ht="12.75" customHeight="1" x14ac:dyDescent="0.2">
      <c r="A195" s="84" t="s">
        <v>189</v>
      </c>
      <c r="B195" s="84">
        <v>18</v>
      </c>
      <c r="C195" s="85">
        <v>694.64193438999996</v>
      </c>
      <c r="D195" s="85">
        <v>691.20515669999997</v>
      </c>
      <c r="E195" s="85">
        <v>0</v>
      </c>
      <c r="F195" s="85">
        <v>69.120515670000003</v>
      </c>
      <c r="G195" s="85">
        <v>172.80128918</v>
      </c>
      <c r="H195" s="85">
        <v>345.60257834999999</v>
      </c>
      <c r="I195" s="85">
        <v>0</v>
      </c>
      <c r="J195" s="85">
        <v>380.16283619000001</v>
      </c>
      <c r="K195" s="85">
        <v>449.28335185999998</v>
      </c>
      <c r="L195" s="85">
        <v>518.40386752999996</v>
      </c>
    </row>
    <row r="196" spans="1:12" ht="12.75" customHeight="1" x14ac:dyDescent="0.2">
      <c r="A196" s="84" t="s">
        <v>189</v>
      </c>
      <c r="B196" s="84">
        <v>19</v>
      </c>
      <c r="C196" s="85">
        <v>679.03424507</v>
      </c>
      <c r="D196" s="85">
        <v>675.68221503999996</v>
      </c>
      <c r="E196" s="85">
        <v>0</v>
      </c>
      <c r="F196" s="85">
        <v>67.568221500000007</v>
      </c>
      <c r="G196" s="85">
        <v>168.92055375999999</v>
      </c>
      <c r="H196" s="85">
        <v>337.84110751999998</v>
      </c>
      <c r="I196" s="85">
        <v>0</v>
      </c>
      <c r="J196" s="85">
        <v>371.62521827</v>
      </c>
      <c r="K196" s="85">
        <v>439.19343978000001</v>
      </c>
      <c r="L196" s="85">
        <v>506.76166128</v>
      </c>
    </row>
    <row r="197" spans="1:12" ht="12.75" customHeight="1" x14ac:dyDescent="0.2">
      <c r="A197" s="84" t="s">
        <v>189</v>
      </c>
      <c r="B197" s="84">
        <v>20</v>
      </c>
      <c r="C197" s="85">
        <v>692.73178752000001</v>
      </c>
      <c r="D197" s="85">
        <v>689.34205172999998</v>
      </c>
      <c r="E197" s="85">
        <v>0</v>
      </c>
      <c r="F197" s="85">
        <v>68.934205169999998</v>
      </c>
      <c r="G197" s="85">
        <v>172.33551292999999</v>
      </c>
      <c r="H197" s="85">
        <v>344.67102586999999</v>
      </c>
      <c r="I197" s="85">
        <v>0</v>
      </c>
      <c r="J197" s="85">
        <v>379.13812845000001</v>
      </c>
      <c r="K197" s="85">
        <v>448.07233361999999</v>
      </c>
      <c r="L197" s="85">
        <v>517.00653880000004</v>
      </c>
    </row>
    <row r="198" spans="1:12" ht="12.75" customHeight="1" x14ac:dyDescent="0.2">
      <c r="A198" s="84" t="s">
        <v>189</v>
      </c>
      <c r="B198" s="84">
        <v>21</v>
      </c>
      <c r="C198" s="85">
        <v>657.68098917999998</v>
      </c>
      <c r="D198" s="85">
        <v>654.39083181000001</v>
      </c>
      <c r="E198" s="85">
        <v>0</v>
      </c>
      <c r="F198" s="85">
        <v>65.439083179999997</v>
      </c>
      <c r="G198" s="85">
        <v>163.59770795</v>
      </c>
      <c r="H198" s="85">
        <v>327.19541591000001</v>
      </c>
      <c r="I198" s="85">
        <v>0</v>
      </c>
      <c r="J198" s="85">
        <v>359.91495750000001</v>
      </c>
      <c r="K198" s="85">
        <v>425.35404068000003</v>
      </c>
      <c r="L198" s="85">
        <v>490.79312385999998</v>
      </c>
    </row>
    <row r="199" spans="1:12" ht="12.75" customHeight="1" x14ac:dyDescent="0.2">
      <c r="A199" s="84" t="s">
        <v>189</v>
      </c>
      <c r="B199" s="84">
        <v>22</v>
      </c>
      <c r="C199" s="85">
        <v>664.62046901999997</v>
      </c>
      <c r="D199" s="85">
        <v>661.21858028999998</v>
      </c>
      <c r="E199" s="85">
        <v>0</v>
      </c>
      <c r="F199" s="85">
        <v>66.121858029999999</v>
      </c>
      <c r="G199" s="85">
        <v>165.30464506999999</v>
      </c>
      <c r="H199" s="85">
        <v>330.60929014999999</v>
      </c>
      <c r="I199" s="85">
        <v>0</v>
      </c>
      <c r="J199" s="85">
        <v>363.67021915999999</v>
      </c>
      <c r="K199" s="85">
        <v>429.79207718999999</v>
      </c>
      <c r="L199" s="85">
        <v>495.91393521999998</v>
      </c>
    </row>
    <row r="200" spans="1:12" ht="12.75" customHeight="1" x14ac:dyDescent="0.2">
      <c r="A200" s="84" t="s">
        <v>189</v>
      </c>
      <c r="B200" s="84">
        <v>23</v>
      </c>
      <c r="C200" s="85">
        <v>760.94298758000002</v>
      </c>
      <c r="D200" s="85">
        <v>756.87118693000002</v>
      </c>
      <c r="E200" s="85">
        <v>0</v>
      </c>
      <c r="F200" s="85">
        <v>75.687118690000005</v>
      </c>
      <c r="G200" s="85">
        <v>189.21779673</v>
      </c>
      <c r="H200" s="85">
        <v>378.43559347000001</v>
      </c>
      <c r="I200" s="85">
        <v>0</v>
      </c>
      <c r="J200" s="85">
        <v>416.27915281000003</v>
      </c>
      <c r="K200" s="85">
        <v>491.9662715</v>
      </c>
      <c r="L200" s="85">
        <v>567.65339019999999</v>
      </c>
    </row>
    <row r="201" spans="1:12" ht="12.75" customHeight="1" x14ac:dyDescent="0.2">
      <c r="A201" s="84" t="s">
        <v>189</v>
      </c>
      <c r="B201" s="84">
        <v>24</v>
      </c>
      <c r="C201" s="85">
        <v>863.53508241999998</v>
      </c>
      <c r="D201" s="85">
        <v>858.50183821999997</v>
      </c>
      <c r="E201" s="85">
        <v>0</v>
      </c>
      <c r="F201" s="85">
        <v>85.850183819999998</v>
      </c>
      <c r="G201" s="85">
        <v>214.62545956</v>
      </c>
      <c r="H201" s="85">
        <v>429.25091910999998</v>
      </c>
      <c r="I201" s="85">
        <v>0</v>
      </c>
      <c r="J201" s="85">
        <v>472.17601101999998</v>
      </c>
      <c r="K201" s="85">
        <v>558.02619484000002</v>
      </c>
      <c r="L201" s="85">
        <v>643.87637867000001</v>
      </c>
    </row>
    <row r="202" spans="1:12" ht="12.75" customHeight="1" x14ac:dyDescent="0.2">
      <c r="A202" s="84" t="s">
        <v>190</v>
      </c>
      <c r="B202" s="84">
        <v>1</v>
      </c>
      <c r="C202" s="85">
        <v>1015.54999843</v>
      </c>
      <c r="D202" s="85">
        <v>1009.70157847</v>
      </c>
      <c r="E202" s="85">
        <v>0</v>
      </c>
      <c r="F202" s="85">
        <v>100.97015785000001</v>
      </c>
      <c r="G202" s="85">
        <v>252.42539461999999</v>
      </c>
      <c r="H202" s="85">
        <v>504.85078923999998</v>
      </c>
      <c r="I202" s="85">
        <v>0</v>
      </c>
      <c r="J202" s="85">
        <v>555.33586816000002</v>
      </c>
      <c r="K202" s="85">
        <v>656.30602600999998</v>
      </c>
      <c r="L202" s="85">
        <v>757.27618385000005</v>
      </c>
    </row>
    <row r="203" spans="1:12" ht="12.75" customHeight="1" x14ac:dyDescent="0.2">
      <c r="A203" s="84" t="s">
        <v>190</v>
      </c>
      <c r="B203" s="84">
        <v>2</v>
      </c>
      <c r="C203" s="85">
        <v>1021.79500355</v>
      </c>
      <c r="D203" s="85">
        <v>1016.06584701</v>
      </c>
      <c r="E203" s="85">
        <v>0</v>
      </c>
      <c r="F203" s="85">
        <v>101.6065847</v>
      </c>
      <c r="G203" s="85">
        <v>254.01646174999999</v>
      </c>
      <c r="H203" s="85">
        <v>508.03292350999999</v>
      </c>
      <c r="I203" s="85">
        <v>0</v>
      </c>
      <c r="J203" s="85">
        <v>558.83621586000004</v>
      </c>
      <c r="K203" s="85">
        <v>660.44280056000002</v>
      </c>
      <c r="L203" s="85">
        <v>762.04938526000001</v>
      </c>
    </row>
    <row r="204" spans="1:12" ht="12.75" customHeight="1" x14ac:dyDescent="0.2">
      <c r="A204" s="84" t="s">
        <v>190</v>
      </c>
      <c r="B204" s="84">
        <v>3</v>
      </c>
      <c r="C204" s="85">
        <v>1096.10117074</v>
      </c>
      <c r="D204" s="85">
        <v>1090.4131540200001</v>
      </c>
      <c r="E204" s="85">
        <v>0</v>
      </c>
      <c r="F204" s="85">
        <v>109.0413154</v>
      </c>
      <c r="G204" s="85">
        <v>272.60328851000003</v>
      </c>
      <c r="H204" s="85">
        <v>545.20657701000005</v>
      </c>
      <c r="I204" s="85">
        <v>0</v>
      </c>
      <c r="J204" s="85">
        <v>599.72723470999995</v>
      </c>
      <c r="K204" s="85">
        <v>708.76855010999998</v>
      </c>
      <c r="L204" s="85">
        <v>817.80986552000002</v>
      </c>
    </row>
    <row r="205" spans="1:12" ht="12.75" customHeight="1" x14ac:dyDescent="0.2">
      <c r="A205" s="84" t="s">
        <v>190</v>
      </c>
      <c r="B205" s="84">
        <v>4</v>
      </c>
      <c r="C205" s="85">
        <v>1121.265392</v>
      </c>
      <c r="D205" s="85">
        <v>1115.7426220299999</v>
      </c>
      <c r="E205" s="85">
        <v>0</v>
      </c>
      <c r="F205" s="85">
        <v>111.57426220000001</v>
      </c>
      <c r="G205" s="85">
        <v>278.93565551</v>
      </c>
      <c r="H205" s="85">
        <v>557.87131102000001</v>
      </c>
      <c r="I205" s="85">
        <v>0</v>
      </c>
      <c r="J205" s="85">
        <v>613.65844212000002</v>
      </c>
      <c r="K205" s="85">
        <v>725.23270432000004</v>
      </c>
      <c r="L205" s="85">
        <v>836.80696651999995</v>
      </c>
    </row>
    <row r="206" spans="1:12" ht="12.75" customHeight="1" x14ac:dyDescent="0.2">
      <c r="A206" s="84" t="s">
        <v>190</v>
      </c>
      <c r="B206" s="84">
        <v>5</v>
      </c>
      <c r="C206" s="85">
        <v>1126.2525431900001</v>
      </c>
      <c r="D206" s="85">
        <v>1120.6997357299999</v>
      </c>
      <c r="E206" s="85">
        <v>0</v>
      </c>
      <c r="F206" s="85">
        <v>112.06997357</v>
      </c>
      <c r="G206" s="85">
        <v>280.17493393000001</v>
      </c>
      <c r="H206" s="85">
        <v>560.34986787000003</v>
      </c>
      <c r="I206" s="85">
        <v>0</v>
      </c>
      <c r="J206" s="85">
        <v>616.38485464999997</v>
      </c>
      <c r="K206" s="85">
        <v>728.45482821999997</v>
      </c>
      <c r="L206" s="85">
        <v>840.52480179999998</v>
      </c>
    </row>
    <row r="207" spans="1:12" ht="12.75" customHeight="1" x14ac:dyDescent="0.2">
      <c r="A207" s="84" t="s">
        <v>190</v>
      </c>
      <c r="B207" s="84">
        <v>6</v>
      </c>
      <c r="C207" s="85">
        <v>1129.81820156</v>
      </c>
      <c r="D207" s="85">
        <v>1124.31984407</v>
      </c>
      <c r="E207" s="85">
        <v>0</v>
      </c>
      <c r="F207" s="85">
        <v>112.43198441</v>
      </c>
      <c r="G207" s="85">
        <v>281.07996101999998</v>
      </c>
      <c r="H207" s="85">
        <v>562.15992203999997</v>
      </c>
      <c r="I207" s="85">
        <v>0</v>
      </c>
      <c r="J207" s="85">
        <v>618.37591424000004</v>
      </c>
      <c r="K207" s="85">
        <v>730.80789864999997</v>
      </c>
      <c r="L207" s="85">
        <v>843.23988305</v>
      </c>
    </row>
    <row r="208" spans="1:12" ht="12.75" customHeight="1" x14ac:dyDescent="0.2">
      <c r="A208" s="84" t="s">
        <v>190</v>
      </c>
      <c r="B208" s="84">
        <v>7</v>
      </c>
      <c r="C208" s="85">
        <v>1137.6498575200001</v>
      </c>
      <c r="D208" s="85">
        <v>1132.0496778500001</v>
      </c>
      <c r="E208" s="85">
        <v>0</v>
      </c>
      <c r="F208" s="85">
        <v>113.20496779</v>
      </c>
      <c r="G208" s="85">
        <v>283.01241945999999</v>
      </c>
      <c r="H208" s="85">
        <v>566.02483892999999</v>
      </c>
      <c r="I208" s="85">
        <v>0</v>
      </c>
      <c r="J208" s="85">
        <v>622.62732282000002</v>
      </c>
      <c r="K208" s="85">
        <v>735.83229059999996</v>
      </c>
      <c r="L208" s="85">
        <v>849.03725839000003</v>
      </c>
    </row>
    <row r="209" spans="1:12" ht="12.75" customHeight="1" x14ac:dyDescent="0.2">
      <c r="A209" s="84" t="s">
        <v>190</v>
      </c>
      <c r="B209" s="84">
        <v>8</v>
      </c>
      <c r="C209" s="85">
        <v>1040.1668500200001</v>
      </c>
      <c r="D209" s="85">
        <v>1035.0878161799999</v>
      </c>
      <c r="E209" s="85">
        <v>0</v>
      </c>
      <c r="F209" s="85">
        <v>103.50878161999999</v>
      </c>
      <c r="G209" s="85">
        <v>258.77195404999998</v>
      </c>
      <c r="H209" s="85">
        <v>517.54390808999995</v>
      </c>
      <c r="I209" s="85">
        <v>0</v>
      </c>
      <c r="J209" s="85">
        <v>569.29829889999996</v>
      </c>
      <c r="K209" s="85">
        <v>672.80708052</v>
      </c>
      <c r="L209" s="85">
        <v>776.31586214000004</v>
      </c>
    </row>
    <row r="210" spans="1:12" ht="12.75" customHeight="1" x14ac:dyDescent="0.2">
      <c r="A210" s="84" t="s">
        <v>190</v>
      </c>
      <c r="B210" s="84">
        <v>9</v>
      </c>
      <c r="C210" s="85">
        <v>918.21346400000004</v>
      </c>
      <c r="D210" s="85">
        <v>913.03843062999999</v>
      </c>
      <c r="E210" s="85">
        <v>0</v>
      </c>
      <c r="F210" s="85">
        <v>91.303843060000005</v>
      </c>
      <c r="G210" s="85">
        <v>228.25960766</v>
      </c>
      <c r="H210" s="85">
        <v>456.51921532</v>
      </c>
      <c r="I210" s="85">
        <v>0</v>
      </c>
      <c r="J210" s="85">
        <v>502.17113684999998</v>
      </c>
      <c r="K210" s="85">
        <v>593.47497991</v>
      </c>
      <c r="L210" s="85">
        <v>684.77882296999996</v>
      </c>
    </row>
    <row r="211" spans="1:12" ht="12.75" customHeight="1" x14ac:dyDescent="0.2">
      <c r="A211" s="84" t="s">
        <v>190</v>
      </c>
      <c r="B211" s="84">
        <v>10</v>
      </c>
      <c r="C211" s="85">
        <v>794.67083802000002</v>
      </c>
      <c r="D211" s="85">
        <v>789.92214959</v>
      </c>
      <c r="E211" s="85">
        <v>0</v>
      </c>
      <c r="F211" s="85">
        <v>78.992214959999998</v>
      </c>
      <c r="G211" s="85">
        <v>197.4805374</v>
      </c>
      <c r="H211" s="85">
        <v>394.96107480000001</v>
      </c>
      <c r="I211" s="85">
        <v>0</v>
      </c>
      <c r="J211" s="85">
        <v>434.45718226999998</v>
      </c>
      <c r="K211" s="85">
        <v>513.44939723000005</v>
      </c>
      <c r="L211" s="85">
        <v>592.44161219</v>
      </c>
    </row>
    <row r="212" spans="1:12" ht="12.75" customHeight="1" x14ac:dyDescent="0.2">
      <c r="A212" s="84" t="s">
        <v>190</v>
      </c>
      <c r="B212" s="84">
        <v>11</v>
      </c>
      <c r="C212" s="85">
        <v>725.06675644999996</v>
      </c>
      <c r="D212" s="85">
        <v>721.01747325999997</v>
      </c>
      <c r="E212" s="85">
        <v>0</v>
      </c>
      <c r="F212" s="85">
        <v>72.101747329999995</v>
      </c>
      <c r="G212" s="85">
        <v>180.25436832</v>
      </c>
      <c r="H212" s="85">
        <v>360.50873662999999</v>
      </c>
      <c r="I212" s="85">
        <v>0</v>
      </c>
      <c r="J212" s="85">
        <v>396.55961029000002</v>
      </c>
      <c r="K212" s="85">
        <v>468.66135761999999</v>
      </c>
      <c r="L212" s="85">
        <v>540.76310494999996</v>
      </c>
    </row>
    <row r="213" spans="1:12" ht="12.75" customHeight="1" x14ac:dyDescent="0.2">
      <c r="A213" s="84" t="s">
        <v>190</v>
      </c>
      <c r="B213" s="84">
        <v>12</v>
      </c>
      <c r="C213" s="85">
        <v>728.96415335999995</v>
      </c>
      <c r="D213" s="85">
        <v>724.93512024999995</v>
      </c>
      <c r="E213" s="85">
        <v>0</v>
      </c>
      <c r="F213" s="85">
        <v>72.493512030000005</v>
      </c>
      <c r="G213" s="85">
        <v>181.23378005999999</v>
      </c>
      <c r="H213" s="85">
        <v>362.46756012999998</v>
      </c>
      <c r="I213" s="85">
        <v>0</v>
      </c>
      <c r="J213" s="85">
        <v>398.71431613999999</v>
      </c>
      <c r="K213" s="85">
        <v>471.20782816000002</v>
      </c>
      <c r="L213" s="85">
        <v>543.70134019</v>
      </c>
    </row>
    <row r="214" spans="1:12" ht="12.75" customHeight="1" x14ac:dyDescent="0.2">
      <c r="A214" s="84" t="s">
        <v>190</v>
      </c>
      <c r="B214" s="84">
        <v>13</v>
      </c>
      <c r="C214" s="85">
        <v>737.72669765000001</v>
      </c>
      <c r="D214" s="85">
        <v>733.57444230999999</v>
      </c>
      <c r="E214" s="85">
        <v>0</v>
      </c>
      <c r="F214" s="85">
        <v>73.357444229999999</v>
      </c>
      <c r="G214" s="85">
        <v>183.39361058</v>
      </c>
      <c r="H214" s="85">
        <v>366.78722116</v>
      </c>
      <c r="I214" s="85">
        <v>0</v>
      </c>
      <c r="J214" s="85">
        <v>403.46594327000003</v>
      </c>
      <c r="K214" s="85">
        <v>476.82338750000002</v>
      </c>
      <c r="L214" s="85">
        <v>550.18083173000002</v>
      </c>
    </row>
    <row r="215" spans="1:12" ht="12.75" customHeight="1" x14ac:dyDescent="0.2">
      <c r="A215" s="84" t="s">
        <v>190</v>
      </c>
      <c r="B215" s="84">
        <v>14</v>
      </c>
      <c r="C215" s="85">
        <v>742.29334239000002</v>
      </c>
      <c r="D215" s="85">
        <v>737.92595824</v>
      </c>
      <c r="E215" s="85">
        <v>0</v>
      </c>
      <c r="F215" s="85">
        <v>73.792595820000003</v>
      </c>
      <c r="G215" s="85">
        <v>184.48148956</v>
      </c>
      <c r="H215" s="85">
        <v>368.96297912</v>
      </c>
      <c r="I215" s="85">
        <v>0</v>
      </c>
      <c r="J215" s="85">
        <v>405.85927702999999</v>
      </c>
      <c r="K215" s="85">
        <v>479.65187286000003</v>
      </c>
      <c r="L215" s="85">
        <v>553.44446868</v>
      </c>
    </row>
    <row r="216" spans="1:12" ht="12.75" customHeight="1" x14ac:dyDescent="0.2">
      <c r="A216" s="84" t="s">
        <v>190</v>
      </c>
      <c r="B216" s="84">
        <v>15</v>
      </c>
      <c r="C216" s="85">
        <v>745.85038252000004</v>
      </c>
      <c r="D216" s="85">
        <v>741.07030937000002</v>
      </c>
      <c r="E216" s="85">
        <v>0</v>
      </c>
      <c r="F216" s="85">
        <v>74.107030940000001</v>
      </c>
      <c r="G216" s="85">
        <v>185.26757734</v>
      </c>
      <c r="H216" s="85">
        <v>370.53515469000001</v>
      </c>
      <c r="I216" s="85">
        <v>0</v>
      </c>
      <c r="J216" s="85">
        <v>407.58867014999998</v>
      </c>
      <c r="K216" s="85">
        <v>481.69570109</v>
      </c>
      <c r="L216" s="85">
        <v>555.80273203000002</v>
      </c>
    </row>
    <row r="217" spans="1:12" ht="12.75" customHeight="1" x14ac:dyDescent="0.2">
      <c r="A217" s="84" t="s">
        <v>190</v>
      </c>
      <c r="B217" s="84">
        <v>16</v>
      </c>
      <c r="C217" s="85">
        <v>744.65900611999996</v>
      </c>
      <c r="D217" s="85">
        <v>740.68885267999997</v>
      </c>
      <c r="E217" s="85">
        <v>0</v>
      </c>
      <c r="F217" s="85">
        <v>74.068885269999996</v>
      </c>
      <c r="G217" s="85">
        <v>185.17221316999999</v>
      </c>
      <c r="H217" s="85">
        <v>370.34442633999998</v>
      </c>
      <c r="I217" s="85">
        <v>0</v>
      </c>
      <c r="J217" s="85">
        <v>407.37886896999998</v>
      </c>
      <c r="K217" s="85">
        <v>481.44775423999999</v>
      </c>
      <c r="L217" s="85">
        <v>555.51663951</v>
      </c>
    </row>
    <row r="218" spans="1:12" ht="12.75" customHeight="1" x14ac:dyDescent="0.2">
      <c r="A218" s="84" t="s">
        <v>190</v>
      </c>
      <c r="B218" s="84">
        <v>17</v>
      </c>
      <c r="C218" s="85">
        <v>742.76954646000002</v>
      </c>
      <c r="D218" s="85">
        <v>738.97078142999999</v>
      </c>
      <c r="E218" s="85">
        <v>0</v>
      </c>
      <c r="F218" s="85">
        <v>73.897078140000005</v>
      </c>
      <c r="G218" s="85">
        <v>184.74269536</v>
      </c>
      <c r="H218" s="85">
        <v>369.48539072</v>
      </c>
      <c r="I218" s="85">
        <v>0</v>
      </c>
      <c r="J218" s="85">
        <v>406.43392978999998</v>
      </c>
      <c r="K218" s="85">
        <v>480.33100793</v>
      </c>
      <c r="L218" s="85">
        <v>554.22808607000002</v>
      </c>
    </row>
    <row r="219" spans="1:12" ht="12.75" customHeight="1" x14ac:dyDescent="0.2">
      <c r="A219" s="84" t="s">
        <v>190</v>
      </c>
      <c r="B219" s="84">
        <v>18</v>
      </c>
      <c r="C219" s="85">
        <v>744.77561677999995</v>
      </c>
      <c r="D219" s="85">
        <v>740.39478773999997</v>
      </c>
      <c r="E219" s="85">
        <v>0</v>
      </c>
      <c r="F219" s="85">
        <v>74.039478770000002</v>
      </c>
      <c r="G219" s="85">
        <v>185.09869694</v>
      </c>
      <c r="H219" s="85">
        <v>370.19739386999998</v>
      </c>
      <c r="I219" s="85">
        <v>0</v>
      </c>
      <c r="J219" s="85">
        <v>407.21713326000003</v>
      </c>
      <c r="K219" s="85">
        <v>481.25661202999999</v>
      </c>
      <c r="L219" s="85">
        <v>555.29609081000001</v>
      </c>
    </row>
    <row r="220" spans="1:12" ht="12.75" customHeight="1" x14ac:dyDescent="0.2">
      <c r="A220" s="84" t="s">
        <v>190</v>
      </c>
      <c r="B220" s="84">
        <v>19</v>
      </c>
      <c r="C220" s="85">
        <v>730.19989978000001</v>
      </c>
      <c r="D220" s="85">
        <v>725.50110296000003</v>
      </c>
      <c r="E220" s="85">
        <v>0</v>
      </c>
      <c r="F220" s="85">
        <v>72.5501103</v>
      </c>
      <c r="G220" s="85">
        <v>181.37527574000001</v>
      </c>
      <c r="H220" s="85">
        <v>362.75055148000001</v>
      </c>
      <c r="I220" s="85">
        <v>0</v>
      </c>
      <c r="J220" s="85">
        <v>399.02560663000003</v>
      </c>
      <c r="K220" s="85">
        <v>471.57571691999999</v>
      </c>
      <c r="L220" s="85">
        <v>544.12582722000002</v>
      </c>
    </row>
    <row r="221" spans="1:12" ht="12.75" customHeight="1" x14ac:dyDescent="0.2">
      <c r="A221" s="84" t="s">
        <v>190</v>
      </c>
      <c r="B221" s="84">
        <v>20</v>
      </c>
      <c r="C221" s="85">
        <v>725.58634637</v>
      </c>
      <c r="D221" s="85">
        <v>721.35560493000003</v>
      </c>
      <c r="E221" s="85">
        <v>0</v>
      </c>
      <c r="F221" s="85">
        <v>72.135560490000003</v>
      </c>
      <c r="G221" s="85">
        <v>180.33890123</v>
      </c>
      <c r="H221" s="85">
        <v>360.67780247000002</v>
      </c>
      <c r="I221" s="85">
        <v>0</v>
      </c>
      <c r="J221" s="85">
        <v>396.74558271000001</v>
      </c>
      <c r="K221" s="85">
        <v>468.8811432</v>
      </c>
      <c r="L221" s="85">
        <v>541.01670369999999</v>
      </c>
    </row>
    <row r="222" spans="1:12" ht="12.75" customHeight="1" x14ac:dyDescent="0.2">
      <c r="A222" s="84" t="s">
        <v>190</v>
      </c>
      <c r="B222" s="84">
        <v>21</v>
      </c>
      <c r="C222" s="85">
        <v>709.45673867999994</v>
      </c>
      <c r="D222" s="85">
        <v>705.09296036000001</v>
      </c>
      <c r="E222" s="85">
        <v>0</v>
      </c>
      <c r="F222" s="85">
        <v>70.509296039999995</v>
      </c>
      <c r="G222" s="85">
        <v>176.27324009</v>
      </c>
      <c r="H222" s="85">
        <v>352.54648018</v>
      </c>
      <c r="I222" s="85">
        <v>0</v>
      </c>
      <c r="J222" s="85">
        <v>387.80112819999999</v>
      </c>
      <c r="K222" s="85">
        <v>458.31042423000002</v>
      </c>
      <c r="L222" s="85">
        <v>528.81972026999995</v>
      </c>
    </row>
    <row r="223" spans="1:12" ht="12.75" customHeight="1" x14ac:dyDescent="0.2">
      <c r="A223" s="84" t="s">
        <v>190</v>
      </c>
      <c r="B223" s="84">
        <v>22</v>
      </c>
      <c r="C223" s="85">
        <v>747.29989904000001</v>
      </c>
      <c r="D223" s="85">
        <v>742.55729055999996</v>
      </c>
      <c r="E223" s="85">
        <v>0</v>
      </c>
      <c r="F223" s="85">
        <v>74.255729059999993</v>
      </c>
      <c r="G223" s="85">
        <v>185.63932263999999</v>
      </c>
      <c r="H223" s="85">
        <v>371.27864527999998</v>
      </c>
      <c r="I223" s="85">
        <v>0</v>
      </c>
      <c r="J223" s="85">
        <v>408.40650980999999</v>
      </c>
      <c r="K223" s="85">
        <v>482.66223886</v>
      </c>
      <c r="L223" s="85">
        <v>556.91796792000002</v>
      </c>
    </row>
    <row r="224" spans="1:12" ht="12.75" customHeight="1" x14ac:dyDescent="0.2">
      <c r="A224" s="84" t="s">
        <v>190</v>
      </c>
      <c r="B224" s="84">
        <v>23</v>
      </c>
      <c r="C224" s="85">
        <v>866.04901087999997</v>
      </c>
      <c r="D224" s="85">
        <v>860.81204218000005</v>
      </c>
      <c r="E224" s="85">
        <v>0</v>
      </c>
      <c r="F224" s="85">
        <v>86.081204220000004</v>
      </c>
      <c r="G224" s="85">
        <v>215.20301054999999</v>
      </c>
      <c r="H224" s="85">
        <v>430.40602109000002</v>
      </c>
      <c r="I224" s="85">
        <v>0</v>
      </c>
      <c r="J224" s="85">
        <v>473.44662319999998</v>
      </c>
      <c r="K224" s="85">
        <v>559.52782741999999</v>
      </c>
      <c r="L224" s="85">
        <v>645.60903164000001</v>
      </c>
    </row>
    <row r="225" spans="1:12" ht="12.75" customHeight="1" x14ac:dyDescent="0.2">
      <c r="A225" s="84" t="s">
        <v>190</v>
      </c>
      <c r="B225" s="84">
        <v>24</v>
      </c>
      <c r="C225" s="85">
        <v>923.86863058999995</v>
      </c>
      <c r="D225" s="85">
        <v>918.92818065999995</v>
      </c>
      <c r="E225" s="85">
        <v>0</v>
      </c>
      <c r="F225" s="85">
        <v>91.892818070000004</v>
      </c>
      <c r="G225" s="85">
        <v>229.73204516999999</v>
      </c>
      <c r="H225" s="85">
        <v>459.46409032999998</v>
      </c>
      <c r="I225" s="85">
        <v>0</v>
      </c>
      <c r="J225" s="85">
        <v>505.41049936000002</v>
      </c>
      <c r="K225" s="85">
        <v>597.30331742999999</v>
      </c>
      <c r="L225" s="85">
        <v>689.19613549999997</v>
      </c>
    </row>
    <row r="226" spans="1:12" ht="12.75" customHeight="1" x14ac:dyDescent="0.2">
      <c r="A226" s="84" t="s">
        <v>191</v>
      </c>
      <c r="B226" s="84">
        <v>1</v>
      </c>
      <c r="C226" s="85">
        <v>997.41386090000003</v>
      </c>
      <c r="D226" s="85">
        <v>992.18466006999995</v>
      </c>
      <c r="E226" s="85">
        <v>0</v>
      </c>
      <c r="F226" s="85">
        <v>99.21846601</v>
      </c>
      <c r="G226" s="85">
        <v>248.04616501999999</v>
      </c>
      <c r="H226" s="85">
        <v>496.09233003999998</v>
      </c>
      <c r="I226" s="85">
        <v>0</v>
      </c>
      <c r="J226" s="85">
        <v>545.70156304</v>
      </c>
      <c r="K226" s="85">
        <v>644.92002905000004</v>
      </c>
      <c r="L226" s="85">
        <v>744.13849504999996</v>
      </c>
    </row>
    <row r="227" spans="1:12" ht="12.75" customHeight="1" x14ac:dyDescent="0.2">
      <c r="A227" s="84" t="s">
        <v>191</v>
      </c>
      <c r="B227" s="84">
        <v>2</v>
      </c>
      <c r="C227" s="85">
        <v>1010.1198467200001</v>
      </c>
      <c r="D227" s="85">
        <v>1004.82777757</v>
      </c>
      <c r="E227" s="85">
        <v>0</v>
      </c>
      <c r="F227" s="85">
        <v>100.48277776</v>
      </c>
      <c r="G227" s="85">
        <v>251.20694438999999</v>
      </c>
      <c r="H227" s="85">
        <v>502.41388878999999</v>
      </c>
      <c r="I227" s="85">
        <v>0</v>
      </c>
      <c r="J227" s="85">
        <v>552.65527766000002</v>
      </c>
      <c r="K227" s="85">
        <v>653.13805542</v>
      </c>
      <c r="L227" s="85">
        <v>753.62083317999998</v>
      </c>
    </row>
    <row r="228" spans="1:12" ht="12.75" customHeight="1" x14ac:dyDescent="0.2">
      <c r="A228" s="84" t="s">
        <v>191</v>
      </c>
      <c r="B228" s="84">
        <v>3</v>
      </c>
      <c r="C228" s="85">
        <v>1105.74718067</v>
      </c>
      <c r="D228" s="85">
        <v>1100.1909518699999</v>
      </c>
      <c r="E228" s="85">
        <v>0</v>
      </c>
      <c r="F228" s="85">
        <v>110.01909519</v>
      </c>
      <c r="G228" s="85">
        <v>275.04773797000001</v>
      </c>
      <c r="H228" s="85">
        <v>550.09547594000003</v>
      </c>
      <c r="I228" s="85">
        <v>0</v>
      </c>
      <c r="J228" s="85">
        <v>605.10502353000004</v>
      </c>
      <c r="K228" s="85">
        <v>715.12411871999996</v>
      </c>
      <c r="L228" s="85">
        <v>825.14321389999998</v>
      </c>
    </row>
    <row r="229" spans="1:12" ht="12.75" customHeight="1" x14ac:dyDescent="0.2">
      <c r="A229" s="84" t="s">
        <v>191</v>
      </c>
      <c r="B229" s="84">
        <v>4</v>
      </c>
      <c r="C229" s="85">
        <v>1125.3661252100001</v>
      </c>
      <c r="D229" s="85">
        <v>1119.67229449</v>
      </c>
      <c r="E229" s="85">
        <v>0</v>
      </c>
      <c r="F229" s="85">
        <v>111.96722945</v>
      </c>
      <c r="G229" s="85">
        <v>279.91807361999997</v>
      </c>
      <c r="H229" s="85">
        <v>559.83614724999995</v>
      </c>
      <c r="I229" s="85">
        <v>0</v>
      </c>
      <c r="J229" s="85">
        <v>615.81976196999994</v>
      </c>
      <c r="K229" s="85">
        <v>727.78699142000005</v>
      </c>
      <c r="L229" s="85">
        <v>839.75422087000004</v>
      </c>
    </row>
    <row r="230" spans="1:12" ht="12.75" customHeight="1" x14ac:dyDescent="0.2">
      <c r="A230" s="84" t="s">
        <v>191</v>
      </c>
      <c r="B230" s="84">
        <v>5</v>
      </c>
      <c r="C230" s="85">
        <v>1129.837824</v>
      </c>
      <c r="D230" s="85">
        <v>1124.11443549</v>
      </c>
      <c r="E230" s="85">
        <v>0</v>
      </c>
      <c r="F230" s="85">
        <v>112.41144355</v>
      </c>
      <c r="G230" s="85">
        <v>281.02860887000003</v>
      </c>
      <c r="H230" s="85">
        <v>562.05721774999995</v>
      </c>
      <c r="I230" s="85">
        <v>0</v>
      </c>
      <c r="J230" s="85">
        <v>618.26293952000003</v>
      </c>
      <c r="K230" s="85">
        <v>730.67438306999998</v>
      </c>
      <c r="L230" s="85">
        <v>843.08582662000003</v>
      </c>
    </row>
    <row r="231" spans="1:12" ht="12.75" customHeight="1" x14ac:dyDescent="0.2">
      <c r="A231" s="84" t="s">
        <v>191</v>
      </c>
      <c r="B231" s="84">
        <v>6</v>
      </c>
      <c r="C231" s="85">
        <v>1114.3849017299999</v>
      </c>
      <c r="D231" s="85">
        <v>1108.71777838</v>
      </c>
      <c r="E231" s="85">
        <v>0</v>
      </c>
      <c r="F231" s="85">
        <v>110.87177783999999</v>
      </c>
      <c r="G231" s="85">
        <v>277.17944460000001</v>
      </c>
      <c r="H231" s="85">
        <v>554.35888919000001</v>
      </c>
      <c r="I231" s="85">
        <v>0</v>
      </c>
      <c r="J231" s="85">
        <v>609.79477811000004</v>
      </c>
      <c r="K231" s="85">
        <v>720.66655594999997</v>
      </c>
      <c r="L231" s="85">
        <v>831.53833379000002</v>
      </c>
    </row>
    <row r="232" spans="1:12" ht="12.75" customHeight="1" x14ac:dyDescent="0.2">
      <c r="A232" s="84" t="s">
        <v>191</v>
      </c>
      <c r="B232" s="84">
        <v>7</v>
      </c>
      <c r="C232" s="85">
        <v>1123.1202929399999</v>
      </c>
      <c r="D232" s="85">
        <v>1116.6965106</v>
      </c>
      <c r="E232" s="85">
        <v>0</v>
      </c>
      <c r="F232" s="85">
        <v>111.66965106000001</v>
      </c>
      <c r="G232" s="85">
        <v>279.17412765</v>
      </c>
      <c r="H232" s="85">
        <v>558.34825530000001</v>
      </c>
      <c r="I232" s="85">
        <v>0</v>
      </c>
      <c r="J232" s="85">
        <v>614.18308082999999</v>
      </c>
      <c r="K232" s="85">
        <v>725.85273188999997</v>
      </c>
      <c r="L232" s="85">
        <v>837.52238294999995</v>
      </c>
    </row>
    <row r="233" spans="1:12" ht="12.75" customHeight="1" x14ac:dyDescent="0.2">
      <c r="A233" s="84" t="s">
        <v>191</v>
      </c>
      <c r="B233" s="84">
        <v>8</v>
      </c>
      <c r="C233" s="85">
        <v>1028.22327797</v>
      </c>
      <c r="D233" s="85">
        <v>1022.19751789</v>
      </c>
      <c r="E233" s="85">
        <v>0</v>
      </c>
      <c r="F233" s="85">
        <v>102.21975179</v>
      </c>
      <c r="G233" s="85">
        <v>255.54937946999999</v>
      </c>
      <c r="H233" s="85">
        <v>511.09875894999999</v>
      </c>
      <c r="I233" s="85">
        <v>0</v>
      </c>
      <c r="J233" s="85">
        <v>562.20863483999995</v>
      </c>
      <c r="K233" s="85">
        <v>664.42838662999998</v>
      </c>
      <c r="L233" s="85">
        <v>766.64813842000001</v>
      </c>
    </row>
    <row r="234" spans="1:12" ht="12.75" customHeight="1" x14ac:dyDescent="0.2">
      <c r="A234" s="84" t="s">
        <v>191</v>
      </c>
      <c r="B234" s="84">
        <v>9</v>
      </c>
      <c r="C234" s="85">
        <v>921.21005908999996</v>
      </c>
      <c r="D234" s="85">
        <v>916.30291015</v>
      </c>
      <c r="E234" s="85">
        <v>0</v>
      </c>
      <c r="F234" s="85">
        <v>91.630291020000001</v>
      </c>
      <c r="G234" s="85">
        <v>229.07572754</v>
      </c>
      <c r="H234" s="85">
        <v>458.15145508000001</v>
      </c>
      <c r="I234" s="85">
        <v>0</v>
      </c>
      <c r="J234" s="85">
        <v>503.96660057999998</v>
      </c>
      <c r="K234" s="85">
        <v>595.59689160000005</v>
      </c>
      <c r="L234" s="85">
        <v>687.22718261</v>
      </c>
    </row>
    <row r="235" spans="1:12" ht="12.75" customHeight="1" x14ac:dyDescent="0.2">
      <c r="A235" s="84" t="s">
        <v>191</v>
      </c>
      <c r="B235" s="84">
        <v>10</v>
      </c>
      <c r="C235" s="85">
        <v>786.98761631000002</v>
      </c>
      <c r="D235" s="85">
        <v>782.81917055999998</v>
      </c>
      <c r="E235" s="85">
        <v>0</v>
      </c>
      <c r="F235" s="85">
        <v>78.281917059999998</v>
      </c>
      <c r="G235" s="85">
        <v>195.70479263999999</v>
      </c>
      <c r="H235" s="85">
        <v>391.40958527999999</v>
      </c>
      <c r="I235" s="85">
        <v>0</v>
      </c>
      <c r="J235" s="85">
        <v>430.55054381000002</v>
      </c>
      <c r="K235" s="85">
        <v>508.83246086000003</v>
      </c>
      <c r="L235" s="85">
        <v>587.11437792000004</v>
      </c>
    </row>
    <row r="236" spans="1:12" ht="12.75" customHeight="1" x14ac:dyDescent="0.2">
      <c r="A236" s="84" t="s">
        <v>191</v>
      </c>
      <c r="B236" s="84">
        <v>11</v>
      </c>
      <c r="C236" s="85">
        <v>713.73704294000004</v>
      </c>
      <c r="D236" s="85">
        <v>710.16023734999999</v>
      </c>
      <c r="E236" s="85">
        <v>0</v>
      </c>
      <c r="F236" s="85">
        <v>71.016023739999994</v>
      </c>
      <c r="G236" s="85">
        <v>177.54005934</v>
      </c>
      <c r="H236" s="85">
        <v>355.08011868</v>
      </c>
      <c r="I236" s="85">
        <v>0</v>
      </c>
      <c r="J236" s="85">
        <v>390.58813054000001</v>
      </c>
      <c r="K236" s="85">
        <v>461.60415427999999</v>
      </c>
      <c r="L236" s="85">
        <v>532.62017801000002</v>
      </c>
    </row>
    <row r="237" spans="1:12" ht="12.75" customHeight="1" x14ac:dyDescent="0.2">
      <c r="A237" s="84" t="s">
        <v>191</v>
      </c>
      <c r="B237" s="84">
        <v>12</v>
      </c>
      <c r="C237" s="85">
        <v>720.05177177999997</v>
      </c>
      <c r="D237" s="85">
        <v>716.49990057000002</v>
      </c>
      <c r="E237" s="85">
        <v>0</v>
      </c>
      <c r="F237" s="85">
        <v>71.649990059999993</v>
      </c>
      <c r="G237" s="85">
        <v>179.12497514</v>
      </c>
      <c r="H237" s="85">
        <v>358.24995029000002</v>
      </c>
      <c r="I237" s="85">
        <v>0</v>
      </c>
      <c r="J237" s="85">
        <v>394.07494530999998</v>
      </c>
      <c r="K237" s="85">
        <v>465.72493537000003</v>
      </c>
      <c r="L237" s="85">
        <v>537.37492542999996</v>
      </c>
    </row>
    <row r="238" spans="1:12" ht="12.75" customHeight="1" x14ac:dyDescent="0.2">
      <c r="A238" s="84" t="s">
        <v>191</v>
      </c>
      <c r="B238" s="84">
        <v>13</v>
      </c>
      <c r="C238" s="85">
        <v>726.48149379999995</v>
      </c>
      <c r="D238" s="85">
        <v>722.65472045000001</v>
      </c>
      <c r="E238" s="85">
        <v>0</v>
      </c>
      <c r="F238" s="85">
        <v>72.26547205</v>
      </c>
      <c r="G238" s="85">
        <v>180.66368011</v>
      </c>
      <c r="H238" s="85">
        <v>361.32736023000001</v>
      </c>
      <c r="I238" s="85">
        <v>0</v>
      </c>
      <c r="J238" s="85">
        <v>397.46009624999999</v>
      </c>
      <c r="K238" s="85">
        <v>469.72556829000001</v>
      </c>
      <c r="L238" s="85">
        <v>541.99104034000004</v>
      </c>
    </row>
    <row r="239" spans="1:12" ht="12.75" customHeight="1" x14ac:dyDescent="0.2">
      <c r="A239" s="84" t="s">
        <v>191</v>
      </c>
      <c r="B239" s="84">
        <v>14</v>
      </c>
      <c r="C239" s="85">
        <v>738.54135628999995</v>
      </c>
      <c r="D239" s="85">
        <v>734.61530115000005</v>
      </c>
      <c r="E239" s="85">
        <v>0</v>
      </c>
      <c r="F239" s="85">
        <v>73.461530120000006</v>
      </c>
      <c r="G239" s="85">
        <v>183.65382528999999</v>
      </c>
      <c r="H239" s="85">
        <v>367.30765057999997</v>
      </c>
      <c r="I239" s="85">
        <v>0</v>
      </c>
      <c r="J239" s="85">
        <v>404.03841562999997</v>
      </c>
      <c r="K239" s="85">
        <v>477.49994574999999</v>
      </c>
      <c r="L239" s="85">
        <v>550.96147585999995</v>
      </c>
    </row>
    <row r="240" spans="1:12" ht="12.75" customHeight="1" x14ac:dyDescent="0.2">
      <c r="A240" s="84" t="s">
        <v>191</v>
      </c>
      <c r="B240" s="84">
        <v>15</v>
      </c>
      <c r="C240" s="85">
        <v>748.98935344999995</v>
      </c>
      <c r="D240" s="85">
        <v>744.99447036000004</v>
      </c>
      <c r="E240" s="85">
        <v>0</v>
      </c>
      <c r="F240" s="85">
        <v>74.499447040000007</v>
      </c>
      <c r="G240" s="85">
        <v>186.24861759000001</v>
      </c>
      <c r="H240" s="85">
        <v>372.49723518000002</v>
      </c>
      <c r="I240" s="85">
        <v>0</v>
      </c>
      <c r="J240" s="85">
        <v>409.74695869999999</v>
      </c>
      <c r="K240" s="85">
        <v>484.24640572999999</v>
      </c>
      <c r="L240" s="85">
        <v>558.74585277000006</v>
      </c>
    </row>
    <row r="241" spans="1:12" ht="12.75" customHeight="1" x14ac:dyDescent="0.2">
      <c r="A241" s="84" t="s">
        <v>191</v>
      </c>
      <c r="B241" s="84">
        <v>16</v>
      </c>
      <c r="C241" s="85">
        <v>756.31215808000002</v>
      </c>
      <c r="D241" s="85">
        <v>752.309798</v>
      </c>
      <c r="E241" s="85">
        <v>0</v>
      </c>
      <c r="F241" s="85">
        <v>75.2309798</v>
      </c>
      <c r="G241" s="85">
        <v>188.0774495</v>
      </c>
      <c r="H241" s="85">
        <v>376.154899</v>
      </c>
      <c r="I241" s="85">
        <v>0</v>
      </c>
      <c r="J241" s="85">
        <v>413.7703889</v>
      </c>
      <c r="K241" s="85">
        <v>489.0013687</v>
      </c>
      <c r="L241" s="85">
        <v>564.23234849999994</v>
      </c>
    </row>
    <row r="242" spans="1:12" ht="12.75" customHeight="1" x14ac:dyDescent="0.2">
      <c r="A242" s="84" t="s">
        <v>191</v>
      </c>
      <c r="B242" s="84">
        <v>17</v>
      </c>
      <c r="C242" s="85">
        <v>759.42745923999996</v>
      </c>
      <c r="D242" s="85">
        <v>755.46002467000005</v>
      </c>
      <c r="E242" s="85">
        <v>0</v>
      </c>
      <c r="F242" s="85">
        <v>75.546002470000005</v>
      </c>
      <c r="G242" s="85">
        <v>188.86500616999999</v>
      </c>
      <c r="H242" s="85">
        <v>377.73001233999997</v>
      </c>
      <c r="I242" s="85">
        <v>0</v>
      </c>
      <c r="J242" s="85">
        <v>415.50301357000001</v>
      </c>
      <c r="K242" s="85">
        <v>491.04901604000003</v>
      </c>
      <c r="L242" s="85">
        <v>566.59501850000004</v>
      </c>
    </row>
    <row r="243" spans="1:12" ht="12.75" customHeight="1" x14ac:dyDescent="0.2">
      <c r="A243" s="84" t="s">
        <v>191</v>
      </c>
      <c r="B243" s="84">
        <v>18</v>
      </c>
      <c r="C243" s="85">
        <v>754.24215990000005</v>
      </c>
      <c r="D243" s="85">
        <v>750.31373537000002</v>
      </c>
      <c r="E243" s="85">
        <v>0</v>
      </c>
      <c r="F243" s="85">
        <v>75.031373540000004</v>
      </c>
      <c r="G243" s="85">
        <v>187.57843384</v>
      </c>
      <c r="H243" s="85">
        <v>375.15686769000001</v>
      </c>
      <c r="I243" s="85">
        <v>0</v>
      </c>
      <c r="J243" s="85">
        <v>412.67255445000001</v>
      </c>
      <c r="K243" s="85">
        <v>487.70392799000001</v>
      </c>
      <c r="L243" s="85">
        <v>562.73530153000002</v>
      </c>
    </row>
    <row r="244" spans="1:12" ht="12.75" customHeight="1" x14ac:dyDescent="0.2">
      <c r="A244" s="84" t="s">
        <v>191</v>
      </c>
      <c r="B244" s="84">
        <v>19</v>
      </c>
      <c r="C244" s="85">
        <v>739.88130787</v>
      </c>
      <c r="D244" s="85">
        <v>736.06349722000004</v>
      </c>
      <c r="E244" s="85">
        <v>0</v>
      </c>
      <c r="F244" s="85">
        <v>73.606349719999997</v>
      </c>
      <c r="G244" s="85">
        <v>184.01587430999999</v>
      </c>
      <c r="H244" s="85">
        <v>368.03174861000002</v>
      </c>
      <c r="I244" s="85">
        <v>0</v>
      </c>
      <c r="J244" s="85">
        <v>404.83492346999998</v>
      </c>
      <c r="K244" s="85">
        <v>478.44127319</v>
      </c>
      <c r="L244" s="85">
        <v>552.04762291999998</v>
      </c>
    </row>
    <row r="245" spans="1:12" ht="12.75" customHeight="1" x14ac:dyDescent="0.2">
      <c r="A245" s="84" t="s">
        <v>191</v>
      </c>
      <c r="B245" s="84">
        <v>20</v>
      </c>
      <c r="C245" s="85">
        <v>719.76710019999996</v>
      </c>
      <c r="D245" s="85">
        <v>716.01584406999996</v>
      </c>
      <c r="E245" s="85">
        <v>0</v>
      </c>
      <c r="F245" s="85">
        <v>71.601584410000001</v>
      </c>
      <c r="G245" s="85">
        <v>179.00396101999999</v>
      </c>
      <c r="H245" s="85">
        <v>358.00792203999998</v>
      </c>
      <c r="I245" s="85">
        <v>0</v>
      </c>
      <c r="J245" s="85">
        <v>393.80871423999997</v>
      </c>
      <c r="K245" s="85">
        <v>465.41029865000002</v>
      </c>
      <c r="L245" s="85">
        <v>537.01188305000005</v>
      </c>
    </row>
    <row r="246" spans="1:12" ht="12.75" customHeight="1" x14ac:dyDescent="0.2">
      <c r="A246" s="84" t="s">
        <v>191</v>
      </c>
      <c r="B246" s="84">
        <v>21</v>
      </c>
      <c r="C246" s="85">
        <v>689.96234437999999</v>
      </c>
      <c r="D246" s="85">
        <v>686.07562223000002</v>
      </c>
      <c r="E246" s="85">
        <v>0</v>
      </c>
      <c r="F246" s="85">
        <v>68.607562220000005</v>
      </c>
      <c r="G246" s="85">
        <v>171.51890556000001</v>
      </c>
      <c r="H246" s="85">
        <v>343.03781112000001</v>
      </c>
      <c r="I246" s="85">
        <v>0</v>
      </c>
      <c r="J246" s="85">
        <v>377.34159223</v>
      </c>
      <c r="K246" s="85">
        <v>445.94915444999998</v>
      </c>
      <c r="L246" s="85">
        <v>514.55671667000001</v>
      </c>
    </row>
    <row r="247" spans="1:12" ht="12.75" customHeight="1" x14ac:dyDescent="0.2">
      <c r="A247" s="84" t="s">
        <v>191</v>
      </c>
      <c r="B247" s="84">
        <v>22</v>
      </c>
      <c r="C247" s="85">
        <v>724.3656522</v>
      </c>
      <c r="D247" s="85">
        <v>719.58169963</v>
      </c>
      <c r="E247" s="85">
        <v>0</v>
      </c>
      <c r="F247" s="85">
        <v>71.958169960000006</v>
      </c>
      <c r="G247" s="85">
        <v>179.89542491</v>
      </c>
      <c r="H247" s="85">
        <v>359.79084982000001</v>
      </c>
      <c r="I247" s="85">
        <v>0</v>
      </c>
      <c r="J247" s="85">
        <v>395.76993479999999</v>
      </c>
      <c r="K247" s="85">
        <v>467.72810476000001</v>
      </c>
      <c r="L247" s="85">
        <v>539.68627472000003</v>
      </c>
    </row>
    <row r="248" spans="1:12" ht="12.75" customHeight="1" x14ac:dyDescent="0.2">
      <c r="A248" s="84" t="s">
        <v>191</v>
      </c>
      <c r="B248" s="84">
        <v>23</v>
      </c>
      <c r="C248" s="85">
        <v>828.50145508000003</v>
      </c>
      <c r="D248" s="85">
        <v>823.70303682999997</v>
      </c>
      <c r="E248" s="85">
        <v>0</v>
      </c>
      <c r="F248" s="85">
        <v>82.370303680000006</v>
      </c>
      <c r="G248" s="85">
        <v>205.92575921</v>
      </c>
      <c r="H248" s="85">
        <v>411.85151841999999</v>
      </c>
      <c r="I248" s="85">
        <v>0</v>
      </c>
      <c r="J248" s="85">
        <v>453.03667025999999</v>
      </c>
      <c r="K248" s="85">
        <v>535.40697393999994</v>
      </c>
      <c r="L248" s="85">
        <v>617.77727761999995</v>
      </c>
    </row>
    <row r="249" spans="1:12" ht="12.75" customHeight="1" x14ac:dyDescent="0.2">
      <c r="A249" s="84" t="s">
        <v>191</v>
      </c>
      <c r="B249" s="84">
        <v>24</v>
      </c>
      <c r="C249" s="85">
        <v>919.15914903999999</v>
      </c>
      <c r="D249" s="85">
        <v>914.28116276000003</v>
      </c>
      <c r="E249" s="85">
        <v>0</v>
      </c>
      <c r="F249" s="85">
        <v>91.428116279999998</v>
      </c>
      <c r="G249" s="85">
        <v>228.57029069000001</v>
      </c>
      <c r="H249" s="85">
        <v>457.14058138000001</v>
      </c>
      <c r="I249" s="85">
        <v>0</v>
      </c>
      <c r="J249" s="85">
        <v>502.85463951999998</v>
      </c>
      <c r="K249" s="85">
        <v>594.28275579000001</v>
      </c>
      <c r="L249" s="85">
        <v>685.71087207000005</v>
      </c>
    </row>
    <row r="250" spans="1:12" ht="12.75" customHeight="1" x14ac:dyDescent="0.2">
      <c r="A250" s="84" t="s">
        <v>192</v>
      </c>
      <c r="B250" s="84">
        <v>1</v>
      </c>
      <c r="C250" s="85">
        <v>971.79361740000002</v>
      </c>
      <c r="D250" s="85">
        <v>966.75513708000005</v>
      </c>
      <c r="E250" s="85">
        <v>0</v>
      </c>
      <c r="F250" s="85">
        <v>96.675513710000004</v>
      </c>
      <c r="G250" s="85">
        <v>241.68878427000001</v>
      </c>
      <c r="H250" s="85">
        <v>483.37756854000003</v>
      </c>
      <c r="I250" s="85">
        <v>0</v>
      </c>
      <c r="J250" s="85">
        <v>531.71532538999998</v>
      </c>
      <c r="K250" s="85">
        <v>628.39083909999999</v>
      </c>
      <c r="L250" s="85">
        <v>725.06635281000001</v>
      </c>
    </row>
    <row r="251" spans="1:12" ht="12.75" customHeight="1" x14ac:dyDescent="0.2">
      <c r="A251" s="84" t="s">
        <v>192</v>
      </c>
      <c r="B251" s="84">
        <v>2</v>
      </c>
      <c r="C251" s="85">
        <v>996.71516911000003</v>
      </c>
      <c r="D251" s="85">
        <v>991.71689448999996</v>
      </c>
      <c r="E251" s="85">
        <v>0</v>
      </c>
      <c r="F251" s="85">
        <v>99.171689450000002</v>
      </c>
      <c r="G251" s="85">
        <v>247.92922361999999</v>
      </c>
      <c r="H251" s="85">
        <v>495.85844724999998</v>
      </c>
      <c r="I251" s="85">
        <v>0</v>
      </c>
      <c r="J251" s="85">
        <v>545.44429196999999</v>
      </c>
      <c r="K251" s="85">
        <v>644.61598142000003</v>
      </c>
      <c r="L251" s="85">
        <v>743.78767087000006</v>
      </c>
    </row>
    <row r="252" spans="1:12" ht="12.75" customHeight="1" x14ac:dyDescent="0.2">
      <c r="A252" s="84" t="s">
        <v>192</v>
      </c>
      <c r="B252" s="84">
        <v>3</v>
      </c>
      <c r="C252" s="85">
        <v>1088.78235597</v>
      </c>
      <c r="D252" s="85">
        <v>1083.3786529399999</v>
      </c>
      <c r="E252" s="85">
        <v>0</v>
      </c>
      <c r="F252" s="85">
        <v>108.33786529</v>
      </c>
      <c r="G252" s="85">
        <v>270.84466323999999</v>
      </c>
      <c r="H252" s="85">
        <v>541.68932646999997</v>
      </c>
      <c r="I252" s="85">
        <v>0</v>
      </c>
      <c r="J252" s="85">
        <v>595.85825911999996</v>
      </c>
      <c r="K252" s="85">
        <v>704.19612441000004</v>
      </c>
      <c r="L252" s="85">
        <v>812.53398971000001</v>
      </c>
    </row>
    <row r="253" spans="1:12" ht="12.75" customHeight="1" x14ac:dyDescent="0.2">
      <c r="A253" s="84" t="s">
        <v>192</v>
      </c>
      <c r="B253" s="84">
        <v>4</v>
      </c>
      <c r="C253" s="85">
        <v>1118.90832146</v>
      </c>
      <c r="D253" s="85">
        <v>1113.17492191</v>
      </c>
      <c r="E253" s="85">
        <v>0</v>
      </c>
      <c r="F253" s="85">
        <v>111.31749219</v>
      </c>
      <c r="G253" s="85">
        <v>278.29373048000002</v>
      </c>
      <c r="H253" s="85">
        <v>556.58746096000004</v>
      </c>
      <c r="I253" s="85">
        <v>0</v>
      </c>
      <c r="J253" s="85">
        <v>612.24620704999995</v>
      </c>
      <c r="K253" s="85">
        <v>723.56369924000001</v>
      </c>
      <c r="L253" s="85">
        <v>834.88119142999994</v>
      </c>
    </row>
    <row r="254" spans="1:12" ht="12.75" customHeight="1" x14ac:dyDescent="0.2">
      <c r="A254" s="84" t="s">
        <v>192</v>
      </c>
      <c r="B254" s="84">
        <v>5</v>
      </c>
      <c r="C254" s="85">
        <v>1121.00734794</v>
      </c>
      <c r="D254" s="85">
        <v>1115.03380894</v>
      </c>
      <c r="E254" s="85">
        <v>0</v>
      </c>
      <c r="F254" s="85">
        <v>111.50338089</v>
      </c>
      <c r="G254" s="85">
        <v>278.75845224</v>
      </c>
      <c r="H254" s="85">
        <v>557.51690446999999</v>
      </c>
      <c r="I254" s="85">
        <v>0</v>
      </c>
      <c r="J254" s="85">
        <v>613.26859492000006</v>
      </c>
      <c r="K254" s="85">
        <v>724.77197580999996</v>
      </c>
      <c r="L254" s="85">
        <v>836.27535670999998</v>
      </c>
    </row>
    <row r="255" spans="1:12" ht="12.75" customHeight="1" x14ac:dyDescent="0.2">
      <c r="A255" s="84" t="s">
        <v>192</v>
      </c>
      <c r="B255" s="84">
        <v>6</v>
      </c>
      <c r="C255" s="85">
        <v>1109.6664592899999</v>
      </c>
      <c r="D255" s="85">
        <v>1103.55702913</v>
      </c>
      <c r="E255" s="85">
        <v>0</v>
      </c>
      <c r="F255" s="85">
        <v>110.35570291000001</v>
      </c>
      <c r="G255" s="85">
        <v>275.88925727999998</v>
      </c>
      <c r="H255" s="85">
        <v>551.77851456999997</v>
      </c>
      <c r="I255" s="85">
        <v>0</v>
      </c>
      <c r="J255" s="85">
        <v>606.95636602000002</v>
      </c>
      <c r="K255" s="85">
        <v>717.31206893000001</v>
      </c>
      <c r="L255" s="85">
        <v>827.66777185000001</v>
      </c>
    </row>
    <row r="256" spans="1:12" ht="12.75" customHeight="1" x14ac:dyDescent="0.2">
      <c r="A256" s="84" t="s">
        <v>192</v>
      </c>
      <c r="B256" s="84">
        <v>7</v>
      </c>
      <c r="C256" s="85">
        <v>1116.62898219</v>
      </c>
      <c r="D256" s="85">
        <v>1110.9095490100001</v>
      </c>
      <c r="E256" s="85">
        <v>0</v>
      </c>
      <c r="F256" s="85">
        <v>111.0909549</v>
      </c>
      <c r="G256" s="85">
        <v>277.72738724999999</v>
      </c>
      <c r="H256" s="85">
        <v>555.45477450999999</v>
      </c>
      <c r="I256" s="85">
        <v>0</v>
      </c>
      <c r="J256" s="85">
        <v>611.00025196000001</v>
      </c>
      <c r="K256" s="85">
        <v>722.09120686000006</v>
      </c>
      <c r="L256" s="85">
        <v>833.18216175999999</v>
      </c>
    </row>
    <row r="257" spans="1:12" ht="12.75" customHeight="1" x14ac:dyDescent="0.2">
      <c r="A257" s="84" t="s">
        <v>192</v>
      </c>
      <c r="B257" s="84">
        <v>8</v>
      </c>
      <c r="C257" s="85">
        <v>986.72238439</v>
      </c>
      <c r="D257" s="85">
        <v>981.75944034999998</v>
      </c>
      <c r="E257" s="85">
        <v>0</v>
      </c>
      <c r="F257" s="85">
        <v>98.175944040000005</v>
      </c>
      <c r="G257" s="85">
        <v>245.43986009</v>
      </c>
      <c r="H257" s="85">
        <v>490.87972017999999</v>
      </c>
      <c r="I257" s="85">
        <v>0</v>
      </c>
      <c r="J257" s="85">
        <v>539.96769218999998</v>
      </c>
      <c r="K257" s="85">
        <v>638.14363622999997</v>
      </c>
      <c r="L257" s="85">
        <v>736.31958025999995</v>
      </c>
    </row>
    <row r="258" spans="1:12" ht="12.75" customHeight="1" x14ac:dyDescent="0.2">
      <c r="A258" s="84" t="s">
        <v>192</v>
      </c>
      <c r="B258" s="84">
        <v>9</v>
      </c>
      <c r="C258" s="85">
        <v>888.97882542000002</v>
      </c>
      <c r="D258" s="85">
        <v>884.54851613000005</v>
      </c>
      <c r="E258" s="85">
        <v>0</v>
      </c>
      <c r="F258" s="85">
        <v>88.454851610000006</v>
      </c>
      <c r="G258" s="85">
        <v>221.13712903000001</v>
      </c>
      <c r="H258" s="85">
        <v>442.27425806999997</v>
      </c>
      <c r="I258" s="85">
        <v>0</v>
      </c>
      <c r="J258" s="85">
        <v>486.50168387000002</v>
      </c>
      <c r="K258" s="85">
        <v>574.95653547999996</v>
      </c>
      <c r="L258" s="85">
        <v>663.41138709999996</v>
      </c>
    </row>
    <row r="259" spans="1:12" ht="12.75" customHeight="1" x14ac:dyDescent="0.2">
      <c r="A259" s="84" t="s">
        <v>192</v>
      </c>
      <c r="B259" s="84">
        <v>10</v>
      </c>
      <c r="C259" s="85">
        <v>787.75010540999995</v>
      </c>
      <c r="D259" s="85">
        <v>784.23851801000001</v>
      </c>
      <c r="E259" s="85">
        <v>0</v>
      </c>
      <c r="F259" s="85">
        <v>78.423851799999994</v>
      </c>
      <c r="G259" s="85">
        <v>196.0596295</v>
      </c>
      <c r="H259" s="85">
        <v>392.11925901000001</v>
      </c>
      <c r="I259" s="85">
        <v>0</v>
      </c>
      <c r="J259" s="85">
        <v>431.33118490999999</v>
      </c>
      <c r="K259" s="85">
        <v>509.75503671000001</v>
      </c>
      <c r="L259" s="85">
        <v>588.17888850999998</v>
      </c>
    </row>
    <row r="260" spans="1:12" ht="12.75" customHeight="1" x14ac:dyDescent="0.2">
      <c r="A260" s="84" t="s">
        <v>192</v>
      </c>
      <c r="B260" s="84">
        <v>11</v>
      </c>
      <c r="C260" s="85">
        <v>723.56573450999997</v>
      </c>
      <c r="D260" s="85">
        <v>719.6939271</v>
      </c>
      <c r="E260" s="85">
        <v>0</v>
      </c>
      <c r="F260" s="85">
        <v>71.969392709999994</v>
      </c>
      <c r="G260" s="85">
        <v>179.92348178</v>
      </c>
      <c r="H260" s="85">
        <v>359.84696355</v>
      </c>
      <c r="I260" s="85">
        <v>0</v>
      </c>
      <c r="J260" s="85">
        <v>395.83165990999998</v>
      </c>
      <c r="K260" s="85">
        <v>467.80105262000001</v>
      </c>
      <c r="L260" s="85">
        <v>539.77044533000003</v>
      </c>
    </row>
    <row r="261" spans="1:12" ht="12.75" customHeight="1" x14ac:dyDescent="0.2">
      <c r="A261" s="84" t="s">
        <v>192</v>
      </c>
      <c r="B261" s="84">
        <v>12</v>
      </c>
      <c r="C261" s="85">
        <v>721.95692002999999</v>
      </c>
      <c r="D261" s="85">
        <v>716.17301207000003</v>
      </c>
      <c r="E261" s="85">
        <v>0</v>
      </c>
      <c r="F261" s="85">
        <v>71.617301209999994</v>
      </c>
      <c r="G261" s="85">
        <v>179.04325302000001</v>
      </c>
      <c r="H261" s="85">
        <v>358.08650604000002</v>
      </c>
      <c r="I261" s="85">
        <v>0</v>
      </c>
      <c r="J261" s="85">
        <v>393.89515663999998</v>
      </c>
      <c r="K261" s="85">
        <v>465.51245784999998</v>
      </c>
      <c r="L261" s="85">
        <v>537.12975904999996</v>
      </c>
    </row>
    <row r="262" spans="1:12" ht="12.75" customHeight="1" x14ac:dyDescent="0.2">
      <c r="A262" s="84" t="s">
        <v>192</v>
      </c>
      <c r="B262" s="84">
        <v>13</v>
      </c>
      <c r="C262" s="85">
        <v>727.66803117999996</v>
      </c>
      <c r="D262" s="85">
        <v>720.53623678999998</v>
      </c>
      <c r="E262" s="85">
        <v>0</v>
      </c>
      <c r="F262" s="85">
        <v>72.053623680000001</v>
      </c>
      <c r="G262" s="85">
        <v>180.1340592</v>
      </c>
      <c r="H262" s="85">
        <v>360.26811839999999</v>
      </c>
      <c r="I262" s="85">
        <v>0</v>
      </c>
      <c r="J262" s="85">
        <v>396.29493022999998</v>
      </c>
      <c r="K262" s="85">
        <v>468.34855391000002</v>
      </c>
      <c r="L262" s="85">
        <v>540.40217758999995</v>
      </c>
    </row>
    <row r="263" spans="1:12" ht="12.75" customHeight="1" x14ac:dyDescent="0.2">
      <c r="A263" s="84" t="s">
        <v>192</v>
      </c>
      <c r="B263" s="84">
        <v>14</v>
      </c>
      <c r="C263" s="85">
        <v>737.87485605999996</v>
      </c>
      <c r="D263" s="85">
        <v>730.59291926000003</v>
      </c>
      <c r="E263" s="85">
        <v>0</v>
      </c>
      <c r="F263" s="85">
        <v>73.059291930000001</v>
      </c>
      <c r="G263" s="85">
        <v>182.64822982000001</v>
      </c>
      <c r="H263" s="85">
        <v>365.29645963000002</v>
      </c>
      <c r="I263" s="85">
        <v>0</v>
      </c>
      <c r="J263" s="85">
        <v>401.82610559</v>
      </c>
      <c r="K263" s="85">
        <v>474.88539752000003</v>
      </c>
      <c r="L263" s="85">
        <v>547.94468945000006</v>
      </c>
    </row>
    <row r="264" spans="1:12" ht="12.75" customHeight="1" x14ac:dyDescent="0.2">
      <c r="A264" s="84" t="s">
        <v>192</v>
      </c>
      <c r="B264" s="84">
        <v>15</v>
      </c>
      <c r="C264" s="85">
        <v>735.21930476</v>
      </c>
      <c r="D264" s="85">
        <v>728.69847291999997</v>
      </c>
      <c r="E264" s="85">
        <v>0</v>
      </c>
      <c r="F264" s="85">
        <v>72.869847289999996</v>
      </c>
      <c r="G264" s="85">
        <v>182.17461822999999</v>
      </c>
      <c r="H264" s="85">
        <v>364.34923645999999</v>
      </c>
      <c r="I264" s="85">
        <v>0</v>
      </c>
      <c r="J264" s="85">
        <v>400.78416011000002</v>
      </c>
      <c r="K264" s="85">
        <v>473.65400740000001</v>
      </c>
      <c r="L264" s="85">
        <v>546.52385469000001</v>
      </c>
    </row>
    <row r="265" spans="1:12" ht="12.75" customHeight="1" x14ac:dyDescent="0.2">
      <c r="A265" s="84" t="s">
        <v>192</v>
      </c>
      <c r="B265" s="84">
        <v>16</v>
      </c>
      <c r="C265" s="85">
        <v>741.94371110999998</v>
      </c>
      <c r="D265" s="85">
        <v>735.59570652000002</v>
      </c>
      <c r="E265" s="85">
        <v>0</v>
      </c>
      <c r="F265" s="85">
        <v>73.559570649999998</v>
      </c>
      <c r="G265" s="85">
        <v>183.89892663000001</v>
      </c>
      <c r="H265" s="85">
        <v>367.79785326000001</v>
      </c>
      <c r="I265" s="85">
        <v>0</v>
      </c>
      <c r="J265" s="85">
        <v>404.57763858999999</v>
      </c>
      <c r="K265" s="85">
        <v>478.13720924</v>
      </c>
      <c r="L265" s="85">
        <v>551.69677989000002</v>
      </c>
    </row>
    <row r="266" spans="1:12" ht="12.75" customHeight="1" x14ac:dyDescent="0.2">
      <c r="A266" s="84" t="s">
        <v>192</v>
      </c>
      <c r="B266" s="84">
        <v>17</v>
      </c>
      <c r="C266" s="85">
        <v>746.46216431000005</v>
      </c>
      <c r="D266" s="85">
        <v>742.25897136000003</v>
      </c>
      <c r="E266" s="85">
        <v>0</v>
      </c>
      <c r="F266" s="85">
        <v>74.225897140000001</v>
      </c>
      <c r="G266" s="85">
        <v>185.56474284000001</v>
      </c>
      <c r="H266" s="85">
        <v>371.12948568000002</v>
      </c>
      <c r="I266" s="85">
        <v>0</v>
      </c>
      <c r="J266" s="85">
        <v>408.24243424999997</v>
      </c>
      <c r="K266" s="85">
        <v>482.46833138</v>
      </c>
      <c r="L266" s="85">
        <v>556.69422852000002</v>
      </c>
    </row>
    <row r="267" spans="1:12" ht="12.75" customHeight="1" x14ac:dyDescent="0.2">
      <c r="A267" s="84" t="s">
        <v>192</v>
      </c>
      <c r="B267" s="84">
        <v>18</v>
      </c>
      <c r="C267" s="85">
        <v>745.18479029000002</v>
      </c>
      <c r="D267" s="85">
        <v>740.32921367999995</v>
      </c>
      <c r="E267" s="85">
        <v>0</v>
      </c>
      <c r="F267" s="85">
        <v>74.032921369999997</v>
      </c>
      <c r="G267" s="85">
        <v>185.08230341999999</v>
      </c>
      <c r="H267" s="85">
        <v>370.16460683999998</v>
      </c>
      <c r="I267" s="85">
        <v>0</v>
      </c>
      <c r="J267" s="85">
        <v>407.18106752</v>
      </c>
      <c r="K267" s="85">
        <v>481.21398889</v>
      </c>
      <c r="L267" s="85">
        <v>555.24691026000005</v>
      </c>
    </row>
    <row r="268" spans="1:12" ht="12.75" customHeight="1" x14ac:dyDescent="0.2">
      <c r="A268" s="84" t="s">
        <v>192</v>
      </c>
      <c r="B268" s="84">
        <v>19</v>
      </c>
      <c r="C268" s="85">
        <v>747.18806979999999</v>
      </c>
      <c r="D268" s="85">
        <v>742.01980375000005</v>
      </c>
      <c r="E268" s="85">
        <v>0</v>
      </c>
      <c r="F268" s="85">
        <v>74.201980379999995</v>
      </c>
      <c r="G268" s="85">
        <v>185.50495093999999</v>
      </c>
      <c r="H268" s="85">
        <v>371.00990187999997</v>
      </c>
      <c r="I268" s="85">
        <v>0</v>
      </c>
      <c r="J268" s="85">
        <v>408.11089206000003</v>
      </c>
      <c r="K268" s="85">
        <v>482.31287243999998</v>
      </c>
      <c r="L268" s="85">
        <v>556.51485280999998</v>
      </c>
    </row>
    <row r="269" spans="1:12" ht="12.75" customHeight="1" x14ac:dyDescent="0.2">
      <c r="A269" s="84" t="s">
        <v>192</v>
      </c>
      <c r="B269" s="84">
        <v>20</v>
      </c>
      <c r="C269" s="85">
        <v>743.28951906999998</v>
      </c>
      <c r="D269" s="85">
        <v>738.95841844999995</v>
      </c>
      <c r="E269" s="85">
        <v>0</v>
      </c>
      <c r="F269" s="85">
        <v>73.895841849999996</v>
      </c>
      <c r="G269" s="85">
        <v>184.73960460999999</v>
      </c>
      <c r="H269" s="85">
        <v>369.47920922999998</v>
      </c>
      <c r="I269" s="85">
        <v>0</v>
      </c>
      <c r="J269" s="85">
        <v>406.42713014999998</v>
      </c>
      <c r="K269" s="85">
        <v>480.32297198999998</v>
      </c>
      <c r="L269" s="85">
        <v>554.21881384000005</v>
      </c>
    </row>
    <row r="270" spans="1:12" ht="12.75" customHeight="1" x14ac:dyDescent="0.2">
      <c r="A270" s="84" t="s">
        <v>192</v>
      </c>
      <c r="B270" s="84">
        <v>21</v>
      </c>
      <c r="C270" s="85">
        <v>719.67918395000004</v>
      </c>
      <c r="D270" s="85">
        <v>715.48273146999998</v>
      </c>
      <c r="E270" s="85">
        <v>0</v>
      </c>
      <c r="F270" s="85">
        <v>71.54827315</v>
      </c>
      <c r="G270" s="85">
        <v>178.87068287</v>
      </c>
      <c r="H270" s="85">
        <v>357.74136573999999</v>
      </c>
      <c r="I270" s="85">
        <v>0</v>
      </c>
      <c r="J270" s="85">
        <v>393.51550230999999</v>
      </c>
      <c r="K270" s="85">
        <v>465.06377545999999</v>
      </c>
      <c r="L270" s="85">
        <v>536.61204859999998</v>
      </c>
    </row>
    <row r="271" spans="1:12" ht="12.75" customHeight="1" x14ac:dyDescent="0.2">
      <c r="A271" s="84" t="s">
        <v>192</v>
      </c>
      <c r="B271" s="84">
        <v>22</v>
      </c>
      <c r="C271" s="85">
        <v>770.58279544000004</v>
      </c>
      <c r="D271" s="85">
        <v>765.73262167999997</v>
      </c>
      <c r="E271" s="85">
        <v>0</v>
      </c>
      <c r="F271" s="85">
        <v>76.573262170000007</v>
      </c>
      <c r="G271" s="85">
        <v>191.43315541999999</v>
      </c>
      <c r="H271" s="85">
        <v>382.86631083999998</v>
      </c>
      <c r="I271" s="85">
        <v>0</v>
      </c>
      <c r="J271" s="85">
        <v>421.15294191999999</v>
      </c>
      <c r="K271" s="85">
        <v>497.72620409000001</v>
      </c>
      <c r="L271" s="85">
        <v>574.29946626000003</v>
      </c>
    </row>
    <row r="272" spans="1:12" ht="12.75" customHeight="1" x14ac:dyDescent="0.2">
      <c r="A272" s="84" t="s">
        <v>192</v>
      </c>
      <c r="B272" s="84">
        <v>23</v>
      </c>
      <c r="C272" s="85">
        <v>873.19392581</v>
      </c>
      <c r="D272" s="85">
        <v>868.42633593000005</v>
      </c>
      <c r="E272" s="85">
        <v>0</v>
      </c>
      <c r="F272" s="85">
        <v>86.842633590000005</v>
      </c>
      <c r="G272" s="85">
        <v>217.10658398000001</v>
      </c>
      <c r="H272" s="85">
        <v>434.21316796999997</v>
      </c>
      <c r="I272" s="85">
        <v>0</v>
      </c>
      <c r="J272" s="85">
        <v>477.63448476000002</v>
      </c>
      <c r="K272" s="85">
        <v>564.47711834999996</v>
      </c>
      <c r="L272" s="85">
        <v>651.31975194999995</v>
      </c>
    </row>
    <row r="273" spans="1:12" ht="12.75" customHeight="1" x14ac:dyDescent="0.2">
      <c r="A273" s="84" t="s">
        <v>192</v>
      </c>
      <c r="B273" s="84">
        <v>24</v>
      </c>
      <c r="C273" s="85">
        <v>919.34526726000001</v>
      </c>
      <c r="D273" s="85">
        <v>914.41364519000001</v>
      </c>
      <c r="E273" s="85">
        <v>0</v>
      </c>
      <c r="F273" s="85">
        <v>91.441364519999993</v>
      </c>
      <c r="G273" s="85">
        <v>228.6034113</v>
      </c>
      <c r="H273" s="85">
        <v>457.20682260000001</v>
      </c>
      <c r="I273" s="85">
        <v>0</v>
      </c>
      <c r="J273" s="85">
        <v>502.92750484999999</v>
      </c>
      <c r="K273" s="85">
        <v>594.36886936999997</v>
      </c>
      <c r="L273" s="85">
        <v>685.81023388999995</v>
      </c>
    </row>
    <row r="274" spans="1:12" ht="12.75" customHeight="1" x14ac:dyDescent="0.2">
      <c r="A274" s="84" t="s">
        <v>193</v>
      </c>
      <c r="B274" s="84">
        <v>1</v>
      </c>
      <c r="C274" s="85">
        <v>938.76197017000004</v>
      </c>
      <c r="D274" s="85">
        <v>933.00316476</v>
      </c>
      <c r="E274" s="85">
        <v>0</v>
      </c>
      <c r="F274" s="85">
        <v>93.300316480000006</v>
      </c>
      <c r="G274" s="85">
        <v>233.25079119</v>
      </c>
      <c r="H274" s="85">
        <v>466.50158238</v>
      </c>
      <c r="I274" s="85">
        <v>0</v>
      </c>
      <c r="J274" s="85">
        <v>513.15174062000006</v>
      </c>
      <c r="K274" s="85">
        <v>606.45205709000004</v>
      </c>
      <c r="L274" s="85">
        <v>699.75237357000003</v>
      </c>
    </row>
    <row r="275" spans="1:12" ht="12.75" customHeight="1" x14ac:dyDescent="0.2">
      <c r="A275" s="84" t="s">
        <v>193</v>
      </c>
      <c r="B275" s="84">
        <v>2</v>
      </c>
      <c r="C275" s="85">
        <v>1004.5022918</v>
      </c>
      <c r="D275" s="85">
        <v>997.40039162000005</v>
      </c>
      <c r="E275" s="85">
        <v>0</v>
      </c>
      <c r="F275" s="85">
        <v>99.740039159999995</v>
      </c>
      <c r="G275" s="85">
        <v>249.35009790999999</v>
      </c>
      <c r="H275" s="85">
        <v>498.70019581000003</v>
      </c>
      <c r="I275" s="85">
        <v>0</v>
      </c>
      <c r="J275" s="85">
        <v>548.57021539000004</v>
      </c>
      <c r="K275" s="85">
        <v>648.31025454999997</v>
      </c>
      <c r="L275" s="85">
        <v>748.05029372000001</v>
      </c>
    </row>
    <row r="276" spans="1:12" ht="12.75" customHeight="1" x14ac:dyDescent="0.2">
      <c r="A276" s="84" t="s">
        <v>193</v>
      </c>
      <c r="B276" s="84">
        <v>3</v>
      </c>
      <c r="C276" s="85">
        <v>1126.4329348000001</v>
      </c>
      <c r="D276" s="85">
        <v>1118.25558123</v>
      </c>
      <c r="E276" s="85">
        <v>0</v>
      </c>
      <c r="F276" s="85">
        <v>111.82555812</v>
      </c>
      <c r="G276" s="85">
        <v>279.56389531000002</v>
      </c>
      <c r="H276" s="85">
        <v>559.12779062000004</v>
      </c>
      <c r="I276" s="85">
        <v>0</v>
      </c>
      <c r="J276" s="85">
        <v>615.04056967999998</v>
      </c>
      <c r="K276" s="85">
        <v>726.86612779999996</v>
      </c>
      <c r="L276" s="85">
        <v>838.69168592000005</v>
      </c>
    </row>
    <row r="277" spans="1:12" ht="12.75" customHeight="1" x14ac:dyDescent="0.2">
      <c r="A277" s="84" t="s">
        <v>193</v>
      </c>
      <c r="B277" s="84">
        <v>4</v>
      </c>
      <c r="C277" s="85">
        <v>1129.7633847699999</v>
      </c>
      <c r="D277" s="85">
        <v>1122.2954708499999</v>
      </c>
      <c r="E277" s="85">
        <v>0</v>
      </c>
      <c r="F277" s="85">
        <v>112.22954709</v>
      </c>
      <c r="G277" s="85">
        <v>280.57386771</v>
      </c>
      <c r="H277" s="85">
        <v>561.14773543000001</v>
      </c>
      <c r="I277" s="85">
        <v>0</v>
      </c>
      <c r="J277" s="85">
        <v>617.26250897</v>
      </c>
      <c r="K277" s="85">
        <v>729.49205604999997</v>
      </c>
      <c r="L277" s="85">
        <v>841.72160313999996</v>
      </c>
    </row>
    <row r="278" spans="1:12" ht="12.75" customHeight="1" x14ac:dyDescent="0.2">
      <c r="A278" s="84" t="s">
        <v>193</v>
      </c>
      <c r="B278" s="84">
        <v>5</v>
      </c>
      <c r="C278" s="85">
        <v>1116.98816377</v>
      </c>
      <c r="D278" s="85">
        <v>1109.90503455</v>
      </c>
      <c r="E278" s="85">
        <v>0</v>
      </c>
      <c r="F278" s="85">
        <v>110.99050346</v>
      </c>
      <c r="G278" s="85">
        <v>277.47625864000003</v>
      </c>
      <c r="H278" s="85">
        <v>554.95251728000005</v>
      </c>
      <c r="I278" s="85">
        <v>0</v>
      </c>
      <c r="J278" s="85">
        <v>610.44776899999999</v>
      </c>
      <c r="K278" s="85">
        <v>721.43827246000001</v>
      </c>
      <c r="L278" s="85">
        <v>832.42877591000001</v>
      </c>
    </row>
    <row r="279" spans="1:12" ht="12.75" customHeight="1" x14ac:dyDescent="0.2">
      <c r="A279" s="84" t="s">
        <v>193</v>
      </c>
      <c r="B279" s="84">
        <v>6</v>
      </c>
      <c r="C279" s="85">
        <v>1123.09605087</v>
      </c>
      <c r="D279" s="85">
        <v>1116.07980481</v>
      </c>
      <c r="E279" s="85">
        <v>0</v>
      </c>
      <c r="F279" s="85">
        <v>111.60798047999999</v>
      </c>
      <c r="G279" s="85">
        <v>279.01995119999998</v>
      </c>
      <c r="H279" s="85">
        <v>558.03990240999997</v>
      </c>
      <c r="I279" s="85">
        <v>0</v>
      </c>
      <c r="J279" s="85">
        <v>613.84389265000004</v>
      </c>
      <c r="K279" s="85">
        <v>725.45187312999997</v>
      </c>
      <c r="L279" s="85">
        <v>837.05985361</v>
      </c>
    </row>
    <row r="280" spans="1:12" ht="12.75" customHeight="1" x14ac:dyDescent="0.2">
      <c r="A280" s="84" t="s">
        <v>193</v>
      </c>
      <c r="B280" s="84">
        <v>7</v>
      </c>
      <c r="C280" s="85">
        <v>1135.7292509700001</v>
      </c>
      <c r="D280" s="85">
        <v>1128.6507235900001</v>
      </c>
      <c r="E280" s="85">
        <v>0</v>
      </c>
      <c r="F280" s="85">
        <v>112.86507236</v>
      </c>
      <c r="G280" s="85">
        <v>282.1626809</v>
      </c>
      <c r="H280" s="85">
        <v>564.3253618</v>
      </c>
      <c r="I280" s="85">
        <v>0</v>
      </c>
      <c r="J280" s="85">
        <v>620.75789797000004</v>
      </c>
      <c r="K280" s="85">
        <v>733.62297033000004</v>
      </c>
      <c r="L280" s="85">
        <v>846.48804269000004</v>
      </c>
    </row>
    <row r="281" spans="1:12" ht="12.75" customHeight="1" x14ac:dyDescent="0.2">
      <c r="A281" s="84" t="s">
        <v>193</v>
      </c>
      <c r="B281" s="84">
        <v>8</v>
      </c>
      <c r="C281" s="85">
        <v>1019.93979129</v>
      </c>
      <c r="D281" s="85">
        <v>1013.8792071399999</v>
      </c>
      <c r="E281" s="85">
        <v>0</v>
      </c>
      <c r="F281" s="85">
        <v>101.38792071</v>
      </c>
      <c r="G281" s="85">
        <v>253.46980178999999</v>
      </c>
      <c r="H281" s="85">
        <v>506.93960356999997</v>
      </c>
      <c r="I281" s="85">
        <v>0</v>
      </c>
      <c r="J281" s="85">
        <v>557.63356393000004</v>
      </c>
      <c r="K281" s="85">
        <v>659.02148464000004</v>
      </c>
      <c r="L281" s="85">
        <v>760.40940536000005</v>
      </c>
    </row>
    <row r="282" spans="1:12" ht="12.75" customHeight="1" x14ac:dyDescent="0.2">
      <c r="A282" s="84" t="s">
        <v>193</v>
      </c>
      <c r="B282" s="84">
        <v>9</v>
      </c>
      <c r="C282" s="85">
        <v>903.73450054</v>
      </c>
      <c r="D282" s="85">
        <v>898.06819157999996</v>
      </c>
      <c r="E282" s="85">
        <v>0</v>
      </c>
      <c r="F282" s="85">
        <v>89.806819160000003</v>
      </c>
      <c r="G282" s="85">
        <v>224.51704789999999</v>
      </c>
      <c r="H282" s="85">
        <v>449.03409578999998</v>
      </c>
      <c r="I282" s="85">
        <v>0</v>
      </c>
      <c r="J282" s="85">
        <v>493.93750537</v>
      </c>
      <c r="K282" s="85">
        <v>583.74432452999997</v>
      </c>
      <c r="L282" s="85">
        <v>673.55114369</v>
      </c>
    </row>
    <row r="283" spans="1:12" ht="12.75" customHeight="1" x14ac:dyDescent="0.2">
      <c r="A283" s="84" t="s">
        <v>193</v>
      </c>
      <c r="B283" s="84">
        <v>10</v>
      </c>
      <c r="C283" s="85">
        <v>790.01246388000004</v>
      </c>
      <c r="D283" s="85">
        <v>785.75960320000002</v>
      </c>
      <c r="E283" s="85">
        <v>0</v>
      </c>
      <c r="F283" s="85">
        <v>78.575960319999993</v>
      </c>
      <c r="G283" s="85">
        <v>196.4399008</v>
      </c>
      <c r="H283" s="85">
        <v>392.87980160000001</v>
      </c>
      <c r="I283" s="85">
        <v>0</v>
      </c>
      <c r="J283" s="85">
        <v>432.16778176000003</v>
      </c>
      <c r="K283" s="85">
        <v>510.74374208</v>
      </c>
      <c r="L283" s="85">
        <v>589.31970239999998</v>
      </c>
    </row>
    <row r="284" spans="1:12" ht="12.75" customHeight="1" x14ac:dyDescent="0.2">
      <c r="A284" s="84" t="s">
        <v>193</v>
      </c>
      <c r="B284" s="84">
        <v>11</v>
      </c>
      <c r="C284" s="85">
        <v>725.37143146000005</v>
      </c>
      <c r="D284" s="85">
        <v>721.47664243999998</v>
      </c>
      <c r="E284" s="85">
        <v>0</v>
      </c>
      <c r="F284" s="85">
        <v>72.147664239999997</v>
      </c>
      <c r="G284" s="85">
        <v>180.36916060999999</v>
      </c>
      <c r="H284" s="85">
        <v>360.73832121999999</v>
      </c>
      <c r="I284" s="85">
        <v>0</v>
      </c>
      <c r="J284" s="85">
        <v>396.81215334000001</v>
      </c>
      <c r="K284" s="85">
        <v>468.95981759</v>
      </c>
      <c r="L284" s="85">
        <v>541.10748182999998</v>
      </c>
    </row>
    <row r="285" spans="1:12" ht="12.75" customHeight="1" x14ac:dyDescent="0.2">
      <c r="A285" s="84" t="s">
        <v>193</v>
      </c>
      <c r="B285" s="84">
        <v>12</v>
      </c>
      <c r="C285" s="85">
        <v>736.33829154</v>
      </c>
      <c r="D285" s="85">
        <v>730.96148163999999</v>
      </c>
      <c r="E285" s="85">
        <v>0</v>
      </c>
      <c r="F285" s="85">
        <v>73.096148159999998</v>
      </c>
      <c r="G285" s="85">
        <v>182.74037041</v>
      </c>
      <c r="H285" s="85">
        <v>365.48074081999999</v>
      </c>
      <c r="I285" s="85">
        <v>0</v>
      </c>
      <c r="J285" s="85">
        <v>402.02881489999999</v>
      </c>
      <c r="K285" s="85">
        <v>475.12496306999998</v>
      </c>
      <c r="L285" s="85">
        <v>548.22111123000002</v>
      </c>
    </row>
    <row r="286" spans="1:12" ht="12.75" customHeight="1" x14ac:dyDescent="0.2">
      <c r="A286" s="84" t="s">
        <v>193</v>
      </c>
      <c r="B286" s="84">
        <v>13</v>
      </c>
      <c r="C286" s="85">
        <v>743.94661664</v>
      </c>
      <c r="D286" s="85">
        <v>738.26045566000005</v>
      </c>
      <c r="E286" s="85">
        <v>0</v>
      </c>
      <c r="F286" s="85">
        <v>73.826045570000005</v>
      </c>
      <c r="G286" s="85">
        <v>184.56511391999999</v>
      </c>
      <c r="H286" s="85">
        <v>369.13022783000002</v>
      </c>
      <c r="I286" s="85">
        <v>0</v>
      </c>
      <c r="J286" s="85">
        <v>406.04325060999997</v>
      </c>
      <c r="K286" s="85">
        <v>479.86929617999999</v>
      </c>
      <c r="L286" s="85">
        <v>553.69534175000001</v>
      </c>
    </row>
    <row r="287" spans="1:12" ht="12.75" customHeight="1" x14ac:dyDescent="0.2">
      <c r="A287" s="84" t="s">
        <v>193</v>
      </c>
      <c r="B287" s="84">
        <v>14</v>
      </c>
      <c r="C287" s="85">
        <v>746.82731693999995</v>
      </c>
      <c r="D287" s="85">
        <v>741.08694935000005</v>
      </c>
      <c r="E287" s="85">
        <v>0</v>
      </c>
      <c r="F287" s="85">
        <v>74.108694940000007</v>
      </c>
      <c r="G287" s="85">
        <v>185.27173733999999</v>
      </c>
      <c r="H287" s="85">
        <v>370.54347467999997</v>
      </c>
      <c r="I287" s="85">
        <v>0</v>
      </c>
      <c r="J287" s="85">
        <v>407.59782214000001</v>
      </c>
      <c r="K287" s="85">
        <v>481.70651708000003</v>
      </c>
      <c r="L287" s="85">
        <v>555.81521200999998</v>
      </c>
    </row>
    <row r="288" spans="1:12" ht="12.75" customHeight="1" x14ac:dyDescent="0.2">
      <c r="A288" s="84" t="s">
        <v>193</v>
      </c>
      <c r="B288" s="84">
        <v>15</v>
      </c>
      <c r="C288" s="85">
        <v>760.77588261000005</v>
      </c>
      <c r="D288" s="85">
        <v>754.60053916000004</v>
      </c>
      <c r="E288" s="85">
        <v>0</v>
      </c>
      <c r="F288" s="85">
        <v>75.460053919999993</v>
      </c>
      <c r="G288" s="85">
        <v>188.65013479000001</v>
      </c>
      <c r="H288" s="85">
        <v>377.30026958000002</v>
      </c>
      <c r="I288" s="85">
        <v>0</v>
      </c>
      <c r="J288" s="85">
        <v>415.03029653999999</v>
      </c>
      <c r="K288" s="85">
        <v>490.49035044999999</v>
      </c>
      <c r="L288" s="85">
        <v>565.95040437</v>
      </c>
    </row>
    <row r="289" spans="1:12" ht="12.75" customHeight="1" x14ac:dyDescent="0.2">
      <c r="A289" s="84" t="s">
        <v>193</v>
      </c>
      <c r="B289" s="84">
        <v>16</v>
      </c>
      <c r="C289" s="85">
        <v>759.62845211000001</v>
      </c>
      <c r="D289" s="85">
        <v>755.21281200999999</v>
      </c>
      <c r="E289" s="85">
        <v>0</v>
      </c>
      <c r="F289" s="85">
        <v>75.521281200000004</v>
      </c>
      <c r="G289" s="85">
        <v>188.803203</v>
      </c>
      <c r="H289" s="85">
        <v>377.60640601</v>
      </c>
      <c r="I289" s="85">
        <v>0</v>
      </c>
      <c r="J289" s="85">
        <v>415.36704660999999</v>
      </c>
      <c r="K289" s="85">
        <v>490.88832781000002</v>
      </c>
      <c r="L289" s="85">
        <v>566.40960901000005</v>
      </c>
    </row>
    <row r="290" spans="1:12" ht="12.75" customHeight="1" x14ac:dyDescent="0.2">
      <c r="A290" s="84" t="s">
        <v>193</v>
      </c>
      <c r="B290" s="84">
        <v>17</v>
      </c>
      <c r="C290" s="85">
        <v>768.01537214999996</v>
      </c>
      <c r="D290" s="85">
        <v>763.94198315000006</v>
      </c>
      <c r="E290" s="85">
        <v>0</v>
      </c>
      <c r="F290" s="85">
        <v>76.394198320000001</v>
      </c>
      <c r="G290" s="85">
        <v>190.98549578999999</v>
      </c>
      <c r="H290" s="85">
        <v>381.97099157999997</v>
      </c>
      <c r="I290" s="85">
        <v>0</v>
      </c>
      <c r="J290" s="85">
        <v>420.16809073000002</v>
      </c>
      <c r="K290" s="85">
        <v>496.56228905</v>
      </c>
      <c r="L290" s="85">
        <v>572.95648735999998</v>
      </c>
    </row>
    <row r="291" spans="1:12" ht="12.75" customHeight="1" x14ac:dyDescent="0.2">
      <c r="A291" s="84" t="s">
        <v>193</v>
      </c>
      <c r="B291" s="84">
        <v>18</v>
      </c>
      <c r="C291" s="85">
        <v>762.00607835000005</v>
      </c>
      <c r="D291" s="85">
        <v>756.91803416000005</v>
      </c>
      <c r="E291" s="85">
        <v>0</v>
      </c>
      <c r="F291" s="85">
        <v>75.691803419999999</v>
      </c>
      <c r="G291" s="85">
        <v>189.22950854000001</v>
      </c>
      <c r="H291" s="85">
        <v>378.45901708000002</v>
      </c>
      <c r="I291" s="85">
        <v>0</v>
      </c>
      <c r="J291" s="85">
        <v>416.30491878999999</v>
      </c>
      <c r="K291" s="85">
        <v>491.99672220000002</v>
      </c>
      <c r="L291" s="85">
        <v>567.68852561999995</v>
      </c>
    </row>
    <row r="292" spans="1:12" ht="12.75" customHeight="1" x14ac:dyDescent="0.2">
      <c r="A292" s="84" t="s">
        <v>193</v>
      </c>
      <c r="B292" s="84">
        <v>19</v>
      </c>
      <c r="C292" s="85">
        <v>750.95114138999998</v>
      </c>
      <c r="D292" s="85">
        <v>746.32494556999995</v>
      </c>
      <c r="E292" s="85">
        <v>0</v>
      </c>
      <c r="F292" s="85">
        <v>74.632494559999998</v>
      </c>
      <c r="G292" s="85">
        <v>186.58123638999999</v>
      </c>
      <c r="H292" s="85">
        <v>373.16247278999998</v>
      </c>
      <c r="I292" s="85">
        <v>0</v>
      </c>
      <c r="J292" s="85">
        <v>410.47872006</v>
      </c>
      <c r="K292" s="85">
        <v>485.11121462</v>
      </c>
      <c r="L292" s="85">
        <v>559.74370918</v>
      </c>
    </row>
    <row r="293" spans="1:12" ht="12.75" customHeight="1" x14ac:dyDescent="0.2">
      <c r="A293" s="84" t="s">
        <v>193</v>
      </c>
      <c r="B293" s="84">
        <v>20</v>
      </c>
      <c r="C293" s="85">
        <v>740.67541571000004</v>
      </c>
      <c r="D293" s="85">
        <v>736.22222226999997</v>
      </c>
      <c r="E293" s="85">
        <v>0</v>
      </c>
      <c r="F293" s="85">
        <v>73.622222230000006</v>
      </c>
      <c r="G293" s="85">
        <v>184.05555557</v>
      </c>
      <c r="H293" s="85">
        <v>368.11111113999999</v>
      </c>
      <c r="I293" s="85">
        <v>0</v>
      </c>
      <c r="J293" s="85">
        <v>404.92222225</v>
      </c>
      <c r="K293" s="85">
        <v>478.54444447999998</v>
      </c>
      <c r="L293" s="85">
        <v>552.16666669999995</v>
      </c>
    </row>
    <row r="294" spans="1:12" ht="12.75" customHeight="1" x14ac:dyDescent="0.2">
      <c r="A294" s="84" t="s">
        <v>193</v>
      </c>
      <c r="B294" s="84">
        <v>21</v>
      </c>
      <c r="C294" s="85">
        <v>717.43591952999998</v>
      </c>
      <c r="D294" s="85">
        <v>712.97670011000002</v>
      </c>
      <c r="E294" s="85">
        <v>0</v>
      </c>
      <c r="F294" s="85">
        <v>71.297670010000004</v>
      </c>
      <c r="G294" s="85">
        <v>178.24417503000001</v>
      </c>
      <c r="H294" s="85">
        <v>356.48835006000002</v>
      </c>
      <c r="I294" s="85">
        <v>0</v>
      </c>
      <c r="J294" s="85">
        <v>392.13718505999998</v>
      </c>
      <c r="K294" s="85">
        <v>463.43485507000003</v>
      </c>
      <c r="L294" s="85">
        <v>534.73252507999996</v>
      </c>
    </row>
    <row r="295" spans="1:12" ht="12.75" customHeight="1" x14ac:dyDescent="0.2">
      <c r="A295" s="84" t="s">
        <v>193</v>
      </c>
      <c r="B295" s="84">
        <v>22</v>
      </c>
      <c r="C295" s="85">
        <v>762.70193127000005</v>
      </c>
      <c r="D295" s="85">
        <v>758.07849278000003</v>
      </c>
      <c r="E295" s="85">
        <v>0</v>
      </c>
      <c r="F295" s="85">
        <v>75.807849279999999</v>
      </c>
      <c r="G295" s="85">
        <v>189.51962320000001</v>
      </c>
      <c r="H295" s="85">
        <v>379.03924639000002</v>
      </c>
      <c r="I295" s="85">
        <v>0</v>
      </c>
      <c r="J295" s="85">
        <v>416.94317102999997</v>
      </c>
      <c r="K295" s="85">
        <v>492.75102031</v>
      </c>
      <c r="L295" s="85">
        <v>568.55886958999997</v>
      </c>
    </row>
    <row r="296" spans="1:12" ht="12.75" customHeight="1" x14ac:dyDescent="0.2">
      <c r="A296" s="84" t="s">
        <v>193</v>
      </c>
      <c r="B296" s="84">
        <v>23</v>
      </c>
      <c r="C296" s="85">
        <v>881.52245110000001</v>
      </c>
      <c r="D296" s="85">
        <v>876.35560086999999</v>
      </c>
      <c r="E296" s="85">
        <v>0</v>
      </c>
      <c r="F296" s="85">
        <v>87.635560089999998</v>
      </c>
      <c r="G296" s="85">
        <v>219.08890022</v>
      </c>
      <c r="H296" s="85">
        <v>438.17780044</v>
      </c>
      <c r="I296" s="85">
        <v>0</v>
      </c>
      <c r="J296" s="85">
        <v>481.99558048</v>
      </c>
      <c r="K296" s="85">
        <v>569.63114056999996</v>
      </c>
      <c r="L296" s="85">
        <v>657.26670064999996</v>
      </c>
    </row>
    <row r="297" spans="1:12" ht="12.75" customHeight="1" x14ac:dyDescent="0.2">
      <c r="A297" s="84" t="s">
        <v>193</v>
      </c>
      <c r="B297" s="84">
        <v>24</v>
      </c>
      <c r="C297" s="85">
        <v>918.60050791000003</v>
      </c>
      <c r="D297" s="85">
        <v>913.11292015000004</v>
      </c>
      <c r="E297" s="85">
        <v>0</v>
      </c>
      <c r="F297" s="85">
        <v>91.311292019999996</v>
      </c>
      <c r="G297" s="85">
        <v>228.27823004000001</v>
      </c>
      <c r="H297" s="85">
        <v>456.55646008000002</v>
      </c>
      <c r="I297" s="85">
        <v>0</v>
      </c>
      <c r="J297" s="85">
        <v>502.21210608000001</v>
      </c>
      <c r="K297" s="85">
        <v>593.52339810000001</v>
      </c>
      <c r="L297" s="85">
        <v>684.83469011</v>
      </c>
    </row>
    <row r="298" spans="1:12" ht="12.75" customHeight="1" x14ac:dyDescent="0.2">
      <c r="A298" s="84" t="s">
        <v>194</v>
      </c>
      <c r="B298" s="84">
        <v>1</v>
      </c>
      <c r="C298" s="85">
        <v>999.13127764000001</v>
      </c>
      <c r="D298" s="85">
        <v>993.45072639</v>
      </c>
      <c r="E298" s="85">
        <v>0</v>
      </c>
      <c r="F298" s="85">
        <v>99.345072639999998</v>
      </c>
      <c r="G298" s="85">
        <v>248.3626816</v>
      </c>
      <c r="H298" s="85">
        <v>496.7253632</v>
      </c>
      <c r="I298" s="85">
        <v>0</v>
      </c>
      <c r="J298" s="85">
        <v>546.39789951</v>
      </c>
      <c r="K298" s="85">
        <v>645.74297215000001</v>
      </c>
      <c r="L298" s="85">
        <v>745.08804479000003</v>
      </c>
    </row>
    <row r="299" spans="1:12" ht="12.75" customHeight="1" x14ac:dyDescent="0.2">
      <c r="A299" s="84" t="s">
        <v>194</v>
      </c>
      <c r="B299" s="84">
        <v>2</v>
      </c>
      <c r="C299" s="85">
        <v>1023.27883724</v>
      </c>
      <c r="D299" s="85">
        <v>1017.35309914</v>
      </c>
      <c r="E299" s="85">
        <v>0</v>
      </c>
      <c r="F299" s="85">
        <v>101.73530991</v>
      </c>
      <c r="G299" s="85">
        <v>254.33827479000001</v>
      </c>
      <c r="H299" s="85">
        <v>508.67654957000002</v>
      </c>
      <c r="I299" s="85">
        <v>0</v>
      </c>
      <c r="J299" s="85">
        <v>559.54420453</v>
      </c>
      <c r="K299" s="85">
        <v>661.27951443999996</v>
      </c>
      <c r="L299" s="85">
        <v>763.01482436000003</v>
      </c>
    </row>
    <row r="300" spans="1:12" ht="12.75" customHeight="1" x14ac:dyDescent="0.2">
      <c r="A300" s="84" t="s">
        <v>194</v>
      </c>
      <c r="B300" s="84">
        <v>3</v>
      </c>
      <c r="C300" s="85">
        <v>985.48602490999997</v>
      </c>
      <c r="D300" s="85">
        <v>979.58711961999995</v>
      </c>
      <c r="E300" s="85">
        <v>0</v>
      </c>
      <c r="F300" s="85">
        <v>97.958711960000002</v>
      </c>
      <c r="G300" s="85">
        <v>244.89677990999999</v>
      </c>
      <c r="H300" s="85">
        <v>489.79355980999998</v>
      </c>
      <c r="I300" s="85">
        <v>0</v>
      </c>
      <c r="J300" s="85">
        <v>538.77291578999996</v>
      </c>
      <c r="K300" s="85">
        <v>636.73162775000003</v>
      </c>
      <c r="L300" s="85">
        <v>734.69033972</v>
      </c>
    </row>
    <row r="301" spans="1:12" ht="12.75" customHeight="1" x14ac:dyDescent="0.2">
      <c r="A301" s="84" t="s">
        <v>194</v>
      </c>
      <c r="B301" s="84">
        <v>4</v>
      </c>
      <c r="C301" s="85">
        <v>991.30313897999997</v>
      </c>
      <c r="D301" s="85">
        <v>985.51054650000003</v>
      </c>
      <c r="E301" s="85">
        <v>0</v>
      </c>
      <c r="F301" s="85">
        <v>98.551054649999998</v>
      </c>
      <c r="G301" s="85">
        <v>246.37763663000001</v>
      </c>
      <c r="H301" s="85">
        <v>492.75527325000002</v>
      </c>
      <c r="I301" s="85">
        <v>0</v>
      </c>
      <c r="J301" s="85">
        <v>542.03080058</v>
      </c>
      <c r="K301" s="85">
        <v>640.58185522999997</v>
      </c>
      <c r="L301" s="85">
        <v>739.13290988000006</v>
      </c>
    </row>
    <row r="302" spans="1:12" ht="12.75" customHeight="1" x14ac:dyDescent="0.2">
      <c r="A302" s="84" t="s">
        <v>194</v>
      </c>
      <c r="B302" s="84">
        <v>5</v>
      </c>
      <c r="C302" s="85">
        <v>991.05187072000001</v>
      </c>
      <c r="D302" s="85">
        <v>985.36633037000001</v>
      </c>
      <c r="E302" s="85">
        <v>0</v>
      </c>
      <c r="F302" s="85">
        <v>98.536633039999998</v>
      </c>
      <c r="G302" s="85">
        <v>246.34158259</v>
      </c>
      <c r="H302" s="85">
        <v>492.68316519000001</v>
      </c>
      <c r="I302" s="85">
        <v>0</v>
      </c>
      <c r="J302" s="85">
        <v>541.95148170000004</v>
      </c>
      <c r="K302" s="85">
        <v>640.48811474000001</v>
      </c>
      <c r="L302" s="85">
        <v>739.02474777999998</v>
      </c>
    </row>
    <row r="303" spans="1:12" ht="12.75" customHeight="1" x14ac:dyDescent="0.2">
      <c r="A303" s="84" t="s">
        <v>194</v>
      </c>
      <c r="B303" s="84">
        <v>6</v>
      </c>
      <c r="C303" s="85">
        <v>969.01488391999999</v>
      </c>
      <c r="D303" s="85">
        <v>963.51046552000003</v>
      </c>
      <c r="E303" s="85">
        <v>0</v>
      </c>
      <c r="F303" s="85">
        <v>96.351046550000007</v>
      </c>
      <c r="G303" s="85">
        <v>240.87761638000001</v>
      </c>
      <c r="H303" s="85">
        <v>481.75523276000001</v>
      </c>
      <c r="I303" s="85">
        <v>0</v>
      </c>
      <c r="J303" s="85">
        <v>529.93075604000001</v>
      </c>
      <c r="K303" s="85">
        <v>626.28180258999998</v>
      </c>
      <c r="L303" s="85">
        <v>722.63284913999996</v>
      </c>
    </row>
    <row r="304" spans="1:12" ht="12.75" customHeight="1" x14ac:dyDescent="0.2">
      <c r="A304" s="84" t="s">
        <v>194</v>
      </c>
      <c r="B304" s="84">
        <v>7</v>
      </c>
      <c r="C304" s="85">
        <v>895.74145068999997</v>
      </c>
      <c r="D304" s="85">
        <v>890.82615399999997</v>
      </c>
      <c r="E304" s="85">
        <v>0</v>
      </c>
      <c r="F304" s="85">
        <v>89.082615399999995</v>
      </c>
      <c r="G304" s="85">
        <v>222.70653849999999</v>
      </c>
      <c r="H304" s="85">
        <v>445.41307699999999</v>
      </c>
      <c r="I304" s="85">
        <v>0</v>
      </c>
      <c r="J304" s="85">
        <v>489.95438469999999</v>
      </c>
      <c r="K304" s="85">
        <v>579.0370001</v>
      </c>
      <c r="L304" s="85">
        <v>668.11961550000001</v>
      </c>
    </row>
    <row r="305" spans="1:12" ht="12.75" customHeight="1" x14ac:dyDescent="0.2">
      <c r="A305" s="84" t="s">
        <v>194</v>
      </c>
      <c r="B305" s="84">
        <v>8</v>
      </c>
      <c r="C305" s="85">
        <v>837.52433525000004</v>
      </c>
      <c r="D305" s="85">
        <v>832.66969099000005</v>
      </c>
      <c r="E305" s="85">
        <v>0</v>
      </c>
      <c r="F305" s="85">
        <v>83.266969099999997</v>
      </c>
      <c r="G305" s="85">
        <v>208.16742274999999</v>
      </c>
      <c r="H305" s="85">
        <v>416.33484549999997</v>
      </c>
      <c r="I305" s="85">
        <v>0</v>
      </c>
      <c r="J305" s="85">
        <v>457.96833004000001</v>
      </c>
      <c r="K305" s="85">
        <v>541.23529914000005</v>
      </c>
      <c r="L305" s="85">
        <v>624.50226824000003</v>
      </c>
    </row>
    <row r="306" spans="1:12" ht="12.75" customHeight="1" x14ac:dyDescent="0.2">
      <c r="A306" s="84" t="s">
        <v>194</v>
      </c>
      <c r="B306" s="84">
        <v>9</v>
      </c>
      <c r="C306" s="85">
        <v>808.78478051000002</v>
      </c>
      <c r="D306" s="85">
        <v>803.74094709999997</v>
      </c>
      <c r="E306" s="85">
        <v>0</v>
      </c>
      <c r="F306" s="85">
        <v>80.374094709999994</v>
      </c>
      <c r="G306" s="85">
        <v>200.93523678</v>
      </c>
      <c r="H306" s="85">
        <v>401.87047354999999</v>
      </c>
      <c r="I306" s="85">
        <v>0</v>
      </c>
      <c r="J306" s="85">
        <v>442.05752090999999</v>
      </c>
      <c r="K306" s="85">
        <v>522.43161562</v>
      </c>
      <c r="L306" s="85">
        <v>602.80571033000001</v>
      </c>
    </row>
    <row r="307" spans="1:12" ht="12.75" customHeight="1" x14ac:dyDescent="0.2">
      <c r="A307" s="84" t="s">
        <v>194</v>
      </c>
      <c r="B307" s="84">
        <v>10</v>
      </c>
      <c r="C307" s="85">
        <v>784.95853941999997</v>
      </c>
      <c r="D307" s="85">
        <v>780.27135103000001</v>
      </c>
      <c r="E307" s="85">
        <v>0</v>
      </c>
      <c r="F307" s="85">
        <v>78.027135099999995</v>
      </c>
      <c r="G307" s="85">
        <v>195.06783776</v>
      </c>
      <c r="H307" s="85">
        <v>390.13567552000001</v>
      </c>
      <c r="I307" s="85">
        <v>0</v>
      </c>
      <c r="J307" s="85">
        <v>429.14924307000001</v>
      </c>
      <c r="K307" s="85">
        <v>507.17637817000002</v>
      </c>
      <c r="L307" s="85">
        <v>585.20351327000003</v>
      </c>
    </row>
    <row r="308" spans="1:12" ht="12.75" customHeight="1" x14ac:dyDescent="0.2">
      <c r="A308" s="84" t="s">
        <v>194</v>
      </c>
      <c r="B308" s="84">
        <v>11</v>
      </c>
      <c r="C308" s="85">
        <v>776.80482776999997</v>
      </c>
      <c r="D308" s="85">
        <v>771.37555553000004</v>
      </c>
      <c r="E308" s="85">
        <v>0</v>
      </c>
      <c r="F308" s="85">
        <v>77.137555550000002</v>
      </c>
      <c r="G308" s="85">
        <v>192.84388888000001</v>
      </c>
      <c r="H308" s="85">
        <v>385.68777777000003</v>
      </c>
      <c r="I308" s="85">
        <v>0</v>
      </c>
      <c r="J308" s="85">
        <v>424.25655554000002</v>
      </c>
      <c r="K308" s="85">
        <v>501.39411109000002</v>
      </c>
      <c r="L308" s="85">
        <v>578.53166665000003</v>
      </c>
    </row>
    <row r="309" spans="1:12" ht="12.75" customHeight="1" x14ac:dyDescent="0.2">
      <c r="A309" s="84" t="s">
        <v>194</v>
      </c>
      <c r="B309" s="84">
        <v>12</v>
      </c>
      <c r="C309" s="85">
        <v>799.94000170000004</v>
      </c>
      <c r="D309" s="85">
        <v>793.87308828000005</v>
      </c>
      <c r="E309" s="85">
        <v>0</v>
      </c>
      <c r="F309" s="85">
        <v>79.387308829999995</v>
      </c>
      <c r="G309" s="85">
        <v>198.46827207000001</v>
      </c>
      <c r="H309" s="85">
        <v>396.93654414000002</v>
      </c>
      <c r="I309" s="85">
        <v>0</v>
      </c>
      <c r="J309" s="85">
        <v>436.63019854999999</v>
      </c>
      <c r="K309" s="85">
        <v>516.01750737999998</v>
      </c>
      <c r="L309" s="85">
        <v>595.40481621000004</v>
      </c>
    </row>
    <row r="310" spans="1:12" ht="12.75" customHeight="1" x14ac:dyDescent="0.2">
      <c r="A310" s="84" t="s">
        <v>194</v>
      </c>
      <c r="B310" s="84">
        <v>13</v>
      </c>
      <c r="C310" s="85">
        <v>827.13067005000005</v>
      </c>
      <c r="D310" s="85">
        <v>818.36050064000005</v>
      </c>
      <c r="E310" s="85">
        <v>0</v>
      </c>
      <c r="F310" s="85">
        <v>81.836050060000005</v>
      </c>
      <c r="G310" s="85">
        <v>204.59012516000001</v>
      </c>
      <c r="H310" s="85">
        <v>409.18025032000003</v>
      </c>
      <c r="I310" s="85">
        <v>0</v>
      </c>
      <c r="J310" s="85">
        <v>450.09827534999999</v>
      </c>
      <c r="K310" s="85">
        <v>531.93432542000005</v>
      </c>
      <c r="L310" s="85">
        <v>613.77037547999998</v>
      </c>
    </row>
    <row r="311" spans="1:12" ht="12.75" customHeight="1" x14ac:dyDescent="0.2">
      <c r="A311" s="84" t="s">
        <v>194</v>
      </c>
      <c r="B311" s="84">
        <v>14</v>
      </c>
      <c r="C311" s="85">
        <v>842.29498941999998</v>
      </c>
      <c r="D311" s="85">
        <v>832.86004477999995</v>
      </c>
      <c r="E311" s="85">
        <v>0</v>
      </c>
      <c r="F311" s="85">
        <v>83.286004480000003</v>
      </c>
      <c r="G311" s="85">
        <v>208.21501119999999</v>
      </c>
      <c r="H311" s="85">
        <v>416.43002238999998</v>
      </c>
      <c r="I311" s="85">
        <v>0</v>
      </c>
      <c r="J311" s="85">
        <v>458.07302463000002</v>
      </c>
      <c r="K311" s="85">
        <v>541.35902911000005</v>
      </c>
      <c r="L311" s="85">
        <v>624.64503359000003</v>
      </c>
    </row>
    <row r="312" spans="1:12" ht="12.75" customHeight="1" x14ac:dyDescent="0.2">
      <c r="A312" s="84" t="s">
        <v>194</v>
      </c>
      <c r="B312" s="84">
        <v>15</v>
      </c>
      <c r="C312" s="85">
        <v>866.61398271999997</v>
      </c>
      <c r="D312" s="85">
        <v>856.64466961000005</v>
      </c>
      <c r="E312" s="85">
        <v>0</v>
      </c>
      <c r="F312" s="85">
        <v>85.664466959999999</v>
      </c>
      <c r="G312" s="85">
        <v>214.16116740000001</v>
      </c>
      <c r="H312" s="85">
        <v>428.32233480999997</v>
      </c>
      <c r="I312" s="85">
        <v>0</v>
      </c>
      <c r="J312" s="85">
        <v>471.15456828999999</v>
      </c>
      <c r="K312" s="85">
        <v>556.81903524999996</v>
      </c>
      <c r="L312" s="85">
        <v>642.48350220999998</v>
      </c>
    </row>
    <row r="313" spans="1:12" ht="12.75" customHeight="1" x14ac:dyDescent="0.2">
      <c r="A313" s="84" t="s">
        <v>194</v>
      </c>
      <c r="B313" s="84">
        <v>16</v>
      </c>
      <c r="C313" s="85">
        <v>875.47246613000004</v>
      </c>
      <c r="D313" s="85">
        <v>865.85042479000003</v>
      </c>
      <c r="E313" s="85">
        <v>0</v>
      </c>
      <c r="F313" s="85">
        <v>86.585042479999998</v>
      </c>
      <c r="G313" s="85">
        <v>216.46260620000001</v>
      </c>
      <c r="H313" s="85">
        <v>432.92521240000002</v>
      </c>
      <c r="I313" s="85">
        <v>0</v>
      </c>
      <c r="J313" s="85">
        <v>476.21773363</v>
      </c>
      <c r="K313" s="85">
        <v>562.80277610999997</v>
      </c>
      <c r="L313" s="85">
        <v>649.38781859000005</v>
      </c>
    </row>
    <row r="314" spans="1:12" ht="12.75" customHeight="1" x14ac:dyDescent="0.2">
      <c r="A314" s="84" t="s">
        <v>194</v>
      </c>
      <c r="B314" s="84">
        <v>17</v>
      </c>
      <c r="C314" s="85">
        <v>871.89358628000002</v>
      </c>
      <c r="D314" s="85">
        <v>862.33324777999997</v>
      </c>
      <c r="E314" s="85">
        <v>0</v>
      </c>
      <c r="F314" s="85">
        <v>86.233324780000004</v>
      </c>
      <c r="G314" s="85">
        <v>215.58331195</v>
      </c>
      <c r="H314" s="85">
        <v>431.16662388999998</v>
      </c>
      <c r="I314" s="85">
        <v>0</v>
      </c>
      <c r="J314" s="85">
        <v>474.28328628000003</v>
      </c>
      <c r="K314" s="85">
        <v>560.51661105999995</v>
      </c>
      <c r="L314" s="85">
        <v>646.74993584000003</v>
      </c>
    </row>
    <row r="315" spans="1:12" ht="12.75" customHeight="1" x14ac:dyDescent="0.2">
      <c r="A315" s="84" t="s">
        <v>194</v>
      </c>
      <c r="B315" s="84">
        <v>18</v>
      </c>
      <c r="C315" s="85">
        <v>854.94991321999998</v>
      </c>
      <c r="D315" s="85">
        <v>842.97462765</v>
      </c>
      <c r="E315" s="85">
        <v>0</v>
      </c>
      <c r="F315" s="85">
        <v>84.297462769999996</v>
      </c>
      <c r="G315" s="85">
        <v>210.74365691</v>
      </c>
      <c r="H315" s="85">
        <v>421.48731383000001</v>
      </c>
      <c r="I315" s="85">
        <v>0</v>
      </c>
      <c r="J315" s="85">
        <v>463.63604521000002</v>
      </c>
      <c r="K315" s="85">
        <v>547.93350797000005</v>
      </c>
      <c r="L315" s="85">
        <v>632.23097073999998</v>
      </c>
    </row>
    <row r="316" spans="1:12" ht="12.75" customHeight="1" x14ac:dyDescent="0.2">
      <c r="A316" s="84" t="s">
        <v>194</v>
      </c>
      <c r="B316" s="84">
        <v>19</v>
      </c>
      <c r="C316" s="85">
        <v>842.80786661000002</v>
      </c>
      <c r="D316" s="85">
        <v>832.25361531999999</v>
      </c>
      <c r="E316" s="85">
        <v>0</v>
      </c>
      <c r="F316" s="85">
        <v>83.225361530000001</v>
      </c>
      <c r="G316" s="85">
        <v>208.06340383</v>
      </c>
      <c r="H316" s="85">
        <v>416.12680766</v>
      </c>
      <c r="I316" s="85">
        <v>0</v>
      </c>
      <c r="J316" s="85">
        <v>457.73948842999999</v>
      </c>
      <c r="K316" s="85">
        <v>540.96484996000004</v>
      </c>
      <c r="L316" s="85">
        <v>624.19021149000002</v>
      </c>
    </row>
    <row r="317" spans="1:12" ht="12.75" customHeight="1" x14ac:dyDescent="0.2">
      <c r="A317" s="84" t="s">
        <v>194</v>
      </c>
      <c r="B317" s="84">
        <v>20</v>
      </c>
      <c r="C317" s="85">
        <v>839.90930053</v>
      </c>
      <c r="D317" s="85">
        <v>829.48627713999997</v>
      </c>
      <c r="E317" s="85">
        <v>0</v>
      </c>
      <c r="F317" s="85">
        <v>82.948627709999997</v>
      </c>
      <c r="G317" s="85">
        <v>207.37156929</v>
      </c>
      <c r="H317" s="85">
        <v>414.74313856999999</v>
      </c>
      <c r="I317" s="85">
        <v>0</v>
      </c>
      <c r="J317" s="85">
        <v>456.21745242999998</v>
      </c>
      <c r="K317" s="85">
        <v>539.16608013999996</v>
      </c>
      <c r="L317" s="85">
        <v>622.11470785999995</v>
      </c>
    </row>
    <row r="318" spans="1:12" ht="12.75" customHeight="1" x14ac:dyDescent="0.2">
      <c r="A318" s="84" t="s">
        <v>194</v>
      </c>
      <c r="B318" s="84">
        <v>21</v>
      </c>
      <c r="C318" s="85">
        <v>800.16346993000002</v>
      </c>
      <c r="D318" s="85">
        <v>789.51142852999999</v>
      </c>
      <c r="E318" s="85">
        <v>0</v>
      </c>
      <c r="F318" s="85">
        <v>78.951142849999997</v>
      </c>
      <c r="G318" s="85">
        <v>197.37785713</v>
      </c>
      <c r="H318" s="85">
        <v>394.75571427</v>
      </c>
      <c r="I318" s="85">
        <v>0</v>
      </c>
      <c r="J318" s="85">
        <v>434.23128568999999</v>
      </c>
      <c r="K318" s="85">
        <v>513.18242854000005</v>
      </c>
      <c r="L318" s="85">
        <v>592.13357140000005</v>
      </c>
    </row>
    <row r="319" spans="1:12" ht="12.75" customHeight="1" x14ac:dyDescent="0.2">
      <c r="A319" s="84" t="s">
        <v>194</v>
      </c>
      <c r="B319" s="84">
        <v>22</v>
      </c>
      <c r="C319" s="85">
        <v>764.42584188000001</v>
      </c>
      <c r="D319" s="85">
        <v>754.99900834000005</v>
      </c>
      <c r="E319" s="85">
        <v>0</v>
      </c>
      <c r="F319" s="85">
        <v>75.499900830000001</v>
      </c>
      <c r="G319" s="85">
        <v>188.74975208999999</v>
      </c>
      <c r="H319" s="85">
        <v>377.49950417000002</v>
      </c>
      <c r="I319" s="85">
        <v>0</v>
      </c>
      <c r="J319" s="85">
        <v>415.24945459000003</v>
      </c>
      <c r="K319" s="85">
        <v>490.74935541999997</v>
      </c>
      <c r="L319" s="85">
        <v>566.24925626000004</v>
      </c>
    </row>
    <row r="320" spans="1:12" ht="12.75" customHeight="1" x14ac:dyDescent="0.2">
      <c r="A320" s="84" t="s">
        <v>194</v>
      </c>
      <c r="B320" s="84">
        <v>23</v>
      </c>
      <c r="C320" s="85">
        <v>804.21084932999997</v>
      </c>
      <c r="D320" s="85">
        <v>796.94614509999997</v>
      </c>
      <c r="E320" s="85">
        <v>0</v>
      </c>
      <c r="F320" s="85">
        <v>79.694614509999994</v>
      </c>
      <c r="G320" s="85">
        <v>199.23653628</v>
      </c>
      <c r="H320" s="85">
        <v>398.47307254999998</v>
      </c>
      <c r="I320" s="85">
        <v>0</v>
      </c>
      <c r="J320" s="85">
        <v>438.32037981000002</v>
      </c>
      <c r="K320" s="85">
        <v>518.01499432000003</v>
      </c>
      <c r="L320" s="85">
        <v>597.70960882999998</v>
      </c>
    </row>
    <row r="321" spans="1:12" ht="12.75" customHeight="1" x14ac:dyDescent="0.2">
      <c r="A321" s="84" t="s">
        <v>194</v>
      </c>
      <c r="B321" s="84">
        <v>24</v>
      </c>
      <c r="C321" s="85">
        <v>869.99473484999999</v>
      </c>
      <c r="D321" s="85">
        <v>865.03122424000003</v>
      </c>
      <c r="E321" s="85">
        <v>0</v>
      </c>
      <c r="F321" s="85">
        <v>86.503122419999997</v>
      </c>
      <c r="G321" s="85">
        <v>216.25780606000001</v>
      </c>
      <c r="H321" s="85">
        <v>432.51561212000001</v>
      </c>
      <c r="I321" s="85">
        <v>0</v>
      </c>
      <c r="J321" s="85">
        <v>475.76717332999999</v>
      </c>
      <c r="K321" s="85">
        <v>562.27029575999995</v>
      </c>
      <c r="L321" s="85">
        <v>648.77341818000002</v>
      </c>
    </row>
    <row r="322" spans="1:12" ht="12.75" customHeight="1" x14ac:dyDescent="0.2">
      <c r="A322" s="84" t="s">
        <v>195</v>
      </c>
      <c r="B322" s="84">
        <v>1</v>
      </c>
      <c r="C322" s="85">
        <v>854.03134513999998</v>
      </c>
      <c r="D322" s="85">
        <v>849.47328648999996</v>
      </c>
      <c r="E322" s="85">
        <v>0</v>
      </c>
      <c r="F322" s="85">
        <v>84.947328650000003</v>
      </c>
      <c r="G322" s="85">
        <v>212.36832161999999</v>
      </c>
      <c r="H322" s="85">
        <v>424.73664324999999</v>
      </c>
      <c r="I322" s="85">
        <v>0</v>
      </c>
      <c r="J322" s="85">
        <v>467.21030757</v>
      </c>
      <c r="K322" s="85">
        <v>552.15763621999997</v>
      </c>
      <c r="L322" s="85">
        <v>637.10496487</v>
      </c>
    </row>
    <row r="323" spans="1:12" ht="12.75" customHeight="1" x14ac:dyDescent="0.2">
      <c r="A323" s="84" t="s">
        <v>195</v>
      </c>
      <c r="B323" s="84">
        <v>2</v>
      </c>
      <c r="C323" s="85">
        <v>883.48640432000002</v>
      </c>
      <c r="D323" s="85">
        <v>878.65662297999995</v>
      </c>
      <c r="E323" s="85">
        <v>0</v>
      </c>
      <c r="F323" s="85">
        <v>87.865662299999997</v>
      </c>
      <c r="G323" s="85">
        <v>219.66415574999999</v>
      </c>
      <c r="H323" s="85">
        <v>439.32831148999998</v>
      </c>
      <c r="I323" s="85">
        <v>0</v>
      </c>
      <c r="J323" s="85">
        <v>483.26114264</v>
      </c>
      <c r="K323" s="85">
        <v>571.12680494000006</v>
      </c>
      <c r="L323" s="85">
        <v>658.99246724</v>
      </c>
    </row>
    <row r="324" spans="1:12" ht="12.75" customHeight="1" x14ac:dyDescent="0.2">
      <c r="A324" s="84" t="s">
        <v>195</v>
      </c>
      <c r="B324" s="84">
        <v>3</v>
      </c>
      <c r="C324" s="85">
        <v>912.75758832999998</v>
      </c>
      <c r="D324" s="85">
        <v>907.80299508999997</v>
      </c>
      <c r="E324" s="85">
        <v>0</v>
      </c>
      <c r="F324" s="85">
        <v>90.780299510000006</v>
      </c>
      <c r="G324" s="85">
        <v>226.95074876999999</v>
      </c>
      <c r="H324" s="85">
        <v>453.90149754999999</v>
      </c>
      <c r="I324" s="85">
        <v>0</v>
      </c>
      <c r="J324" s="85">
        <v>499.29164730000002</v>
      </c>
      <c r="K324" s="85">
        <v>590.07194680999999</v>
      </c>
      <c r="L324" s="85">
        <v>680.85224631999995</v>
      </c>
    </row>
    <row r="325" spans="1:12" ht="12.75" customHeight="1" x14ac:dyDescent="0.2">
      <c r="A325" s="84" t="s">
        <v>195</v>
      </c>
      <c r="B325" s="84">
        <v>4</v>
      </c>
      <c r="C325" s="85">
        <v>935.09828268000001</v>
      </c>
      <c r="D325" s="85">
        <v>929.79037994999999</v>
      </c>
      <c r="E325" s="85">
        <v>0</v>
      </c>
      <c r="F325" s="85">
        <v>92.979038000000003</v>
      </c>
      <c r="G325" s="85">
        <v>232.44759499</v>
      </c>
      <c r="H325" s="85">
        <v>464.89518998</v>
      </c>
      <c r="I325" s="85">
        <v>0</v>
      </c>
      <c r="J325" s="85">
        <v>511.38470897000002</v>
      </c>
      <c r="K325" s="85">
        <v>604.36374696999997</v>
      </c>
      <c r="L325" s="85">
        <v>697.34278496000002</v>
      </c>
    </row>
    <row r="326" spans="1:12" ht="12.75" customHeight="1" x14ac:dyDescent="0.2">
      <c r="A326" s="84" t="s">
        <v>195</v>
      </c>
      <c r="B326" s="84">
        <v>5</v>
      </c>
      <c r="C326" s="85">
        <v>938.01523896000003</v>
      </c>
      <c r="D326" s="85">
        <v>933.06159871</v>
      </c>
      <c r="E326" s="85">
        <v>0</v>
      </c>
      <c r="F326" s="85">
        <v>93.306159870000002</v>
      </c>
      <c r="G326" s="85">
        <v>233.26539968</v>
      </c>
      <c r="H326" s="85">
        <v>466.53079936</v>
      </c>
      <c r="I326" s="85">
        <v>0</v>
      </c>
      <c r="J326" s="85">
        <v>513.18387929000005</v>
      </c>
      <c r="K326" s="85">
        <v>606.49003916000004</v>
      </c>
      <c r="L326" s="85">
        <v>699.79619903000003</v>
      </c>
    </row>
    <row r="327" spans="1:12" ht="12.75" customHeight="1" x14ac:dyDescent="0.2">
      <c r="A327" s="84" t="s">
        <v>195</v>
      </c>
      <c r="B327" s="84">
        <v>6</v>
      </c>
      <c r="C327" s="85">
        <v>927.45739230000004</v>
      </c>
      <c r="D327" s="85">
        <v>922.63360451000005</v>
      </c>
      <c r="E327" s="85">
        <v>0</v>
      </c>
      <c r="F327" s="85">
        <v>92.263360449999993</v>
      </c>
      <c r="G327" s="85">
        <v>230.65840112999999</v>
      </c>
      <c r="H327" s="85">
        <v>461.31680225999997</v>
      </c>
      <c r="I327" s="85">
        <v>0</v>
      </c>
      <c r="J327" s="85">
        <v>507.44848248</v>
      </c>
      <c r="K327" s="85">
        <v>599.71184292999999</v>
      </c>
      <c r="L327" s="85">
        <v>691.97520338000004</v>
      </c>
    </row>
    <row r="328" spans="1:12" ht="12.75" customHeight="1" x14ac:dyDescent="0.2">
      <c r="A328" s="84" t="s">
        <v>195</v>
      </c>
      <c r="B328" s="84">
        <v>7</v>
      </c>
      <c r="C328" s="85">
        <v>894.12528624000004</v>
      </c>
      <c r="D328" s="85">
        <v>889.30998906000002</v>
      </c>
      <c r="E328" s="85">
        <v>0</v>
      </c>
      <c r="F328" s="85">
        <v>88.93099891</v>
      </c>
      <c r="G328" s="85">
        <v>222.32749727000001</v>
      </c>
      <c r="H328" s="85">
        <v>444.65499453000001</v>
      </c>
      <c r="I328" s="85">
        <v>0</v>
      </c>
      <c r="J328" s="85">
        <v>489.12049397999999</v>
      </c>
      <c r="K328" s="85">
        <v>578.05149288999996</v>
      </c>
      <c r="L328" s="85">
        <v>666.98249180000005</v>
      </c>
    </row>
    <row r="329" spans="1:12" ht="12.75" customHeight="1" x14ac:dyDescent="0.2">
      <c r="A329" s="84" t="s">
        <v>195</v>
      </c>
      <c r="B329" s="84">
        <v>8</v>
      </c>
      <c r="C329" s="85">
        <v>849.92425338999999</v>
      </c>
      <c r="D329" s="85">
        <v>845.25779387</v>
      </c>
      <c r="E329" s="85">
        <v>0</v>
      </c>
      <c r="F329" s="85">
        <v>84.525779389999997</v>
      </c>
      <c r="G329" s="85">
        <v>211.31444847</v>
      </c>
      <c r="H329" s="85">
        <v>422.62889694</v>
      </c>
      <c r="I329" s="85">
        <v>0</v>
      </c>
      <c r="J329" s="85">
        <v>464.89178663000001</v>
      </c>
      <c r="K329" s="85">
        <v>549.41756601999998</v>
      </c>
      <c r="L329" s="85">
        <v>633.9433454</v>
      </c>
    </row>
    <row r="330" spans="1:12" ht="12.75" customHeight="1" x14ac:dyDescent="0.2">
      <c r="A330" s="84" t="s">
        <v>195</v>
      </c>
      <c r="B330" s="84">
        <v>9</v>
      </c>
      <c r="C330" s="85">
        <v>778.45930985999996</v>
      </c>
      <c r="D330" s="85">
        <v>773.98277846999997</v>
      </c>
      <c r="E330" s="85">
        <v>0</v>
      </c>
      <c r="F330" s="85">
        <v>77.398277849999999</v>
      </c>
      <c r="G330" s="85">
        <v>193.49569461999999</v>
      </c>
      <c r="H330" s="85">
        <v>386.99138923999999</v>
      </c>
      <c r="I330" s="85">
        <v>0</v>
      </c>
      <c r="J330" s="85">
        <v>425.69052815999999</v>
      </c>
      <c r="K330" s="85">
        <v>503.08880600999998</v>
      </c>
      <c r="L330" s="85">
        <v>580.48708384999998</v>
      </c>
    </row>
    <row r="331" spans="1:12" ht="12.75" customHeight="1" x14ac:dyDescent="0.2">
      <c r="A331" s="84" t="s">
        <v>195</v>
      </c>
      <c r="B331" s="84">
        <v>10</v>
      </c>
      <c r="C331" s="85">
        <v>761.51305065999998</v>
      </c>
      <c r="D331" s="85">
        <v>757.11398994000001</v>
      </c>
      <c r="E331" s="85">
        <v>0</v>
      </c>
      <c r="F331" s="85">
        <v>75.711398990000006</v>
      </c>
      <c r="G331" s="85">
        <v>189.27849749000001</v>
      </c>
      <c r="H331" s="85">
        <v>378.55699497000001</v>
      </c>
      <c r="I331" s="85">
        <v>0</v>
      </c>
      <c r="J331" s="85">
        <v>416.41269447000002</v>
      </c>
      <c r="K331" s="85">
        <v>492.12409345999998</v>
      </c>
      <c r="L331" s="85">
        <v>567.83549245999995</v>
      </c>
    </row>
    <row r="332" spans="1:12" ht="12.75" customHeight="1" x14ac:dyDescent="0.2">
      <c r="A332" s="84" t="s">
        <v>195</v>
      </c>
      <c r="B332" s="84">
        <v>11</v>
      </c>
      <c r="C332" s="85">
        <v>788.01149464000002</v>
      </c>
      <c r="D332" s="85">
        <v>782.87100782000005</v>
      </c>
      <c r="E332" s="85">
        <v>0</v>
      </c>
      <c r="F332" s="85">
        <v>78.287100780000003</v>
      </c>
      <c r="G332" s="85">
        <v>195.71775195999999</v>
      </c>
      <c r="H332" s="85">
        <v>391.43550391000002</v>
      </c>
      <c r="I332" s="85">
        <v>0</v>
      </c>
      <c r="J332" s="85">
        <v>430.5790543</v>
      </c>
      <c r="K332" s="85">
        <v>508.86615508</v>
      </c>
      <c r="L332" s="85">
        <v>587.15325586999995</v>
      </c>
    </row>
    <row r="333" spans="1:12" ht="12.75" customHeight="1" x14ac:dyDescent="0.2">
      <c r="A333" s="84" t="s">
        <v>195</v>
      </c>
      <c r="B333" s="84">
        <v>12</v>
      </c>
      <c r="C333" s="85">
        <v>781.72400175999996</v>
      </c>
      <c r="D333" s="85">
        <v>777.03534044000003</v>
      </c>
      <c r="E333" s="85">
        <v>0</v>
      </c>
      <c r="F333" s="85">
        <v>77.703534039999994</v>
      </c>
      <c r="G333" s="85">
        <v>194.25883511000001</v>
      </c>
      <c r="H333" s="85">
        <v>388.51767022000001</v>
      </c>
      <c r="I333" s="85">
        <v>0</v>
      </c>
      <c r="J333" s="85">
        <v>427.36943724000002</v>
      </c>
      <c r="K333" s="85">
        <v>505.07297129</v>
      </c>
      <c r="L333" s="85">
        <v>582.77650532999996</v>
      </c>
    </row>
    <row r="334" spans="1:12" ht="12.75" customHeight="1" x14ac:dyDescent="0.2">
      <c r="A334" s="84" t="s">
        <v>195</v>
      </c>
      <c r="B334" s="84">
        <v>13</v>
      </c>
      <c r="C334" s="85">
        <v>781.36043115999996</v>
      </c>
      <c r="D334" s="85">
        <v>776.99471342000004</v>
      </c>
      <c r="E334" s="85">
        <v>0</v>
      </c>
      <c r="F334" s="85">
        <v>77.699471340000002</v>
      </c>
      <c r="G334" s="85">
        <v>194.24867836000001</v>
      </c>
      <c r="H334" s="85">
        <v>388.49735671000002</v>
      </c>
      <c r="I334" s="85">
        <v>0</v>
      </c>
      <c r="J334" s="85">
        <v>427.34709237999999</v>
      </c>
      <c r="K334" s="85">
        <v>505.04656371999999</v>
      </c>
      <c r="L334" s="85">
        <v>582.74603506999995</v>
      </c>
    </row>
    <row r="335" spans="1:12" ht="12.75" customHeight="1" x14ac:dyDescent="0.2">
      <c r="A335" s="84" t="s">
        <v>195</v>
      </c>
      <c r="B335" s="84">
        <v>14</v>
      </c>
      <c r="C335" s="85">
        <v>780.56866580999997</v>
      </c>
      <c r="D335" s="85">
        <v>776.50754093</v>
      </c>
      <c r="E335" s="85">
        <v>0</v>
      </c>
      <c r="F335" s="85">
        <v>77.650754090000007</v>
      </c>
      <c r="G335" s="85">
        <v>194.12688523</v>
      </c>
      <c r="H335" s="85">
        <v>388.25377047000001</v>
      </c>
      <c r="I335" s="85">
        <v>0</v>
      </c>
      <c r="J335" s="85">
        <v>427.07914750999998</v>
      </c>
      <c r="K335" s="85">
        <v>504.72990160000001</v>
      </c>
      <c r="L335" s="85">
        <v>582.38065570000003</v>
      </c>
    </row>
    <row r="336" spans="1:12" ht="12.75" customHeight="1" x14ac:dyDescent="0.2">
      <c r="A336" s="84" t="s">
        <v>195</v>
      </c>
      <c r="B336" s="84">
        <v>15</v>
      </c>
      <c r="C336" s="85">
        <v>778.48849048</v>
      </c>
      <c r="D336" s="85">
        <v>773.79479093999998</v>
      </c>
      <c r="E336" s="85">
        <v>0</v>
      </c>
      <c r="F336" s="85">
        <v>77.379479090000004</v>
      </c>
      <c r="G336" s="85">
        <v>193.44869774</v>
      </c>
      <c r="H336" s="85">
        <v>386.89739546999999</v>
      </c>
      <c r="I336" s="85">
        <v>0</v>
      </c>
      <c r="J336" s="85">
        <v>425.58713502000001</v>
      </c>
      <c r="K336" s="85">
        <v>502.96661411000002</v>
      </c>
      <c r="L336" s="85">
        <v>580.34609321000005</v>
      </c>
    </row>
    <row r="337" spans="1:12" ht="12.75" customHeight="1" x14ac:dyDescent="0.2">
      <c r="A337" s="84" t="s">
        <v>195</v>
      </c>
      <c r="B337" s="84">
        <v>16</v>
      </c>
      <c r="C337" s="85">
        <v>780.39708357999996</v>
      </c>
      <c r="D337" s="85">
        <v>775.64868490000003</v>
      </c>
      <c r="E337" s="85">
        <v>0</v>
      </c>
      <c r="F337" s="85">
        <v>77.564868489999995</v>
      </c>
      <c r="G337" s="85">
        <v>193.91217123000001</v>
      </c>
      <c r="H337" s="85">
        <v>387.82434245000002</v>
      </c>
      <c r="I337" s="85">
        <v>0</v>
      </c>
      <c r="J337" s="85">
        <v>426.60677670000001</v>
      </c>
      <c r="K337" s="85">
        <v>504.17164518999999</v>
      </c>
      <c r="L337" s="85">
        <v>581.73651368000003</v>
      </c>
    </row>
    <row r="338" spans="1:12" ht="12.75" customHeight="1" x14ac:dyDescent="0.2">
      <c r="A338" s="84" t="s">
        <v>195</v>
      </c>
      <c r="B338" s="84">
        <v>17</v>
      </c>
      <c r="C338" s="85">
        <v>775.68938049999997</v>
      </c>
      <c r="D338" s="85">
        <v>771.08947990000001</v>
      </c>
      <c r="E338" s="85">
        <v>0</v>
      </c>
      <c r="F338" s="85">
        <v>77.108947990000004</v>
      </c>
      <c r="G338" s="85">
        <v>192.77236998000001</v>
      </c>
      <c r="H338" s="85">
        <v>385.54473995000001</v>
      </c>
      <c r="I338" s="85">
        <v>0</v>
      </c>
      <c r="J338" s="85">
        <v>424.09921394999998</v>
      </c>
      <c r="K338" s="85">
        <v>501.20816194000002</v>
      </c>
      <c r="L338" s="85">
        <v>578.31710993000002</v>
      </c>
    </row>
    <row r="339" spans="1:12" ht="12.75" customHeight="1" x14ac:dyDescent="0.2">
      <c r="A339" s="84" t="s">
        <v>195</v>
      </c>
      <c r="B339" s="84">
        <v>18</v>
      </c>
      <c r="C339" s="85">
        <v>768.50490090999995</v>
      </c>
      <c r="D339" s="85">
        <v>764.13885307999999</v>
      </c>
      <c r="E339" s="85">
        <v>0</v>
      </c>
      <c r="F339" s="85">
        <v>76.413885309999998</v>
      </c>
      <c r="G339" s="85">
        <v>191.03471327</v>
      </c>
      <c r="H339" s="85">
        <v>382.06942653999999</v>
      </c>
      <c r="I339" s="85">
        <v>0</v>
      </c>
      <c r="J339" s="85">
        <v>420.27636919000003</v>
      </c>
      <c r="K339" s="85">
        <v>496.69025449999998</v>
      </c>
      <c r="L339" s="85">
        <v>573.10413980999999</v>
      </c>
    </row>
    <row r="340" spans="1:12" ht="12.75" customHeight="1" x14ac:dyDescent="0.2">
      <c r="A340" s="84" t="s">
        <v>195</v>
      </c>
      <c r="B340" s="84">
        <v>19</v>
      </c>
      <c r="C340" s="85">
        <v>750.05720951000001</v>
      </c>
      <c r="D340" s="85">
        <v>745.73431812000001</v>
      </c>
      <c r="E340" s="85">
        <v>0</v>
      </c>
      <c r="F340" s="85">
        <v>74.573431810000002</v>
      </c>
      <c r="G340" s="85">
        <v>186.43357953</v>
      </c>
      <c r="H340" s="85">
        <v>372.86715906000001</v>
      </c>
      <c r="I340" s="85">
        <v>0</v>
      </c>
      <c r="J340" s="85">
        <v>410.15387497</v>
      </c>
      <c r="K340" s="85">
        <v>484.72730677999999</v>
      </c>
      <c r="L340" s="85">
        <v>559.30073859000004</v>
      </c>
    </row>
    <row r="341" spans="1:12" ht="12.75" customHeight="1" x14ac:dyDescent="0.2">
      <c r="A341" s="84" t="s">
        <v>195</v>
      </c>
      <c r="B341" s="84">
        <v>20</v>
      </c>
      <c r="C341" s="85">
        <v>741.67244525000001</v>
      </c>
      <c r="D341" s="85">
        <v>737.49524266000003</v>
      </c>
      <c r="E341" s="85">
        <v>0</v>
      </c>
      <c r="F341" s="85">
        <v>73.749524269999995</v>
      </c>
      <c r="G341" s="85">
        <v>184.37381067000001</v>
      </c>
      <c r="H341" s="85">
        <v>368.74762133000002</v>
      </c>
      <c r="I341" s="85">
        <v>0</v>
      </c>
      <c r="J341" s="85">
        <v>405.62238345999998</v>
      </c>
      <c r="K341" s="85">
        <v>479.37190772999998</v>
      </c>
      <c r="L341" s="85">
        <v>553.12143200000003</v>
      </c>
    </row>
    <row r="342" spans="1:12" ht="12.75" customHeight="1" x14ac:dyDescent="0.2">
      <c r="A342" s="84" t="s">
        <v>195</v>
      </c>
      <c r="B342" s="84">
        <v>21</v>
      </c>
      <c r="C342" s="85">
        <v>733.03595919999998</v>
      </c>
      <c r="D342" s="85">
        <v>729.07805081000004</v>
      </c>
      <c r="E342" s="85">
        <v>0</v>
      </c>
      <c r="F342" s="85">
        <v>72.907805080000003</v>
      </c>
      <c r="G342" s="85">
        <v>182.26951270000001</v>
      </c>
      <c r="H342" s="85">
        <v>364.53902541000002</v>
      </c>
      <c r="I342" s="85">
        <v>0</v>
      </c>
      <c r="J342" s="85">
        <v>400.99292795000002</v>
      </c>
      <c r="K342" s="85">
        <v>473.90073303000003</v>
      </c>
      <c r="L342" s="85">
        <v>546.80853810999997</v>
      </c>
    </row>
    <row r="343" spans="1:12" ht="12.75" customHeight="1" x14ac:dyDescent="0.2">
      <c r="A343" s="84" t="s">
        <v>195</v>
      </c>
      <c r="B343" s="84">
        <v>22</v>
      </c>
      <c r="C343" s="85">
        <v>711.33161651</v>
      </c>
      <c r="D343" s="85">
        <v>707.85184780999998</v>
      </c>
      <c r="E343" s="85">
        <v>0</v>
      </c>
      <c r="F343" s="85">
        <v>70.785184779999994</v>
      </c>
      <c r="G343" s="85">
        <v>176.96296194999999</v>
      </c>
      <c r="H343" s="85">
        <v>353.92592390999999</v>
      </c>
      <c r="I343" s="85">
        <v>0</v>
      </c>
      <c r="J343" s="85">
        <v>389.3185163</v>
      </c>
      <c r="K343" s="85">
        <v>460.10370108000001</v>
      </c>
      <c r="L343" s="85">
        <v>530.88888585999996</v>
      </c>
    </row>
    <row r="344" spans="1:12" ht="12.75" customHeight="1" x14ac:dyDescent="0.2">
      <c r="A344" s="84" t="s">
        <v>195</v>
      </c>
      <c r="B344" s="84">
        <v>23</v>
      </c>
      <c r="C344" s="85">
        <v>720.72677027999998</v>
      </c>
      <c r="D344" s="85">
        <v>717.12922196</v>
      </c>
      <c r="E344" s="85">
        <v>0</v>
      </c>
      <c r="F344" s="85">
        <v>71.712922199999994</v>
      </c>
      <c r="G344" s="85">
        <v>179.28230549</v>
      </c>
      <c r="H344" s="85">
        <v>358.56461098</v>
      </c>
      <c r="I344" s="85">
        <v>0</v>
      </c>
      <c r="J344" s="85">
        <v>394.42107207999999</v>
      </c>
      <c r="K344" s="85">
        <v>466.13399427000002</v>
      </c>
      <c r="L344" s="85">
        <v>537.84691647</v>
      </c>
    </row>
    <row r="345" spans="1:12" ht="12.75" customHeight="1" x14ac:dyDescent="0.2">
      <c r="A345" s="84" t="s">
        <v>195</v>
      </c>
      <c r="B345" s="84">
        <v>24</v>
      </c>
      <c r="C345" s="85">
        <v>770.82541660000004</v>
      </c>
      <c r="D345" s="85">
        <v>766.99387803000002</v>
      </c>
      <c r="E345" s="85">
        <v>0</v>
      </c>
      <c r="F345" s="85">
        <v>76.699387799999997</v>
      </c>
      <c r="G345" s="85">
        <v>191.74846951000001</v>
      </c>
      <c r="H345" s="85">
        <v>383.49693902000001</v>
      </c>
      <c r="I345" s="85">
        <v>0</v>
      </c>
      <c r="J345" s="85">
        <v>421.84663291999999</v>
      </c>
      <c r="K345" s="85">
        <v>498.54602072</v>
      </c>
      <c r="L345" s="85">
        <v>575.24540851999996</v>
      </c>
    </row>
    <row r="346" spans="1:12" ht="12.75" customHeight="1" x14ac:dyDescent="0.2">
      <c r="A346" s="84" t="s">
        <v>196</v>
      </c>
      <c r="B346" s="84">
        <v>1</v>
      </c>
      <c r="C346" s="85">
        <v>882.31424350999998</v>
      </c>
      <c r="D346" s="85">
        <v>877.83886370000005</v>
      </c>
      <c r="E346" s="85">
        <v>0</v>
      </c>
      <c r="F346" s="85">
        <v>87.783886370000005</v>
      </c>
      <c r="G346" s="85">
        <v>219.45971592999999</v>
      </c>
      <c r="H346" s="85">
        <v>438.91943185000002</v>
      </c>
      <c r="I346" s="85">
        <v>0</v>
      </c>
      <c r="J346" s="85">
        <v>482.81137503999997</v>
      </c>
      <c r="K346" s="85">
        <v>570.59526141000003</v>
      </c>
      <c r="L346" s="85">
        <v>658.37914778000004</v>
      </c>
    </row>
    <row r="347" spans="1:12" ht="12.75" customHeight="1" x14ac:dyDescent="0.2">
      <c r="A347" s="84" t="s">
        <v>196</v>
      </c>
      <c r="B347" s="84">
        <v>2</v>
      </c>
      <c r="C347" s="85">
        <v>941.93156677000002</v>
      </c>
      <c r="D347" s="85">
        <v>937.23809328000004</v>
      </c>
      <c r="E347" s="85">
        <v>0</v>
      </c>
      <c r="F347" s="85">
        <v>93.723809329999995</v>
      </c>
      <c r="G347" s="85">
        <v>234.30952332000001</v>
      </c>
      <c r="H347" s="85">
        <v>468.61904664000002</v>
      </c>
      <c r="I347" s="85">
        <v>0</v>
      </c>
      <c r="J347" s="85">
        <v>515.48095130000002</v>
      </c>
      <c r="K347" s="85">
        <v>609.20476063000001</v>
      </c>
      <c r="L347" s="85">
        <v>702.92856996</v>
      </c>
    </row>
    <row r="348" spans="1:12" ht="12.75" customHeight="1" x14ac:dyDescent="0.2">
      <c r="A348" s="84" t="s">
        <v>196</v>
      </c>
      <c r="B348" s="84">
        <v>3</v>
      </c>
      <c r="C348" s="85">
        <v>971.18275941000002</v>
      </c>
      <c r="D348" s="85">
        <v>966.74282743000003</v>
      </c>
      <c r="E348" s="85">
        <v>0</v>
      </c>
      <c r="F348" s="85">
        <v>96.674282739999995</v>
      </c>
      <c r="G348" s="85">
        <v>241.68570686000001</v>
      </c>
      <c r="H348" s="85">
        <v>483.37141372000002</v>
      </c>
      <c r="I348" s="85">
        <v>0</v>
      </c>
      <c r="J348" s="85">
        <v>531.70855509</v>
      </c>
      <c r="K348" s="85">
        <v>628.38283782999997</v>
      </c>
      <c r="L348" s="85">
        <v>725.05712057000005</v>
      </c>
    </row>
    <row r="349" spans="1:12" ht="12.75" customHeight="1" x14ac:dyDescent="0.2">
      <c r="A349" s="84" t="s">
        <v>196</v>
      </c>
      <c r="B349" s="84">
        <v>4</v>
      </c>
      <c r="C349" s="85">
        <v>991.34120238000003</v>
      </c>
      <c r="D349" s="85">
        <v>986.86513261000005</v>
      </c>
      <c r="E349" s="85">
        <v>0</v>
      </c>
      <c r="F349" s="85">
        <v>98.686513259999998</v>
      </c>
      <c r="G349" s="85">
        <v>246.71628315000001</v>
      </c>
      <c r="H349" s="85">
        <v>493.43256631000003</v>
      </c>
      <c r="I349" s="85">
        <v>0</v>
      </c>
      <c r="J349" s="85">
        <v>542.77582294000001</v>
      </c>
      <c r="K349" s="85">
        <v>641.46233619999998</v>
      </c>
      <c r="L349" s="85">
        <v>740.14884945999995</v>
      </c>
    </row>
    <row r="350" spans="1:12" ht="12.75" customHeight="1" x14ac:dyDescent="0.2">
      <c r="A350" s="84" t="s">
        <v>196</v>
      </c>
      <c r="B350" s="84">
        <v>5</v>
      </c>
      <c r="C350" s="85">
        <v>1004.72827538</v>
      </c>
      <c r="D350" s="85">
        <v>1000.23434119</v>
      </c>
      <c r="E350" s="85">
        <v>0</v>
      </c>
      <c r="F350" s="85">
        <v>100.02343412</v>
      </c>
      <c r="G350" s="85">
        <v>250.0585853</v>
      </c>
      <c r="H350" s="85">
        <v>500.11717060000001</v>
      </c>
      <c r="I350" s="85">
        <v>0</v>
      </c>
      <c r="J350" s="85">
        <v>550.12888765000002</v>
      </c>
      <c r="K350" s="85">
        <v>650.15232176999996</v>
      </c>
      <c r="L350" s="85">
        <v>750.17575589</v>
      </c>
    </row>
    <row r="351" spans="1:12" ht="12.75" customHeight="1" x14ac:dyDescent="0.2">
      <c r="A351" s="84" t="s">
        <v>196</v>
      </c>
      <c r="B351" s="84">
        <v>6</v>
      </c>
      <c r="C351" s="85">
        <v>994.95630758000004</v>
      </c>
      <c r="D351" s="85">
        <v>990.42374709000001</v>
      </c>
      <c r="E351" s="85">
        <v>0</v>
      </c>
      <c r="F351" s="85">
        <v>99.042374710000004</v>
      </c>
      <c r="G351" s="85">
        <v>247.60593677</v>
      </c>
      <c r="H351" s="85">
        <v>495.21187355000001</v>
      </c>
      <c r="I351" s="85">
        <v>0</v>
      </c>
      <c r="J351" s="85">
        <v>544.73306090000005</v>
      </c>
      <c r="K351" s="85">
        <v>643.77543561000005</v>
      </c>
      <c r="L351" s="85">
        <v>742.81781032000004</v>
      </c>
    </row>
    <row r="352" spans="1:12" ht="12.75" customHeight="1" x14ac:dyDescent="0.2">
      <c r="A352" s="84" t="s">
        <v>196</v>
      </c>
      <c r="B352" s="84">
        <v>7</v>
      </c>
      <c r="C352" s="85">
        <v>964.72293633000004</v>
      </c>
      <c r="D352" s="85">
        <v>960.18424630000004</v>
      </c>
      <c r="E352" s="85">
        <v>0</v>
      </c>
      <c r="F352" s="85">
        <v>96.018424629999998</v>
      </c>
      <c r="G352" s="85">
        <v>240.04606158000001</v>
      </c>
      <c r="H352" s="85">
        <v>480.09212315000002</v>
      </c>
      <c r="I352" s="85">
        <v>0</v>
      </c>
      <c r="J352" s="85">
        <v>528.10133546999998</v>
      </c>
      <c r="K352" s="85">
        <v>624.11976010000001</v>
      </c>
      <c r="L352" s="85">
        <v>720.13818473000003</v>
      </c>
    </row>
    <row r="353" spans="1:12" ht="12.75" customHeight="1" x14ac:dyDescent="0.2">
      <c r="A353" s="84" t="s">
        <v>196</v>
      </c>
      <c r="B353" s="84">
        <v>8</v>
      </c>
      <c r="C353" s="85">
        <v>926.60793482999998</v>
      </c>
      <c r="D353" s="85">
        <v>922.38016335999998</v>
      </c>
      <c r="E353" s="85">
        <v>0</v>
      </c>
      <c r="F353" s="85">
        <v>92.238016340000001</v>
      </c>
      <c r="G353" s="85">
        <v>230.59504084</v>
      </c>
      <c r="H353" s="85">
        <v>461.19008167999999</v>
      </c>
      <c r="I353" s="85">
        <v>0</v>
      </c>
      <c r="J353" s="85">
        <v>507.30908985000002</v>
      </c>
      <c r="K353" s="85">
        <v>599.54710618000001</v>
      </c>
      <c r="L353" s="85">
        <v>691.78512251999996</v>
      </c>
    </row>
    <row r="354" spans="1:12" ht="12.75" customHeight="1" x14ac:dyDescent="0.2">
      <c r="A354" s="84" t="s">
        <v>196</v>
      </c>
      <c r="B354" s="84">
        <v>9</v>
      </c>
      <c r="C354" s="85">
        <v>855.12595027999998</v>
      </c>
      <c r="D354" s="85">
        <v>851.21392136999998</v>
      </c>
      <c r="E354" s="85">
        <v>0</v>
      </c>
      <c r="F354" s="85">
        <v>85.121392139999998</v>
      </c>
      <c r="G354" s="85">
        <v>212.80348033999999</v>
      </c>
      <c r="H354" s="85">
        <v>425.60696068999999</v>
      </c>
      <c r="I354" s="85">
        <v>0</v>
      </c>
      <c r="J354" s="85">
        <v>468.16765674999999</v>
      </c>
      <c r="K354" s="85">
        <v>553.28904889</v>
      </c>
      <c r="L354" s="85">
        <v>638.41044103000002</v>
      </c>
    </row>
    <row r="355" spans="1:12" ht="12.75" customHeight="1" x14ac:dyDescent="0.2">
      <c r="A355" s="84" t="s">
        <v>196</v>
      </c>
      <c r="B355" s="84">
        <v>10</v>
      </c>
      <c r="C355" s="85">
        <v>785.46343327</v>
      </c>
      <c r="D355" s="85">
        <v>781.74150009000005</v>
      </c>
      <c r="E355" s="85">
        <v>0</v>
      </c>
      <c r="F355" s="85">
        <v>78.174150010000005</v>
      </c>
      <c r="G355" s="85">
        <v>195.43537502000001</v>
      </c>
      <c r="H355" s="85">
        <v>390.87075005000003</v>
      </c>
      <c r="I355" s="85">
        <v>0</v>
      </c>
      <c r="J355" s="85">
        <v>429.95782505</v>
      </c>
      <c r="K355" s="85">
        <v>508.13197506</v>
      </c>
      <c r="L355" s="85">
        <v>586.30612507000001</v>
      </c>
    </row>
    <row r="356" spans="1:12" ht="12.75" customHeight="1" x14ac:dyDescent="0.2">
      <c r="A356" s="84" t="s">
        <v>196</v>
      </c>
      <c r="B356" s="84">
        <v>11</v>
      </c>
      <c r="C356" s="85">
        <v>760.59608203000005</v>
      </c>
      <c r="D356" s="85">
        <v>754.75364875000002</v>
      </c>
      <c r="E356" s="85">
        <v>0</v>
      </c>
      <c r="F356" s="85">
        <v>75.475364880000001</v>
      </c>
      <c r="G356" s="85">
        <v>188.68841219000001</v>
      </c>
      <c r="H356" s="85">
        <v>377.37682438000002</v>
      </c>
      <c r="I356" s="85">
        <v>0</v>
      </c>
      <c r="J356" s="85">
        <v>415.11450681000002</v>
      </c>
      <c r="K356" s="85">
        <v>490.58987169</v>
      </c>
      <c r="L356" s="85">
        <v>566.06523656000002</v>
      </c>
    </row>
    <row r="357" spans="1:12" ht="12.75" customHeight="1" x14ac:dyDescent="0.2">
      <c r="A357" s="84" t="s">
        <v>196</v>
      </c>
      <c r="B357" s="84">
        <v>12</v>
      </c>
      <c r="C357" s="85">
        <v>772.03605943000002</v>
      </c>
      <c r="D357" s="85">
        <v>763.89411199000006</v>
      </c>
      <c r="E357" s="85">
        <v>0</v>
      </c>
      <c r="F357" s="85">
        <v>76.389411199999998</v>
      </c>
      <c r="G357" s="85">
        <v>190.97352799999999</v>
      </c>
      <c r="H357" s="85">
        <v>381.94705599999998</v>
      </c>
      <c r="I357" s="85">
        <v>0</v>
      </c>
      <c r="J357" s="85">
        <v>420.14176158999999</v>
      </c>
      <c r="K357" s="85">
        <v>496.53117279000003</v>
      </c>
      <c r="L357" s="85">
        <v>572.92058398999995</v>
      </c>
    </row>
    <row r="358" spans="1:12" ht="12.75" customHeight="1" x14ac:dyDescent="0.2">
      <c r="A358" s="84" t="s">
        <v>196</v>
      </c>
      <c r="B358" s="84">
        <v>13</v>
      </c>
      <c r="C358" s="85">
        <v>790.57989357999998</v>
      </c>
      <c r="D358" s="85">
        <v>782.23592245999998</v>
      </c>
      <c r="E358" s="85">
        <v>0</v>
      </c>
      <c r="F358" s="85">
        <v>78.223592249999996</v>
      </c>
      <c r="G358" s="85">
        <v>195.55898062</v>
      </c>
      <c r="H358" s="85">
        <v>391.11796122999999</v>
      </c>
      <c r="I358" s="85">
        <v>0</v>
      </c>
      <c r="J358" s="85">
        <v>430.22975735</v>
      </c>
      <c r="K358" s="85">
        <v>508.45334960000002</v>
      </c>
      <c r="L358" s="85">
        <v>586.67694185000005</v>
      </c>
    </row>
    <row r="359" spans="1:12" ht="12.75" customHeight="1" x14ac:dyDescent="0.2">
      <c r="A359" s="84" t="s">
        <v>196</v>
      </c>
      <c r="B359" s="84">
        <v>14</v>
      </c>
      <c r="C359" s="85">
        <v>798.90445247000002</v>
      </c>
      <c r="D359" s="85">
        <v>790.46938264999994</v>
      </c>
      <c r="E359" s="85">
        <v>0</v>
      </c>
      <c r="F359" s="85">
        <v>79.046938269999998</v>
      </c>
      <c r="G359" s="85">
        <v>197.61734566000001</v>
      </c>
      <c r="H359" s="85">
        <v>395.23469132999998</v>
      </c>
      <c r="I359" s="85">
        <v>0</v>
      </c>
      <c r="J359" s="85">
        <v>434.75816046</v>
      </c>
      <c r="K359" s="85">
        <v>513.80509872000005</v>
      </c>
      <c r="L359" s="85">
        <v>592.85203698999999</v>
      </c>
    </row>
    <row r="360" spans="1:12" ht="12.75" customHeight="1" x14ac:dyDescent="0.2">
      <c r="A360" s="84" t="s">
        <v>196</v>
      </c>
      <c r="B360" s="84">
        <v>15</v>
      </c>
      <c r="C360" s="85">
        <v>819.51976074000004</v>
      </c>
      <c r="D360" s="85">
        <v>811.18854878000002</v>
      </c>
      <c r="E360" s="85">
        <v>0</v>
      </c>
      <c r="F360" s="85">
        <v>81.118854880000001</v>
      </c>
      <c r="G360" s="85">
        <v>202.79713720000001</v>
      </c>
      <c r="H360" s="85">
        <v>405.59427439000001</v>
      </c>
      <c r="I360" s="85">
        <v>0</v>
      </c>
      <c r="J360" s="85">
        <v>446.15370182999999</v>
      </c>
      <c r="K360" s="85">
        <v>527.27255671</v>
      </c>
      <c r="L360" s="85">
        <v>608.39141158999996</v>
      </c>
    </row>
    <row r="361" spans="1:12" ht="12.75" customHeight="1" x14ac:dyDescent="0.2">
      <c r="A361" s="84" t="s">
        <v>196</v>
      </c>
      <c r="B361" s="84">
        <v>16</v>
      </c>
      <c r="C361" s="85">
        <v>828.03324465000003</v>
      </c>
      <c r="D361" s="85">
        <v>819.55772770999999</v>
      </c>
      <c r="E361" s="85">
        <v>0</v>
      </c>
      <c r="F361" s="85">
        <v>81.955772769999996</v>
      </c>
      <c r="G361" s="85">
        <v>204.88943193</v>
      </c>
      <c r="H361" s="85">
        <v>409.77886386</v>
      </c>
      <c r="I361" s="85">
        <v>0</v>
      </c>
      <c r="J361" s="85">
        <v>450.75675023999997</v>
      </c>
      <c r="K361" s="85">
        <v>532.71252301000004</v>
      </c>
      <c r="L361" s="85">
        <v>614.66829577999999</v>
      </c>
    </row>
    <row r="362" spans="1:12" ht="12.75" customHeight="1" x14ac:dyDescent="0.2">
      <c r="A362" s="84" t="s">
        <v>196</v>
      </c>
      <c r="B362" s="84">
        <v>17</v>
      </c>
      <c r="C362" s="85">
        <v>833.56616004</v>
      </c>
      <c r="D362" s="85">
        <v>824.89276817999996</v>
      </c>
      <c r="E362" s="85">
        <v>0</v>
      </c>
      <c r="F362" s="85">
        <v>82.489276820000001</v>
      </c>
      <c r="G362" s="85">
        <v>206.22319204999999</v>
      </c>
      <c r="H362" s="85">
        <v>412.44638408999998</v>
      </c>
      <c r="I362" s="85">
        <v>0</v>
      </c>
      <c r="J362" s="85">
        <v>453.69102249999997</v>
      </c>
      <c r="K362" s="85">
        <v>536.18029932000002</v>
      </c>
      <c r="L362" s="85">
        <v>618.66957614</v>
      </c>
    </row>
    <row r="363" spans="1:12" ht="12.75" customHeight="1" x14ac:dyDescent="0.2">
      <c r="A363" s="84" t="s">
        <v>196</v>
      </c>
      <c r="B363" s="84">
        <v>18</v>
      </c>
      <c r="C363" s="85">
        <v>827.72209310000005</v>
      </c>
      <c r="D363" s="85">
        <v>819.18115255999999</v>
      </c>
      <c r="E363" s="85">
        <v>0</v>
      </c>
      <c r="F363" s="85">
        <v>81.918115259999993</v>
      </c>
      <c r="G363" s="85">
        <v>204.79528814</v>
      </c>
      <c r="H363" s="85">
        <v>409.59057627999999</v>
      </c>
      <c r="I363" s="85">
        <v>0</v>
      </c>
      <c r="J363" s="85">
        <v>450.54963391000001</v>
      </c>
      <c r="K363" s="85">
        <v>532.46774916000004</v>
      </c>
      <c r="L363" s="85">
        <v>614.38586441999996</v>
      </c>
    </row>
    <row r="364" spans="1:12" ht="12.75" customHeight="1" x14ac:dyDescent="0.2">
      <c r="A364" s="84" t="s">
        <v>196</v>
      </c>
      <c r="B364" s="84">
        <v>19</v>
      </c>
      <c r="C364" s="85">
        <v>808.01947932999997</v>
      </c>
      <c r="D364" s="85">
        <v>799.75582185999997</v>
      </c>
      <c r="E364" s="85">
        <v>0</v>
      </c>
      <c r="F364" s="85">
        <v>79.975582189999997</v>
      </c>
      <c r="G364" s="85">
        <v>199.93895547</v>
      </c>
      <c r="H364" s="85">
        <v>399.87791092999998</v>
      </c>
      <c r="I364" s="85">
        <v>0</v>
      </c>
      <c r="J364" s="85">
        <v>439.86570202000001</v>
      </c>
      <c r="K364" s="85">
        <v>519.84128421000003</v>
      </c>
      <c r="L364" s="85">
        <v>599.81686639999998</v>
      </c>
    </row>
    <row r="365" spans="1:12" ht="12.75" customHeight="1" x14ac:dyDescent="0.2">
      <c r="A365" s="84" t="s">
        <v>196</v>
      </c>
      <c r="B365" s="84">
        <v>20</v>
      </c>
      <c r="C365" s="85">
        <v>785.28168758000004</v>
      </c>
      <c r="D365" s="85">
        <v>777.33529592000002</v>
      </c>
      <c r="E365" s="85">
        <v>0</v>
      </c>
      <c r="F365" s="85">
        <v>77.733529590000003</v>
      </c>
      <c r="G365" s="85">
        <v>194.33382398000001</v>
      </c>
      <c r="H365" s="85">
        <v>388.66764796000001</v>
      </c>
      <c r="I365" s="85">
        <v>0</v>
      </c>
      <c r="J365" s="85">
        <v>427.53441276000001</v>
      </c>
      <c r="K365" s="85">
        <v>505.26794235</v>
      </c>
      <c r="L365" s="85">
        <v>583.00147193999999</v>
      </c>
    </row>
    <row r="366" spans="1:12" ht="12.75" customHeight="1" x14ac:dyDescent="0.2">
      <c r="A366" s="84" t="s">
        <v>196</v>
      </c>
      <c r="B366" s="84">
        <v>21</v>
      </c>
      <c r="C366" s="85">
        <v>746.41461098000002</v>
      </c>
      <c r="D366" s="85">
        <v>738.23406958999999</v>
      </c>
      <c r="E366" s="85">
        <v>0</v>
      </c>
      <c r="F366" s="85">
        <v>73.82340696</v>
      </c>
      <c r="G366" s="85">
        <v>184.5585174</v>
      </c>
      <c r="H366" s="85">
        <v>369.1170348</v>
      </c>
      <c r="I366" s="85">
        <v>0</v>
      </c>
      <c r="J366" s="85">
        <v>406.02873827000002</v>
      </c>
      <c r="K366" s="85">
        <v>479.85214523000002</v>
      </c>
      <c r="L366" s="85">
        <v>553.67555218999996</v>
      </c>
    </row>
    <row r="367" spans="1:12" ht="12.75" customHeight="1" x14ac:dyDescent="0.2">
      <c r="A367" s="84" t="s">
        <v>196</v>
      </c>
      <c r="B367" s="84">
        <v>22</v>
      </c>
      <c r="C367" s="85">
        <v>731.64284388999999</v>
      </c>
      <c r="D367" s="85">
        <v>723.68853122999997</v>
      </c>
      <c r="E367" s="85">
        <v>0</v>
      </c>
      <c r="F367" s="85">
        <v>72.368853119999997</v>
      </c>
      <c r="G367" s="85">
        <v>180.92213280999999</v>
      </c>
      <c r="H367" s="85">
        <v>361.84426561999999</v>
      </c>
      <c r="I367" s="85">
        <v>0</v>
      </c>
      <c r="J367" s="85">
        <v>398.02869218000001</v>
      </c>
      <c r="K367" s="85">
        <v>470.39754529999999</v>
      </c>
      <c r="L367" s="85">
        <v>542.76639841999997</v>
      </c>
    </row>
    <row r="368" spans="1:12" ht="12.75" customHeight="1" x14ac:dyDescent="0.2">
      <c r="A368" s="84" t="s">
        <v>196</v>
      </c>
      <c r="B368" s="84">
        <v>23</v>
      </c>
      <c r="C368" s="85">
        <v>753.69126400000005</v>
      </c>
      <c r="D368" s="85">
        <v>745.46344524999995</v>
      </c>
      <c r="E368" s="85">
        <v>0</v>
      </c>
      <c r="F368" s="85">
        <v>74.546344529999999</v>
      </c>
      <c r="G368" s="85">
        <v>186.36586131000001</v>
      </c>
      <c r="H368" s="85">
        <v>372.73172262999998</v>
      </c>
      <c r="I368" s="85">
        <v>0</v>
      </c>
      <c r="J368" s="85">
        <v>410.00489489</v>
      </c>
      <c r="K368" s="85">
        <v>484.55123940999999</v>
      </c>
      <c r="L368" s="85">
        <v>559.09758394000005</v>
      </c>
    </row>
    <row r="369" spans="1:12" ht="12.75" customHeight="1" x14ac:dyDescent="0.2">
      <c r="A369" s="84" t="s">
        <v>196</v>
      </c>
      <c r="B369" s="84">
        <v>24</v>
      </c>
      <c r="C369" s="85">
        <v>826.47182253999995</v>
      </c>
      <c r="D369" s="85">
        <v>817.65157710000005</v>
      </c>
      <c r="E369" s="85">
        <v>0</v>
      </c>
      <c r="F369" s="85">
        <v>81.765157709999997</v>
      </c>
      <c r="G369" s="85">
        <v>204.41289427999999</v>
      </c>
      <c r="H369" s="85">
        <v>408.82578855000003</v>
      </c>
      <c r="I369" s="85">
        <v>0</v>
      </c>
      <c r="J369" s="85">
        <v>449.70836740999999</v>
      </c>
      <c r="K369" s="85">
        <v>531.47352511999998</v>
      </c>
      <c r="L369" s="85">
        <v>613.23868283000002</v>
      </c>
    </row>
    <row r="370" spans="1:12" ht="12.75" customHeight="1" x14ac:dyDescent="0.2">
      <c r="A370" s="84" t="s">
        <v>197</v>
      </c>
      <c r="B370" s="84">
        <v>1</v>
      </c>
      <c r="C370" s="85">
        <v>924.13059568999995</v>
      </c>
      <c r="D370" s="85">
        <v>913.86615257999995</v>
      </c>
      <c r="E370" s="85">
        <v>0</v>
      </c>
      <c r="F370" s="85">
        <v>91.386615259999999</v>
      </c>
      <c r="G370" s="85">
        <v>228.46653814999999</v>
      </c>
      <c r="H370" s="85">
        <v>456.93307628999997</v>
      </c>
      <c r="I370" s="85">
        <v>0</v>
      </c>
      <c r="J370" s="85">
        <v>502.62638392000002</v>
      </c>
      <c r="K370" s="85">
        <v>594.01299917999995</v>
      </c>
      <c r="L370" s="85">
        <v>685.39961444000005</v>
      </c>
    </row>
    <row r="371" spans="1:12" ht="12.75" customHeight="1" x14ac:dyDescent="0.2">
      <c r="A371" s="84" t="s">
        <v>197</v>
      </c>
      <c r="B371" s="84">
        <v>2</v>
      </c>
      <c r="C371" s="85">
        <v>988.74635149000005</v>
      </c>
      <c r="D371" s="85">
        <v>977.42812698</v>
      </c>
      <c r="E371" s="85">
        <v>0</v>
      </c>
      <c r="F371" s="85">
        <v>97.742812700000002</v>
      </c>
      <c r="G371" s="85">
        <v>244.35703175</v>
      </c>
      <c r="H371" s="85">
        <v>488.71406349</v>
      </c>
      <c r="I371" s="85">
        <v>0</v>
      </c>
      <c r="J371" s="85">
        <v>537.58546983999997</v>
      </c>
      <c r="K371" s="85">
        <v>635.32828254000003</v>
      </c>
      <c r="L371" s="85">
        <v>733.07109523999998</v>
      </c>
    </row>
    <row r="372" spans="1:12" ht="12.75" customHeight="1" x14ac:dyDescent="0.2">
      <c r="A372" s="84" t="s">
        <v>197</v>
      </c>
      <c r="B372" s="84">
        <v>3</v>
      </c>
      <c r="C372" s="85">
        <v>1025.2541051200001</v>
      </c>
      <c r="D372" s="85">
        <v>1013.39998839</v>
      </c>
      <c r="E372" s="85">
        <v>0</v>
      </c>
      <c r="F372" s="85">
        <v>101.33999884000001</v>
      </c>
      <c r="G372" s="85">
        <v>253.3499971</v>
      </c>
      <c r="H372" s="85">
        <v>506.69999419999999</v>
      </c>
      <c r="I372" s="85">
        <v>0</v>
      </c>
      <c r="J372" s="85">
        <v>557.36999361000005</v>
      </c>
      <c r="K372" s="85">
        <v>658.70999244999996</v>
      </c>
      <c r="L372" s="85">
        <v>760.04999128999998</v>
      </c>
    </row>
    <row r="373" spans="1:12" ht="12.75" customHeight="1" x14ac:dyDescent="0.2">
      <c r="A373" s="84" t="s">
        <v>197</v>
      </c>
      <c r="B373" s="84">
        <v>4</v>
      </c>
      <c r="C373" s="85">
        <v>1041.28015504</v>
      </c>
      <c r="D373" s="85">
        <v>1029.4269065799999</v>
      </c>
      <c r="E373" s="85">
        <v>0</v>
      </c>
      <c r="F373" s="85">
        <v>102.94269066</v>
      </c>
      <c r="G373" s="85">
        <v>257.35672664999998</v>
      </c>
      <c r="H373" s="85">
        <v>514.71345328999996</v>
      </c>
      <c r="I373" s="85">
        <v>0</v>
      </c>
      <c r="J373" s="85">
        <v>566.18479862000004</v>
      </c>
      <c r="K373" s="85">
        <v>669.12748927999996</v>
      </c>
      <c r="L373" s="85">
        <v>772.07017994</v>
      </c>
    </row>
    <row r="374" spans="1:12" ht="12.75" customHeight="1" x14ac:dyDescent="0.2">
      <c r="A374" s="84" t="s">
        <v>197</v>
      </c>
      <c r="B374" s="84">
        <v>5</v>
      </c>
      <c r="C374" s="85">
        <v>1043.5869982700001</v>
      </c>
      <c r="D374" s="85">
        <v>1031.84839167</v>
      </c>
      <c r="E374" s="85">
        <v>0</v>
      </c>
      <c r="F374" s="85">
        <v>103.18483917</v>
      </c>
      <c r="G374" s="85">
        <v>257.96209792000002</v>
      </c>
      <c r="H374" s="85">
        <v>515.92419584000004</v>
      </c>
      <c r="I374" s="85">
        <v>0</v>
      </c>
      <c r="J374" s="85">
        <v>567.51661541999999</v>
      </c>
      <c r="K374" s="85">
        <v>670.70145459000003</v>
      </c>
      <c r="L374" s="85">
        <v>773.88629375000005</v>
      </c>
    </row>
    <row r="375" spans="1:12" ht="12.75" customHeight="1" x14ac:dyDescent="0.2">
      <c r="A375" s="84" t="s">
        <v>197</v>
      </c>
      <c r="B375" s="84">
        <v>6</v>
      </c>
      <c r="C375" s="85">
        <v>1033.60988148</v>
      </c>
      <c r="D375" s="85">
        <v>1021.6917984299999</v>
      </c>
      <c r="E375" s="85">
        <v>0</v>
      </c>
      <c r="F375" s="85">
        <v>102.16917984</v>
      </c>
      <c r="G375" s="85">
        <v>255.42294960999999</v>
      </c>
      <c r="H375" s="85">
        <v>510.84589921999998</v>
      </c>
      <c r="I375" s="85">
        <v>0</v>
      </c>
      <c r="J375" s="85">
        <v>561.93048913999996</v>
      </c>
      <c r="K375" s="85">
        <v>664.09966898000005</v>
      </c>
      <c r="L375" s="85">
        <v>766.26884882000002</v>
      </c>
    </row>
    <row r="376" spans="1:12" ht="12.75" customHeight="1" x14ac:dyDescent="0.2">
      <c r="A376" s="84" t="s">
        <v>197</v>
      </c>
      <c r="B376" s="84">
        <v>7</v>
      </c>
      <c r="C376" s="85">
        <v>958.24468363999995</v>
      </c>
      <c r="D376" s="85">
        <v>948.36825207000004</v>
      </c>
      <c r="E376" s="85">
        <v>0</v>
      </c>
      <c r="F376" s="85">
        <v>94.836825210000001</v>
      </c>
      <c r="G376" s="85">
        <v>237.09206302000001</v>
      </c>
      <c r="H376" s="85">
        <v>474.18412604000002</v>
      </c>
      <c r="I376" s="85">
        <v>0</v>
      </c>
      <c r="J376" s="85">
        <v>521.60253864000003</v>
      </c>
      <c r="K376" s="85">
        <v>616.43936384999995</v>
      </c>
      <c r="L376" s="85">
        <v>711.27618904999997</v>
      </c>
    </row>
    <row r="377" spans="1:12" ht="12.75" customHeight="1" x14ac:dyDescent="0.2">
      <c r="A377" s="84" t="s">
        <v>197</v>
      </c>
      <c r="B377" s="84">
        <v>8</v>
      </c>
      <c r="C377" s="85">
        <v>864.41593833000002</v>
      </c>
      <c r="D377" s="85">
        <v>857.83276900999999</v>
      </c>
      <c r="E377" s="85">
        <v>0</v>
      </c>
      <c r="F377" s="85">
        <v>85.783276900000004</v>
      </c>
      <c r="G377" s="85">
        <v>214.45819225</v>
      </c>
      <c r="H377" s="85">
        <v>428.91638451</v>
      </c>
      <c r="I377" s="85">
        <v>0</v>
      </c>
      <c r="J377" s="85">
        <v>471.80802296000002</v>
      </c>
      <c r="K377" s="85">
        <v>557.59129986000005</v>
      </c>
      <c r="L377" s="85">
        <v>643.37457675999997</v>
      </c>
    </row>
    <row r="378" spans="1:12" ht="12.75" customHeight="1" x14ac:dyDescent="0.2">
      <c r="A378" s="84" t="s">
        <v>197</v>
      </c>
      <c r="B378" s="84">
        <v>9</v>
      </c>
      <c r="C378" s="85">
        <v>818.74090940999997</v>
      </c>
      <c r="D378" s="85">
        <v>813.1321974</v>
      </c>
      <c r="E378" s="85">
        <v>0</v>
      </c>
      <c r="F378" s="85">
        <v>81.313219739999994</v>
      </c>
      <c r="G378" s="85">
        <v>203.28304935</v>
      </c>
      <c r="H378" s="85">
        <v>406.5660987</v>
      </c>
      <c r="I378" s="85">
        <v>0</v>
      </c>
      <c r="J378" s="85">
        <v>447.22270857000001</v>
      </c>
      <c r="K378" s="85">
        <v>528.53592831000003</v>
      </c>
      <c r="L378" s="85">
        <v>609.84914805000005</v>
      </c>
    </row>
    <row r="379" spans="1:12" ht="12.75" customHeight="1" x14ac:dyDescent="0.2">
      <c r="A379" s="84" t="s">
        <v>197</v>
      </c>
      <c r="B379" s="84">
        <v>10</v>
      </c>
      <c r="C379" s="85">
        <v>783.96862252000005</v>
      </c>
      <c r="D379" s="85">
        <v>779.99513855999999</v>
      </c>
      <c r="E379" s="85">
        <v>0</v>
      </c>
      <c r="F379" s="85">
        <v>77.999513859999993</v>
      </c>
      <c r="G379" s="85">
        <v>194.99878464</v>
      </c>
      <c r="H379" s="85">
        <v>389.99756927999999</v>
      </c>
      <c r="I379" s="85">
        <v>0</v>
      </c>
      <c r="J379" s="85">
        <v>428.99732620999998</v>
      </c>
      <c r="K379" s="85">
        <v>506.99684006000001</v>
      </c>
      <c r="L379" s="85">
        <v>584.99635392000005</v>
      </c>
    </row>
    <row r="380" spans="1:12" ht="12.75" customHeight="1" x14ac:dyDescent="0.2">
      <c r="A380" s="84" t="s">
        <v>197</v>
      </c>
      <c r="B380" s="84">
        <v>11</v>
      </c>
      <c r="C380" s="85">
        <v>777.93047435000005</v>
      </c>
      <c r="D380" s="85">
        <v>774.44419218999997</v>
      </c>
      <c r="E380" s="85">
        <v>0</v>
      </c>
      <c r="F380" s="85">
        <v>77.44441922</v>
      </c>
      <c r="G380" s="85">
        <v>193.61104804999999</v>
      </c>
      <c r="H380" s="85">
        <v>387.22209609999999</v>
      </c>
      <c r="I380" s="85">
        <v>0</v>
      </c>
      <c r="J380" s="85">
        <v>425.94430569999997</v>
      </c>
      <c r="K380" s="85">
        <v>503.38872492000002</v>
      </c>
      <c r="L380" s="85">
        <v>580.83314413999994</v>
      </c>
    </row>
    <row r="381" spans="1:12" ht="12.75" customHeight="1" x14ac:dyDescent="0.2">
      <c r="A381" s="84" t="s">
        <v>197</v>
      </c>
      <c r="B381" s="84">
        <v>12</v>
      </c>
      <c r="C381" s="85">
        <v>788.15844834999996</v>
      </c>
      <c r="D381" s="85">
        <v>784.61880123000003</v>
      </c>
      <c r="E381" s="85">
        <v>0</v>
      </c>
      <c r="F381" s="85">
        <v>78.461880120000004</v>
      </c>
      <c r="G381" s="85">
        <v>196.15470031000001</v>
      </c>
      <c r="H381" s="85">
        <v>392.30940062000002</v>
      </c>
      <c r="I381" s="85">
        <v>0</v>
      </c>
      <c r="J381" s="85">
        <v>431.54034067999999</v>
      </c>
      <c r="K381" s="85">
        <v>510.00222079999998</v>
      </c>
      <c r="L381" s="85">
        <v>588.46410091999996</v>
      </c>
    </row>
    <row r="382" spans="1:12" ht="12.75" customHeight="1" x14ac:dyDescent="0.2">
      <c r="A382" s="84" t="s">
        <v>197</v>
      </c>
      <c r="B382" s="84">
        <v>13</v>
      </c>
      <c r="C382" s="85">
        <v>807.34797610999999</v>
      </c>
      <c r="D382" s="85">
        <v>804.06035341999996</v>
      </c>
      <c r="E382" s="85">
        <v>0</v>
      </c>
      <c r="F382" s="85">
        <v>80.406035340000003</v>
      </c>
      <c r="G382" s="85">
        <v>201.01508835999999</v>
      </c>
      <c r="H382" s="85">
        <v>402.03017670999998</v>
      </c>
      <c r="I382" s="85">
        <v>0</v>
      </c>
      <c r="J382" s="85">
        <v>442.23319437999999</v>
      </c>
      <c r="K382" s="85">
        <v>522.63922972</v>
      </c>
      <c r="L382" s="85">
        <v>603.04526507000003</v>
      </c>
    </row>
    <row r="383" spans="1:12" ht="12.75" customHeight="1" x14ac:dyDescent="0.2">
      <c r="A383" s="84" t="s">
        <v>197</v>
      </c>
      <c r="B383" s="84">
        <v>14</v>
      </c>
      <c r="C383" s="85">
        <v>813.04962058000001</v>
      </c>
      <c r="D383" s="85">
        <v>809.80431047000002</v>
      </c>
      <c r="E383" s="85">
        <v>0</v>
      </c>
      <c r="F383" s="85">
        <v>80.980431050000007</v>
      </c>
      <c r="G383" s="85">
        <v>202.45107762000001</v>
      </c>
      <c r="H383" s="85">
        <v>404.90215524000001</v>
      </c>
      <c r="I383" s="85">
        <v>0</v>
      </c>
      <c r="J383" s="85">
        <v>445.39237076000001</v>
      </c>
      <c r="K383" s="85">
        <v>526.37280181000006</v>
      </c>
      <c r="L383" s="85">
        <v>607.35323285000004</v>
      </c>
    </row>
    <row r="384" spans="1:12" ht="12.75" customHeight="1" x14ac:dyDescent="0.2">
      <c r="A384" s="84" t="s">
        <v>197</v>
      </c>
      <c r="B384" s="84">
        <v>15</v>
      </c>
      <c r="C384" s="85">
        <v>821.92435907000004</v>
      </c>
      <c r="D384" s="85">
        <v>818.65144829999997</v>
      </c>
      <c r="E384" s="85">
        <v>0</v>
      </c>
      <c r="F384" s="85">
        <v>81.865144830000006</v>
      </c>
      <c r="G384" s="85">
        <v>204.66286208</v>
      </c>
      <c r="H384" s="85">
        <v>409.32572414999999</v>
      </c>
      <c r="I384" s="85">
        <v>0</v>
      </c>
      <c r="J384" s="85">
        <v>450.25829657000003</v>
      </c>
      <c r="K384" s="85">
        <v>532.12344140000005</v>
      </c>
      <c r="L384" s="85">
        <v>613.98858623000001</v>
      </c>
    </row>
    <row r="385" spans="1:12" ht="12.75" customHeight="1" x14ac:dyDescent="0.2">
      <c r="A385" s="84" t="s">
        <v>197</v>
      </c>
      <c r="B385" s="84">
        <v>16</v>
      </c>
      <c r="C385" s="85">
        <v>840.62339715999997</v>
      </c>
      <c r="D385" s="85">
        <v>837.28176938000001</v>
      </c>
      <c r="E385" s="85">
        <v>0</v>
      </c>
      <c r="F385" s="85">
        <v>83.728176939999997</v>
      </c>
      <c r="G385" s="85">
        <v>209.32044235000001</v>
      </c>
      <c r="H385" s="85">
        <v>418.64088469000001</v>
      </c>
      <c r="I385" s="85">
        <v>0</v>
      </c>
      <c r="J385" s="85">
        <v>460.50497316000002</v>
      </c>
      <c r="K385" s="85">
        <v>544.23315009999999</v>
      </c>
      <c r="L385" s="85">
        <v>627.96132704000001</v>
      </c>
    </row>
    <row r="386" spans="1:12" ht="12.75" customHeight="1" x14ac:dyDescent="0.2">
      <c r="A386" s="84" t="s">
        <v>197</v>
      </c>
      <c r="B386" s="84">
        <v>17</v>
      </c>
      <c r="C386" s="85">
        <v>859.71386118999999</v>
      </c>
      <c r="D386" s="85">
        <v>856.1845237</v>
      </c>
      <c r="E386" s="85">
        <v>0</v>
      </c>
      <c r="F386" s="85">
        <v>85.61845237</v>
      </c>
      <c r="G386" s="85">
        <v>214.04613093</v>
      </c>
      <c r="H386" s="85">
        <v>428.09226185</v>
      </c>
      <c r="I386" s="85">
        <v>0</v>
      </c>
      <c r="J386" s="85">
        <v>470.90148804</v>
      </c>
      <c r="K386" s="85">
        <v>556.51994041</v>
      </c>
      <c r="L386" s="85">
        <v>642.13839278</v>
      </c>
    </row>
    <row r="387" spans="1:12" ht="12.75" customHeight="1" x14ac:dyDescent="0.2">
      <c r="A387" s="84" t="s">
        <v>197</v>
      </c>
      <c r="B387" s="84">
        <v>18</v>
      </c>
      <c r="C387" s="85">
        <v>851.57515861000002</v>
      </c>
      <c r="D387" s="85">
        <v>847.27956957000004</v>
      </c>
      <c r="E387" s="85">
        <v>0</v>
      </c>
      <c r="F387" s="85">
        <v>84.72795696</v>
      </c>
      <c r="G387" s="85">
        <v>211.81989239000001</v>
      </c>
      <c r="H387" s="85">
        <v>423.63978479000002</v>
      </c>
      <c r="I387" s="85">
        <v>0</v>
      </c>
      <c r="J387" s="85">
        <v>466.00376326000003</v>
      </c>
      <c r="K387" s="85">
        <v>550.73172022000006</v>
      </c>
      <c r="L387" s="85">
        <v>635.45967717999997</v>
      </c>
    </row>
    <row r="388" spans="1:12" ht="12.75" customHeight="1" x14ac:dyDescent="0.2">
      <c r="A388" s="84" t="s">
        <v>197</v>
      </c>
      <c r="B388" s="84">
        <v>19</v>
      </c>
      <c r="C388" s="85">
        <v>824.66115840999998</v>
      </c>
      <c r="D388" s="85">
        <v>819.86431288999995</v>
      </c>
      <c r="E388" s="85">
        <v>0</v>
      </c>
      <c r="F388" s="85">
        <v>81.986431289999999</v>
      </c>
      <c r="G388" s="85">
        <v>204.96607822000001</v>
      </c>
      <c r="H388" s="85">
        <v>409.93215644999998</v>
      </c>
      <c r="I388" s="85">
        <v>0</v>
      </c>
      <c r="J388" s="85">
        <v>450.92537209</v>
      </c>
      <c r="K388" s="85">
        <v>532.91180338000004</v>
      </c>
      <c r="L388" s="85">
        <v>614.89823466999997</v>
      </c>
    </row>
    <row r="389" spans="1:12" ht="12.75" customHeight="1" x14ac:dyDescent="0.2">
      <c r="A389" s="84" t="s">
        <v>197</v>
      </c>
      <c r="B389" s="84">
        <v>20</v>
      </c>
      <c r="C389" s="85">
        <v>794.20909064</v>
      </c>
      <c r="D389" s="85">
        <v>790.18374524000001</v>
      </c>
      <c r="E389" s="85">
        <v>0</v>
      </c>
      <c r="F389" s="85">
        <v>79.018374519999995</v>
      </c>
      <c r="G389" s="85">
        <v>197.54593631</v>
      </c>
      <c r="H389" s="85">
        <v>395.09187262</v>
      </c>
      <c r="I389" s="85">
        <v>0</v>
      </c>
      <c r="J389" s="85">
        <v>434.60105987999998</v>
      </c>
      <c r="K389" s="85">
        <v>513.61943441000005</v>
      </c>
      <c r="L389" s="85">
        <v>592.63780893000001</v>
      </c>
    </row>
    <row r="390" spans="1:12" ht="12.75" customHeight="1" x14ac:dyDescent="0.2">
      <c r="A390" s="84" t="s">
        <v>197</v>
      </c>
      <c r="B390" s="84">
        <v>21</v>
      </c>
      <c r="C390" s="85">
        <v>763.97482894999996</v>
      </c>
      <c r="D390" s="85">
        <v>760.24274765999996</v>
      </c>
      <c r="E390" s="85">
        <v>0</v>
      </c>
      <c r="F390" s="85">
        <v>76.024274770000005</v>
      </c>
      <c r="G390" s="85">
        <v>190.06068691999999</v>
      </c>
      <c r="H390" s="85">
        <v>380.12137382999998</v>
      </c>
      <c r="I390" s="85">
        <v>0</v>
      </c>
      <c r="J390" s="85">
        <v>418.13351120999999</v>
      </c>
      <c r="K390" s="85">
        <v>494.15778598000003</v>
      </c>
      <c r="L390" s="85">
        <v>570.18206075000001</v>
      </c>
    </row>
    <row r="391" spans="1:12" ht="12.75" customHeight="1" x14ac:dyDescent="0.2">
      <c r="A391" s="84" t="s">
        <v>197</v>
      </c>
      <c r="B391" s="84">
        <v>22</v>
      </c>
      <c r="C391" s="85">
        <v>735.13336114000003</v>
      </c>
      <c r="D391" s="85">
        <v>731.54820423000001</v>
      </c>
      <c r="E391" s="85">
        <v>0</v>
      </c>
      <c r="F391" s="85">
        <v>73.154820419999993</v>
      </c>
      <c r="G391" s="85">
        <v>182.88705106</v>
      </c>
      <c r="H391" s="85">
        <v>365.77410212000001</v>
      </c>
      <c r="I391" s="85">
        <v>0</v>
      </c>
      <c r="J391" s="85">
        <v>402.35151232999999</v>
      </c>
      <c r="K391" s="85">
        <v>475.50633275000001</v>
      </c>
      <c r="L391" s="85">
        <v>548.66115317000003</v>
      </c>
    </row>
    <row r="392" spans="1:12" ht="12.75" customHeight="1" x14ac:dyDescent="0.2">
      <c r="A392" s="84" t="s">
        <v>197</v>
      </c>
      <c r="B392" s="84">
        <v>23</v>
      </c>
      <c r="C392" s="85">
        <v>769.93275518999997</v>
      </c>
      <c r="D392" s="85">
        <v>766.10351422999997</v>
      </c>
      <c r="E392" s="85">
        <v>0</v>
      </c>
      <c r="F392" s="85">
        <v>76.610351420000001</v>
      </c>
      <c r="G392" s="85">
        <v>191.52587856</v>
      </c>
      <c r="H392" s="85">
        <v>383.05175711999999</v>
      </c>
      <c r="I392" s="85">
        <v>0</v>
      </c>
      <c r="J392" s="85">
        <v>421.35693283000001</v>
      </c>
      <c r="K392" s="85">
        <v>497.96728424999998</v>
      </c>
      <c r="L392" s="85">
        <v>574.57763566999995</v>
      </c>
    </row>
    <row r="393" spans="1:12" ht="12.75" customHeight="1" x14ac:dyDescent="0.2">
      <c r="A393" s="84" t="s">
        <v>197</v>
      </c>
      <c r="B393" s="84">
        <v>24</v>
      </c>
      <c r="C393" s="85">
        <v>845.64177400999995</v>
      </c>
      <c r="D393" s="85">
        <v>841.31393480999998</v>
      </c>
      <c r="E393" s="85">
        <v>0</v>
      </c>
      <c r="F393" s="85">
        <v>84.13139348</v>
      </c>
      <c r="G393" s="85">
        <v>210.32848369999999</v>
      </c>
      <c r="H393" s="85">
        <v>420.65696740999999</v>
      </c>
      <c r="I393" s="85">
        <v>0</v>
      </c>
      <c r="J393" s="85">
        <v>462.72266415000001</v>
      </c>
      <c r="K393" s="85">
        <v>546.85405763000006</v>
      </c>
      <c r="L393" s="85">
        <v>630.98545110999999</v>
      </c>
    </row>
    <row r="394" spans="1:12" ht="12.75" customHeight="1" x14ac:dyDescent="0.2">
      <c r="A394" s="84" t="s">
        <v>198</v>
      </c>
      <c r="B394" s="84">
        <v>1</v>
      </c>
      <c r="C394" s="85">
        <v>836.64649120000001</v>
      </c>
      <c r="D394" s="85">
        <v>831.94984541999997</v>
      </c>
      <c r="E394" s="85">
        <v>0</v>
      </c>
      <c r="F394" s="85">
        <v>83.194984539999993</v>
      </c>
      <c r="G394" s="85">
        <v>207.98746136</v>
      </c>
      <c r="H394" s="85">
        <v>415.97492270999999</v>
      </c>
      <c r="I394" s="85">
        <v>0</v>
      </c>
      <c r="J394" s="85">
        <v>457.57241498000002</v>
      </c>
      <c r="K394" s="85">
        <v>540.76739952000003</v>
      </c>
      <c r="L394" s="85">
        <v>623.96238406999998</v>
      </c>
    </row>
    <row r="395" spans="1:12" ht="12.75" customHeight="1" x14ac:dyDescent="0.2">
      <c r="A395" s="84" t="s">
        <v>198</v>
      </c>
      <c r="B395" s="84">
        <v>2</v>
      </c>
      <c r="C395" s="85">
        <v>892.97145599999999</v>
      </c>
      <c r="D395" s="85">
        <v>887.99426658000004</v>
      </c>
      <c r="E395" s="85">
        <v>0</v>
      </c>
      <c r="F395" s="85">
        <v>88.799426659999995</v>
      </c>
      <c r="G395" s="85">
        <v>221.99856664999999</v>
      </c>
      <c r="H395" s="85">
        <v>443.99713329000002</v>
      </c>
      <c r="I395" s="85">
        <v>0</v>
      </c>
      <c r="J395" s="85">
        <v>488.39684662000002</v>
      </c>
      <c r="K395" s="85">
        <v>577.19627328000001</v>
      </c>
      <c r="L395" s="85">
        <v>665.99569994000001</v>
      </c>
    </row>
    <row r="396" spans="1:12" ht="12.75" customHeight="1" x14ac:dyDescent="0.2">
      <c r="A396" s="84" t="s">
        <v>198</v>
      </c>
      <c r="B396" s="84">
        <v>3</v>
      </c>
      <c r="C396" s="85">
        <v>930.44748636999998</v>
      </c>
      <c r="D396" s="85">
        <v>925.31924398000001</v>
      </c>
      <c r="E396" s="85">
        <v>0</v>
      </c>
      <c r="F396" s="85">
        <v>92.531924399999994</v>
      </c>
      <c r="G396" s="85">
        <v>231.32981100000001</v>
      </c>
      <c r="H396" s="85">
        <v>462.65962199000001</v>
      </c>
      <c r="I396" s="85">
        <v>0</v>
      </c>
      <c r="J396" s="85">
        <v>508.92558419</v>
      </c>
      <c r="K396" s="85">
        <v>601.45750858999997</v>
      </c>
      <c r="L396" s="85">
        <v>693.98943298999995</v>
      </c>
    </row>
    <row r="397" spans="1:12" ht="12.75" customHeight="1" x14ac:dyDescent="0.2">
      <c r="A397" s="84" t="s">
        <v>198</v>
      </c>
      <c r="B397" s="84">
        <v>4</v>
      </c>
      <c r="C397" s="85">
        <v>947.81044311000005</v>
      </c>
      <c r="D397" s="85">
        <v>942.59900924999999</v>
      </c>
      <c r="E397" s="85">
        <v>0</v>
      </c>
      <c r="F397" s="85">
        <v>94.259900930000001</v>
      </c>
      <c r="G397" s="85">
        <v>235.64975231</v>
      </c>
      <c r="H397" s="85">
        <v>471.29950463</v>
      </c>
      <c r="I397" s="85">
        <v>0</v>
      </c>
      <c r="J397" s="85">
        <v>518.42945509000003</v>
      </c>
      <c r="K397" s="85">
        <v>612.68935600999998</v>
      </c>
      <c r="L397" s="85">
        <v>706.94925694000005</v>
      </c>
    </row>
    <row r="398" spans="1:12" ht="12.75" customHeight="1" x14ac:dyDescent="0.2">
      <c r="A398" s="84" t="s">
        <v>198</v>
      </c>
      <c r="B398" s="84">
        <v>5</v>
      </c>
      <c r="C398" s="85">
        <v>949.40097521999996</v>
      </c>
      <c r="D398" s="85">
        <v>943.40432743999997</v>
      </c>
      <c r="E398" s="85">
        <v>0</v>
      </c>
      <c r="F398" s="85">
        <v>94.340432739999997</v>
      </c>
      <c r="G398" s="85">
        <v>235.85108185999999</v>
      </c>
      <c r="H398" s="85">
        <v>471.70216371999999</v>
      </c>
      <c r="I398" s="85">
        <v>0</v>
      </c>
      <c r="J398" s="85">
        <v>518.87238008999998</v>
      </c>
      <c r="K398" s="85">
        <v>613.21281283999997</v>
      </c>
      <c r="L398" s="85">
        <v>707.55324557999995</v>
      </c>
    </row>
    <row r="399" spans="1:12" ht="12.75" customHeight="1" x14ac:dyDescent="0.2">
      <c r="A399" s="84" t="s">
        <v>198</v>
      </c>
      <c r="B399" s="84">
        <v>6</v>
      </c>
      <c r="C399" s="85">
        <v>933.88045865000004</v>
      </c>
      <c r="D399" s="85">
        <v>927.03392684000005</v>
      </c>
      <c r="E399" s="85">
        <v>0</v>
      </c>
      <c r="F399" s="85">
        <v>92.703392679999993</v>
      </c>
      <c r="G399" s="85">
        <v>231.75848171000001</v>
      </c>
      <c r="H399" s="85">
        <v>463.51696342000002</v>
      </c>
      <c r="I399" s="85">
        <v>0</v>
      </c>
      <c r="J399" s="85">
        <v>509.86865976000001</v>
      </c>
      <c r="K399" s="85">
        <v>602.57205245</v>
      </c>
      <c r="L399" s="85">
        <v>695.27544512999998</v>
      </c>
    </row>
    <row r="400" spans="1:12" ht="12.75" customHeight="1" x14ac:dyDescent="0.2">
      <c r="A400" s="84" t="s">
        <v>198</v>
      </c>
      <c r="B400" s="84">
        <v>7</v>
      </c>
      <c r="C400" s="85">
        <v>860.28852265</v>
      </c>
      <c r="D400" s="85">
        <v>850.65919062</v>
      </c>
      <c r="E400" s="85">
        <v>0</v>
      </c>
      <c r="F400" s="85">
        <v>85.065919059999999</v>
      </c>
      <c r="G400" s="85">
        <v>212.66479766</v>
      </c>
      <c r="H400" s="85">
        <v>425.32959531</v>
      </c>
      <c r="I400" s="85">
        <v>0</v>
      </c>
      <c r="J400" s="85">
        <v>467.86255483999997</v>
      </c>
      <c r="K400" s="85">
        <v>552.92847389999997</v>
      </c>
      <c r="L400" s="85">
        <v>637.99439297000004</v>
      </c>
    </row>
    <row r="401" spans="1:12" ht="12.75" customHeight="1" x14ac:dyDescent="0.2">
      <c r="A401" s="84" t="s">
        <v>198</v>
      </c>
      <c r="B401" s="84">
        <v>8</v>
      </c>
      <c r="C401" s="85">
        <v>793.08180196000001</v>
      </c>
      <c r="D401" s="85">
        <v>783.95688232999998</v>
      </c>
      <c r="E401" s="85">
        <v>0</v>
      </c>
      <c r="F401" s="85">
        <v>78.395688230000005</v>
      </c>
      <c r="G401" s="85">
        <v>195.98922057999999</v>
      </c>
      <c r="H401" s="85">
        <v>391.97844117</v>
      </c>
      <c r="I401" s="85">
        <v>0</v>
      </c>
      <c r="J401" s="85">
        <v>431.17628528</v>
      </c>
      <c r="K401" s="85">
        <v>509.57197351000002</v>
      </c>
      <c r="L401" s="85">
        <v>587.96766175000005</v>
      </c>
    </row>
    <row r="402" spans="1:12" ht="12.75" customHeight="1" x14ac:dyDescent="0.2">
      <c r="A402" s="84" t="s">
        <v>198</v>
      </c>
      <c r="B402" s="84">
        <v>9</v>
      </c>
      <c r="C402" s="85">
        <v>759.72366581000006</v>
      </c>
      <c r="D402" s="85">
        <v>750.21594783</v>
      </c>
      <c r="E402" s="85">
        <v>0</v>
      </c>
      <c r="F402" s="85">
        <v>75.021594780000001</v>
      </c>
      <c r="G402" s="85">
        <v>187.55398696</v>
      </c>
      <c r="H402" s="85">
        <v>375.10797392000001</v>
      </c>
      <c r="I402" s="85">
        <v>0</v>
      </c>
      <c r="J402" s="85">
        <v>412.61877131</v>
      </c>
      <c r="K402" s="85">
        <v>487.64036608999999</v>
      </c>
      <c r="L402" s="85">
        <v>562.66196087000003</v>
      </c>
    </row>
    <row r="403" spans="1:12" ht="12.75" customHeight="1" x14ac:dyDescent="0.2">
      <c r="A403" s="84" t="s">
        <v>198</v>
      </c>
      <c r="B403" s="84">
        <v>10</v>
      </c>
      <c r="C403" s="85">
        <v>729.37800179999999</v>
      </c>
      <c r="D403" s="85">
        <v>722.2193714</v>
      </c>
      <c r="E403" s="85">
        <v>0</v>
      </c>
      <c r="F403" s="85">
        <v>72.221937139999994</v>
      </c>
      <c r="G403" s="85">
        <v>180.55484285</v>
      </c>
      <c r="H403" s="85">
        <v>361.1096857</v>
      </c>
      <c r="I403" s="85">
        <v>0</v>
      </c>
      <c r="J403" s="85">
        <v>397.22065427000001</v>
      </c>
      <c r="K403" s="85">
        <v>469.44259140999998</v>
      </c>
      <c r="L403" s="85">
        <v>541.66452855</v>
      </c>
    </row>
    <row r="404" spans="1:12" ht="12.75" customHeight="1" x14ac:dyDescent="0.2">
      <c r="A404" s="84" t="s">
        <v>198</v>
      </c>
      <c r="B404" s="84">
        <v>11</v>
      </c>
      <c r="C404" s="85">
        <v>724.46216406999997</v>
      </c>
      <c r="D404" s="85">
        <v>718.09478920000004</v>
      </c>
      <c r="E404" s="85">
        <v>0</v>
      </c>
      <c r="F404" s="85">
        <v>71.809478920000004</v>
      </c>
      <c r="G404" s="85">
        <v>179.52369730000001</v>
      </c>
      <c r="H404" s="85">
        <v>359.04739460000002</v>
      </c>
      <c r="I404" s="85">
        <v>0</v>
      </c>
      <c r="J404" s="85">
        <v>394.95213405999999</v>
      </c>
      <c r="K404" s="85">
        <v>466.76161298</v>
      </c>
      <c r="L404" s="85">
        <v>538.57109190000006</v>
      </c>
    </row>
    <row r="405" spans="1:12" ht="12.75" customHeight="1" x14ac:dyDescent="0.2">
      <c r="A405" s="84" t="s">
        <v>198</v>
      </c>
      <c r="B405" s="84">
        <v>12</v>
      </c>
      <c r="C405" s="85">
        <v>738.11187876999998</v>
      </c>
      <c r="D405" s="85">
        <v>731.80642788</v>
      </c>
      <c r="E405" s="85">
        <v>0</v>
      </c>
      <c r="F405" s="85">
        <v>73.180642789999993</v>
      </c>
      <c r="G405" s="85">
        <v>182.95160697</v>
      </c>
      <c r="H405" s="85">
        <v>365.90321394</v>
      </c>
      <c r="I405" s="85">
        <v>0</v>
      </c>
      <c r="J405" s="85">
        <v>402.49353532999999</v>
      </c>
      <c r="K405" s="85">
        <v>475.67417812000002</v>
      </c>
      <c r="L405" s="85">
        <v>548.85482090999994</v>
      </c>
    </row>
    <row r="406" spans="1:12" ht="12.75" customHeight="1" x14ac:dyDescent="0.2">
      <c r="A406" s="84" t="s">
        <v>198</v>
      </c>
      <c r="B406" s="84">
        <v>13</v>
      </c>
      <c r="C406" s="85">
        <v>756.72485616999995</v>
      </c>
      <c r="D406" s="85">
        <v>750.29921448000005</v>
      </c>
      <c r="E406" s="85">
        <v>0</v>
      </c>
      <c r="F406" s="85">
        <v>75.029921450000003</v>
      </c>
      <c r="G406" s="85">
        <v>187.57480362000001</v>
      </c>
      <c r="H406" s="85">
        <v>375.14960724000002</v>
      </c>
      <c r="I406" s="85">
        <v>0</v>
      </c>
      <c r="J406" s="85">
        <v>412.66456796</v>
      </c>
      <c r="K406" s="85">
        <v>487.69448941000002</v>
      </c>
      <c r="L406" s="85">
        <v>562.72441086000003</v>
      </c>
    </row>
    <row r="407" spans="1:12" ht="12.75" customHeight="1" x14ac:dyDescent="0.2">
      <c r="A407" s="84" t="s">
        <v>198</v>
      </c>
      <c r="B407" s="84">
        <v>14</v>
      </c>
      <c r="C407" s="85">
        <v>763.20043557999998</v>
      </c>
      <c r="D407" s="85">
        <v>756.30576490999999</v>
      </c>
      <c r="E407" s="85">
        <v>0</v>
      </c>
      <c r="F407" s="85">
        <v>75.630576489999996</v>
      </c>
      <c r="G407" s="85">
        <v>189.07644123</v>
      </c>
      <c r="H407" s="85">
        <v>378.15288246</v>
      </c>
      <c r="I407" s="85">
        <v>0</v>
      </c>
      <c r="J407" s="85">
        <v>415.96817069999997</v>
      </c>
      <c r="K407" s="85">
        <v>491.59874718999998</v>
      </c>
      <c r="L407" s="85">
        <v>567.22932367999999</v>
      </c>
    </row>
    <row r="408" spans="1:12" ht="12.75" customHeight="1" x14ac:dyDescent="0.2">
      <c r="A408" s="84" t="s">
        <v>198</v>
      </c>
      <c r="B408" s="84">
        <v>15</v>
      </c>
      <c r="C408" s="85">
        <v>771.31028794999997</v>
      </c>
      <c r="D408" s="85">
        <v>764.46419917000003</v>
      </c>
      <c r="E408" s="85">
        <v>0</v>
      </c>
      <c r="F408" s="85">
        <v>76.446419919999997</v>
      </c>
      <c r="G408" s="85">
        <v>191.11604979000001</v>
      </c>
      <c r="H408" s="85">
        <v>382.23209959000002</v>
      </c>
      <c r="I408" s="85">
        <v>0</v>
      </c>
      <c r="J408" s="85">
        <v>420.45530953999997</v>
      </c>
      <c r="K408" s="85">
        <v>496.90172946000001</v>
      </c>
      <c r="L408" s="85">
        <v>573.34814938</v>
      </c>
    </row>
    <row r="409" spans="1:12" ht="12.75" customHeight="1" x14ac:dyDescent="0.2">
      <c r="A409" s="84" t="s">
        <v>198</v>
      </c>
      <c r="B409" s="84">
        <v>16</v>
      </c>
      <c r="C409" s="85">
        <v>771.90322086000003</v>
      </c>
      <c r="D409" s="85">
        <v>766.04244517999996</v>
      </c>
      <c r="E409" s="85">
        <v>0</v>
      </c>
      <c r="F409" s="85">
        <v>76.604244519999995</v>
      </c>
      <c r="G409" s="85">
        <v>191.51061129999999</v>
      </c>
      <c r="H409" s="85">
        <v>383.02122258999998</v>
      </c>
      <c r="I409" s="85">
        <v>0</v>
      </c>
      <c r="J409" s="85">
        <v>421.32334485000001</v>
      </c>
      <c r="K409" s="85">
        <v>497.92758937000002</v>
      </c>
      <c r="L409" s="85">
        <v>574.53183389000003</v>
      </c>
    </row>
    <row r="410" spans="1:12" ht="12.75" customHeight="1" x14ac:dyDescent="0.2">
      <c r="A410" s="84" t="s">
        <v>198</v>
      </c>
      <c r="B410" s="84">
        <v>17</v>
      </c>
      <c r="C410" s="85">
        <v>776.84352777000004</v>
      </c>
      <c r="D410" s="85">
        <v>771.98323959000004</v>
      </c>
      <c r="E410" s="85">
        <v>0</v>
      </c>
      <c r="F410" s="85">
        <v>77.198323959999996</v>
      </c>
      <c r="G410" s="85">
        <v>192.99580990000001</v>
      </c>
      <c r="H410" s="85">
        <v>385.99161980000002</v>
      </c>
      <c r="I410" s="85">
        <v>0</v>
      </c>
      <c r="J410" s="85">
        <v>424.59078176999998</v>
      </c>
      <c r="K410" s="85">
        <v>501.78910573000002</v>
      </c>
      <c r="L410" s="85">
        <v>578.98742969</v>
      </c>
    </row>
    <row r="411" spans="1:12" ht="12.75" customHeight="1" x14ac:dyDescent="0.2">
      <c r="A411" s="84" t="s">
        <v>198</v>
      </c>
      <c r="B411" s="84">
        <v>18</v>
      </c>
      <c r="C411" s="85">
        <v>769.96694749000005</v>
      </c>
      <c r="D411" s="85">
        <v>765.20651756999996</v>
      </c>
      <c r="E411" s="85">
        <v>0</v>
      </c>
      <c r="F411" s="85">
        <v>76.520651760000007</v>
      </c>
      <c r="G411" s="85">
        <v>191.30162938999999</v>
      </c>
      <c r="H411" s="85">
        <v>382.60325878999998</v>
      </c>
      <c r="I411" s="85">
        <v>0</v>
      </c>
      <c r="J411" s="85">
        <v>420.86358466000001</v>
      </c>
      <c r="K411" s="85">
        <v>497.38423641999998</v>
      </c>
      <c r="L411" s="85">
        <v>573.90488817999994</v>
      </c>
    </row>
    <row r="412" spans="1:12" ht="12.75" customHeight="1" x14ac:dyDescent="0.2">
      <c r="A412" s="84" t="s">
        <v>198</v>
      </c>
      <c r="B412" s="84">
        <v>19</v>
      </c>
      <c r="C412" s="85">
        <v>749.14174673000002</v>
      </c>
      <c r="D412" s="85">
        <v>745.10595633000003</v>
      </c>
      <c r="E412" s="85">
        <v>0</v>
      </c>
      <c r="F412" s="85">
        <v>74.510595629999997</v>
      </c>
      <c r="G412" s="85">
        <v>186.27648908</v>
      </c>
      <c r="H412" s="85">
        <v>372.55297817000002</v>
      </c>
      <c r="I412" s="85">
        <v>0</v>
      </c>
      <c r="J412" s="85">
        <v>409.80827598000002</v>
      </c>
      <c r="K412" s="85">
        <v>484.31887160999997</v>
      </c>
      <c r="L412" s="85">
        <v>558.82946724999999</v>
      </c>
    </row>
    <row r="413" spans="1:12" ht="12.75" customHeight="1" x14ac:dyDescent="0.2">
      <c r="A413" s="84" t="s">
        <v>198</v>
      </c>
      <c r="B413" s="84">
        <v>20</v>
      </c>
      <c r="C413" s="85">
        <v>733.21489595000003</v>
      </c>
      <c r="D413" s="85">
        <v>729.58256732999996</v>
      </c>
      <c r="E413" s="85">
        <v>0</v>
      </c>
      <c r="F413" s="85">
        <v>72.958256730000002</v>
      </c>
      <c r="G413" s="85">
        <v>182.39564182999999</v>
      </c>
      <c r="H413" s="85">
        <v>364.79128366999998</v>
      </c>
      <c r="I413" s="85">
        <v>0</v>
      </c>
      <c r="J413" s="85">
        <v>401.27041202999999</v>
      </c>
      <c r="K413" s="85">
        <v>474.22866876000001</v>
      </c>
      <c r="L413" s="85">
        <v>547.18692550000003</v>
      </c>
    </row>
    <row r="414" spans="1:12" ht="12.75" customHeight="1" x14ac:dyDescent="0.2">
      <c r="A414" s="84" t="s">
        <v>198</v>
      </c>
      <c r="B414" s="84">
        <v>21</v>
      </c>
      <c r="C414" s="85">
        <v>708.71808254999996</v>
      </c>
      <c r="D414" s="85">
        <v>705.27263898000001</v>
      </c>
      <c r="E414" s="85">
        <v>0</v>
      </c>
      <c r="F414" s="85">
        <v>70.527263899999994</v>
      </c>
      <c r="G414" s="85">
        <v>176.31815975000001</v>
      </c>
      <c r="H414" s="85">
        <v>352.63631949000001</v>
      </c>
      <c r="I414" s="85">
        <v>0</v>
      </c>
      <c r="J414" s="85">
        <v>387.89995144</v>
      </c>
      <c r="K414" s="85">
        <v>458.42721533999998</v>
      </c>
      <c r="L414" s="85">
        <v>528.95447923999996</v>
      </c>
    </row>
    <row r="415" spans="1:12" ht="12.75" customHeight="1" x14ac:dyDescent="0.2">
      <c r="A415" s="84" t="s">
        <v>198</v>
      </c>
      <c r="B415" s="84">
        <v>22</v>
      </c>
      <c r="C415" s="85">
        <v>719.20234730000004</v>
      </c>
      <c r="D415" s="85">
        <v>715.75276087999998</v>
      </c>
      <c r="E415" s="85">
        <v>0</v>
      </c>
      <c r="F415" s="85">
        <v>71.575276090000003</v>
      </c>
      <c r="G415" s="85">
        <v>178.93819022</v>
      </c>
      <c r="H415" s="85">
        <v>357.87638043999999</v>
      </c>
      <c r="I415" s="85">
        <v>0</v>
      </c>
      <c r="J415" s="85">
        <v>393.66401847999998</v>
      </c>
      <c r="K415" s="85">
        <v>465.23929457000003</v>
      </c>
      <c r="L415" s="85">
        <v>536.81457065999996</v>
      </c>
    </row>
    <row r="416" spans="1:12" ht="12.75" customHeight="1" x14ac:dyDescent="0.2">
      <c r="A416" s="84" t="s">
        <v>198</v>
      </c>
      <c r="B416" s="84">
        <v>23</v>
      </c>
      <c r="C416" s="85">
        <v>716.09832372000005</v>
      </c>
      <c r="D416" s="85">
        <v>712.68714568999997</v>
      </c>
      <c r="E416" s="85">
        <v>0</v>
      </c>
      <c r="F416" s="85">
        <v>71.26871457</v>
      </c>
      <c r="G416" s="85">
        <v>178.17178641999999</v>
      </c>
      <c r="H416" s="85">
        <v>356.34357284999999</v>
      </c>
      <c r="I416" s="85">
        <v>0</v>
      </c>
      <c r="J416" s="85">
        <v>391.97793013</v>
      </c>
      <c r="K416" s="85">
        <v>463.24664469999999</v>
      </c>
      <c r="L416" s="85">
        <v>534.51535926999998</v>
      </c>
    </row>
    <row r="417" spans="1:12" ht="12.75" customHeight="1" x14ac:dyDescent="0.2">
      <c r="A417" s="84" t="s">
        <v>198</v>
      </c>
      <c r="B417" s="84">
        <v>24</v>
      </c>
      <c r="C417" s="85">
        <v>779.63915100999998</v>
      </c>
      <c r="D417" s="85">
        <v>775.83417797000004</v>
      </c>
      <c r="E417" s="85">
        <v>0</v>
      </c>
      <c r="F417" s="85">
        <v>77.583417800000007</v>
      </c>
      <c r="G417" s="85">
        <v>193.95854449000001</v>
      </c>
      <c r="H417" s="85">
        <v>387.91708899000002</v>
      </c>
      <c r="I417" s="85">
        <v>0</v>
      </c>
      <c r="J417" s="85">
        <v>426.70879788000002</v>
      </c>
      <c r="K417" s="85">
        <v>504.29221568000003</v>
      </c>
      <c r="L417" s="85">
        <v>581.87563348000003</v>
      </c>
    </row>
    <row r="418" spans="1:12" ht="12.75" customHeight="1" x14ac:dyDescent="0.2">
      <c r="A418" s="84" t="s">
        <v>199</v>
      </c>
      <c r="B418" s="84">
        <v>1</v>
      </c>
      <c r="C418" s="85">
        <v>833.83745331</v>
      </c>
      <c r="D418" s="85">
        <v>829.7371498</v>
      </c>
      <c r="E418" s="85">
        <v>0</v>
      </c>
      <c r="F418" s="85">
        <v>82.973714979999997</v>
      </c>
      <c r="G418" s="85">
        <v>207.43428745</v>
      </c>
      <c r="H418" s="85">
        <v>414.8685749</v>
      </c>
      <c r="I418" s="85">
        <v>0</v>
      </c>
      <c r="J418" s="85">
        <v>456.35543238999998</v>
      </c>
      <c r="K418" s="85">
        <v>539.32914736999999</v>
      </c>
      <c r="L418" s="85">
        <v>622.30286235000005</v>
      </c>
    </row>
    <row r="419" spans="1:12" ht="12.75" customHeight="1" x14ac:dyDescent="0.2">
      <c r="A419" s="84" t="s">
        <v>199</v>
      </c>
      <c r="B419" s="84">
        <v>2</v>
      </c>
      <c r="C419" s="85">
        <v>892.14624379999998</v>
      </c>
      <c r="D419" s="85">
        <v>887.53699456000004</v>
      </c>
      <c r="E419" s="85">
        <v>0</v>
      </c>
      <c r="F419" s="85">
        <v>88.753699460000007</v>
      </c>
      <c r="G419" s="85">
        <v>221.88424864000001</v>
      </c>
      <c r="H419" s="85">
        <v>443.76849728000002</v>
      </c>
      <c r="I419" s="85">
        <v>0</v>
      </c>
      <c r="J419" s="85">
        <v>488.14534701000002</v>
      </c>
      <c r="K419" s="85">
        <v>576.89904646000002</v>
      </c>
      <c r="L419" s="85">
        <v>665.65274592000003</v>
      </c>
    </row>
    <row r="420" spans="1:12" ht="12.75" customHeight="1" x14ac:dyDescent="0.2">
      <c r="A420" s="84" t="s">
        <v>199</v>
      </c>
      <c r="B420" s="84">
        <v>3</v>
      </c>
      <c r="C420" s="85">
        <v>913.38911863999999</v>
      </c>
      <c r="D420" s="85">
        <v>908.80058299999996</v>
      </c>
      <c r="E420" s="85">
        <v>0</v>
      </c>
      <c r="F420" s="85">
        <v>90.880058300000002</v>
      </c>
      <c r="G420" s="85">
        <v>227.20014574999999</v>
      </c>
      <c r="H420" s="85">
        <v>454.40029149999998</v>
      </c>
      <c r="I420" s="85">
        <v>0</v>
      </c>
      <c r="J420" s="85">
        <v>499.84032065000002</v>
      </c>
      <c r="K420" s="85">
        <v>590.72037895000005</v>
      </c>
      <c r="L420" s="85">
        <v>681.60043725000003</v>
      </c>
    </row>
    <row r="421" spans="1:12" ht="12.75" customHeight="1" x14ac:dyDescent="0.2">
      <c r="A421" s="84" t="s">
        <v>199</v>
      </c>
      <c r="B421" s="84">
        <v>4</v>
      </c>
      <c r="C421" s="85">
        <v>912.67283111999996</v>
      </c>
      <c r="D421" s="85">
        <v>908.25428599999998</v>
      </c>
      <c r="E421" s="85">
        <v>0</v>
      </c>
      <c r="F421" s="85">
        <v>90.825428599999995</v>
      </c>
      <c r="G421" s="85">
        <v>227.06357149999999</v>
      </c>
      <c r="H421" s="85">
        <v>454.12714299999999</v>
      </c>
      <c r="I421" s="85">
        <v>0</v>
      </c>
      <c r="J421" s="85">
        <v>499.53985729999999</v>
      </c>
      <c r="K421" s="85">
        <v>590.3652859</v>
      </c>
      <c r="L421" s="85">
        <v>681.19071450000001</v>
      </c>
    </row>
    <row r="422" spans="1:12" ht="12.75" customHeight="1" x14ac:dyDescent="0.2">
      <c r="A422" s="84" t="s">
        <v>199</v>
      </c>
      <c r="B422" s="84">
        <v>5</v>
      </c>
      <c r="C422" s="85">
        <v>916.18915957000002</v>
      </c>
      <c r="D422" s="85">
        <v>911.73358585000005</v>
      </c>
      <c r="E422" s="85">
        <v>0</v>
      </c>
      <c r="F422" s="85">
        <v>91.173358590000007</v>
      </c>
      <c r="G422" s="85">
        <v>227.93339646000001</v>
      </c>
      <c r="H422" s="85">
        <v>455.86679292999997</v>
      </c>
      <c r="I422" s="85">
        <v>0</v>
      </c>
      <c r="J422" s="85">
        <v>501.45347221999998</v>
      </c>
      <c r="K422" s="85">
        <v>592.62683079999999</v>
      </c>
      <c r="L422" s="85">
        <v>683.80018939000001</v>
      </c>
    </row>
    <row r="423" spans="1:12" ht="12.75" customHeight="1" x14ac:dyDescent="0.2">
      <c r="A423" s="84" t="s">
        <v>199</v>
      </c>
      <c r="B423" s="84">
        <v>6</v>
      </c>
      <c r="C423" s="85">
        <v>918.04891010999995</v>
      </c>
      <c r="D423" s="85">
        <v>913.54067850000001</v>
      </c>
      <c r="E423" s="85">
        <v>0</v>
      </c>
      <c r="F423" s="85">
        <v>91.354067850000007</v>
      </c>
      <c r="G423" s="85">
        <v>228.38516963000001</v>
      </c>
      <c r="H423" s="85">
        <v>456.77033925000001</v>
      </c>
      <c r="I423" s="85">
        <v>0</v>
      </c>
      <c r="J423" s="85">
        <v>502.44737318</v>
      </c>
      <c r="K423" s="85">
        <v>593.80144102999998</v>
      </c>
      <c r="L423" s="85">
        <v>685.15550887999996</v>
      </c>
    </row>
    <row r="424" spans="1:12" ht="12.75" customHeight="1" x14ac:dyDescent="0.2">
      <c r="A424" s="84" t="s">
        <v>199</v>
      </c>
      <c r="B424" s="84">
        <v>7</v>
      </c>
      <c r="C424" s="85">
        <v>863.05510159999994</v>
      </c>
      <c r="D424" s="85">
        <v>858.33123450000005</v>
      </c>
      <c r="E424" s="85">
        <v>0</v>
      </c>
      <c r="F424" s="85">
        <v>85.833123450000002</v>
      </c>
      <c r="G424" s="85">
        <v>214.58280862999999</v>
      </c>
      <c r="H424" s="85">
        <v>429.16561725000003</v>
      </c>
      <c r="I424" s="85">
        <v>0</v>
      </c>
      <c r="J424" s="85">
        <v>472.08217897999998</v>
      </c>
      <c r="K424" s="85">
        <v>557.91530243</v>
      </c>
      <c r="L424" s="85">
        <v>643.74842588000001</v>
      </c>
    </row>
    <row r="425" spans="1:12" ht="12.75" customHeight="1" x14ac:dyDescent="0.2">
      <c r="A425" s="84" t="s">
        <v>199</v>
      </c>
      <c r="B425" s="84">
        <v>8</v>
      </c>
      <c r="C425" s="85">
        <v>784.10563680999996</v>
      </c>
      <c r="D425" s="85">
        <v>779.71774258999994</v>
      </c>
      <c r="E425" s="85">
        <v>0</v>
      </c>
      <c r="F425" s="85">
        <v>77.971774260000004</v>
      </c>
      <c r="G425" s="85">
        <v>194.92943564999999</v>
      </c>
      <c r="H425" s="85">
        <v>389.85887129999998</v>
      </c>
      <c r="I425" s="85">
        <v>0</v>
      </c>
      <c r="J425" s="85">
        <v>428.84475842000001</v>
      </c>
      <c r="K425" s="85">
        <v>506.81653268000002</v>
      </c>
      <c r="L425" s="85">
        <v>584.78830693999998</v>
      </c>
    </row>
    <row r="426" spans="1:12" ht="12.75" customHeight="1" x14ac:dyDescent="0.2">
      <c r="A426" s="84" t="s">
        <v>199</v>
      </c>
      <c r="B426" s="84">
        <v>9</v>
      </c>
      <c r="C426" s="85">
        <v>749.02454336000005</v>
      </c>
      <c r="D426" s="85">
        <v>744.79105994999998</v>
      </c>
      <c r="E426" s="85">
        <v>0</v>
      </c>
      <c r="F426" s="85">
        <v>74.479106000000002</v>
      </c>
      <c r="G426" s="85">
        <v>186.19776499</v>
      </c>
      <c r="H426" s="85">
        <v>372.39552997999999</v>
      </c>
      <c r="I426" s="85">
        <v>0</v>
      </c>
      <c r="J426" s="85">
        <v>409.63508296999998</v>
      </c>
      <c r="K426" s="85">
        <v>484.11418896999999</v>
      </c>
      <c r="L426" s="85">
        <v>558.59329495999998</v>
      </c>
    </row>
    <row r="427" spans="1:12" ht="12.75" customHeight="1" x14ac:dyDescent="0.2">
      <c r="A427" s="84" t="s">
        <v>199</v>
      </c>
      <c r="B427" s="84">
        <v>10</v>
      </c>
      <c r="C427" s="85">
        <v>738.07401147999997</v>
      </c>
      <c r="D427" s="85">
        <v>734.41202207000003</v>
      </c>
      <c r="E427" s="85">
        <v>0</v>
      </c>
      <c r="F427" s="85">
        <v>73.44120221</v>
      </c>
      <c r="G427" s="85">
        <v>183.60300552000001</v>
      </c>
      <c r="H427" s="85">
        <v>367.20601104000002</v>
      </c>
      <c r="I427" s="85">
        <v>0</v>
      </c>
      <c r="J427" s="85">
        <v>403.92661213999997</v>
      </c>
      <c r="K427" s="85">
        <v>477.36781435</v>
      </c>
      <c r="L427" s="85">
        <v>550.80901655000002</v>
      </c>
    </row>
    <row r="428" spans="1:12" ht="12.75" customHeight="1" x14ac:dyDescent="0.2">
      <c r="A428" s="84" t="s">
        <v>199</v>
      </c>
      <c r="B428" s="84">
        <v>11</v>
      </c>
      <c r="C428" s="85">
        <v>722.42699167000001</v>
      </c>
      <c r="D428" s="85">
        <v>718.68400990999999</v>
      </c>
      <c r="E428" s="85">
        <v>0</v>
      </c>
      <c r="F428" s="85">
        <v>71.868400989999998</v>
      </c>
      <c r="G428" s="85">
        <v>179.67100248</v>
      </c>
      <c r="H428" s="85">
        <v>359.34200496</v>
      </c>
      <c r="I428" s="85">
        <v>0</v>
      </c>
      <c r="J428" s="85">
        <v>395.27620545000002</v>
      </c>
      <c r="K428" s="85">
        <v>467.14460644000002</v>
      </c>
      <c r="L428" s="85">
        <v>539.01300743000002</v>
      </c>
    </row>
    <row r="429" spans="1:12" ht="12.75" customHeight="1" x14ac:dyDescent="0.2">
      <c r="A429" s="84" t="s">
        <v>199</v>
      </c>
      <c r="B429" s="84">
        <v>12</v>
      </c>
      <c r="C429" s="85">
        <v>723.22747704999995</v>
      </c>
      <c r="D429" s="85">
        <v>719.41168934999996</v>
      </c>
      <c r="E429" s="85">
        <v>0</v>
      </c>
      <c r="F429" s="85">
        <v>71.941168939999997</v>
      </c>
      <c r="G429" s="85">
        <v>179.85292233999999</v>
      </c>
      <c r="H429" s="85">
        <v>359.70584467999998</v>
      </c>
      <c r="I429" s="85">
        <v>0</v>
      </c>
      <c r="J429" s="85">
        <v>395.67642913999998</v>
      </c>
      <c r="K429" s="85">
        <v>467.61759807999999</v>
      </c>
      <c r="L429" s="85">
        <v>539.55876701</v>
      </c>
    </row>
    <row r="430" spans="1:12" ht="12.75" customHeight="1" x14ac:dyDescent="0.2">
      <c r="A430" s="84" t="s">
        <v>199</v>
      </c>
      <c r="B430" s="84">
        <v>13</v>
      </c>
      <c r="C430" s="85">
        <v>722.88675470999999</v>
      </c>
      <c r="D430" s="85">
        <v>719.24747453999998</v>
      </c>
      <c r="E430" s="85">
        <v>0</v>
      </c>
      <c r="F430" s="85">
        <v>71.924747449999998</v>
      </c>
      <c r="G430" s="85">
        <v>179.81186864</v>
      </c>
      <c r="H430" s="85">
        <v>359.62373726999999</v>
      </c>
      <c r="I430" s="85">
        <v>0</v>
      </c>
      <c r="J430" s="85">
        <v>395.58611100000002</v>
      </c>
      <c r="K430" s="85">
        <v>467.51085845</v>
      </c>
      <c r="L430" s="85">
        <v>539.43560591000005</v>
      </c>
    </row>
    <row r="431" spans="1:12" ht="12.75" customHeight="1" x14ac:dyDescent="0.2">
      <c r="A431" s="84" t="s">
        <v>199</v>
      </c>
      <c r="B431" s="84">
        <v>14</v>
      </c>
      <c r="C431" s="85">
        <v>722.98298090000003</v>
      </c>
      <c r="D431" s="85">
        <v>719.39968141999998</v>
      </c>
      <c r="E431" s="85">
        <v>0</v>
      </c>
      <c r="F431" s="85">
        <v>71.939968140000005</v>
      </c>
      <c r="G431" s="85">
        <v>179.84992036</v>
      </c>
      <c r="H431" s="85">
        <v>359.69984070999999</v>
      </c>
      <c r="I431" s="85">
        <v>0</v>
      </c>
      <c r="J431" s="85">
        <v>395.66982478</v>
      </c>
      <c r="K431" s="85">
        <v>467.60979292000002</v>
      </c>
      <c r="L431" s="85">
        <v>539.54976107000005</v>
      </c>
    </row>
    <row r="432" spans="1:12" ht="12.75" customHeight="1" x14ac:dyDescent="0.2">
      <c r="A432" s="84" t="s">
        <v>199</v>
      </c>
      <c r="B432" s="84">
        <v>15</v>
      </c>
      <c r="C432" s="85">
        <v>735.52227026000003</v>
      </c>
      <c r="D432" s="85">
        <v>731.89340162999997</v>
      </c>
      <c r="E432" s="85">
        <v>0</v>
      </c>
      <c r="F432" s="85">
        <v>73.18934016</v>
      </c>
      <c r="G432" s="85">
        <v>182.97335040999999</v>
      </c>
      <c r="H432" s="85">
        <v>365.94670081999999</v>
      </c>
      <c r="I432" s="85">
        <v>0</v>
      </c>
      <c r="J432" s="85">
        <v>402.5413709</v>
      </c>
      <c r="K432" s="85">
        <v>475.73071105999998</v>
      </c>
      <c r="L432" s="85">
        <v>548.92005122</v>
      </c>
    </row>
    <row r="433" spans="1:12" ht="12.75" customHeight="1" x14ac:dyDescent="0.2">
      <c r="A433" s="84" t="s">
        <v>199</v>
      </c>
      <c r="B433" s="84">
        <v>16</v>
      </c>
      <c r="C433" s="85">
        <v>745.48365895999996</v>
      </c>
      <c r="D433" s="85">
        <v>741.81145815000002</v>
      </c>
      <c r="E433" s="85">
        <v>0</v>
      </c>
      <c r="F433" s="85">
        <v>74.181145819999998</v>
      </c>
      <c r="G433" s="85">
        <v>185.45286454000001</v>
      </c>
      <c r="H433" s="85">
        <v>370.90572908000001</v>
      </c>
      <c r="I433" s="85">
        <v>0</v>
      </c>
      <c r="J433" s="85">
        <v>407.99630198</v>
      </c>
      <c r="K433" s="85">
        <v>482.17744779999998</v>
      </c>
      <c r="L433" s="85">
        <v>556.35859360999996</v>
      </c>
    </row>
    <row r="434" spans="1:12" ht="12.75" customHeight="1" x14ac:dyDescent="0.2">
      <c r="A434" s="84" t="s">
        <v>199</v>
      </c>
      <c r="B434" s="84">
        <v>17</v>
      </c>
      <c r="C434" s="85">
        <v>756.77601564999998</v>
      </c>
      <c r="D434" s="85">
        <v>752.70481681000001</v>
      </c>
      <c r="E434" s="85">
        <v>0</v>
      </c>
      <c r="F434" s="85">
        <v>75.270481680000003</v>
      </c>
      <c r="G434" s="85">
        <v>188.1762042</v>
      </c>
      <c r="H434" s="85">
        <v>376.35240841000001</v>
      </c>
      <c r="I434" s="85">
        <v>0</v>
      </c>
      <c r="J434" s="85">
        <v>413.98764925</v>
      </c>
      <c r="K434" s="85">
        <v>489.25813092999999</v>
      </c>
      <c r="L434" s="85">
        <v>564.52861260999998</v>
      </c>
    </row>
    <row r="435" spans="1:12" ht="12.75" customHeight="1" x14ac:dyDescent="0.2">
      <c r="A435" s="84" t="s">
        <v>199</v>
      </c>
      <c r="B435" s="84">
        <v>18</v>
      </c>
      <c r="C435" s="85">
        <v>742.32015733000003</v>
      </c>
      <c r="D435" s="85">
        <v>738.63534808999998</v>
      </c>
      <c r="E435" s="85">
        <v>0</v>
      </c>
      <c r="F435" s="85">
        <v>73.863534810000004</v>
      </c>
      <c r="G435" s="85">
        <v>184.65883701999999</v>
      </c>
      <c r="H435" s="85">
        <v>369.31767404999999</v>
      </c>
      <c r="I435" s="85">
        <v>0</v>
      </c>
      <c r="J435" s="85">
        <v>406.24944145000001</v>
      </c>
      <c r="K435" s="85">
        <v>480.11297625999998</v>
      </c>
      <c r="L435" s="85">
        <v>553.97651107000002</v>
      </c>
    </row>
    <row r="436" spans="1:12" ht="12.75" customHeight="1" x14ac:dyDescent="0.2">
      <c r="A436" s="84" t="s">
        <v>199</v>
      </c>
      <c r="B436" s="84">
        <v>19</v>
      </c>
      <c r="C436" s="85">
        <v>737.78150287999995</v>
      </c>
      <c r="D436" s="85">
        <v>734.29681505999997</v>
      </c>
      <c r="E436" s="85">
        <v>0</v>
      </c>
      <c r="F436" s="85">
        <v>73.429681509999995</v>
      </c>
      <c r="G436" s="85">
        <v>183.57420377</v>
      </c>
      <c r="H436" s="85">
        <v>367.14840752999999</v>
      </c>
      <c r="I436" s="85">
        <v>0</v>
      </c>
      <c r="J436" s="85">
        <v>403.86324827999999</v>
      </c>
      <c r="K436" s="85">
        <v>477.29292979000002</v>
      </c>
      <c r="L436" s="85">
        <v>550.72261130000004</v>
      </c>
    </row>
    <row r="437" spans="1:12" ht="12.75" customHeight="1" x14ac:dyDescent="0.2">
      <c r="A437" s="84" t="s">
        <v>199</v>
      </c>
      <c r="B437" s="84">
        <v>20</v>
      </c>
      <c r="C437" s="85">
        <v>722.03355604000001</v>
      </c>
      <c r="D437" s="85">
        <v>718.49350362999996</v>
      </c>
      <c r="E437" s="85">
        <v>0</v>
      </c>
      <c r="F437" s="85">
        <v>71.849350360000003</v>
      </c>
      <c r="G437" s="85">
        <v>179.62337590999999</v>
      </c>
      <c r="H437" s="85">
        <v>359.24675181999999</v>
      </c>
      <c r="I437" s="85">
        <v>0</v>
      </c>
      <c r="J437" s="85">
        <v>395.17142699999999</v>
      </c>
      <c r="K437" s="85">
        <v>467.02077736000001</v>
      </c>
      <c r="L437" s="85">
        <v>538.87012772000003</v>
      </c>
    </row>
    <row r="438" spans="1:12" ht="12.75" customHeight="1" x14ac:dyDescent="0.2">
      <c r="A438" s="84" t="s">
        <v>199</v>
      </c>
      <c r="B438" s="84">
        <v>21</v>
      </c>
      <c r="C438" s="85">
        <v>693.64290586000004</v>
      </c>
      <c r="D438" s="85">
        <v>689.78885792999995</v>
      </c>
      <c r="E438" s="85">
        <v>0</v>
      </c>
      <c r="F438" s="85">
        <v>68.978885790000007</v>
      </c>
      <c r="G438" s="85">
        <v>172.44721448000001</v>
      </c>
      <c r="H438" s="85">
        <v>344.89442896999998</v>
      </c>
      <c r="I438" s="85">
        <v>0</v>
      </c>
      <c r="J438" s="85">
        <v>379.38387186</v>
      </c>
      <c r="K438" s="85">
        <v>448.36275764999999</v>
      </c>
      <c r="L438" s="85">
        <v>517.34164344999999</v>
      </c>
    </row>
    <row r="439" spans="1:12" ht="12.75" customHeight="1" x14ac:dyDescent="0.2">
      <c r="A439" s="84" t="s">
        <v>199</v>
      </c>
      <c r="B439" s="84">
        <v>22</v>
      </c>
      <c r="C439" s="85">
        <v>675.42858235000006</v>
      </c>
      <c r="D439" s="85">
        <v>671.91727273000004</v>
      </c>
      <c r="E439" s="85">
        <v>0</v>
      </c>
      <c r="F439" s="85">
        <v>67.191727270000001</v>
      </c>
      <c r="G439" s="85">
        <v>167.97931818000001</v>
      </c>
      <c r="H439" s="85">
        <v>335.95863637000002</v>
      </c>
      <c r="I439" s="85">
        <v>0</v>
      </c>
      <c r="J439" s="85">
        <v>369.55450000000002</v>
      </c>
      <c r="K439" s="85">
        <v>436.74622727000002</v>
      </c>
      <c r="L439" s="85">
        <v>503.93795454999997</v>
      </c>
    </row>
    <row r="440" spans="1:12" ht="12.75" customHeight="1" x14ac:dyDescent="0.2">
      <c r="A440" s="84" t="s">
        <v>199</v>
      </c>
      <c r="B440" s="84">
        <v>23</v>
      </c>
      <c r="C440" s="85">
        <v>703.27204484000004</v>
      </c>
      <c r="D440" s="85">
        <v>699.74998029999995</v>
      </c>
      <c r="E440" s="85">
        <v>0</v>
      </c>
      <c r="F440" s="85">
        <v>69.974998029999995</v>
      </c>
      <c r="G440" s="85">
        <v>174.93749507999999</v>
      </c>
      <c r="H440" s="85">
        <v>349.87499014999997</v>
      </c>
      <c r="I440" s="85">
        <v>0</v>
      </c>
      <c r="J440" s="85">
        <v>384.86248917</v>
      </c>
      <c r="K440" s="85">
        <v>454.8374872</v>
      </c>
      <c r="L440" s="85">
        <v>524.81248522999999</v>
      </c>
    </row>
    <row r="441" spans="1:12" ht="12.75" customHeight="1" x14ac:dyDescent="0.2">
      <c r="A441" s="84" t="s">
        <v>199</v>
      </c>
      <c r="B441" s="84">
        <v>24</v>
      </c>
      <c r="C441" s="85">
        <v>755.21000715000002</v>
      </c>
      <c r="D441" s="85">
        <v>751.00191049</v>
      </c>
      <c r="E441" s="85">
        <v>0</v>
      </c>
      <c r="F441" s="85">
        <v>75.100191050000006</v>
      </c>
      <c r="G441" s="85">
        <v>187.75047762</v>
      </c>
      <c r="H441" s="85">
        <v>375.50095525</v>
      </c>
      <c r="I441" s="85">
        <v>0</v>
      </c>
      <c r="J441" s="85">
        <v>413.05105077000002</v>
      </c>
      <c r="K441" s="85">
        <v>488.15124182</v>
      </c>
      <c r="L441" s="85">
        <v>563.25143287000003</v>
      </c>
    </row>
    <row r="442" spans="1:12" ht="12.75" customHeight="1" x14ac:dyDescent="0.2">
      <c r="A442" s="84" t="s">
        <v>200</v>
      </c>
      <c r="B442" s="84">
        <v>1</v>
      </c>
      <c r="C442" s="85">
        <v>821.20906020999996</v>
      </c>
      <c r="D442" s="85">
        <v>816.83837162999998</v>
      </c>
      <c r="E442" s="85">
        <v>0</v>
      </c>
      <c r="F442" s="85">
        <v>81.683837159999996</v>
      </c>
      <c r="G442" s="85">
        <v>204.20959291</v>
      </c>
      <c r="H442" s="85">
        <v>408.41918582</v>
      </c>
      <c r="I442" s="85">
        <v>0</v>
      </c>
      <c r="J442" s="85">
        <v>449.26110440000002</v>
      </c>
      <c r="K442" s="85">
        <v>530.94494155999996</v>
      </c>
      <c r="L442" s="85">
        <v>612.62877872000001</v>
      </c>
    </row>
    <row r="443" spans="1:12" ht="12.75" customHeight="1" x14ac:dyDescent="0.2">
      <c r="A443" s="84" t="s">
        <v>200</v>
      </c>
      <c r="B443" s="84">
        <v>2</v>
      </c>
      <c r="C443" s="85">
        <v>875.97735232000002</v>
      </c>
      <c r="D443" s="85">
        <v>871.19667097000001</v>
      </c>
      <c r="E443" s="85">
        <v>0</v>
      </c>
      <c r="F443" s="85">
        <v>87.119667100000001</v>
      </c>
      <c r="G443" s="85">
        <v>217.79916774</v>
      </c>
      <c r="H443" s="85">
        <v>435.59833549000001</v>
      </c>
      <c r="I443" s="85">
        <v>0</v>
      </c>
      <c r="J443" s="85">
        <v>479.15816903000001</v>
      </c>
      <c r="K443" s="85">
        <v>566.27783612999997</v>
      </c>
      <c r="L443" s="85">
        <v>653.39750322999998</v>
      </c>
    </row>
    <row r="444" spans="1:12" ht="12.75" customHeight="1" x14ac:dyDescent="0.2">
      <c r="A444" s="84" t="s">
        <v>200</v>
      </c>
      <c r="B444" s="84">
        <v>3</v>
      </c>
      <c r="C444" s="85">
        <v>917.53555304999998</v>
      </c>
      <c r="D444" s="85">
        <v>913.02364662000002</v>
      </c>
      <c r="E444" s="85">
        <v>0</v>
      </c>
      <c r="F444" s="85">
        <v>91.302364659999995</v>
      </c>
      <c r="G444" s="85">
        <v>228.25591166000001</v>
      </c>
      <c r="H444" s="85">
        <v>456.51182331000001</v>
      </c>
      <c r="I444" s="85">
        <v>0</v>
      </c>
      <c r="J444" s="85">
        <v>502.16300563999999</v>
      </c>
      <c r="K444" s="85">
        <v>593.46537030000002</v>
      </c>
      <c r="L444" s="85">
        <v>684.76773496999999</v>
      </c>
    </row>
    <row r="445" spans="1:12" ht="12.75" customHeight="1" x14ac:dyDescent="0.2">
      <c r="A445" s="84" t="s">
        <v>200</v>
      </c>
      <c r="B445" s="84">
        <v>4</v>
      </c>
      <c r="C445" s="85">
        <v>935.50167131000001</v>
      </c>
      <c r="D445" s="85">
        <v>930.90719912999998</v>
      </c>
      <c r="E445" s="85">
        <v>0</v>
      </c>
      <c r="F445" s="85">
        <v>93.090719910000004</v>
      </c>
      <c r="G445" s="85">
        <v>232.72679977999999</v>
      </c>
      <c r="H445" s="85">
        <v>465.45359956999999</v>
      </c>
      <c r="I445" s="85">
        <v>0</v>
      </c>
      <c r="J445" s="85">
        <v>511.99895952000003</v>
      </c>
      <c r="K445" s="85">
        <v>605.08967943000005</v>
      </c>
      <c r="L445" s="85">
        <v>698.18039935000002</v>
      </c>
    </row>
    <row r="446" spans="1:12" ht="12.75" customHeight="1" x14ac:dyDescent="0.2">
      <c r="A446" s="84" t="s">
        <v>200</v>
      </c>
      <c r="B446" s="84">
        <v>5</v>
      </c>
      <c r="C446" s="85">
        <v>931.81412275000002</v>
      </c>
      <c r="D446" s="85">
        <v>927.20430036000005</v>
      </c>
      <c r="E446" s="85">
        <v>0</v>
      </c>
      <c r="F446" s="85">
        <v>92.720430039999997</v>
      </c>
      <c r="G446" s="85">
        <v>231.80107509000001</v>
      </c>
      <c r="H446" s="85">
        <v>463.60215018000002</v>
      </c>
      <c r="I446" s="85">
        <v>0</v>
      </c>
      <c r="J446" s="85">
        <v>509.96236520000002</v>
      </c>
      <c r="K446" s="85">
        <v>602.68279523000001</v>
      </c>
      <c r="L446" s="85">
        <v>695.40322527000001</v>
      </c>
    </row>
    <row r="447" spans="1:12" ht="12.75" customHeight="1" x14ac:dyDescent="0.2">
      <c r="A447" s="84" t="s">
        <v>200</v>
      </c>
      <c r="B447" s="84">
        <v>6</v>
      </c>
      <c r="C447" s="85">
        <v>916.89555182000004</v>
      </c>
      <c r="D447" s="85">
        <v>912.08373222</v>
      </c>
      <c r="E447" s="85">
        <v>0</v>
      </c>
      <c r="F447" s="85">
        <v>91.208373219999999</v>
      </c>
      <c r="G447" s="85">
        <v>228.02093306</v>
      </c>
      <c r="H447" s="85">
        <v>456.04186611</v>
      </c>
      <c r="I447" s="85">
        <v>0</v>
      </c>
      <c r="J447" s="85">
        <v>501.64605272</v>
      </c>
      <c r="K447" s="85">
        <v>592.85442594000006</v>
      </c>
      <c r="L447" s="85">
        <v>684.06279916999995</v>
      </c>
    </row>
    <row r="448" spans="1:12" ht="12.75" customHeight="1" x14ac:dyDescent="0.2">
      <c r="A448" s="84" t="s">
        <v>200</v>
      </c>
      <c r="B448" s="84">
        <v>7</v>
      </c>
      <c r="C448" s="85">
        <v>839.04596593999997</v>
      </c>
      <c r="D448" s="85">
        <v>834.67994380000005</v>
      </c>
      <c r="E448" s="85">
        <v>0</v>
      </c>
      <c r="F448" s="85">
        <v>83.467994379999993</v>
      </c>
      <c r="G448" s="85">
        <v>208.66998595000001</v>
      </c>
      <c r="H448" s="85">
        <v>417.33997190000002</v>
      </c>
      <c r="I448" s="85">
        <v>0</v>
      </c>
      <c r="J448" s="85">
        <v>459.07396908999999</v>
      </c>
      <c r="K448" s="85">
        <v>542.54196347000004</v>
      </c>
      <c r="L448" s="85">
        <v>626.00995784999998</v>
      </c>
    </row>
    <row r="449" spans="1:12" ht="12.75" customHeight="1" x14ac:dyDescent="0.2">
      <c r="A449" s="84" t="s">
        <v>200</v>
      </c>
      <c r="B449" s="84">
        <v>8</v>
      </c>
      <c r="C449" s="85">
        <v>777.36119354000004</v>
      </c>
      <c r="D449" s="85">
        <v>773.63211489000003</v>
      </c>
      <c r="E449" s="85">
        <v>0</v>
      </c>
      <c r="F449" s="85">
        <v>77.363211489999998</v>
      </c>
      <c r="G449" s="85">
        <v>193.40802872</v>
      </c>
      <c r="H449" s="85">
        <v>386.81605745000002</v>
      </c>
      <c r="I449" s="85">
        <v>0</v>
      </c>
      <c r="J449" s="85">
        <v>425.49766319000003</v>
      </c>
      <c r="K449" s="85">
        <v>502.86087467999999</v>
      </c>
      <c r="L449" s="85">
        <v>580.22408616999996</v>
      </c>
    </row>
    <row r="450" spans="1:12" ht="12.75" customHeight="1" x14ac:dyDescent="0.2">
      <c r="A450" s="84" t="s">
        <v>200</v>
      </c>
      <c r="B450" s="84">
        <v>9</v>
      </c>
      <c r="C450" s="85">
        <v>740.15033061999998</v>
      </c>
      <c r="D450" s="85">
        <v>736.33216153000001</v>
      </c>
      <c r="E450" s="85">
        <v>0</v>
      </c>
      <c r="F450" s="85">
        <v>73.633216149999996</v>
      </c>
      <c r="G450" s="85">
        <v>184.08304038</v>
      </c>
      <c r="H450" s="85">
        <v>368.16608077000001</v>
      </c>
      <c r="I450" s="85">
        <v>0</v>
      </c>
      <c r="J450" s="85">
        <v>404.98268883999998</v>
      </c>
      <c r="K450" s="85">
        <v>478.61590498999999</v>
      </c>
      <c r="L450" s="85">
        <v>552.24912114999995</v>
      </c>
    </row>
    <row r="451" spans="1:12" ht="12.75" customHeight="1" x14ac:dyDescent="0.2">
      <c r="A451" s="84" t="s">
        <v>200</v>
      </c>
      <c r="B451" s="84">
        <v>10</v>
      </c>
      <c r="C451" s="85">
        <v>713.08903153000006</v>
      </c>
      <c r="D451" s="85">
        <v>709.49496094999995</v>
      </c>
      <c r="E451" s="85">
        <v>0</v>
      </c>
      <c r="F451" s="85">
        <v>70.949496100000005</v>
      </c>
      <c r="G451" s="85">
        <v>177.37374023999999</v>
      </c>
      <c r="H451" s="85">
        <v>354.74748047999998</v>
      </c>
      <c r="I451" s="85">
        <v>0</v>
      </c>
      <c r="J451" s="85">
        <v>390.22222851999999</v>
      </c>
      <c r="K451" s="85">
        <v>461.17172462000002</v>
      </c>
      <c r="L451" s="85">
        <v>532.12122070999999</v>
      </c>
    </row>
    <row r="452" spans="1:12" ht="12.75" customHeight="1" x14ac:dyDescent="0.2">
      <c r="A452" s="84" t="s">
        <v>200</v>
      </c>
      <c r="B452" s="84">
        <v>11</v>
      </c>
      <c r="C452" s="85">
        <v>712.62983571999996</v>
      </c>
      <c r="D452" s="85">
        <v>709.04449671999998</v>
      </c>
      <c r="E452" s="85">
        <v>0</v>
      </c>
      <c r="F452" s="85">
        <v>70.904449670000005</v>
      </c>
      <c r="G452" s="85">
        <v>177.26112418</v>
      </c>
      <c r="H452" s="85">
        <v>354.52224835999999</v>
      </c>
      <c r="I452" s="85">
        <v>0</v>
      </c>
      <c r="J452" s="85">
        <v>389.97447319999998</v>
      </c>
      <c r="K452" s="85">
        <v>460.87892287</v>
      </c>
      <c r="L452" s="85">
        <v>531.78337253999996</v>
      </c>
    </row>
    <row r="453" spans="1:12" ht="12.75" customHeight="1" x14ac:dyDescent="0.2">
      <c r="A453" s="84" t="s">
        <v>200</v>
      </c>
      <c r="B453" s="84">
        <v>12</v>
      </c>
      <c r="C453" s="85">
        <v>731.86737991999996</v>
      </c>
      <c r="D453" s="85">
        <v>728.04501377999998</v>
      </c>
      <c r="E453" s="85">
        <v>0</v>
      </c>
      <c r="F453" s="85">
        <v>72.804501380000005</v>
      </c>
      <c r="G453" s="85">
        <v>182.01125345</v>
      </c>
      <c r="H453" s="85">
        <v>364.02250688999999</v>
      </c>
      <c r="I453" s="85">
        <v>0</v>
      </c>
      <c r="J453" s="85">
        <v>400.42475758</v>
      </c>
      <c r="K453" s="85">
        <v>473.22925895999998</v>
      </c>
      <c r="L453" s="85">
        <v>546.03376033999996</v>
      </c>
    </row>
    <row r="454" spans="1:12" ht="12.75" customHeight="1" x14ac:dyDescent="0.2">
      <c r="A454" s="84" t="s">
        <v>200</v>
      </c>
      <c r="B454" s="84">
        <v>13</v>
      </c>
      <c r="C454" s="85">
        <v>740.74846264999996</v>
      </c>
      <c r="D454" s="85">
        <v>736.43293055000004</v>
      </c>
      <c r="E454" s="85">
        <v>0</v>
      </c>
      <c r="F454" s="85">
        <v>73.643293060000005</v>
      </c>
      <c r="G454" s="85">
        <v>184.10823264000001</v>
      </c>
      <c r="H454" s="85">
        <v>368.21646528000002</v>
      </c>
      <c r="I454" s="85">
        <v>0</v>
      </c>
      <c r="J454" s="85">
        <v>405.03811180000002</v>
      </c>
      <c r="K454" s="85">
        <v>478.68140485999999</v>
      </c>
      <c r="L454" s="85">
        <v>552.32469791000005</v>
      </c>
    </row>
    <row r="455" spans="1:12" ht="12.75" customHeight="1" x14ac:dyDescent="0.2">
      <c r="A455" s="84" t="s">
        <v>200</v>
      </c>
      <c r="B455" s="84">
        <v>14</v>
      </c>
      <c r="C455" s="85">
        <v>742.08933932000002</v>
      </c>
      <c r="D455" s="85">
        <v>737.96439338000005</v>
      </c>
      <c r="E455" s="85">
        <v>0</v>
      </c>
      <c r="F455" s="85">
        <v>73.796439340000006</v>
      </c>
      <c r="G455" s="85">
        <v>184.49109834999999</v>
      </c>
      <c r="H455" s="85">
        <v>368.98219669000002</v>
      </c>
      <c r="I455" s="85">
        <v>0</v>
      </c>
      <c r="J455" s="85">
        <v>405.88041636000003</v>
      </c>
      <c r="K455" s="85">
        <v>479.67685569999998</v>
      </c>
      <c r="L455" s="85">
        <v>553.47329504000004</v>
      </c>
    </row>
    <row r="456" spans="1:12" ht="12.75" customHeight="1" x14ac:dyDescent="0.2">
      <c r="A456" s="84" t="s">
        <v>200</v>
      </c>
      <c r="B456" s="84">
        <v>15</v>
      </c>
      <c r="C456" s="85">
        <v>755.70314639000003</v>
      </c>
      <c r="D456" s="85">
        <v>752.03297492000002</v>
      </c>
      <c r="E456" s="85">
        <v>0</v>
      </c>
      <c r="F456" s="85">
        <v>75.203297489999997</v>
      </c>
      <c r="G456" s="85">
        <v>188.00824373</v>
      </c>
      <c r="H456" s="85">
        <v>376.01648746000001</v>
      </c>
      <c r="I456" s="85">
        <v>0</v>
      </c>
      <c r="J456" s="85">
        <v>413.61813620999999</v>
      </c>
      <c r="K456" s="85">
        <v>488.8214337</v>
      </c>
      <c r="L456" s="85">
        <v>564.02473119000001</v>
      </c>
    </row>
    <row r="457" spans="1:12" ht="12.75" customHeight="1" x14ac:dyDescent="0.2">
      <c r="A457" s="84" t="s">
        <v>200</v>
      </c>
      <c r="B457" s="84">
        <v>16</v>
      </c>
      <c r="C457" s="85">
        <v>769.66100124000002</v>
      </c>
      <c r="D457" s="85">
        <v>765.85682264000002</v>
      </c>
      <c r="E457" s="85">
        <v>0</v>
      </c>
      <c r="F457" s="85">
        <v>76.585682259999999</v>
      </c>
      <c r="G457" s="85">
        <v>191.46420566</v>
      </c>
      <c r="H457" s="85">
        <v>382.92841132000001</v>
      </c>
      <c r="I457" s="85">
        <v>0</v>
      </c>
      <c r="J457" s="85">
        <v>421.22125245000001</v>
      </c>
      <c r="K457" s="85">
        <v>497.80693472000002</v>
      </c>
      <c r="L457" s="85">
        <v>574.39261697999996</v>
      </c>
    </row>
    <row r="458" spans="1:12" ht="12.75" customHeight="1" x14ac:dyDescent="0.2">
      <c r="A458" s="84" t="s">
        <v>200</v>
      </c>
      <c r="B458" s="84">
        <v>17</v>
      </c>
      <c r="C458" s="85">
        <v>780.57533149999995</v>
      </c>
      <c r="D458" s="85">
        <v>776.83033937000005</v>
      </c>
      <c r="E458" s="85">
        <v>0</v>
      </c>
      <c r="F458" s="85">
        <v>77.683033940000001</v>
      </c>
      <c r="G458" s="85">
        <v>194.20758484000001</v>
      </c>
      <c r="H458" s="85">
        <v>388.41516969000003</v>
      </c>
      <c r="I458" s="85">
        <v>0</v>
      </c>
      <c r="J458" s="85">
        <v>427.25668665000001</v>
      </c>
      <c r="K458" s="85">
        <v>504.93972058999998</v>
      </c>
      <c r="L458" s="85">
        <v>582.62275452999995</v>
      </c>
    </row>
    <row r="459" spans="1:12" ht="12.75" customHeight="1" x14ac:dyDescent="0.2">
      <c r="A459" s="84" t="s">
        <v>200</v>
      </c>
      <c r="B459" s="84">
        <v>18</v>
      </c>
      <c r="C459" s="85">
        <v>766.25768917000005</v>
      </c>
      <c r="D459" s="85">
        <v>761.90317574999995</v>
      </c>
      <c r="E459" s="85">
        <v>0</v>
      </c>
      <c r="F459" s="85">
        <v>76.190317579999999</v>
      </c>
      <c r="G459" s="85">
        <v>190.47579393999999</v>
      </c>
      <c r="H459" s="85">
        <v>380.95158787999998</v>
      </c>
      <c r="I459" s="85">
        <v>0</v>
      </c>
      <c r="J459" s="85">
        <v>419.04674666</v>
      </c>
      <c r="K459" s="85">
        <v>495.23706424</v>
      </c>
      <c r="L459" s="85">
        <v>571.42738181000004</v>
      </c>
    </row>
    <row r="460" spans="1:12" ht="12.75" customHeight="1" x14ac:dyDescent="0.2">
      <c r="A460" s="84" t="s">
        <v>200</v>
      </c>
      <c r="B460" s="84">
        <v>19</v>
      </c>
      <c r="C460" s="85">
        <v>749.38482949000002</v>
      </c>
      <c r="D460" s="85">
        <v>745.10506063000003</v>
      </c>
      <c r="E460" s="85">
        <v>0</v>
      </c>
      <c r="F460" s="85">
        <v>74.510506059999997</v>
      </c>
      <c r="G460" s="85">
        <v>186.27626516000001</v>
      </c>
      <c r="H460" s="85">
        <v>372.55253032000002</v>
      </c>
      <c r="I460" s="85">
        <v>0</v>
      </c>
      <c r="J460" s="85">
        <v>409.80778335000002</v>
      </c>
      <c r="K460" s="85">
        <v>484.31828940999998</v>
      </c>
      <c r="L460" s="85">
        <v>558.82879547000005</v>
      </c>
    </row>
    <row r="461" spans="1:12" ht="12.75" customHeight="1" x14ac:dyDescent="0.2">
      <c r="A461" s="84" t="s">
        <v>200</v>
      </c>
      <c r="B461" s="84">
        <v>20</v>
      </c>
      <c r="C461" s="85">
        <v>730.94098014999997</v>
      </c>
      <c r="D461" s="85">
        <v>726.30235474000006</v>
      </c>
      <c r="E461" s="85">
        <v>0</v>
      </c>
      <c r="F461" s="85">
        <v>72.630235470000002</v>
      </c>
      <c r="G461" s="85">
        <v>181.57558868999999</v>
      </c>
      <c r="H461" s="85">
        <v>363.15117737000003</v>
      </c>
      <c r="I461" s="85">
        <v>0</v>
      </c>
      <c r="J461" s="85">
        <v>399.46629510999998</v>
      </c>
      <c r="K461" s="85">
        <v>472.09653057999998</v>
      </c>
      <c r="L461" s="85">
        <v>544.72676606000005</v>
      </c>
    </row>
    <row r="462" spans="1:12" ht="12.75" customHeight="1" x14ac:dyDescent="0.2">
      <c r="A462" s="84" t="s">
        <v>200</v>
      </c>
      <c r="B462" s="84">
        <v>21</v>
      </c>
      <c r="C462" s="85">
        <v>700.26637482000001</v>
      </c>
      <c r="D462" s="85">
        <v>695.79208956000002</v>
      </c>
      <c r="E462" s="85">
        <v>0</v>
      </c>
      <c r="F462" s="85">
        <v>69.579208960000003</v>
      </c>
      <c r="G462" s="85">
        <v>173.94802239000001</v>
      </c>
      <c r="H462" s="85">
        <v>347.89604478000001</v>
      </c>
      <c r="I462" s="85">
        <v>0</v>
      </c>
      <c r="J462" s="85">
        <v>382.68564925999999</v>
      </c>
      <c r="K462" s="85">
        <v>452.26485821</v>
      </c>
      <c r="L462" s="85">
        <v>521.84406717000002</v>
      </c>
    </row>
    <row r="463" spans="1:12" ht="12.75" customHeight="1" x14ac:dyDescent="0.2">
      <c r="A463" s="84" t="s">
        <v>200</v>
      </c>
      <c r="B463" s="84">
        <v>22</v>
      </c>
      <c r="C463" s="85">
        <v>664.71889427999997</v>
      </c>
      <c r="D463" s="85">
        <v>661.05386625999995</v>
      </c>
      <c r="E463" s="85">
        <v>0</v>
      </c>
      <c r="F463" s="85">
        <v>66.105386629999998</v>
      </c>
      <c r="G463" s="85">
        <v>165.26346656999999</v>
      </c>
      <c r="H463" s="85">
        <v>330.52693312999997</v>
      </c>
      <c r="I463" s="85">
        <v>0</v>
      </c>
      <c r="J463" s="85">
        <v>363.57962644000003</v>
      </c>
      <c r="K463" s="85">
        <v>429.68501307000002</v>
      </c>
      <c r="L463" s="85">
        <v>495.79039970000002</v>
      </c>
    </row>
    <row r="464" spans="1:12" ht="12.75" customHeight="1" x14ac:dyDescent="0.2">
      <c r="A464" s="84" t="s">
        <v>200</v>
      </c>
      <c r="B464" s="84">
        <v>23</v>
      </c>
      <c r="C464" s="85">
        <v>694.13371944000005</v>
      </c>
      <c r="D464" s="85">
        <v>690.77963261000002</v>
      </c>
      <c r="E464" s="85">
        <v>0</v>
      </c>
      <c r="F464" s="85">
        <v>69.077963260000004</v>
      </c>
      <c r="G464" s="85">
        <v>172.69490815</v>
      </c>
      <c r="H464" s="85">
        <v>345.38981631000001</v>
      </c>
      <c r="I464" s="85">
        <v>0</v>
      </c>
      <c r="J464" s="85">
        <v>379.92879793999998</v>
      </c>
      <c r="K464" s="85">
        <v>449.00676120000003</v>
      </c>
      <c r="L464" s="85">
        <v>518.08472445999996</v>
      </c>
    </row>
    <row r="465" spans="1:12" ht="12.75" customHeight="1" x14ac:dyDescent="0.2">
      <c r="A465" s="84" t="s">
        <v>200</v>
      </c>
      <c r="B465" s="84">
        <v>24</v>
      </c>
      <c r="C465" s="85">
        <v>754.42567109000004</v>
      </c>
      <c r="D465" s="85">
        <v>750.80576353000004</v>
      </c>
      <c r="E465" s="85">
        <v>0</v>
      </c>
      <c r="F465" s="85">
        <v>75.080576350000001</v>
      </c>
      <c r="G465" s="85">
        <v>187.70144088000001</v>
      </c>
      <c r="H465" s="85">
        <v>375.40288177000002</v>
      </c>
      <c r="I465" s="85">
        <v>0</v>
      </c>
      <c r="J465" s="85">
        <v>412.94316994000002</v>
      </c>
      <c r="K465" s="85">
        <v>488.02374629000002</v>
      </c>
      <c r="L465" s="85">
        <v>563.10432264999997</v>
      </c>
    </row>
    <row r="466" spans="1:12" ht="12.75" customHeight="1" x14ac:dyDescent="0.2">
      <c r="A466" s="84" t="s">
        <v>201</v>
      </c>
      <c r="B466" s="84">
        <v>1</v>
      </c>
      <c r="C466" s="85">
        <v>841.09863246999998</v>
      </c>
      <c r="D466" s="85">
        <v>837.21245527999997</v>
      </c>
      <c r="E466" s="85">
        <v>0</v>
      </c>
      <c r="F466" s="85">
        <v>83.721245530000004</v>
      </c>
      <c r="G466" s="85">
        <v>209.30311381999999</v>
      </c>
      <c r="H466" s="85">
        <v>418.60622763999999</v>
      </c>
      <c r="I466" s="85">
        <v>0</v>
      </c>
      <c r="J466" s="85">
        <v>460.4668504</v>
      </c>
      <c r="K466" s="85">
        <v>544.18809593000003</v>
      </c>
      <c r="L466" s="85">
        <v>627.90934145999995</v>
      </c>
    </row>
    <row r="467" spans="1:12" ht="12.75" customHeight="1" x14ac:dyDescent="0.2">
      <c r="A467" s="84" t="s">
        <v>201</v>
      </c>
      <c r="B467" s="84">
        <v>2</v>
      </c>
      <c r="C467" s="85">
        <v>883.79762691999997</v>
      </c>
      <c r="D467" s="85">
        <v>879.60656185000005</v>
      </c>
      <c r="E467" s="85">
        <v>0</v>
      </c>
      <c r="F467" s="85">
        <v>87.960656189999995</v>
      </c>
      <c r="G467" s="85">
        <v>219.90164046000001</v>
      </c>
      <c r="H467" s="85">
        <v>439.80328093000003</v>
      </c>
      <c r="I467" s="85">
        <v>0</v>
      </c>
      <c r="J467" s="85">
        <v>483.78360901999997</v>
      </c>
      <c r="K467" s="85">
        <v>571.74426519999997</v>
      </c>
      <c r="L467" s="85">
        <v>659.70492138999998</v>
      </c>
    </row>
    <row r="468" spans="1:12" ht="12.75" customHeight="1" x14ac:dyDescent="0.2">
      <c r="A468" s="84" t="s">
        <v>201</v>
      </c>
      <c r="B468" s="84">
        <v>3</v>
      </c>
      <c r="C468" s="85">
        <v>922.12520085000006</v>
      </c>
      <c r="D468" s="85">
        <v>917.82756014999995</v>
      </c>
      <c r="E468" s="85">
        <v>0</v>
      </c>
      <c r="F468" s="85">
        <v>91.782756019999994</v>
      </c>
      <c r="G468" s="85">
        <v>229.45689003999999</v>
      </c>
      <c r="H468" s="85">
        <v>458.91378007999998</v>
      </c>
      <c r="I468" s="85">
        <v>0</v>
      </c>
      <c r="J468" s="85">
        <v>504.80515808000001</v>
      </c>
      <c r="K468" s="85">
        <v>596.58791410000003</v>
      </c>
      <c r="L468" s="85">
        <v>688.37067010999999</v>
      </c>
    </row>
    <row r="469" spans="1:12" ht="12.75" customHeight="1" x14ac:dyDescent="0.2">
      <c r="A469" s="84" t="s">
        <v>201</v>
      </c>
      <c r="B469" s="84">
        <v>4</v>
      </c>
      <c r="C469" s="85">
        <v>932.85927129000004</v>
      </c>
      <c r="D469" s="85">
        <v>928.46498942999995</v>
      </c>
      <c r="E469" s="85">
        <v>0</v>
      </c>
      <c r="F469" s="85">
        <v>92.846498940000004</v>
      </c>
      <c r="G469" s="85">
        <v>232.11624735999999</v>
      </c>
      <c r="H469" s="85">
        <v>464.23249471999998</v>
      </c>
      <c r="I469" s="85">
        <v>0</v>
      </c>
      <c r="J469" s="85">
        <v>510.65574419000001</v>
      </c>
      <c r="K469" s="85">
        <v>603.50224313000001</v>
      </c>
      <c r="L469" s="85">
        <v>696.34874206999996</v>
      </c>
    </row>
    <row r="470" spans="1:12" ht="12.75" customHeight="1" x14ac:dyDescent="0.2">
      <c r="A470" s="84" t="s">
        <v>201</v>
      </c>
      <c r="B470" s="84">
        <v>5</v>
      </c>
      <c r="C470" s="85">
        <v>936.54566553999996</v>
      </c>
      <c r="D470" s="85">
        <v>932.08877214999995</v>
      </c>
      <c r="E470" s="85">
        <v>0</v>
      </c>
      <c r="F470" s="85">
        <v>93.208877220000005</v>
      </c>
      <c r="G470" s="85">
        <v>233.02219303999999</v>
      </c>
      <c r="H470" s="85">
        <v>466.04438607999998</v>
      </c>
      <c r="I470" s="85">
        <v>0</v>
      </c>
      <c r="J470" s="85">
        <v>512.64882467999996</v>
      </c>
      <c r="K470" s="85">
        <v>605.85770190000005</v>
      </c>
      <c r="L470" s="85">
        <v>699.06657911000002</v>
      </c>
    </row>
    <row r="471" spans="1:12" ht="12.75" customHeight="1" x14ac:dyDescent="0.2">
      <c r="A471" s="84" t="s">
        <v>201</v>
      </c>
      <c r="B471" s="84">
        <v>6</v>
      </c>
      <c r="C471" s="85">
        <v>926.03328551000004</v>
      </c>
      <c r="D471" s="85">
        <v>921.69050381</v>
      </c>
      <c r="E471" s="85">
        <v>0</v>
      </c>
      <c r="F471" s="85">
        <v>92.169050380000002</v>
      </c>
      <c r="G471" s="85">
        <v>230.42262595</v>
      </c>
      <c r="H471" s="85">
        <v>460.84525191</v>
      </c>
      <c r="I471" s="85">
        <v>0</v>
      </c>
      <c r="J471" s="85">
        <v>506.92977710000002</v>
      </c>
      <c r="K471" s="85">
        <v>599.09882747999995</v>
      </c>
      <c r="L471" s="85">
        <v>691.26787786</v>
      </c>
    </row>
    <row r="472" spans="1:12" ht="12.75" customHeight="1" x14ac:dyDescent="0.2">
      <c r="A472" s="84" t="s">
        <v>201</v>
      </c>
      <c r="B472" s="84">
        <v>7</v>
      </c>
      <c r="C472" s="85">
        <v>848.88909966999995</v>
      </c>
      <c r="D472" s="85">
        <v>844.53446074999999</v>
      </c>
      <c r="E472" s="85">
        <v>0</v>
      </c>
      <c r="F472" s="85">
        <v>84.453446080000006</v>
      </c>
      <c r="G472" s="85">
        <v>211.13361519</v>
      </c>
      <c r="H472" s="85">
        <v>422.26723038</v>
      </c>
      <c r="I472" s="85">
        <v>0</v>
      </c>
      <c r="J472" s="85">
        <v>464.49395341000002</v>
      </c>
      <c r="K472" s="85">
        <v>548.94739948999995</v>
      </c>
      <c r="L472" s="85">
        <v>633.40084555999999</v>
      </c>
    </row>
    <row r="473" spans="1:12" ht="12.75" customHeight="1" x14ac:dyDescent="0.2">
      <c r="A473" s="84" t="s">
        <v>201</v>
      </c>
      <c r="B473" s="84">
        <v>8</v>
      </c>
      <c r="C473" s="85">
        <v>779.64631659999998</v>
      </c>
      <c r="D473" s="85">
        <v>775.29083292999997</v>
      </c>
      <c r="E473" s="85">
        <v>0</v>
      </c>
      <c r="F473" s="85">
        <v>77.529083290000003</v>
      </c>
      <c r="G473" s="85">
        <v>193.82270822999999</v>
      </c>
      <c r="H473" s="85">
        <v>387.64541646999999</v>
      </c>
      <c r="I473" s="85">
        <v>0</v>
      </c>
      <c r="J473" s="85">
        <v>426.40995810999999</v>
      </c>
      <c r="K473" s="85">
        <v>503.93904140000001</v>
      </c>
      <c r="L473" s="85">
        <v>581.46812469999998</v>
      </c>
    </row>
    <row r="474" spans="1:12" ht="12.75" customHeight="1" x14ac:dyDescent="0.2">
      <c r="A474" s="84" t="s">
        <v>201</v>
      </c>
      <c r="B474" s="84">
        <v>9</v>
      </c>
      <c r="C474" s="85">
        <v>758.3335151</v>
      </c>
      <c r="D474" s="85">
        <v>754.25068431</v>
      </c>
      <c r="E474" s="85">
        <v>0</v>
      </c>
      <c r="F474" s="85">
        <v>75.425068429999996</v>
      </c>
      <c r="G474" s="85">
        <v>188.56267108</v>
      </c>
      <c r="H474" s="85">
        <v>377.12534216</v>
      </c>
      <c r="I474" s="85">
        <v>0</v>
      </c>
      <c r="J474" s="85">
        <v>414.83787637</v>
      </c>
      <c r="K474" s="85">
        <v>490.26294480000001</v>
      </c>
      <c r="L474" s="85">
        <v>565.68801323000002</v>
      </c>
    </row>
    <row r="475" spans="1:12" ht="12.75" customHeight="1" x14ac:dyDescent="0.2">
      <c r="A475" s="84" t="s">
        <v>201</v>
      </c>
      <c r="B475" s="84">
        <v>10</v>
      </c>
      <c r="C475" s="85">
        <v>741.08574533000001</v>
      </c>
      <c r="D475" s="85">
        <v>737.46406774000002</v>
      </c>
      <c r="E475" s="85">
        <v>0</v>
      </c>
      <c r="F475" s="85">
        <v>73.746406769999993</v>
      </c>
      <c r="G475" s="85">
        <v>184.36601694000001</v>
      </c>
      <c r="H475" s="85">
        <v>368.73203387000001</v>
      </c>
      <c r="I475" s="85">
        <v>0</v>
      </c>
      <c r="J475" s="85">
        <v>405.60523726000002</v>
      </c>
      <c r="K475" s="85">
        <v>479.35164402999999</v>
      </c>
      <c r="L475" s="85">
        <v>553.09805081000002</v>
      </c>
    </row>
    <row r="476" spans="1:12" ht="12.75" customHeight="1" x14ac:dyDescent="0.2">
      <c r="A476" s="84" t="s">
        <v>201</v>
      </c>
      <c r="B476" s="84">
        <v>11</v>
      </c>
      <c r="C476" s="85">
        <v>737.42129023999996</v>
      </c>
      <c r="D476" s="85">
        <v>733.79266142999995</v>
      </c>
      <c r="E476" s="85">
        <v>0</v>
      </c>
      <c r="F476" s="85">
        <v>73.379266139999999</v>
      </c>
      <c r="G476" s="85">
        <v>183.44816535999999</v>
      </c>
      <c r="H476" s="85">
        <v>366.89633071999998</v>
      </c>
      <c r="I476" s="85">
        <v>0</v>
      </c>
      <c r="J476" s="85">
        <v>403.58596378999999</v>
      </c>
      <c r="K476" s="85">
        <v>476.96522993000002</v>
      </c>
      <c r="L476" s="85">
        <v>550.34449606999999</v>
      </c>
    </row>
    <row r="477" spans="1:12" ht="12.75" customHeight="1" x14ac:dyDescent="0.2">
      <c r="A477" s="84" t="s">
        <v>201</v>
      </c>
      <c r="B477" s="84">
        <v>12</v>
      </c>
      <c r="C477" s="85">
        <v>739.37021312000002</v>
      </c>
      <c r="D477" s="85">
        <v>735.34000516000003</v>
      </c>
      <c r="E477" s="85">
        <v>0</v>
      </c>
      <c r="F477" s="85">
        <v>73.534000520000006</v>
      </c>
      <c r="G477" s="85">
        <v>183.83500129000001</v>
      </c>
      <c r="H477" s="85">
        <v>367.67000258000002</v>
      </c>
      <c r="I477" s="85">
        <v>0</v>
      </c>
      <c r="J477" s="85">
        <v>404.43700283999999</v>
      </c>
      <c r="K477" s="85">
        <v>477.97100334999999</v>
      </c>
      <c r="L477" s="85">
        <v>551.50500387</v>
      </c>
    </row>
    <row r="478" spans="1:12" ht="12.75" customHeight="1" x14ac:dyDescent="0.2">
      <c r="A478" s="84" t="s">
        <v>201</v>
      </c>
      <c r="B478" s="84">
        <v>13</v>
      </c>
      <c r="C478" s="85">
        <v>757.81904596000004</v>
      </c>
      <c r="D478" s="85">
        <v>753.87575416000004</v>
      </c>
      <c r="E478" s="85">
        <v>0</v>
      </c>
      <c r="F478" s="85">
        <v>75.387575420000005</v>
      </c>
      <c r="G478" s="85">
        <v>188.46893854000001</v>
      </c>
      <c r="H478" s="85">
        <v>376.93787708000002</v>
      </c>
      <c r="I478" s="85">
        <v>0</v>
      </c>
      <c r="J478" s="85">
        <v>414.63166479</v>
      </c>
      <c r="K478" s="85">
        <v>490.01924020000001</v>
      </c>
      <c r="L478" s="85">
        <v>565.40681561999997</v>
      </c>
    </row>
    <row r="479" spans="1:12" ht="12.75" customHeight="1" x14ac:dyDescent="0.2">
      <c r="A479" s="84" t="s">
        <v>201</v>
      </c>
      <c r="B479" s="84">
        <v>14</v>
      </c>
      <c r="C479" s="85">
        <v>762.50641264000001</v>
      </c>
      <c r="D479" s="85">
        <v>758.06581982</v>
      </c>
      <c r="E479" s="85">
        <v>0</v>
      </c>
      <c r="F479" s="85">
        <v>75.806581980000004</v>
      </c>
      <c r="G479" s="85">
        <v>189.51645496</v>
      </c>
      <c r="H479" s="85">
        <v>379.03290991</v>
      </c>
      <c r="I479" s="85">
        <v>0</v>
      </c>
      <c r="J479" s="85">
        <v>416.93620090000002</v>
      </c>
      <c r="K479" s="85">
        <v>492.74278287999999</v>
      </c>
      <c r="L479" s="85">
        <v>568.54936486999998</v>
      </c>
    </row>
    <row r="480" spans="1:12" ht="12.75" customHeight="1" x14ac:dyDescent="0.2">
      <c r="A480" s="84" t="s">
        <v>201</v>
      </c>
      <c r="B480" s="84">
        <v>15</v>
      </c>
      <c r="C480" s="85">
        <v>780.09133106000002</v>
      </c>
      <c r="D480" s="85">
        <v>775.55433665999999</v>
      </c>
      <c r="E480" s="85">
        <v>0</v>
      </c>
      <c r="F480" s="85">
        <v>77.555433669999999</v>
      </c>
      <c r="G480" s="85">
        <v>193.88858417</v>
      </c>
      <c r="H480" s="85">
        <v>387.77716832999999</v>
      </c>
      <c r="I480" s="85">
        <v>0</v>
      </c>
      <c r="J480" s="85">
        <v>426.55488516000003</v>
      </c>
      <c r="K480" s="85">
        <v>504.11031882999998</v>
      </c>
      <c r="L480" s="85">
        <v>581.66575250000005</v>
      </c>
    </row>
    <row r="481" spans="1:12" ht="12.75" customHeight="1" x14ac:dyDescent="0.2">
      <c r="A481" s="84" t="s">
        <v>201</v>
      </c>
      <c r="B481" s="84">
        <v>16</v>
      </c>
      <c r="C481" s="85">
        <v>778.87717872999997</v>
      </c>
      <c r="D481" s="85">
        <v>774.57669394000004</v>
      </c>
      <c r="E481" s="85">
        <v>0</v>
      </c>
      <c r="F481" s="85">
        <v>77.457669390000007</v>
      </c>
      <c r="G481" s="85">
        <v>193.64417348999999</v>
      </c>
      <c r="H481" s="85">
        <v>387.28834697000002</v>
      </c>
      <c r="I481" s="85">
        <v>0</v>
      </c>
      <c r="J481" s="85">
        <v>426.01718167000001</v>
      </c>
      <c r="K481" s="85">
        <v>503.47485105999999</v>
      </c>
      <c r="L481" s="85">
        <v>580.93252045999998</v>
      </c>
    </row>
    <row r="482" spans="1:12" ht="12.75" customHeight="1" x14ac:dyDescent="0.2">
      <c r="A482" s="84" t="s">
        <v>201</v>
      </c>
      <c r="B482" s="84">
        <v>17</v>
      </c>
      <c r="C482" s="85">
        <v>775.18739257000004</v>
      </c>
      <c r="D482" s="85">
        <v>771.02159950999999</v>
      </c>
      <c r="E482" s="85">
        <v>0</v>
      </c>
      <c r="F482" s="85">
        <v>77.102159950000001</v>
      </c>
      <c r="G482" s="85">
        <v>192.75539988</v>
      </c>
      <c r="H482" s="85">
        <v>385.51079976</v>
      </c>
      <c r="I482" s="85">
        <v>0</v>
      </c>
      <c r="J482" s="85">
        <v>424.06187972999999</v>
      </c>
      <c r="K482" s="85">
        <v>501.16403967999997</v>
      </c>
      <c r="L482" s="85">
        <v>578.26619962999996</v>
      </c>
    </row>
    <row r="483" spans="1:12" ht="12.75" customHeight="1" x14ac:dyDescent="0.2">
      <c r="A483" s="84" t="s">
        <v>201</v>
      </c>
      <c r="B483" s="84">
        <v>18</v>
      </c>
      <c r="C483" s="85">
        <v>769.71108003999996</v>
      </c>
      <c r="D483" s="85">
        <v>764.95119586999999</v>
      </c>
      <c r="E483" s="85">
        <v>0</v>
      </c>
      <c r="F483" s="85">
        <v>76.495119590000002</v>
      </c>
      <c r="G483" s="85">
        <v>191.23779897</v>
      </c>
      <c r="H483" s="85">
        <v>382.47559794</v>
      </c>
      <c r="I483" s="85">
        <v>0</v>
      </c>
      <c r="J483" s="85">
        <v>420.72315773000003</v>
      </c>
      <c r="K483" s="85">
        <v>497.21827732000003</v>
      </c>
      <c r="L483" s="85">
        <v>573.71339690000002</v>
      </c>
    </row>
    <row r="484" spans="1:12" ht="12.75" customHeight="1" x14ac:dyDescent="0.2">
      <c r="A484" s="84" t="s">
        <v>201</v>
      </c>
      <c r="B484" s="84">
        <v>19</v>
      </c>
      <c r="C484" s="85">
        <v>758.80663071000004</v>
      </c>
      <c r="D484" s="85">
        <v>753.72041991000003</v>
      </c>
      <c r="E484" s="85">
        <v>0</v>
      </c>
      <c r="F484" s="85">
        <v>75.37204199</v>
      </c>
      <c r="G484" s="85">
        <v>188.43010498000001</v>
      </c>
      <c r="H484" s="85">
        <v>376.86020996000002</v>
      </c>
      <c r="I484" s="85">
        <v>0</v>
      </c>
      <c r="J484" s="85">
        <v>414.54623094999999</v>
      </c>
      <c r="K484" s="85">
        <v>489.91827294000001</v>
      </c>
      <c r="L484" s="85">
        <v>565.29031493000002</v>
      </c>
    </row>
    <row r="485" spans="1:12" ht="12.75" customHeight="1" x14ac:dyDescent="0.2">
      <c r="A485" s="84" t="s">
        <v>201</v>
      </c>
      <c r="B485" s="84">
        <v>20</v>
      </c>
      <c r="C485" s="85">
        <v>749.50119136000001</v>
      </c>
      <c r="D485" s="85">
        <v>745.30907992000004</v>
      </c>
      <c r="E485" s="85">
        <v>0</v>
      </c>
      <c r="F485" s="85">
        <v>74.530907990000003</v>
      </c>
      <c r="G485" s="85">
        <v>186.32726998000001</v>
      </c>
      <c r="H485" s="85">
        <v>372.65453996000002</v>
      </c>
      <c r="I485" s="85">
        <v>0</v>
      </c>
      <c r="J485" s="85">
        <v>409.91999396</v>
      </c>
      <c r="K485" s="85">
        <v>484.45090195</v>
      </c>
      <c r="L485" s="85">
        <v>558.98180993999995</v>
      </c>
    </row>
    <row r="486" spans="1:12" ht="12.75" customHeight="1" x14ac:dyDescent="0.2">
      <c r="A486" s="84" t="s">
        <v>201</v>
      </c>
      <c r="B486" s="84">
        <v>21</v>
      </c>
      <c r="C486" s="85">
        <v>727.93327693000003</v>
      </c>
      <c r="D486" s="85">
        <v>723.71009206999997</v>
      </c>
      <c r="E486" s="85">
        <v>0</v>
      </c>
      <c r="F486" s="85">
        <v>72.371009209999997</v>
      </c>
      <c r="G486" s="85">
        <v>180.92752302</v>
      </c>
      <c r="H486" s="85">
        <v>361.85504603999999</v>
      </c>
      <c r="I486" s="85">
        <v>0</v>
      </c>
      <c r="J486" s="85">
        <v>398.04055063999999</v>
      </c>
      <c r="K486" s="85">
        <v>470.41155985</v>
      </c>
      <c r="L486" s="85">
        <v>542.78256905000001</v>
      </c>
    </row>
    <row r="487" spans="1:12" ht="12.75" customHeight="1" x14ac:dyDescent="0.2">
      <c r="A487" s="84" t="s">
        <v>201</v>
      </c>
      <c r="B487" s="84">
        <v>22</v>
      </c>
      <c r="C487" s="85">
        <v>699.71283568000001</v>
      </c>
      <c r="D487" s="85">
        <v>695.33666733999996</v>
      </c>
      <c r="E487" s="85">
        <v>0</v>
      </c>
      <c r="F487" s="85">
        <v>69.533666729999993</v>
      </c>
      <c r="G487" s="85">
        <v>173.83416683999999</v>
      </c>
      <c r="H487" s="85">
        <v>347.66833366999998</v>
      </c>
      <c r="I487" s="85">
        <v>0</v>
      </c>
      <c r="J487" s="85">
        <v>382.43516704000001</v>
      </c>
      <c r="K487" s="85">
        <v>451.96883377</v>
      </c>
      <c r="L487" s="85">
        <v>521.50250051</v>
      </c>
    </row>
    <row r="488" spans="1:12" ht="12.75" customHeight="1" x14ac:dyDescent="0.2">
      <c r="A488" s="84" t="s">
        <v>201</v>
      </c>
      <c r="B488" s="84">
        <v>23</v>
      </c>
      <c r="C488" s="85">
        <v>722.01754072999995</v>
      </c>
      <c r="D488" s="85">
        <v>717.66306806</v>
      </c>
      <c r="E488" s="85">
        <v>0</v>
      </c>
      <c r="F488" s="85">
        <v>71.766306810000003</v>
      </c>
      <c r="G488" s="85">
        <v>179.41576702</v>
      </c>
      <c r="H488" s="85">
        <v>358.83153403</v>
      </c>
      <c r="I488" s="85">
        <v>0</v>
      </c>
      <c r="J488" s="85">
        <v>394.71468743000003</v>
      </c>
      <c r="K488" s="85">
        <v>466.48099423999997</v>
      </c>
      <c r="L488" s="85">
        <v>538.24730105000003</v>
      </c>
    </row>
    <row r="489" spans="1:12" ht="12.75" customHeight="1" x14ac:dyDescent="0.2">
      <c r="A489" s="84" t="s">
        <v>201</v>
      </c>
      <c r="B489" s="84">
        <v>24</v>
      </c>
      <c r="C489" s="85">
        <v>762.75578266000002</v>
      </c>
      <c r="D489" s="85">
        <v>757.88630074000002</v>
      </c>
      <c r="E489" s="85">
        <v>0</v>
      </c>
      <c r="F489" s="85">
        <v>75.788630069999996</v>
      </c>
      <c r="G489" s="85">
        <v>189.47157519000001</v>
      </c>
      <c r="H489" s="85">
        <v>378.94315037000001</v>
      </c>
      <c r="I489" s="85">
        <v>0</v>
      </c>
      <c r="J489" s="85">
        <v>416.83746540999999</v>
      </c>
      <c r="K489" s="85">
        <v>492.62609548</v>
      </c>
      <c r="L489" s="85">
        <v>568.41472555999997</v>
      </c>
    </row>
    <row r="490" spans="1:12" ht="12.75" customHeight="1" x14ac:dyDescent="0.2">
      <c r="A490" s="84" t="s">
        <v>202</v>
      </c>
      <c r="B490" s="84">
        <v>1</v>
      </c>
      <c r="C490" s="85">
        <v>760.06034580999994</v>
      </c>
      <c r="D490" s="85">
        <v>755.03346088000001</v>
      </c>
      <c r="E490" s="85">
        <v>0</v>
      </c>
      <c r="F490" s="85">
        <v>75.503346089999994</v>
      </c>
      <c r="G490" s="85">
        <v>188.75836522</v>
      </c>
      <c r="H490" s="85">
        <v>377.51673044</v>
      </c>
      <c r="I490" s="85">
        <v>0</v>
      </c>
      <c r="J490" s="85">
        <v>415.26840348000002</v>
      </c>
      <c r="K490" s="85">
        <v>490.77174957</v>
      </c>
      <c r="L490" s="85">
        <v>566.27509566000003</v>
      </c>
    </row>
    <row r="491" spans="1:12" ht="12.75" customHeight="1" x14ac:dyDescent="0.2">
      <c r="A491" s="84" t="s">
        <v>202</v>
      </c>
      <c r="B491" s="84">
        <v>2</v>
      </c>
      <c r="C491" s="85">
        <v>811.88993295</v>
      </c>
      <c r="D491" s="85">
        <v>807.49611506999997</v>
      </c>
      <c r="E491" s="85">
        <v>0</v>
      </c>
      <c r="F491" s="85">
        <v>80.749611509999994</v>
      </c>
      <c r="G491" s="85">
        <v>201.87402877</v>
      </c>
      <c r="H491" s="85">
        <v>403.74805753999999</v>
      </c>
      <c r="I491" s="85">
        <v>0</v>
      </c>
      <c r="J491" s="85">
        <v>444.12286329</v>
      </c>
      <c r="K491" s="85">
        <v>524.87247479999996</v>
      </c>
      <c r="L491" s="85">
        <v>605.62208629999998</v>
      </c>
    </row>
    <row r="492" spans="1:12" ht="12.75" customHeight="1" x14ac:dyDescent="0.2">
      <c r="A492" s="84" t="s">
        <v>202</v>
      </c>
      <c r="B492" s="84">
        <v>3</v>
      </c>
      <c r="C492" s="85">
        <v>846.56678226999998</v>
      </c>
      <c r="D492" s="85">
        <v>842.21350546999997</v>
      </c>
      <c r="E492" s="85">
        <v>0</v>
      </c>
      <c r="F492" s="85">
        <v>84.221350549999997</v>
      </c>
      <c r="G492" s="85">
        <v>210.55337637</v>
      </c>
      <c r="H492" s="85">
        <v>421.10675273999999</v>
      </c>
      <c r="I492" s="85">
        <v>0</v>
      </c>
      <c r="J492" s="85">
        <v>463.21742800999999</v>
      </c>
      <c r="K492" s="85">
        <v>547.43877855999995</v>
      </c>
      <c r="L492" s="85">
        <v>631.66012909999995</v>
      </c>
    </row>
    <row r="493" spans="1:12" ht="12.75" customHeight="1" x14ac:dyDescent="0.2">
      <c r="A493" s="84" t="s">
        <v>202</v>
      </c>
      <c r="B493" s="84">
        <v>4</v>
      </c>
      <c r="C493" s="85">
        <v>864.46767355999998</v>
      </c>
      <c r="D493" s="85">
        <v>860.49001093000004</v>
      </c>
      <c r="E493" s="85">
        <v>0</v>
      </c>
      <c r="F493" s="85">
        <v>86.049001090000004</v>
      </c>
      <c r="G493" s="85">
        <v>215.12250273000001</v>
      </c>
      <c r="H493" s="85">
        <v>430.24500547000002</v>
      </c>
      <c r="I493" s="85">
        <v>0</v>
      </c>
      <c r="J493" s="85">
        <v>473.26950600999999</v>
      </c>
      <c r="K493" s="85">
        <v>559.31850710000003</v>
      </c>
      <c r="L493" s="85">
        <v>645.36750819999997</v>
      </c>
    </row>
    <row r="494" spans="1:12" ht="12.75" customHeight="1" x14ac:dyDescent="0.2">
      <c r="A494" s="84" t="s">
        <v>202</v>
      </c>
      <c r="B494" s="84">
        <v>5</v>
      </c>
      <c r="C494" s="85">
        <v>874.38488448999999</v>
      </c>
      <c r="D494" s="85">
        <v>870.41467446000001</v>
      </c>
      <c r="E494" s="85">
        <v>0</v>
      </c>
      <c r="F494" s="85">
        <v>87.041467449999999</v>
      </c>
      <c r="G494" s="85">
        <v>217.60366862000001</v>
      </c>
      <c r="H494" s="85">
        <v>435.20733723000001</v>
      </c>
      <c r="I494" s="85">
        <v>0</v>
      </c>
      <c r="J494" s="85">
        <v>478.72807095000002</v>
      </c>
      <c r="K494" s="85">
        <v>565.76953839999999</v>
      </c>
      <c r="L494" s="85">
        <v>652.81100585000002</v>
      </c>
    </row>
    <row r="495" spans="1:12" ht="12.75" customHeight="1" x14ac:dyDescent="0.2">
      <c r="A495" s="84" t="s">
        <v>202</v>
      </c>
      <c r="B495" s="84">
        <v>6</v>
      </c>
      <c r="C495" s="85">
        <v>872.2702822</v>
      </c>
      <c r="D495" s="85">
        <v>868.20190183</v>
      </c>
      <c r="E495" s="85">
        <v>0</v>
      </c>
      <c r="F495" s="85">
        <v>86.820190179999997</v>
      </c>
      <c r="G495" s="85">
        <v>217.05047546</v>
      </c>
      <c r="H495" s="85">
        <v>434.10095092</v>
      </c>
      <c r="I495" s="85">
        <v>0</v>
      </c>
      <c r="J495" s="85">
        <v>477.51104600999997</v>
      </c>
      <c r="K495" s="85">
        <v>564.33123619000003</v>
      </c>
      <c r="L495" s="85">
        <v>651.15142636999997</v>
      </c>
    </row>
    <row r="496" spans="1:12" ht="12.75" customHeight="1" x14ac:dyDescent="0.2">
      <c r="A496" s="84" t="s">
        <v>202</v>
      </c>
      <c r="B496" s="84">
        <v>7</v>
      </c>
      <c r="C496" s="85">
        <v>853.90367802000003</v>
      </c>
      <c r="D496" s="85">
        <v>849.77738850000003</v>
      </c>
      <c r="E496" s="85">
        <v>0</v>
      </c>
      <c r="F496" s="85">
        <v>84.977738849999994</v>
      </c>
      <c r="G496" s="85">
        <v>212.44434713000001</v>
      </c>
      <c r="H496" s="85">
        <v>424.88869425000001</v>
      </c>
      <c r="I496" s="85">
        <v>0</v>
      </c>
      <c r="J496" s="85">
        <v>467.37756367999998</v>
      </c>
      <c r="K496" s="85">
        <v>552.35530253000002</v>
      </c>
      <c r="L496" s="85">
        <v>637.33304138000005</v>
      </c>
    </row>
    <row r="497" spans="1:12" ht="12.75" customHeight="1" x14ac:dyDescent="0.2">
      <c r="A497" s="84" t="s">
        <v>202</v>
      </c>
      <c r="B497" s="84">
        <v>8</v>
      </c>
      <c r="C497" s="85">
        <v>827.20674638000003</v>
      </c>
      <c r="D497" s="85">
        <v>823.32735820000005</v>
      </c>
      <c r="E497" s="85">
        <v>0</v>
      </c>
      <c r="F497" s="85">
        <v>82.332735819999996</v>
      </c>
      <c r="G497" s="85">
        <v>205.83183955000001</v>
      </c>
      <c r="H497" s="85">
        <v>411.66367910000002</v>
      </c>
      <c r="I497" s="85">
        <v>0</v>
      </c>
      <c r="J497" s="85">
        <v>452.83004700999999</v>
      </c>
      <c r="K497" s="85">
        <v>535.16278282999997</v>
      </c>
      <c r="L497" s="85">
        <v>617.49551865000001</v>
      </c>
    </row>
    <row r="498" spans="1:12" ht="12.75" customHeight="1" x14ac:dyDescent="0.2">
      <c r="A498" s="84" t="s">
        <v>202</v>
      </c>
      <c r="B498" s="84">
        <v>9</v>
      </c>
      <c r="C498" s="85">
        <v>797.10578066999994</v>
      </c>
      <c r="D498" s="85">
        <v>793.31084619000001</v>
      </c>
      <c r="E498" s="85">
        <v>0</v>
      </c>
      <c r="F498" s="85">
        <v>79.331084619999999</v>
      </c>
      <c r="G498" s="85">
        <v>198.32771155</v>
      </c>
      <c r="H498" s="85">
        <v>396.65542310000001</v>
      </c>
      <c r="I498" s="85">
        <v>0</v>
      </c>
      <c r="J498" s="85">
        <v>436.32096539999998</v>
      </c>
      <c r="K498" s="85">
        <v>515.65205002000005</v>
      </c>
      <c r="L498" s="85">
        <v>594.98313464</v>
      </c>
    </row>
    <row r="499" spans="1:12" ht="12.75" customHeight="1" x14ac:dyDescent="0.2">
      <c r="A499" s="84" t="s">
        <v>202</v>
      </c>
      <c r="B499" s="84">
        <v>10</v>
      </c>
      <c r="C499" s="85">
        <v>783.89325982000003</v>
      </c>
      <c r="D499" s="85">
        <v>780.04299843000001</v>
      </c>
      <c r="E499" s="85">
        <v>0</v>
      </c>
      <c r="F499" s="85">
        <v>78.004299840000002</v>
      </c>
      <c r="G499" s="85">
        <v>195.01074961</v>
      </c>
      <c r="H499" s="85">
        <v>390.02149922000001</v>
      </c>
      <c r="I499" s="85">
        <v>0</v>
      </c>
      <c r="J499" s="85">
        <v>429.02364913999997</v>
      </c>
      <c r="K499" s="85">
        <v>507.02794898000002</v>
      </c>
      <c r="L499" s="85">
        <v>585.03224881999995</v>
      </c>
    </row>
    <row r="500" spans="1:12" ht="12.75" customHeight="1" x14ac:dyDescent="0.2">
      <c r="A500" s="84" t="s">
        <v>202</v>
      </c>
      <c r="B500" s="84">
        <v>11</v>
      </c>
      <c r="C500" s="85">
        <v>752.60090486000001</v>
      </c>
      <c r="D500" s="85">
        <v>748.37776795000002</v>
      </c>
      <c r="E500" s="85">
        <v>0</v>
      </c>
      <c r="F500" s="85">
        <v>74.8377768</v>
      </c>
      <c r="G500" s="85">
        <v>187.09444199000001</v>
      </c>
      <c r="H500" s="85">
        <v>374.18888398000001</v>
      </c>
      <c r="I500" s="85">
        <v>0</v>
      </c>
      <c r="J500" s="85">
        <v>411.60777237000002</v>
      </c>
      <c r="K500" s="85">
        <v>486.44554916999999</v>
      </c>
      <c r="L500" s="85">
        <v>561.28332595999996</v>
      </c>
    </row>
    <row r="501" spans="1:12" ht="12.75" customHeight="1" x14ac:dyDescent="0.2">
      <c r="A501" s="84" t="s">
        <v>202</v>
      </c>
      <c r="B501" s="84">
        <v>12</v>
      </c>
      <c r="C501" s="85">
        <v>723.10963857000002</v>
      </c>
      <c r="D501" s="85">
        <v>719.15188602000001</v>
      </c>
      <c r="E501" s="85">
        <v>0</v>
      </c>
      <c r="F501" s="85">
        <v>71.915188599999993</v>
      </c>
      <c r="G501" s="85">
        <v>179.78797151000001</v>
      </c>
      <c r="H501" s="85">
        <v>359.57594301</v>
      </c>
      <c r="I501" s="85">
        <v>0</v>
      </c>
      <c r="J501" s="85">
        <v>395.53353730999999</v>
      </c>
      <c r="K501" s="85">
        <v>467.44872591000001</v>
      </c>
      <c r="L501" s="85">
        <v>539.36391451999998</v>
      </c>
    </row>
    <row r="502" spans="1:12" ht="12.75" customHeight="1" x14ac:dyDescent="0.2">
      <c r="A502" s="84" t="s">
        <v>202</v>
      </c>
      <c r="B502" s="84">
        <v>13</v>
      </c>
      <c r="C502" s="85">
        <v>714.46433782999998</v>
      </c>
      <c r="D502" s="85">
        <v>710.89462000000003</v>
      </c>
      <c r="E502" s="85">
        <v>0</v>
      </c>
      <c r="F502" s="85">
        <v>71.089461999999997</v>
      </c>
      <c r="G502" s="85">
        <v>177.72365500000001</v>
      </c>
      <c r="H502" s="85">
        <v>355.44731000000002</v>
      </c>
      <c r="I502" s="85">
        <v>0</v>
      </c>
      <c r="J502" s="85">
        <v>390.99204099999997</v>
      </c>
      <c r="K502" s="85">
        <v>462.081503</v>
      </c>
      <c r="L502" s="85">
        <v>533.17096500000002</v>
      </c>
    </row>
    <row r="503" spans="1:12" ht="12.75" customHeight="1" x14ac:dyDescent="0.2">
      <c r="A503" s="84" t="s">
        <v>202</v>
      </c>
      <c r="B503" s="84">
        <v>14</v>
      </c>
      <c r="C503" s="85">
        <v>724.37581790000002</v>
      </c>
      <c r="D503" s="85">
        <v>721.00442989999999</v>
      </c>
      <c r="E503" s="85">
        <v>0</v>
      </c>
      <c r="F503" s="85">
        <v>72.100442990000005</v>
      </c>
      <c r="G503" s="85">
        <v>180.25110748</v>
      </c>
      <c r="H503" s="85">
        <v>360.50221495</v>
      </c>
      <c r="I503" s="85">
        <v>0</v>
      </c>
      <c r="J503" s="85">
        <v>396.55243645000002</v>
      </c>
      <c r="K503" s="85">
        <v>468.65287943999999</v>
      </c>
      <c r="L503" s="85">
        <v>540.75332243000003</v>
      </c>
    </row>
    <row r="504" spans="1:12" ht="12.75" customHeight="1" x14ac:dyDescent="0.2">
      <c r="A504" s="84" t="s">
        <v>202</v>
      </c>
      <c r="B504" s="84">
        <v>15</v>
      </c>
      <c r="C504" s="85">
        <v>739.70572976999995</v>
      </c>
      <c r="D504" s="85">
        <v>735.96632240999998</v>
      </c>
      <c r="E504" s="85">
        <v>0</v>
      </c>
      <c r="F504" s="85">
        <v>73.596632240000005</v>
      </c>
      <c r="G504" s="85">
        <v>183.99158059999999</v>
      </c>
      <c r="H504" s="85">
        <v>367.98316120999999</v>
      </c>
      <c r="I504" s="85">
        <v>0</v>
      </c>
      <c r="J504" s="85">
        <v>404.78147732999997</v>
      </c>
      <c r="K504" s="85">
        <v>478.37810956999999</v>
      </c>
      <c r="L504" s="85">
        <v>551.97474180999995</v>
      </c>
    </row>
    <row r="505" spans="1:12" ht="12.75" customHeight="1" x14ac:dyDescent="0.2">
      <c r="A505" s="84" t="s">
        <v>202</v>
      </c>
      <c r="B505" s="84">
        <v>16</v>
      </c>
      <c r="C505" s="85">
        <v>739.94639901000005</v>
      </c>
      <c r="D505" s="85">
        <v>736.23082109999996</v>
      </c>
      <c r="E505" s="85">
        <v>0</v>
      </c>
      <c r="F505" s="85">
        <v>73.623082109999999</v>
      </c>
      <c r="G505" s="85">
        <v>184.05770527999999</v>
      </c>
      <c r="H505" s="85">
        <v>368.11541054999998</v>
      </c>
      <c r="I505" s="85">
        <v>0</v>
      </c>
      <c r="J505" s="85">
        <v>404.92695161</v>
      </c>
      <c r="K505" s="85">
        <v>478.55003371999999</v>
      </c>
      <c r="L505" s="85">
        <v>552.17311583000003</v>
      </c>
    </row>
    <row r="506" spans="1:12" ht="12.75" customHeight="1" x14ac:dyDescent="0.2">
      <c r="A506" s="84" t="s">
        <v>202</v>
      </c>
      <c r="B506" s="84">
        <v>17</v>
      </c>
      <c r="C506" s="85">
        <v>750.64639991000001</v>
      </c>
      <c r="D506" s="85">
        <v>747.11263291</v>
      </c>
      <c r="E506" s="85">
        <v>0</v>
      </c>
      <c r="F506" s="85">
        <v>74.711263290000005</v>
      </c>
      <c r="G506" s="85">
        <v>186.77815823</v>
      </c>
      <c r="H506" s="85">
        <v>373.55631646000001</v>
      </c>
      <c r="I506" s="85">
        <v>0</v>
      </c>
      <c r="J506" s="85">
        <v>410.91194810000002</v>
      </c>
      <c r="K506" s="85">
        <v>485.62321138999999</v>
      </c>
      <c r="L506" s="85">
        <v>560.33447467999997</v>
      </c>
    </row>
    <row r="507" spans="1:12" ht="12.75" customHeight="1" x14ac:dyDescent="0.2">
      <c r="A507" s="84" t="s">
        <v>202</v>
      </c>
      <c r="B507" s="84">
        <v>18</v>
      </c>
      <c r="C507" s="85">
        <v>741.13047028000005</v>
      </c>
      <c r="D507" s="85">
        <v>737.71011146000001</v>
      </c>
      <c r="E507" s="85">
        <v>0</v>
      </c>
      <c r="F507" s="85">
        <v>73.771011150000007</v>
      </c>
      <c r="G507" s="85">
        <v>184.42752787000001</v>
      </c>
      <c r="H507" s="85">
        <v>368.85505573</v>
      </c>
      <c r="I507" s="85">
        <v>0</v>
      </c>
      <c r="J507" s="85">
        <v>405.74056130000002</v>
      </c>
      <c r="K507" s="85">
        <v>479.51157245000002</v>
      </c>
      <c r="L507" s="85">
        <v>553.28258359999995</v>
      </c>
    </row>
    <row r="508" spans="1:12" ht="12.75" customHeight="1" x14ac:dyDescent="0.2">
      <c r="A508" s="84" t="s">
        <v>202</v>
      </c>
      <c r="B508" s="84">
        <v>19</v>
      </c>
      <c r="C508" s="85">
        <v>723.00809134999997</v>
      </c>
      <c r="D508" s="85">
        <v>719.54700693999996</v>
      </c>
      <c r="E508" s="85">
        <v>0</v>
      </c>
      <c r="F508" s="85">
        <v>71.954700689999996</v>
      </c>
      <c r="G508" s="85">
        <v>179.88675173999999</v>
      </c>
      <c r="H508" s="85">
        <v>359.77350346999998</v>
      </c>
      <c r="I508" s="85">
        <v>0</v>
      </c>
      <c r="J508" s="85">
        <v>395.75085381999997</v>
      </c>
      <c r="K508" s="85">
        <v>467.70555451000001</v>
      </c>
      <c r="L508" s="85">
        <v>539.66025520999995</v>
      </c>
    </row>
    <row r="509" spans="1:12" ht="12.75" customHeight="1" x14ac:dyDescent="0.2">
      <c r="A509" s="84" t="s">
        <v>202</v>
      </c>
      <c r="B509" s="84">
        <v>20</v>
      </c>
      <c r="C509" s="85">
        <v>713.54364289</v>
      </c>
      <c r="D509" s="85">
        <v>709.83886064000001</v>
      </c>
      <c r="E509" s="85">
        <v>0</v>
      </c>
      <c r="F509" s="85">
        <v>70.983886060000003</v>
      </c>
      <c r="G509" s="85">
        <v>177.45971516</v>
      </c>
      <c r="H509" s="85">
        <v>354.91943032</v>
      </c>
      <c r="I509" s="85">
        <v>0</v>
      </c>
      <c r="J509" s="85">
        <v>390.41137335000002</v>
      </c>
      <c r="K509" s="85">
        <v>461.39525942</v>
      </c>
      <c r="L509" s="85">
        <v>532.37914548000003</v>
      </c>
    </row>
    <row r="510" spans="1:12" ht="12.75" customHeight="1" x14ac:dyDescent="0.2">
      <c r="A510" s="84" t="s">
        <v>202</v>
      </c>
      <c r="B510" s="84">
        <v>21</v>
      </c>
      <c r="C510" s="85">
        <v>685.45169663000001</v>
      </c>
      <c r="D510" s="85">
        <v>681.88052730000004</v>
      </c>
      <c r="E510" s="85">
        <v>0</v>
      </c>
      <c r="F510" s="85">
        <v>68.188052729999995</v>
      </c>
      <c r="G510" s="85">
        <v>170.47013183000001</v>
      </c>
      <c r="H510" s="85">
        <v>340.94026365000002</v>
      </c>
      <c r="I510" s="85">
        <v>0</v>
      </c>
      <c r="J510" s="85">
        <v>375.03429002000001</v>
      </c>
      <c r="K510" s="85">
        <v>443.22234275</v>
      </c>
      <c r="L510" s="85">
        <v>511.41039547999998</v>
      </c>
    </row>
    <row r="511" spans="1:12" ht="12.75" customHeight="1" x14ac:dyDescent="0.2">
      <c r="A511" s="84" t="s">
        <v>202</v>
      </c>
      <c r="B511" s="84">
        <v>22</v>
      </c>
      <c r="C511" s="85">
        <v>644.67817511999999</v>
      </c>
      <c r="D511" s="85">
        <v>641.21276504000002</v>
      </c>
      <c r="E511" s="85">
        <v>0</v>
      </c>
      <c r="F511" s="85">
        <v>64.121276499999993</v>
      </c>
      <c r="G511" s="85">
        <v>160.30319126000001</v>
      </c>
      <c r="H511" s="85">
        <v>320.60638252000001</v>
      </c>
      <c r="I511" s="85">
        <v>0</v>
      </c>
      <c r="J511" s="85">
        <v>352.66702077000002</v>
      </c>
      <c r="K511" s="85">
        <v>416.78829727999999</v>
      </c>
      <c r="L511" s="85">
        <v>480.90957378000002</v>
      </c>
    </row>
    <row r="512" spans="1:12" ht="12.75" customHeight="1" x14ac:dyDescent="0.2">
      <c r="A512" s="84" t="s">
        <v>202</v>
      </c>
      <c r="B512" s="84">
        <v>23</v>
      </c>
      <c r="C512" s="85">
        <v>664.26989100000003</v>
      </c>
      <c r="D512" s="85">
        <v>660.79874912000002</v>
      </c>
      <c r="E512" s="85">
        <v>0</v>
      </c>
      <c r="F512" s="85">
        <v>66.079874910000001</v>
      </c>
      <c r="G512" s="85">
        <v>165.19968728000001</v>
      </c>
      <c r="H512" s="85">
        <v>330.39937456000001</v>
      </c>
      <c r="I512" s="85">
        <v>0</v>
      </c>
      <c r="J512" s="85">
        <v>363.43931201999999</v>
      </c>
      <c r="K512" s="85">
        <v>429.51918692999999</v>
      </c>
      <c r="L512" s="85">
        <v>495.59906183999999</v>
      </c>
    </row>
    <row r="513" spans="1:12" ht="12.75" customHeight="1" x14ac:dyDescent="0.2">
      <c r="A513" s="84" t="s">
        <v>202</v>
      </c>
      <c r="B513" s="84">
        <v>24</v>
      </c>
      <c r="C513" s="85">
        <v>719.51238950000004</v>
      </c>
      <c r="D513" s="85">
        <v>715.92042242000002</v>
      </c>
      <c r="E513" s="85">
        <v>0</v>
      </c>
      <c r="F513" s="85">
        <v>71.592042239999998</v>
      </c>
      <c r="G513" s="85">
        <v>178.98010561000001</v>
      </c>
      <c r="H513" s="85">
        <v>357.96021121000001</v>
      </c>
      <c r="I513" s="85">
        <v>0</v>
      </c>
      <c r="J513" s="85">
        <v>393.75623232999999</v>
      </c>
      <c r="K513" s="85">
        <v>465.34827457</v>
      </c>
      <c r="L513" s="85">
        <v>536.94031682000002</v>
      </c>
    </row>
    <row r="514" spans="1:12" ht="12.75" customHeight="1" x14ac:dyDescent="0.2">
      <c r="A514" s="84" t="s">
        <v>203</v>
      </c>
      <c r="B514" s="84">
        <v>1</v>
      </c>
      <c r="C514" s="85">
        <v>799.91398535999997</v>
      </c>
      <c r="D514" s="85">
        <v>795.96949111000004</v>
      </c>
      <c r="E514" s="85">
        <v>0</v>
      </c>
      <c r="F514" s="85">
        <v>79.596949109999997</v>
      </c>
      <c r="G514" s="85">
        <v>198.99237278000001</v>
      </c>
      <c r="H514" s="85">
        <v>397.98474556000002</v>
      </c>
      <c r="I514" s="85">
        <v>0</v>
      </c>
      <c r="J514" s="85">
        <v>437.78322011</v>
      </c>
      <c r="K514" s="85">
        <v>517.38016921999997</v>
      </c>
      <c r="L514" s="85">
        <v>596.97711833000005</v>
      </c>
    </row>
    <row r="515" spans="1:12" ht="12.75" customHeight="1" x14ac:dyDescent="0.2">
      <c r="A515" s="84" t="s">
        <v>203</v>
      </c>
      <c r="B515" s="84">
        <v>2</v>
      </c>
      <c r="C515" s="85">
        <v>838.25243143</v>
      </c>
      <c r="D515" s="85">
        <v>834.04667974999995</v>
      </c>
      <c r="E515" s="85">
        <v>0</v>
      </c>
      <c r="F515" s="85">
        <v>83.404667979999999</v>
      </c>
      <c r="G515" s="85">
        <v>208.51166993999999</v>
      </c>
      <c r="H515" s="85">
        <v>417.02333987999998</v>
      </c>
      <c r="I515" s="85">
        <v>0</v>
      </c>
      <c r="J515" s="85">
        <v>458.72567385999997</v>
      </c>
      <c r="K515" s="85">
        <v>542.13034184000003</v>
      </c>
      <c r="L515" s="85">
        <v>625.53500981000002</v>
      </c>
    </row>
    <row r="516" spans="1:12" ht="12.75" customHeight="1" x14ac:dyDescent="0.2">
      <c r="A516" s="84" t="s">
        <v>203</v>
      </c>
      <c r="B516" s="84">
        <v>3</v>
      </c>
      <c r="C516" s="85">
        <v>875.00976060000005</v>
      </c>
      <c r="D516" s="85">
        <v>870.53573237000001</v>
      </c>
      <c r="E516" s="85">
        <v>0</v>
      </c>
      <c r="F516" s="85">
        <v>87.053573240000006</v>
      </c>
      <c r="G516" s="85">
        <v>217.63393309</v>
      </c>
      <c r="H516" s="85">
        <v>435.26786619000001</v>
      </c>
      <c r="I516" s="85">
        <v>0</v>
      </c>
      <c r="J516" s="85">
        <v>478.79465279999999</v>
      </c>
      <c r="K516" s="85">
        <v>565.84822603999999</v>
      </c>
      <c r="L516" s="85">
        <v>652.90179927999998</v>
      </c>
    </row>
    <row r="517" spans="1:12" ht="12.75" customHeight="1" x14ac:dyDescent="0.2">
      <c r="A517" s="84" t="s">
        <v>203</v>
      </c>
      <c r="B517" s="84">
        <v>4</v>
      </c>
      <c r="C517" s="85">
        <v>896.83086533000005</v>
      </c>
      <c r="D517" s="85">
        <v>892.20746764</v>
      </c>
      <c r="E517" s="85">
        <v>0</v>
      </c>
      <c r="F517" s="85">
        <v>89.220746759999997</v>
      </c>
      <c r="G517" s="85">
        <v>223.05186691</v>
      </c>
      <c r="H517" s="85">
        <v>446.10373382</v>
      </c>
      <c r="I517" s="85">
        <v>0</v>
      </c>
      <c r="J517" s="85">
        <v>490.7141072</v>
      </c>
      <c r="K517" s="85">
        <v>579.93485396999995</v>
      </c>
      <c r="L517" s="85">
        <v>669.15560072999995</v>
      </c>
    </row>
    <row r="518" spans="1:12" ht="12.75" customHeight="1" x14ac:dyDescent="0.2">
      <c r="A518" s="84" t="s">
        <v>203</v>
      </c>
      <c r="B518" s="84">
        <v>5</v>
      </c>
      <c r="C518" s="85">
        <v>900.59697856000003</v>
      </c>
      <c r="D518" s="85">
        <v>896.04119706999995</v>
      </c>
      <c r="E518" s="85">
        <v>0</v>
      </c>
      <c r="F518" s="85">
        <v>89.604119710000006</v>
      </c>
      <c r="G518" s="85">
        <v>224.01029926999999</v>
      </c>
      <c r="H518" s="85">
        <v>448.02059853999998</v>
      </c>
      <c r="I518" s="85">
        <v>0</v>
      </c>
      <c r="J518" s="85">
        <v>492.82265839000002</v>
      </c>
      <c r="K518" s="85">
        <v>582.42677809999998</v>
      </c>
      <c r="L518" s="85">
        <v>672.03089780000005</v>
      </c>
    </row>
    <row r="519" spans="1:12" ht="12.75" customHeight="1" x14ac:dyDescent="0.2">
      <c r="A519" s="84" t="s">
        <v>203</v>
      </c>
      <c r="B519" s="84">
        <v>6</v>
      </c>
      <c r="C519" s="85">
        <v>897.82821516000001</v>
      </c>
      <c r="D519" s="85">
        <v>893.19738218999998</v>
      </c>
      <c r="E519" s="85">
        <v>0</v>
      </c>
      <c r="F519" s="85">
        <v>89.319738220000005</v>
      </c>
      <c r="G519" s="85">
        <v>223.29934555</v>
      </c>
      <c r="H519" s="85">
        <v>446.5986911</v>
      </c>
      <c r="I519" s="85">
        <v>0</v>
      </c>
      <c r="J519" s="85">
        <v>491.25856019999998</v>
      </c>
      <c r="K519" s="85">
        <v>580.57829842000001</v>
      </c>
      <c r="L519" s="85">
        <v>669.89803663999999</v>
      </c>
    </row>
    <row r="520" spans="1:12" ht="12.75" customHeight="1" x14ac:dyDescent="0.2">
      <c r="A520" s="84" t="s">
        <v>203</v>
      </c>
      <c r="B520" s="84">
        <v>7</v>
      </c>
      <c r="C520" s="85">
        <v>864.63872544000003</v>
      </c>
      <c r="D520" s="85">
        <v>860.06300218000001</v>
      </c>
      <c r="E520" s="85">
        <v>0</v>
      </c>
      <c r="F520" s="85">
        <v>86.00630022</v>
      </c>
      <c r="G520" s="85">
        <v>215.01575055000001</v>
      </c>
      <c r="H520" s="85">
        <v>430.03150109000001</v>
      </c>
      <c r="I520" s="85">
        <v>0</v>
      </c>
      <c r="J520" s="85">
        <v>473.03465119999998</v>
      </c>
      <c r="K520" s="85">
        <v>559.04095142000006</v>
      </c>
      <c r="L520" s="85">
        <v>645.04725164000001</v>
      </c>
    </row>
    <row r="521" spans="1:12" ht="12.75" customHeight="1" x14ac:dyDescent="0.2">
      <c r="A521" s="84" t="s">
        <v>203</v>
      </c>
      <c r="B521" s="84">
        <v>8</v>
      </c>
      <c r="C521" s="85">
        <v>855.95121412000003</v>
      </c>
      <c r="D521" s="85">
        <v>851.03683348000004</v>
      </c>
      <c r="E521" s="85">
        <v>0</v>
      </c>
      <c r="F521" s="85">
        <v>85.103683349999997</v>
      </c>
      <c r="G521" s="85">
        <v>212.75920837000001</v>
      </c>
      <c r="H521" s="85">
        <v>425.51841674000002</v>
      </c>
      <c r="I521" s="85">
        <v>0</v>
      </c>
      <c r="J521" s="85">
        <v>468.07025841000001</v>
      </c>
      <c r="K521" s="85">
        <v>553.17394176000005</v>
      </c>
      <c r="L521" s="85">
        <v>638.27762511000003</v>
      </c>
    </row>
    <row r="522" spans="1:12" ht="12.75" customHeight="1" x14ac:dyDescent="0.2">
      <c r="A522" s="84" t="s">
        <v>203</v>
      </c>
      <c r="B522" s="84">
        <v>9</v>
      </c>
      <c r="C522" s="85">
        <v>791.80383812000002</v>
      </c>
      <c r="D522" s="85">
        <v>786.90750064999997</v>
      </c>
      <c r="E522" s="85">
        <v>0</v>
      </c>
      <c r="F522" s="85">
        <v>78.690750070000007</v>
      </c>
      <c r="G522" s="85">
        <v>196.72687515999999</v>
      </c>
      <c r="H522" s="85">
        <v>393.45375032999999</v>
      </c>
      <c r="I522" s="85">
        <v>0</v>
      </c>
      <c r="J522" s="85">
        <v>432.79912536000001</v>
      </c>
      <c r="K522" s="85">
        <v>511.48987541999998</v>
      </c>
      <c r="L522" s="85">
        <v>590.18062549000001</v>
      </c>
    </row>
    <row r="523" spans="1:12" ht="12.75" customHeight="1" x14ac:dyDescent="0.2">
      <c r="A523" s="84" t="s">
        <v>203</v>
      </c>
      <c r="B523" s="84">
        <v>10</v>
      </c>
      <c r="C523" s="85">
        <v>730.88141505999999</v>
      </c>
      <c r="D523" s="85">
        <v>726.17716836</v>
      </c>
      <c r="E523" s="85">
        <v>0</v>
      </c>
      <c r="F523" s="85">
        <v>72.61771684</v>
      </c>
      <c r="G523" s="85">
        <v>181.54429209</v>
      </c>
      <c r="H523" s="85">
        <v>363.08858418</v>
      </c>
      <c r="I523" s="85">
        <v>0</v>
      </c>
      <c r="J523" s="85">
        <v>399.39744259999998</v>
      </c>
      <c r="K523" s="85">
        <v>472.01515942999998</v>
      </c>
      <c r="L523" s="85">
        <v>544.63287627</v>
      </c>
    </row>
    <row r="524" spans="1:12" ht="12.75" customHeight="1" x14ac:dyDescent="0.2">
      <c r="A524" s="84" t="s">
        <v>203</v>
      </c>
      <c r="B524" s="84">
        <v>11</v>
      </c>
      <c r="C524" s="85">
        <v>703.77087712000002</v>
      </c>
      <c r="D524" s="85">
        <v>699.22678023000003</v>
      </c>
      <c r="E524" s="85">
        <v>0</v>
      </c>
      <c r="F524" s="85">
        <v>69.922678020000006</v>
      </c>
      <c r="G524" s="85">
        <v>174.80669506000001</v>
      </c>
      <c r="H524" s="85">
        <v>349.61339012000002</v>
      </c>
      <c r="I524" s="85">
        <v>0</v>
      </c>
      <c r="J524" s="85">
        <v>384.57472912999998</v>
      </c>
      <c r="K524" s="85">
        <v>454.49740715000002</v>
      </c>
      <c r="L524" s="85">
        <v>524.42008516999999</v>
      </c>
    </row>
    <row r="525" spans="1:12" ht="12.75" customHeight="1" x14ac:dyDescent="0.2">
      <c r="A525" s="84" t="s">
        <v>203</v>
      </c>
      <c r="B525" s="84">
        <v>12</v>
      </c>
      <c r="C525" s="85">
        <v>714.19207929000004</v>
      </c>
      <c r="D525" s="85">
        <v>709.79598934000001</v>
      </c>
      <c r="E525" s="85">
        <v>0</v>
      </c>
      <c r="F525" s="85">
        <v>70.979598929999995</v>
      </c>
      <c r="G525" s="85">
        <v>177.44899734000001</v>
      </c>
      <c r="H525" s="85">
        <v>354.89799467</v>
      </c>
      <c r="I525" s="85">
        <v>0</v>
      </c>
      <c r="J525" s="85">
        <v>390.38779413999998</v>
      </c>
      <c r="K525" s="85">
        <v>461.36739306999999</v>
      </c>
      <c r="L525" s="85">
        <v>532.34699201000001</v>
      </c>
    </row>
    <row r="526" spans="1:12" ht="12.75" customHeight="1" x14ac:dyDescent="0.2">
      <c r="A526" s="84" t="s">
        <v>203</v>
      </c>
      <c r="B526" s="84">
        <v>13</v>
      </c>
      <c r="C526" s="85">
        <v>731.83848812999997</v>
      </c>
      <c r="D526" s="85">
        <v>728.07142758999998</v>
      </c>
      <c r="E526" s="85">
        <v>0</v>
      </c>
      <c r="F526" s="85">
        <v>72.807142760000005</v>
      </c>
      <c r="G526" s="85">
        <v>182.0178569</v>
      </c>
      <c r="H526" s="85">
        <v>364.0357138</v>
      </c>
      <c r="I526" s="85">
        <v>0</v>
      </c>
      <c r="J526" s="85">
        <v>400.43928517000001</v>
      </c>
      <c r="K526" s="85">
        <v>473.24642792999998</v>
      </c>
      <c r="L526" s="85">
        <v>546.05357069000002</v>
      </c>
    </row>
    <row r="527" spans="1:12" ht="12.75" customHeight="1" x14ac:dyDescent="0.2">
      <c r="A527" s="84" t="s">
        <v>203</v>
      </c>
      <c r="B527" s="84">
        <v>14</v>
      </c>
      <c r="C527" s="85">
        <v>733.34056089000001</v>
      </c>
      <c r="D527" s="85">
        <v>729.66680177000001</v>
      </c>
      <c r="E527" s="85">
        <v>0</v>
      </c>
      <c r="F527" s="85">
        <v>72.966680179999997</v>
      </c>
      <c r="G527" s="85">
        <v>182.41670044</v>
      </c>
      <c r="H527" s="85">
        <v>364.83340089000001</v>
      </c>
      <c r="I527" s="85">
        <v>0</v>
      </c>
      <c r="J527" s="85">
        <v>401.31674097000001</v>
      </c>
      <c r="K527" s="85">
        <v>474.28342114999998</v>
      </c>
      <c r="L527" s="85">
        <v>547.25010133000001</v>
      </c>
    </row>
    <row r="528" spans="1:12" ht="12.75" customHeight="1" x14ac:dyDescent="0.2">
      <c r="A528" s="84" t="s">
        <v>203</v>
      </c>
      <c r="B528" s="84">
        <v>15</v>
      </c>
      <c r="C528" s="85">
        <v>763.71976072999996</v>
      </c>
      <c r="D528" s="85">
        <v>759.81516165000005</v>
      </c>
      <c r="E528" s="85">
        <v>0</v>
      </c>
      <c r="F528" s="85">
        <v>75.981516170000006</v>
      </c>
      <c r="G528" s="85">
        <v>189.95379041000001</v>
      </c>
      <c r="H528" s="85">
        <v>379.90758082999997</v>
      </c>
      <c r="I528" s="85">
        <v>0</v>
      </c>
      <c r="J528" s="85">
        <v>417.89833891000001</v>
      </c>
      <c r="K528" s="85">
        <v>493.87985507000002</v>
      </c>
      <c r="L528" s="85">
        <v>569.86137124000004</v>
      </c>
    </row>
    <row r="529" spans="1:12" ht="12.75" customHeight="1" x14ac:dyDescent="0.2">
      <c r="A529" s="84" t="s">
        <v>203</v>
      </c>
      <c r="B529" s="84">
        <v>16</v>
      </c>
      <c r="C529" s="85">
        <v>762.59677618000001</v>
      </c>
      <c r="D529" s="85">
        <v>758.39041498999995</v>
      </c>
      <c r="E529" s="85">
        <v>0</v>
      </c>
      <c r="F529" s="85">
        <v>75.839041499999993</v>
      </c>
      <c r="G529" s="85">
        <v>189.59760374999999</v>
      </c>
      <c r="H529" s="85">
        <v>379.19520749999998</v>
      </c>
      <c r="I529" s="85">
        <v>0</v>
      </c>
      <c r="J529" s="85">
        <v>417.11472823999998</v>
      </c>
      <c r="K529" s="85">
        <v>492.95376973999998</v>
      </c>
      <c r="L529" s="85">
        <v>568.79281123999999</v>
      </c>
    </row>
    <row r="530" spans="1:12" ht="12.75" customHeight="1" x14ac:dyDescent="0.2">
      <c r="A530" s="84" t="s">
        <v>203</v>
      </c>
      <c r="B530" s="84">
        <v>17</v>
      </c>
      <c r="C530" s="85">
        <v>770.17144529999996</v>
      </c>
      <c r="D530" s="85">
        <v>765.77111476000005</v>
      </c>
      <c r="E530" s="85">
        <v>0</v>
      </c>
      <c r="F530" s="85">
        <v>76.577111479999999</v>
      </c>
      <c r="G530" s="85">
        <v>191.44277869000001</v>
      </c>
      <c r="H530" s="85">
        <v>382.88555738000002</v>
      </c>
      <c r="I530" s="85">
        <v>0</v>
      </c>
      <c r="J530" s="85">
        <v>421.17411312000002</v>
      </c>
      <c r="K530" s="85">
        <v>497.75122458999999</v>
      </c>
      <c r="L530" s="85">
        <v>574.32833606999998</v>
      </c>
    </row>
    <row r="531" spans="1:12" ht="12.75" customHeight="1" x14ac:dyDescent="0.2">
      <c r="A531" s="84" t="s">
        <v>203</v>
      </c>
      <c r="B531" s="84">
        <v>18</v>
      </c>
      <c r="C531" s="85">
        <v>757.92028331999995</v>
      </c>
      <c r="D531" s="85">
        <v>752.75439690999997</v>
      </c>
      <c r="E531" s="85">
        <v>0</v>
      </c>
      <c r="F531" s="85">
        <v>75.275439689999999</v>
      </c>
      <c r="G531" s="85">
        <v>188.18859922999999</v>
      </c>
      <c r="H531" s="85">
        <v>376.37719845999999</v>
      </c>
      <c r="I531" s="85">
        <v>0</v>
      </c>
      <c r="J531" s="85">
        <v>414.01491829999998</v>
      </c>
      <c r="K531" s="85">
        <v>489.29035799000002</v>
      </c>
      <c r="L531" s="85">
        <v>564.56579767999995</v>
      </c>
    </row>
    <row r="532" spans="1:12" ht="12.75" customHeight="1" x14ac:dyDescent="0.2">
      <c r="A532" s="84" t="s">
        <v>203</v>
      </c>
      <c r="B532" s="84">
        <v>19</v>
      </c>
      <c r="C532" s="85">
        <v>726.10639311</v>
      </c>
      <c r="D532" s="85">
        <v>721.29370852</v>
      </c>
      <c r="E532" s="85">
        <v>0</v>
      </c>
      <c r="F532" s="85">
        <v>72.129370850000001</v>
      </c>
      <c r="G532" s="85">
        <v>180.32342713</v>
      </c>
      <c r="H532" s="85">
        <v>360.64685426</v>
      </c>
      <c r="I532" s="85">
        <v>0</v>
      </c>
      <c r="J532" s="85">
        <v>396.71153969</v>
      </c>
      <c r="K532" s="85">
        <v>468.84091053999998</v>
      </c>
      <c r="L532" s="85">
        <v>540.97028138999997</v>
      </c>
    </row>
    <row r="533" spans="1:12" ht="12.75" customHeight="1" x14ac:dyDescent="0.2">
      <c r="A533" s="84" t="s">
        <v>203</v>
      </c>
      <c r="B533" s="84">
        <v>20</v>
      </c>
      <c r="C533" s="85">
        <v>719.53954599999997</v>
      </c>
      <c r="D533" s="85">
        <v>715.21624519</v>
      </c>
      <c r="E533" s="85">
        <v>0</v>
      </c>
      <c r="F533" s="85">
        <v>71.521624520000003</v>
      </c>
      <c r="G533" s="85">
        <v>178.8040613</v>
      </c>
      <c r="H533" s="85">
        <v>357.6081226</v>
      </c>
      <c r="I533" s="85">
        <v>0</v>
      </c>
      <c r="J533" s="85">
        <v>393.36893485000002</v>
      </c>
      <c r="K533" s="85">
        <v>464.89055937000001</v>
      </c>
      <c r="L533" s="85">
        <v>536.41218389000005</v>
      </c>
    </row>
    <row r="534" spans="1:12" ht="12.75" customHeight="1" x14ac:dyDescent="0.2">
      <c r="A534" s="84" t="s">
        <v>203</v>
      </c>
      <c r="B534" s="84">
        <v>21</v>
      </c>
      <c r="C534" s="85">
        <v>690.15163557999995</v>
      </c>
      <c r="D534" s="85">
        <v>686.14417734000006</v>
      </c>
      <c r="E534" s="85">
        <v>0</v>
      </c>
      <c r="F534" s="85">
        <v>68.61441773</v>
      </c>
      <c r="G534" s="85">
        <v>171.53604433999999</v>
      </c>
      <c r="H534" s="85">
        <v>343.07208867000003</v>
      </c>
      <c r="I534" s="85">
        <v>0</v>
      </c>
      <c r="J534" s="85">
        <v>377.37929753999998</v>
      </c>
      <c r="K534" s="85">
        <v>445.99371527</v>
      </c>
      <c r="L534" s="85">
        <v>514.60813300999996</v>
      </c>
    </row>
    <row r="535" spans="1:12" ht="12.75" customHeight="1" x14ac:dyDescent="0.2">
      <c r="A535" s="84" t="s">
        <v>203</v>
      </c>
      <c r="B535" s="84">
        <v>22</v>
      </c>
      <c r="C535" s="85">
        <v>652.13271892</v>
      </c>
      <c r="D535" s="85">
        <v>648.40509422000002</v>
      </c>
      <c r="E535" s="85">
        <v>0</v>
      </c>
      <c r="F535" s="85">
        <v>64.840509420000004</v>
      </c>
      <c r="G535" s="85">
        <v>162.10127356000001</v>
      </c>
      <c r="H535" s="85">
        <v>324.20254711000001</v>
      </c>
      <c r="I535" s="85">
        <v>0</v>
      </c>
      <c r="J535" s="85">
        <v>356.62280182000001</v>
      </c>
      <c r="K535" s="85">
        <v>421.46331124</v>
      </c>
      <c r="L535" s="85">
        <v>486.30382066999999</v>
      </c>
    </row>
    <row r="536" spans="1:12" ht="12.75" customHeight="1" x14ac:dyDescent="0.2">
      <c r="A536" s="84" t="s">
        <v>203</v>
      </c>
      <c r="B536" s="84">
        <v>23</v>
      </c>
      <c r="C536" s="85">
        <v>672.51946095999995</v>
      </c>
      <c r="D536" s="85">
        <v>668.64095005000001</v>
      </c>
      <c r="E536" s="85">
        <v>0</v>
      </c>
      <c r="F536" s="85">
        <v>66.86409501</v>
      </c>
      <c r="G536" s="85">
        <v>167.16023751</v>
      </c>
      <c r="H536" s="85">
        <v>334.32047503000001</v>
      </c>
      <c r="I536" s="85">
        <v>0</v>
      </c>
      <c r="J536" s="85">
        <v>367.75252253000002</v>
      </c>
      <c r="K536" s="85">
        <v>434.61661752999998</v>
      </c>
      <c r="L536" s="85">
        <v>501.48071254000001</v>
      </c>
    </row>
    <row r="537" spans="1:12" ht="12.75" customHeight="1" x14ac:dyDescent="0.2">
      <c r="A537" s="84" t="s">
        <v>203</v>
      </c>
      <c r="B537" s="84">
        <v>24</v>
      </c>
      <c r="C537" s="85">
        <v>751.89128053000002</v>
      </c>
      <c r="D537" s="85">
        <v>747.46819511000001</v>
      </c>
      <c r="E537" s="85">
        <v>0</v>
      </c>
      <c r="F537" s="85">
        <v>74.746819509999995</v>
      </c>
      <c r="G537" s="85">
        <v>186.86704878</v>
      </c>
      <c r="H537" s="85">
        <v>373.73409756000001</v>
      </c>
      <c r="I537" s="85">
        <v>0</v>
      </c>
      <c r="J537" s="85">
        <v>411.10750731000002</v>
      </c>
      <c r="K537" s="85">
        <v>485.85432681999998</v>
      </c>
      <c r="L537" s="85">
        <v>560.60114633000001</v>
      </c>
    </row>
    <row r="538" spans="1:12" ht="12.75" customHeight="1" x14ac:dyDescent="0.2">
      <c r="A538" s="84" t="s">
        <v>204</v>
      </c>
      <c r="B538" s="84">
        <v>1</v>
      </c>
      <c r="C538" s="85">
        <v>786.77455655999995</v>
      </c>
      <c r="D538" s="85">
        <v>782.40724821000003</v>
      </c>
      <c r="E538" s="85">
        <v>0</v>
      </c>
      <c r="F538" s="85">
        <v>78.240724819999997</v>
      </c>
      <c r="G538" s="85">
        <v>195.60181205000001</v>
      </c>
      <c r="H538" s="85">
        <v>391.20362411000002</v>
      </c>
      <c r="I538" s="85">
        <v>0</v>
      </c>
      <c r="J538" s="85">
        <v>430.32398652000001</v>
      </c>
      <c r="K538" s="85">
        <v>508.56471133999997</v>
      </c>
      <c r="L538" s="85">
        <v>586.80543616</v>
      </c>
    </row>
    <row r="539" spans="1:12" ht="12.75" customHeight="1" x14ac:dyDescent="0.2">
      <c r="A539" s="84" t="s">
        <v>204</v>
      </c>
      <c r="B539" s="84">
        <v>2</v>
      </c>
      <c r="C539" s="85">
        <v>847.87661299000001</v>
      </c>
      <c r="D539" s="85">
        <v>843.21700539000005</v>
      </c>
      <c r="E539" s="85">
        <v>0</v>
      </c>
      <c r="F539" s="85">
        <v>84.321700539999995</v>
      </c>
      <c r="G539" s="85">
        <v>210.80425134999999</v>
      </c>
      <c r="H539" s="85">
        <v>421.60850269999997</v>
      </c>
      <c r="I539" s="85">
        <v>0</v>
      </c>
      <c r="J539" s="85">
        <v>463.76935295999999</v>
      </c>
      <c r="K539" s="85">
        <v>548.09105350000004</v>
      </c>
      <c r="L539" s="85">
        <v>632.41275403999998</v>
      </c>
    </row>
    <row r="540" spans="1:12" ht="12.75" customHeight="1" x14ac:dyDescent="0.2">
      <c r="A540" s="84" t="s">
        <v>204</v>
      </c>
      <c r="B540" s="84">
        <v>3</v>
      </c>
      <c r="C540" s="85">
        <v>889.06771344000003</v>
      </c>
      <c r="D540" s="85">
        <v>883.69627069000001</v>
      </c>
      <c r="E540" s="85">
        <v>0</v>
      </c>
      <c r="F540" s="85">
        <v>88.369627070000007</v>
      </c>
      <c r="G540" s="85">
        <v>220.92406767</v>
      </c>
      <c r="H540" s="85">
        <v>441.84813535000001</v>
      </c>
      <c r="I540" s="85">
        <v>0</v>
      </c>
      <c r="J540" s="85">
        <v>486.03294887999999</v>
      </c>
      <c r="K540" s="85">
        <v>574.40257595000003</v>
      </c>
      <c r="L540" s="85">
        <v>662.77220302000001</v>
      </c>
    </row>
    <row r="541" spans="1:12" ht="12.75" customHeight="1" x14ac:dyDescent="0.2">
      <c r="A541" s="84" t="s">
        <v>204</v>
      </c>
      <c r="B541" s="84">
        <v>4</v>
      </c>
      <c r="C541" s="85">
        <v>902.88708908000001</v>
      </c>
      <c r="D541" s="85">
        <v>897.44457180999996</v>
      </c>
      <c r="E541" s="85">
        <v>0</v>
      </c>
      <c r="F541" s="85">
        <v>89.744457179999998</v>
      </c>
      <c r="G541" s="85">
        <v>224.36114294999999</v>
      </c>
      <c r="H541" s="85">
        <v>448.72228590999998</v>
      </c>
      <c r="I541" s="85">
        <v>0</v>
      </c>
      <c r="J541" s="85">
        <v>493.5945145</v>
      </c>
      <c r="K541" s="85">
        <v>583.33897167999999</v>
      </c>
      <c r="L541" s="85">
        <v>673.08342886000003</v>
      </c>
    </row>
    <row r="542" spans="1:12" ht="12.75" customHeight="1" x14ac:dyDescent="0.2">
      <c r="A542" s="84" t="s">
        <v>204</v>
      </c>
      <c r="B542" s="84">
        <v>5</v>
      </c>
      <c r="C542" s="85">
        <v>901.31207068000003</v>
      </c>
      <c r="D542" s="85">
        <v>896.37912735999998</v>
      </c>
      <c r="E542" s="85">
        <v>0</v>
      </c>
      <c r="F542" s="85">
        <v>89.637912740000004</v>
      </c>
      <c r="G542" s="85">
        <v>224.09478184</v>
      </c>
      <c r="H542" s="85">
        <v>448.18956367999999</v>
      </c>
      <c r="I542" s="85">
        <v>0</v>
      </c>
      <c r="J542" s="85">
        <v>493.00852005000002</v>
      </c>
      <c r="K542" s="85">
        <v>582.64643278000005</v>
      </c>
      <c r="L542" s="85">
        <v>672.28434551999999</v>
      </c>
    </row>
    <row r="543" spans="1:12" ht="12.75" customHeight="1" x14ac:dyDescent="0.2">
      <c r="A543" s="84" t="s">
        <v>204</v>
      </c>
      <c r="B543" s="84">
        <v>6</v>
      </c>
      <c r="C543" s="85">
        <v>885.94232381999996</v>
      </c>
      <c r="D543" s="85">
        <v>881.05865233999998</v>
      </c>
      <c r="E543" s="85">
        <v>0</v>
      </c>
      <c r="F543" s="85">
        <v>88.105865230000006</v>
      </c>
      <c r="G543" s="85">
        <v>220.26466309</v>
      </c>
      <c r="H543" s="85">
        <v>440.52932616999999</v>
      </c>
      <c r="I543" s="85">
        <v>0</v>
      </c>
      <c r="J543" s="85">
        <v>484.58225879000003</v>
      </c>
      <c r="K543" s="85">
        <v>572.68812402000003</v>
      </c>
      <c r="L543" s="85">
        <v>660.79398925999999</v>
      </c>
    </row>
    <row r="544" spans="1:12" ht="12.75" customHeight="1" x14ac:dyDescent="0.2">
      <c r="A544" s="84" t="s">
        <v>204</v>
      </c>
      <c r="B544" s="84">
        <v>7</v>
      </c>
      <c r="C544" s="85">
        <v>805.94398090000004</v>
      </c>
      <c r="D544" s="85">
        <v>801.21019428</v>
      </c>
      <c r="E544" s="85">
        <v>0</v>
      </c>
      <c r="F544" s="85">
        <v>80.121019430000004</v>
      </c>
      <c r="G544" s="85">
        <v>200.30254857</v>
      </c>
      <c r="H544" s="85">
        <v>400.60509714</v>
      </c>
      <c r="I544" s="85">
        <v>0</v>
      </c>
      <c r="J544" s="85">
        <v>440.66560685000002</v>
      </c>
      <c r="K544" s="85">
        <v>520.78662627999995</v>
      </c>
      <c r="L544" s="85">
        <v>600.90764571</v>
      </c>
    </row>
    <row r="545" spans="1:12" ht="12.75" customHeight="1" x14ac:dyDescent="0.2">
      <c r="A545" s="84" t="s">
        <v>204</v>
      </c>
      <c r="B545" s="84">
        <v>8</v>
      </c>
      <c r="C545" s="85">
        <v>754.42443734999995</v>
      </c>
      <c r="D545" s="85">
        <v>750.06429137999999</v>
      </c>
      <c r="E545" s="85">
        <v>0</v>
      </c>
      <c r="F545" s="85">
        <v>75.006429139999995</v>
      </c>
      <c r="G545" s="85">
        <v>187.51607285</v>
      </c>
      <c r="H545" s="85">
        <v>375.03214568999999</v>
      </c>
      <c r="I545" s="85">
        <v>0</v>
      </c>
      <c r="J545" s="85">
        <v>412.53536026</v>
      </c>
      <c r="K545" s="85">
        <v>487.54178940000003</v>
      </c>
      <c r="L545" s="85">
        <v>562.54821853999999</v>
      </c>
    </row>
    <row r="546" spans="1:12" ht="12.75" customHeight="1" x14ac:dyDescent="0.2">
      <c r="A546" s="84" t="s">
        <v>204</v>
      </c>
      <c r="B546" s="84">
        <v>9</v>
      </c>
      <c r="C546" s="85">
        <v>735.37082769999995</v>
      </c>
      <c r="D546" s="85">
        <v>731.07599517999995</v>
      </c>
      <c r="E546" s="85">
        <v>0</v>
      </c>
      <c r="F546" s="85">
        <v>73.107599519999994</v>
      </c>
      <c r="G546" s="85">
        <v>182.76899879999999</v>
      </c>
      <c r="H546" s="85">
        <v>365.53799758999997</v>
      </c>
      <c r="I546" s="85">
        <v>0</v>
      </c>
      <c r="J546" s="85">
        <v>402.09179734999998</v>
      </c>
      <c r="K546" s="85">
        <v>475.19939686999999</v>
      </c>
      <c r="L546" s="85">
        <v>548.30699638999999</v>
      </c>
    </row>
    <row r="547" spans="1:12" ht="12.75" customHeight="1" x14ac:dyDescent="0.2">
      <c r="A547" s="84" t="s">
        <v>204</v>
      </c>
      <c r="B547" s="84">
        <v>10</v>
      </c>
      <c r="C547" s="85">
        <v>693.14599883000005</v>
      </c>
      <c r="D547" s="85">
        <v>689.68587901000001</v>
      </c>
      <c r="E547" s="85">
        <v>0</v>
      </c>
      <c r="F547" s="85">
        <v>68.968587900000003</v>
      </c>
      <c r="G547" s="85">
        <v>172.42146975</v>
      </c>
      <c r="H547" s="85">
        <v>344.84293951000001</v>
      </c>
      <c r="I547" s="85">
        <v>0</v>
      </c>
      <c r="J547" s="85">
        <v>379.32723346</v>
      </c>
      <c r="K547" s="85">
        <v>448.29582135999999</v>
      </c>
      <c r="L547" s="85">
        <v>517.26440925999998</v>
      </c>
    </row>
    <row r="548" spans="1:12" ht="12.75" customHeight="1" x14ac:dyDescent="0.2">
      <c r="A548" s="84" t="s">
        <v>204</v>
      </c>
      <c r="B548" s="84">
        <v>11</v>
      </c>
      <c r="C548" s="85">
        <v>690.92029907000006</v>
      </c>
      <c r="D548" s="85">
        <v>687.59947122999995</v>
      </c>
      <c r="E548" s="85">
        <v>0</v>
      </c>
      <c r="F548" s="85">
        <v>68.759947120000007</v>
      </c>
      <c r="G548" s="85">
        <v>171.89986780999999</v>
      </c>
      <c r="H548" s="85">
        <v>343.79973561999998</v>
      </c>
      <c r="I548" s="85">
        <v>0</v>
      </c>
      <c r="J548" s="85">
        <v>378.17970917999997</v>
      </c>
      <c r="K548" s="85">
        <v>446.93965630000002</v>
      </c>
      <c r="L548" s="85">
        <v>515.69960342000002</v>
      </c>
    </row>
    <row r="549" spans="1:12" ht="12.75" customHeight="1" x14ac:dyDescent="0.2">
      <c r="A549" s="84" t="s">
        <v>204</v>
      </c>
      <c r="B549" s="84">
        <v>12</v>
      </c>
      <c r="C549" s="85">
        <v>699.04252326999995</v>
      </c>
      <c r="D549" s="85">
        <v>695.44042060000004</v>
      </c>
      <c r="E549" s="85">
        <v>0</v>
      </c>
      <c r="F549" s="85">
        <v>69.544042059999995</v>
      </c>
      <c r="G549" s="85">
        <v>173.86010515000001</v>
      </c>
      <c r="H549" s="85">
        <v>347.72021030000002</v>
      </c>
      <c r="I549" s="85">
        <v>0</v>
      </c>
      <c r="J549" s="85">
        <v>382.49223132999998</v>
      </c>
      <c r="K549" s="85">
        <v>452.03627339000002</v>
      </c>
      <c r="L549" s="85">
        <v>521.58031544999994</v>
      </c>
    </row>
    <row r="550" spans="1:12" ht="12.75" customHeight="1" x14ac:dyDescent="0.2">
      <c r="A550" s="84" t="s">
        <v>204</v>
      </c>
      <c r="B550" s="84">
        <v>13</v>
      </c>
      <c r="C550" s="85">
        <v>724.84251669000002</v>
      </c>
      <c r="D550" s="85">
        <v>721.21598849999998</v>
      </c>
      <c r="E550" s="85">
        <v>0</v>
      </c>
      <c r="F550" s="85">
        <v>72.121598849999998</v>
      </c>
      <c r="G550" s="85">
        <v>180.30399713</v>
      </c>
      <c r="H550" s="85">
        <v>360.60799424999999</v>
      </c>
      <c r="I550" s="85">
        <v>0</v>
      </c>
      <c r="J550" s="85">
        <v>396.66879368000002</v>
      </c>
      <c r="K550" s="85">
        <v>468.79039253000002</v>
      </c>
      <c r="L550" s="85">
        <v>540.91199138000002</v>
      </c>
    </row>
    <row r="551" spans="1:12" ht="12.75" customHeight="1" x14ac:dyDescent="0.2">
      <c r="A551" s="84" t="s">
        <v>204</v>
      </c>
      <c r="B551" s="84">
        <v>14</v>
      </c>
      <c r="C551" s="85">
        <v>714.98757039999998</v>
      </c>
      <c r="D551" s="85">
        <v>710.89748484999996</v>
      </c>
      <c r="E551" s="85">
        <v>0</v>
      </c>
      <c r="F551" s="85">
        <v>71.089748490000005</v>
      </c>
      <c r="G551" s="85">
        <v>177.72437120999999</v>
      </c>
      <c r="H551" s="85">
        <v>355.44874242999998</v>
      </c>
      <c r="I551" s="85">
        <v>0</v>
      </c>
      <c r="J551" s="85">
        <v>390.99361666999999</v>
      </c>
      <c r="K551" s="85">
        <v>462.08336515000002</v>
      </c>
      <c r="L551" s="85">
        <v>533.17311364</v>
      </c>
    </row>
    <row r="552" spans="1:12" ht="12.75" customHeight="1" x14ac:dyDescent="0.2">
      <c r="A552" s="84" t="s">
        <v>204</v>
      </c>
      <c r="B552" s="84">
        <v>15</v>
      </c>
      <c r="C552" s="85">
        <v>742.58958565</v>
      </c>
      <c r="D552" s="85">
        <v>738.86683353000001</v>
      </c>
      <c r="E552" s="85">
        <v>0</v>
      </c>
      <c r="F552" s="85">
        <v>73.886683349999998</v>
      </c>
      <c r="G552" s="85">
        <v>184.71670838</v>
      </c>
      <c r="H552" s="85">
        <v>369.43341677000001</v>
      </c>
      <c r="I552" s="85">
        <v>0</v>
      </c>
      <c r="J552" s="85">
        <v>406.37675844</v>
      </c>
      <c r="K552" s="85">
        <v>480.26344179</v>
      </c>
      <c r="L552" s="85">
        <v>554.15012515000001</v>
      </c>
    </row>
    <row r="553" spans="1:12" ht="12.75" customHeight="1" x14ac:dyDescent="0.2">
      <c r="A553" s="84" t="s">
        <v>204</v>
      </c>
      <c r="B553" s="84">
        <v>16</v>
      </c>
      <c r="C553" s="85">
        <v>747.37095810999995</v>
      </c>
      <c r="D553" s="85">
        <v>743.31164217000003</v>
      </c>
      <c r="E553" s="85">
        <v>0</v>
      </c>
      <c r="F553" s="85">
        <v>74.331164220000005</v>
      </c>
      <c r="G553" s="85">
        <v>185.82791054</v>
      </c>
      <c r="H553" s="85">
        <v>371.65582109000002</v>
      </c>
      <c r="I553" s="85">
        <v>0</v>
      </c>
      <c r="J553" s="85">
        <v>408.82140319000001</v>
      </c>
      <c r="K553" s="85">
        <v>483.15256741000002</v>
      </c>
      <c r="L553" s="85">
        <v>557.48373162999997</v>
      </c>
    </row>
    <row r="554" spans="1:12" ht="12.75" customHeight="1" x14ac:dyDescent="0.2">
      <c r="A554" s="84" t="s">
        <v>204</v>
      </c>
      <c r="B554" s="84">
        <v>17</v>
      </c>
      <c r="C554" s="85">
        <v>748.02235063000001</v>
      </c>
      <c r="D554" s="85">
        <v>743.75005979000002</v>
      </c>
      <c r="E554" s="85">
        <v>0</v>
      </c>
      <c r="F554" s="85">
        <v>74.375005979999997</v>
      </c>
      <c r="G554" s="85">
        <v>185.93751495000001</v>
      </c>
      <c r="H554" s="85">
        <v>371.87502990000002</v>
      </c>
      <c r="I554" s="85">
        <v>0</v>
      </c>
      <c r="J554" s="85">
        <v>409.06253287999999</v>
      </c>
      <c r="K554" s="85">
        <v>483.43753886000002</v>
      </c>
      <c r="L554" s="85">
        <v>557.81254483999999</v>
      </c>
    </row>
    <row r="555" spans="1:12" ht="12.75" customHeight="1" x14ac:dyDescent="0.2">
      <c r="A555" s="84" t="s">
        <v>204</v>
      </c>
      <c r="B555" s="84">
        <v>18</v>
      </c>
      <c r="C555" s="85">
        <v>750.35840228999996</v>
      </c>
      <c r="D555" s="85">
        <v>745.84281745999999</v>
      </c>
      <c r="E555" s="85">
        <v>0</v>
      </c>
      <c r="F555" s="85">
        <v>74.584281750000002</v>
      </c>
      <c r="G555" s="85">
        <v>186.46070437</v>
      </c>
      <c r="H555" s="85">
        <v>372.92140873</v>
      </c>
      <c r="I555" s="85">
        <v>0</v>
      </c>
      <c r="J555" s="85">
        <v>410.21354960000002</v>
      </c>
      <c r="K555" s="85">
        <v>484.79783135000002</v>
      </c>
      <c r="L555" s="85">
        <v>559.38211309999997</v>
      </c>
    </row>
    <row r="556" spans="1:12" ht="12.75" customHeight="1" x14ac:dyDescent="0.2">
      <c r="A556" s="84" t="s">
        <v>204</v>
      </c>
      <c r="B556" s="84">
        <v>19</v>
      </c>
      <c r="C556" s="85">
        <v>723.21873696</v>
      </c>
      <c r="D556" s="85">
        <v>718.79815065000003</v>
      </c>
      <c r="E556" s="85">
        <v>0</v>
      </c>
      <c r="F556" s="85">
        <v>71.879815070000006</v>
      </c>
      <c r="G556" s="85">
        <v>179.69953766</v>
      </c>
      <c r="H556" s="85">
        <v>359.39907533000002</v>
      </c>
      <c r="I556" s="85">
        <v>0</v>
      </c>
      <c r="J556" s="85">
        <v>395.33898285999999</v>
      </c>
      <c r="K556" s="85">
        <v>467.21879791999999</v>
      </c>
      <c r="L556" s="85">
        <v>539.09861298999999</v>
      </c>
    </row>
    <row r="557" spans="1:12" ht="12.75" customHeight="1" x14ac:dyDescent="0.2">
      <c r="A557" s="84" t="s">
        <v>204</v>
      </c>
      <c r="B557" s="84">
        <v>20</v>
      </c>
      <c r="C557" s="85">
        <v>719.76512675000004</v>
      </c>
      <c r="D557" s="85">
        <v>715.19530528999996</v>
      </c>
      <c r="E557" s="85">
        <v>0</v>
      </c>
      <c r="F557" s="85">
        <v>71.519530529999997</v>
      </c>
      <c r="G557" s="85">
        <v>178.79882631999999</v>
      </c>
      <c r="H557" s="85">
        <v>357.59765264999999</v>
      </c>
      <c r="I557" s="85">
        <v>0</v>
      </c>
      <c r="J557" s="85">
        <v>393.35741790999998</v>
      </c>
      <c r="K557" s="85">
        <v>464.87694843999998</v>
      </c>
      <c r="L557" s="85">
        <v>536.39647896999998</v>
      </c>
    </row>
    <row r="558" spans="1:12" ht="12.75" customHeight="1" x14ac:dyDescent="0.2">
      <c r="A558" s="84" t="s">
        <v>204</v>
      </c>
      <c r="B558" s="84">
        <v>21</v>
      </c>
      <c r="C558" s="85">
        <v>684.10752100000002</v>
      </c>
      <c r="D558" s="85">
        <v>679.59976673000006</v>
      </c>
      <c r="E558" s="85">
        <v>0</v>
      </c>
      <c r="F558" s="85">
        <v>67.959976670000003</v>
      </c>
      <c r="G558" s="85">
        <v>169.89994168000001</v>
      </c>
      <c r="H558" s="85">
        <v>339.79988336999998</v>
      </c>
      <c r="I558" s="85">
        <v>0</v>
      </c>
      <c r="J558" s="85">
        <v>373.7798717</v>
      </c>
      <c r="K558" s="85">
        <v>441.73984837</v>
      </c>
      <c r="L558" s="85">
        <v>509.69982505000002</v>
      </c>
    </row>
    <row r="559" spans="1:12" ht="12.75" customHeight="1" x14ac:dyDescent="0.2">
      <c r="A559" s="84" t="s">
        <v>204</v>
      </c>
      <c r="B559" s="84">
        <v>22</v>
      </c>
      <c r="C559" s="85">
        <v>659.93255696999995</v>
      </c>
      <c r="D559" s="85">
        <v>655.50381233999997</v>
      </c>
      <c r="E559" s="85">
        <v>0</v>
      </c>
      <c r="F559" s="85">
        <v>65.550381229999999</v>
      </c>
      <c r="G559" s="85">
        <v>163.87595309</v>
      </c>
      <c r="H559" s="85">
        <v>327.75190616999998</v>
      </c>
      <c r="I559" s="85">
        <v>0</v>
      </c>
      <c r="J559" s="85">
        <v>360.52709678999997</v>
      </c>
      <c r="K559" s="85">
        <v>426.07747802</v>
      </c>
      <c r="L559" s="85">
        <v>491.62785925999998</v>
      </c>
    </row>
    <row r="560" spans="1:12" ht="12.75" customHeight="1" x14ac:dyDescent="0.2">
      <c r="A560" s="84" t="s">
        <v>204</v>
      </c>
      <c r="B560" s="84">
        <v>23</v>
      </c>
      <c r="C560" s="85">
        <v>676.65301251999995</v>
      </c>
      <c r="D560" s="85">
        <v>672.38464220000003</v>
      </c>
      <c r="E560" s="85">
        <v>0</v>
      </c>
      <c r="F560" s="85">
        <v>67.238464219999997</v>
      </c>
      <c r="G560" s="85">
        <v>168.09616055000001</v>
      </c>
      <c r="H560" s="85">
        <v>336.19232110000002</v>
      </c>
      <c r="I560" s="85">
        <v>0</v>
      </c>
      <c r="J560" s="85">
        <v>369.81155321</v>
      </c>
      <c r="K560" s="85">
        <v>437.05001743000003</v>
      </c>
      <c r="L560" s="85">
        <v>504.28848164999999</v>
      </c>
    </row>
    <row r="561" spans="1:12" ht="12.75" customHeight="1" x14ac:dyDescent="0.2">
      <c r="A561" s="84" t="s">
        <v>204</v>
      </c>
      <c r="B561" s="84">
        <v>24</v>
      </c>
      <c r="C561" s="85">
        <v>746.98900910999998</v>
      </c>
      <c r="D561" s="85">
        <v>742.41280621999999</v>
      </c>
      <c r="E561" s="85">
        <v>0</v>
      </c>
      <c r="F561" s="85">
        <v>74.241280619999998</v>
      </c>
      <c r="G561" s="85">
        <v>185.60320156</v>
      </c>
      <c r="H561" s="85">
        <v>371.20640311</v>
      </c>
      <c r="I561" s="85">
        <v>0</v>
      </c>
      <c r="J561" s="85">
        <v>408.32704342</v>
      </c>
      <c r="K561" s="85">
        <v>482.56832403999999</v>
      </c>
      <c r="L561" s="85">
        <v>556.80960467</v>
      </c>
    </row>
    <row r="562" spans="1:12" ht="12.75" customHeight="1" x14ac:dyDescent="0.2">
      <c r="A562" s="84" t="s">
        <v>205</v>
      </c>
      <c r="B562" s="84">
        <v>1</v>
      </c>
      <c r="C562" s="85">
        <v>793.91743280000003</v>
      </c>
      <c r="D562" s="85">
        <v>789.37077122000005</v>
      </c>
      <c r="E562" s="85">
        <v>0</v>
      </c>
      <c r="F562" s="85">
        <v>78.937077119999998</v>
      </c>
      <c r="G562" s="85">
        <v>197.34269280999999</v>
      </c>
      <c r="H562" s="85">
        <v>394.68538561000003</v>
      </c>
      <c r="I562" s="85">
        <v>0</v>
      </c>
      <c r="J562" s="85">
        <v>434.15392416999998</v>
      </c>
      <c r="K562" s="85">
        <v>513.09100129000001</v>
      </c>
      <c r="L562" s="85">
        <v>592.02807842000004</v>
      </c>
    </row>
    <row r="563" spans="1:12" ht="12.75" customHeight="1" x14ac:dyDescent="0.2">
      <c r="A563" s="84" t="s">
        <v>205</v>
      </c>
      <c r="B563" s="84">
        <v>2</v>
      </c>
      <c r="C563" s="85">
        <v>855.12978717999999</v>
      </c>
      <c r="D563" s="85">
        <v>850.04466835999995</v>
      </c>
      <c r="E563" s="85">
        <v>0</v>
      </c>
      <c r="F563" s="85">
        <v>85.004466840000006</v>
      </c>
      <c r="G563" s="85">
        <v>212.51116708999999</v>
      </c>
      <c r="H563" s="85">
        <v>425.02233417999997</v>
      </c>
      <c r="I563" s="85">
        <v>0</v>
      </c>
      <c r="J563" s="85">
        <v>467.52456760000001</v>
      </c>
      <c r="K563" s="85">
        <v>552.52903443000002</v>
      </c>
      <c r="L563" s="85">
        <v>637.53350126999999</v>
      </c>
    </row>
    <row r="564" spans="1:12" ht="12.75" customHeight="1" x14ac:dyDescent="0.2">
      <c r="A564" s="84" t="s">
        <v>205</v>
      </c>
      <c r="B564" s="84">
        <v>3</v>
      </c>
      <c r="C564" s="85">
        <v>893.50069879</v>
      </c>
      <c r="D564" s="85">
        <v>887.58100941999999</v>
      </c>
      <c r="E564" s="85">
        <v>0</v>
      </c>
      <c r="F564" s="85">
        <v>88.758100940000006</v>
      </c>
      <c r="G564" s="85">
        <v>221.89525236</v>
      </c>
      <c r="H564" s="85">
        <v>443.79050470999999</v>
      </c>
      <c r="I564" s="85">
        <v>0</v>
      </c>
      <c r="J564" s="85">
        <v>488.16955517999997</v>
      </c>
      <c r="K564" s="85">
        <v>576.92765612000005</v>
      </c>
      <c r="L564" s="85">
        <v>665.68575707000002</v>
      </c>
    </row>
    <row r="565" spans="1:12" ht="12.75" customHeight="1" x14ac:dyDescent="0.2">
      <c r="A565" s="84" t="s">
        <v>205</v>
      </c>
      <c r="B565" s="84">
        <v>4</v>
      </c>
      <c r="C565" s="85">
        <v>907.57704895999996</v>
      </c>
      <c r="D565" s="85">
        <v>902.84665434999999</v>
      </c>
      <c r="E565" s="85">
        <v>0</v>
      </c>
      <c r="F565" s="85">
        <v>90.284665439999998</v>
      </c>
      <c r="G565" s="85">
        <v>225.71166359</v>
      </c>
      <c r="H565" s="85">
        <v>451.42332718</v>
      </c>
      <c r="I565" s="85">
        <v>0</v>
      </c>
      <c r="J565" s="85">
        <v>496.56565989000001</v>
      </c>
      <c r="K565" s="85">
        <v>586.85032533000003</v>
      </c>
      <c r="L565" s="85">
        <v>677.13499076000005</v>
      </c>
    </row>
    <row r="566" spans="1:12" ht="12.75" customHeight="1" x14ac:dyDescent="0.2">
      <c r="A566" s="84" t="s">
        <v>205</v>
      </c>
      <c r="B566" s="84">
        <v>5</v>
      </c>
      <c r="C566" s="85">
        <v>910.57378615000005</v>
      </c>
      <c r="D566" s="85">
        <v>905.90724808000004</v>
      </c>
      <c r="E566" s="85">
        <v>0</v>
      </c>
      <c r="F566" s="85">
        <v>90.590724809999998</v>
      </c>
      <c r="G566" s="85">
        <v>226.47681202000001</v>
      </c>
      <c r="H566" s="85">
        <v>452.95362404000002</v>
      </c>
      <c r="I566" s="85">
        <v>0</v>
      </c>
      <c r="J566" s="85">
        <v>498.24898644000001</v>
      </c>
      <c r="K566" s="85">
        <v>588.83971125000005</v>
      </c>
      <c r="L566" s="85">
        <v>679.43043606000003</v>
      </c>
    </row>
    <row r="567" spans="1:12" ht="12.75" customHeight="1" x14ac:dyDescent="0.2">
      <c r="A567" s="84" t="s">
        <v>205</v>
      </c>
      <c r="B567" s="84">
        <v>6</v>
      </c>
      <c r="C567" s="85">
        <v>892.86292854999999</v>
      </c>
      <c r="D567" s="85">
        <v>888.24226604</v>
      </c>
      <c r="E567" s="85">
        <v>0</v>
      </c>
      <c r="F567" s="85">
        <v>88.824226600000003</v>
      </c>
      <c r="G567" s="85">
        <v>222.06056651</v>
      </c>
      <c r="H567" s="85">
        <v>444.12113302</v>
      </c>
      <c r="I567" s="85">
        <v>0</v>
      </c>
      <c r="J567" s="85">
        <v>488.53324631999999</v>
      </c>
      <c r="K567" s="85">
        <v>577.35747292999997</v>
      </c>
      <c r="L567" s="85">
        <v>666.18169952999995</v>
      </c>
    </row>
    <row r="568" spans="1:12" ht="12.75" customHeight="1" x14ac:dyDescent="0.2">
      <c r="A568" s="84" t="s">
        <v>205</v>
      </c>
      <c r="B568" s="84">
        <v>7</v>
      </c>
      <c r="C568" s="85">
        <v>838.24665891999996</v>
      </c>
      <c r="D568" s="85">
        <v>834.00322349999999</v>
      </c>
      <c r="E568" s="85">
        <v>0</v>
      </c>
      <c r="F568" s="85">
        <v>83.400322349999996</v>
      </c>
      <c r="G568" s="85">
        <v>208.50080588</v>
      </c>
      <c r="H568" s="85">
        <v>417.00161175</v>
      </c>
      <c r="I568" s="85">
        <v>0</v>
      </c>
      <c r="J568" s="85">
        <v>458.70177293</v>
      </c>
      <c r="K568" s="85">
        <v>542.10209527999996</v>
      </c>
      <c r="L568" s="85">
        <v>625.50241762999997</v>
      </c>
    </row>
    <row r="569" spans="1:12" ht="12.75" customHeight="1" x14ac:dyDescent="0.2">
      <c r="A569" s="84" t="s">
        <v>205</v>
      </c>
      <c r="B569" s="84">
        <v>8</v>
      </c>
      <c r="C569" s="85">
        <v>802.87379653999994</v>
      </c>
      <c r="D569" s="85">
        <v>798.91374746999998</v>
      </c>
      <c r="E569" s="85">
        <v>0</v>
      </c>
      <c r="F569" s="85">
        <v>79.891374749999997</v>
      </c>
      <c r="G569" s="85">
        <v>199.72843687</v>
      </c>
      <c r="H569" s="85">
        <v>399.45687373999999</v>
      </c>
      <c r="I569" s="85">
        <v>0</v>
      </c>
      <c r="J569" s="85">
        <v>439.40256111000002</v>
      </c>
      <c r="K569" s="85">
        <v>519.29393586000003</v>
      </c>
      <c r="L569" s="85">
        <v>599.18531059999998</v>
      </c>
    </row>
    <row r="570" spans="1:12" ht="12.75" customHeight="1" x14ac:dyDescent="0.2">
      <c r="A570" s="84" t="s">
        <v>205</v>
      </c>
      <c r="B570" s="84">
        <v>9</v>
      </c>
      <c r="C570" s="85">
        <v>758.36614753000003</v>
      </c>
      <c r="D570" s="85">
        <v>754.52244425000004</v>
      </c>
      <c r="E570" s="85">
        <v>0</v>
      </c>
      <c r="F570" s="85">
        <v>75.452244429999993</v>
      </c>
      <c r="G570" s="85">
        <v>188.63061106000001</v>
      </c>
      <c r="H570" s="85">
        <v>377.26122213000002</v>
      </c>
      <c r="I570" s="85">
        <v>0</v>
      </c>
      <c r="J570" s="85">
        <v>414.98734433999999</v>
      </c>
      <c r="K570" s="85">
        <v>490.43958875999999</v>
      </c>
      <c r="L570" s="85">
        <v>565.89183319000006</v>
      </c>
    </row>
    <row r="571" spans="1:12" ht="12.75" customHeight="1" x14ac:dyDescent="0.2">
      <c r="A571" s="84" t="s">
        <v>205</v>
      </c>
      <c r="B571" s="84">
        <v>10</v>
      </c>
      <c r="C571" s="85">
        <v>727.98184719999995</v>
      </c>
      <c r="D571" s="85">
        <v>724.92276518000006</v>
      </c>
      <c r="E571" s="85">
        <v>0</v>
      </c>
      <c r="F571" s="85">
        <v>72.492276520000004</v>
      </c>
      <c r="G571" s="85">
        <v>181.23069129999999</v>
      </c>
      <c r="H571" s="85">
        <v>362.46138259000003</v>
      </c>
      <c r="I571" s="85">
        <v>0</v>
      </c>
      <c r="J571" s="85">
        <v>398.70752084999998</v>
      </c>
      <c r="K571" s="85">
        <v>471.19979737</v>
      </c>
      <c r="L571" s="85">
        <v>543.69207388999996</v>
      </c>
    </row>
    <row r="572" spans="1:12" ht="12.75" customHeight="1" x14ac:dyDescent="0.2">
      <c r="A572" s="84" t="s">
        <v>205</v>
      </c>
      <c r="B572" s="84">
        <v>11</v>
      </c>
      <c r="C572" s="85">
        <v>712.45473090999997</v>
      </c>
      <c r="D572" s="85">
        <v>709.47301563999997</v>
      </c>
      <c r="E572" s="85">
        <v>0</v>
      </c>
      <c r="F572" s="85">
        <v>70.94730156</v>
      </c>
      <c r="G572" s="85">
        <v>177.36825390999999</v>
      </c>
      <c r="H572" s="85">
        <v>354.73650781999999</v>
      </c>
      <c r="I572" s="85">
        <v>0</v>
      </c>
      <c r="J572" s="85">
        <v>390.2101586</v>
      </c>
      <c r="K572" s="85">
        <v>461.15746016999998</v>
      </c>
      <c r="L572" s="85">
        <v>532.10476172999995</v>
      </c>
    </row>
    <row r="573" spans="1:12" ht="12.75" customHeight="1" x14ac:dyDescent="0.2">
      <c r="A573" s="84" t="s">
        <v>205</v>
      </c>
      <c r="B573" s="84">
        <v>12</v>
      </c>
      <c r="C573" s="85">
        <v>726.42145722999999</v>
      </c>
      <c r="D573" s="85">
        <v>723.29985921000002</v>
      </c>
      <c r="E573" s="85">
        <v>0</v>
      </c>
      <c r="F573" s="85">
        <v>72.329985919999999</v>
      </c>
      <c r="G573" s="85">
        <v>180.8249648</v>
      </c>
      <c r="H573" s="85">
        <v>361.64992961000002</v>
      </c>
      <c r="I573" s="85">
        <v>0</v>
      </c>
      <c r="J573" s="85">
        <v>397.81492257000002</v>
      </c>
      <c r="K573" s="85">
        <v>470.14490848999998</v>
      </c>
      <c r="L573" s="85">
        <v>542.47489441000005</v>
      </c>
    </row>
    <row r="574" spans="1:12" ht="12.75" customHeight="1" x14ac:dyDescent="0.2">
      <c r="A574" s="84" t="s">
        <v>205</v>
      </c>
      <c r="B574" s="84">
        <v>13</v>
      </c>
      <c r="C574" s="85">
        <v>736.57937485000002</v>
      </c>
      <c r="D574" s="85">
        <v>732.8434906</v>
      </c>
      <c r="E574" s="85">
        <v>0</v>
      </c>
      <c r="F574" s="85">
        <v>73.284349059999997</v>
      </c>
      <c r="G574" s="85">
        <v>183.21087265</v>
      </c>
      <c r="H574" s="85">
        <v>366.4217453</v>
      </c>
      <c r="I574" s="85">
        <v>0</v>
      </c>
      <c r="J574" s="85">
        <v>403.06391982999997</v>
      </c>
      <c r="K574" s="85">
        <v>476.34826888999999</v>
      </c>
      <c r="L574" s="85">
        <v>549.63261795000005</v>
      </c>
    </row>
    <row r="575" spans="1:12" ht="12.75" customHeight="1" x14ac:dyDescent="0.2">
      <c r="A575" s="84" t="s">
        <v>205</v>
      </c>
      <c r="B575" s="84">
        <v>14</v>
      </c>
      <c r="C575" s="85">
        <v>720.67567903999998</v>
      </c>
      <c r="D575" s="85">
        <v>716.90638667999997</v>
      </c>
      <c r="E575" s="85">
        <v>0</v>
      </c>
      <c r="F575" s="85">
        <v>71.690638669999998</v>
      </c>
      <c r="G575" s="85">
        <v>179.22659666999999</v>
      </c>
      <c r="H575" s="85">
        <v>358.45319333999998</v>
      </c>
      <c r="I575" s="85">
        <v>0</v>
      </c>
      <c r="J575" s="85">
        <v>394.29851266999998</v>
      </c>
      <c r="K575" s="85">
        <v>465.98915133999998</v>
      </c>
      <c r="L575" s="85">
        <v>537.67979001000003</v>
      </c>
    </row>
    <row r="576" spans="1:12" ht="12.75" customHeight="1" x14ac:dyDescent="0.2">
      <c r="A576" s="84" t="s">
        <v>205</v>
      </c>
      <c r="B576" s="84">
        <v>15</v>
      </c>
      <c r="C576" s="85">
        <v>755.11529733999998</v>
      </c>
      <c r="D576" s="85">
        <v>751.18301935</v>
      </c>
      <c r="E576" s="85">
        <v>0</v>
      </c>
      <c r="F576" s="85">
        <v>75.118301939999995</v>
      </c>
      <c r="G576" s="85">
        <v>187.79575484</v>
      </c>
      <c r="H576" s="85">
        <v>375.59150968</v>
      </c>
      <c r="I576" s="85">
        <v>0</v>
      </c>
      <c r="J576" s="85">
        <v>413.15066064000001</v>
      </c>
      <c r="K576" s="85">
        <v>488.26896257999999</v>
      </c>
      <c r="L576" s="85">
        <v>563.38726451000002</v>
      </c>
    </row>
    <row r="577" spans="1:12" ht="12.75" customHeight="1" x14ac:dyDescent="0.2">
      <c r="A577" s="84" t="s">
        <v>205</v>
      </c>
      <c r="B577" s="84">
        <v>16</v>
      </c>
      <c r="C577" s="85">
        <v>759.41022385999997</v>
      </c>
      <c r="D577" s="85">
        <v>755.28619413000001</v>
      </c>
      <c r="E577" s="85">
        <v>0</v>
      </c>
      <c r="F577" s="85">
        <v>75.528619410000005</v>
      </c>
      <c r="G577" s="85">
        <v>188.82154853</v>
      </c>
      <c r="H577" s="85">
        <v>377.64309707000001</v>
      </c>
      <c r="I577" s="85">
        <v>0</v>
      </c>
      <c r="J577" s="85">
        <v>415.40740677000002</v>
      </c>
      <c r="K577" s="85">
        <v>490.93602618</v>
      </c>
      <c r="L577" s="85">
        <v>566.46464560000004</v>
      </c>
    </row>
    <row r="578" spans="1:12" ht="12.75" customHeight="1" x14ac:dyDescent="0.2">
      <c r="A578" s="84" t="s">
        <v>205</v>
      </c>
      <c r="B578" s="84">
        <v>17</v>
      </c>
      <c r="C578" s="85">
        <v>762.30111770999997</v>
      </c>
      <c r="D578" s="85">
        <v>758.56664734000003</v>
      </c>
      <c r="E578" s="85">
        <v>0</v>
      </c>
      <c r="F578" s="85">
        <v>75.856664730000006</v>
      </c>
      <c r="G578" s="85">
        <v>189.64166184000001</v>
      </c>
      <c r="H578" s="85">
        <v>379.28332367000002</v>
      </c>
      <c r="I578" s="85">
        <v>0</v>
      </c>
      <c r="J578" s="85">
        <v>417.21165603999998</v>
      </c>
      <c r="K578" s="85">
        <v>493.06832077000001</v>
      </c>
      <c r="L578" s="85">
        <v>568.92498551000006</v>
      </c>
    </row>
    <row r="579" spans="1:12" ht="12.75" customHeight="1" x14ac:dyDescent="0.2">
      <c r="A579" s="84" t="s">
        <v>205</v>
      </c>
      <c r="B579" s="84">
        <v>18</v>
      </c>
      <c r="C579" s="85">
        <v>751.94932701000005</v>
      </c>
      <c r="D579" s="85">
        <v>748.36757764000004</v>
      </c>
      <c r="E579" s="85">
        <v>0</v>
      </c>
      <c r="F579" s="85">
        <v>74.836757759999998</v>
      </c>
      <c r="G579" s="85">
        <v>187.09189441000001</v>
      </c>
      <c r="H579" s="85">
        <v>374.18378882000002</v>
      </c>
      <c r="I579" s="85">
        <v>0</v>
      </c>
      <c r="J579" s="85">
        <v>411.6021677</v>
      </c>
      <c r="K579" s="85">
        <v>486.43892547000002</v>
      </c>
      <c r="L579" s="85">
        <v>561.27568323000003</v>
      </c>
    </row>
    <row r="580" spans="1:12" ht="12.75" customHeight="1" x14ac:dyDescent="0.2">
      <c r="A580" s="84" t="s">
        <v>205</v>
      </c>
      <c r="B580" s="84">
        <v>19</v>
      </c>
      <c r="C580" s="85">
        <v>720.80718113</v>
      </c>
      <c r="D580" s="85">
        <v>717.49555951000002</v>
      </c>
      <c r="E580" s="85">
        <v>0</v>
      </c>
      <c r="F580" s="85">
        <v>71.749555950000001</v>
      </c>
      <c r="G580" s="85">
        <v>179.37388988000001</v>
      </c>
      <c r="H580" s="85">
        <v>358.74777976000001</v>
      </c>
      <c r="I580" s="85">
        <v>0</v>
      </c>
      <c r="J580" s="85">
        <v>394.62255772999998</v>
      </c>
      <c r="K580" s="85">
        <v>466.37211367999998</v>
      </c>
      <c r="L580" s="85">
        <v>538.12166963000004</v>
      </c>
    </row>
    <row r="581" spans="1:12" ht="12.75" customHeight="1" x14ac:dyDescent="0.2">
      <c r="A581" s="84" t="s">
        <v>205</v>
      </c>
      <c r="B581" s="84">
        <v>20</v>
      </c>
      <c r="C581" s="85">
        <v>721.42938805999995</v>
      </c>
      <c r="D581" s="85">
        <v>717.62029376999999</v>
      </c>
      <c r="E581" s="85">
        <v>0</v>
      </c>
      <c r="F581" s="85">
        <v>71.762029380000001</v>
      </c>
      <c r="G581" s="85">
        <v>179.40507344</v>
      </c>
      <c r="H581" s="85">
        <v>358.81014689</v>
      </c>
      <c r="I581" s="85">
        <v>0</v>
      </c>
      <c r="J581" s="85">
        <v>394.69116157000002</v>
      </c>
      <c r="K581" s="85">
        <v>466.45319095000002</v>
      </c>
      <c r="L581" s="85">
        <v>538.21522032999997</v>
      </c>
    </row>
    <row r="582" spans="1:12" ht="12.75" customHeight="1" x14ac:dyDescent="0.2">
      <c r="A582" s="84" t="s">
        <v>205</v>
      </c>
      <c r="B582" s="84">
        <v>21</v>
      </c>
      <c r="C582" s="85">
        <v>692.91637125</v>
      </c>
      <c r="D582" s="85">
        <v>689.00142004999998</v>
      </c>
      <c r="E582" s="85">
        <v>0</v>
      </c>
      <c r="F582" s="85">
        <v>68.900142009999996</v>
      </c>
      <c r="G582" s="85">
        <v>172.25035500999999</v>
      </c>
      <c r="H582" s="85">
        <v>344.50071002999999</v>
      </c>
      <c r="I582" s="85">
        <v>0</v>
      </c>
      <c r="J582" s="85">
        <v>378.95078102999997</v>
      </c>
      <c r="K582" s="85">
        <v>447.85092302999999</v>
      </c>
      <c r="L582" s="85">
        <v>516.75106503999996</v>
      </c>
    </row>
    <row r="583" spans="1:12" ht="12.75" customHeight="1" x14ac:dyDescent="0.2">
      <c r="A583" s="84" t="s">
        <v>205</v>
      </c>
      <c r="B583" s="84">
        <v>22</v>
      </c>
      <c r="C583" s="85">
        <v>651.69793957000002</v>
      </c>
      <c r="D583" s="85">
        <v>648.51797316</v>
      </c>
      <c r="E583" s="85">
        <v>0</v>
      </c>
      <c r="F583" s="85">
        <v>64.851797320000003</v>
      </c>
      <c r="G583" s="85">
        <v>162.12949329</v>
      </c>
      <c r="H583" s="85">
        <v>324.25898658</v>
      </c>
      <c r="I583" s="85">
        <v>0</v>
      </c>
      <c r="J583" s="85">
        <v>356.68488524000003</v>
      </c>
      <c r="K583" s="85">
        <v>421.53668255000002</v>
      </c>
      <c r="L583" s="85">
        <v>486.38847987000003</v>
      </c>
    </row>
    <row r="584" spans="1:12" ht="12.75" customHeight="1" x14ac:dyDescent="0.2">
      <c r="A584" s="84" t="s">
        <v>205</v>
      </c>
      <c r="B584" s="84">
        <v>23</v>
      </c>
      <c r="C584" s="85">
        <v>691.13607737999996</v>
      </c>
      <c r="D584" s="85">
        <v>687.94068575999995</v>
      </c>
      <c r="E584" s="85">
        <v>0</v>
      </c>
      <c r="F584" s="85">
        <v>68.794068580000001</v>
      </c>
      <c r="G584" s="85">
        <v>171.98517143999999</v>
      </c>
      <c r="H584" s="85">
        <v>343.97034287999998</v>
      </c>
      <c r="I584" s="85">
        <v>0</v>
      </c>
      <c r="J584" s="85">
        <v>378.36737717</v>
      </c>
      <c r="K584" s="85">
        <v>447.16144573999998</v>
      </c>
      <c r="L584" s="85">
        <v>515.95551432000002</v>
      </c>
    </row>
    <row r="585" spans="1:12" ht="12.75" customHeight="1" x14ac:dyDescent="0.2">
      <c r="A585" s="84" t="s">
        <v>205</v>
      </c>
      <c r="B585" s="84">
        <v>24</v>
      </c>
      <c r="C585" s="85">
        <v>758.16673017000005</v>
      </c>
      <c r="D585" s="85">
        <v>754.56122973000004</v>
      </c>
      <c r="E585" s="85">
        <v>0</v>
      </c>
      <c r="F585" s="85">
        <v>75.456122969999996</v>
      </c>
      <c r="G585" s="85">
        <v>188.64030743000001</v>
      </c>
      <c r="H585" s="85">
        <v>377.28061487000002</v>
      </c>
      <c r="I585" s="85">
        <v>0</v>
      </c>
      <c r="J585" s="85">
        <v>415.00867634999997</v>
      </c>
      <c r="K585" s="85">
        <v>490.46479932</v>
      </c>
      <c r="L585" s="85">
        <v>565.92092230000003</v>
      </c>
    </row>
    <row r="586" spans="1:12" ht="12.75" customHeight="1" x14ac:dyDescent="0.2">
      <c r="A586" s="84" t="s">
        <v>206</v>
      </c>
      <c r="B586" s="84">
        <v>1</v>
      </c>
      <c r="C586" s="85">
        <v>802.28687658000001</v>
      </c>
      <c r="D586" s="85">
        <v>798.66059547999998</v>
      </c>
      <c r="E586" s="85">
        <v>0</v>
      </c>
      <c r="F586" s="85">
        <v>79.866059550000003</v>
      </c>
      <c r="G586" s="85">
        <v>199.66514887</v>
      </c>
      <c r="H586" s="85">
        <v>399.33029773999999</v>
      </c>
      <c r="I586" s="85">
        <v>0</v>
      </c>
      <c r="J586" s="85">
        <v>439.26332751000001</v>
      </c>
      <c r="K586" s="85">
        <v>519.12938706</v>
      </c>
      <c r="L586" s="85">
        <v>598.99544661000004</v>
      </c>
    </row>
    <row r="587" spans="1:12" ht="12.75" customHeight="1" x14ac:dyDescent="0.2">
      <c r="A587" s="84" t="s">
        <v>206</v>
      </c>
      <c r="B587" s="84">
        <v>2</v>
      </c>
      <c r="C587" s="85">
        <v>855.33270602000005</v>
      </c>
      <c r="D587" s="85">
        <v>851.34488035000004</v>
      </c>
      <c r="E587" s="85">
        <v>0</v>
      </c>
      <c r="F587" s="85">
        <v>85.134488039999994</v>
      </c>
      <c r="G587" s="85">
        <v>212.83622009000001</v>
      </c>
      <c r="H587" s="85">
        <v>425.67244018000002</v>
      </c>
      <c r="I587" s="85">
        <v>0</v>
      </c>
      <c r="J587" s="85">
        <v>468.23968418999999</v>
      </c>
      <c r="K587" s="85">
        <v>553.37417223</v>
      </c>
      <c r="L587" s="85">
        <v>638.50866026000006</v>
      </c>
    </row>
    <row r="588" spans="1:12" ht="12.75" customHeight="1" x14ac:dyDescent="0.2">
      <c r="A588" s="84" t="s">
        <v>206</v>
      </c>
      <c r="B588" s="84">
        <v>3</v>
      </c>
      <c r="C588" s="85">
        <v>839.97692357000005</v>
      </c>
      <c r="D588" s="85">
        <v>835.96179343999995</v>
      </c>
      <c r="E588" s="85">
        <v>0</v>
      </c>
      <c r="F588" s="85">
        <v>83.596179340000006</v>
      </c>
      <c r="G588" s="85">
        <v>208.99044835999999</v>
      </c>
      <c r="H588" s="85">
        <v>417.98089671999998</v>
      </c>
      <c r="I588" s="85">
        <v>0</v>
      </c>
      <c r="J588" s="85">
        <v>459.77898639</v>
      </c>
      <c r="K588" s="85">
        <v>543.37516574000006</v>
      </c>
      <c r="L588" s="85">
        <v>626.97134507999999</v>
      </c>
    </row>
    <row r="589" spans="1:12" ht="12.75" customHeight="1" x14ac:dyDescent="0.2">
      <c r="A589" s="84" t="s">
        <v>206</v>
      </c>
      <c r="B589" s="84">
        <v>4</v>
      </c>
      <c r="C589" s="85">
        <v>809.99194541999998</v>
      </c>
      <c r="D589" s="85">
        <v>806.05020529000001</v>
      </c>
      <c r="E589" s="85">
        <v>0</v>
      </c>
      <c r="F589" s="85">
        <v>80.605020530000004</v>
      </c>
      <c r="G589" s="85">
        <v>201.51255132</v>
      </c>
      <c r="H589" s="85">
        <v>403.02510265000001</v>
      </c>
      <c r="I589" s="85">
        <v>0</v>
      </c>
      <c r="J589" s="85">
        <v>443.32761291000003</v>
      </c>
      <c r="K589" s="85">
        <v>523.93263344000002</v>
      </c>
      <c r="L589" s="85">
        <v>604.53765396999995</v>
      </c>
    </row>
    <row r="590" spans="1:12" ht="12.75" customHeight="1" x14ac:dyDescent="0.2">
      <c r="A590" s="84" t="s">
        <v>206</v>
      </c>
      <c r="B590" s="84">
        <v>5</v>
      </c>
      <c r="C590" s="85">
        <v>809.44757331000005</v>
      </c>
      <c r="D590" s="85">
        <v>805.71975100999998</v>
      </c>
      <c r="E590" s="85">
        <v>0</v>
      </c>
      <c r="F590" s="85">
        <v>80.571975100000003</v>
      </c>
      <c r="G590" s="85">
        <v>201.42993774999999</v>
      </c>
      <c r="H590" s="85">
        <v>402.85987550999999</v>
      </c>
      <c r="I590" s="85">
        <v>0</v>
      </c>
      <c r="J590" s="85">
        <v>443.14586306000001</v>
      </c>
      <c r="K590" s="85">
        <v>523.71783816000004</v>
      </c>
      <c r="L590" s="85">
        <v>604.28981325999996</v>
      </c>
    </row>
    <row r="591" spans="1:12" ht="12.75" customHeight="1" x14ac:dyDescent="0.2">
      <c r="A591" s="84" t="s">
        <v>206</v>
      </c>
      <c r="B591" s="84">
        <v>6</v>
      </c>
      <c r="C591" s="85">
        <v>800.51093864999996</v>
      </c>
      <c r="D591" s="85">
        <v>796.69103887999995</v>
      </c>
      <c r="E591" s="85">
        <v>0</v>
      </c>
      <c r="F591" s="85">
        <v>79.669103890000002</v>
      </c>
      <c r="G591" s="85">
        <v>199.17275971999999</v>
      </c>
      <c r="H591" s="85">
        <v>398.34551943999998</v>
      </c>
      <c r="I591" s="85">
        <v>0</v>
      </c>
      <c r="J591" s="85">
        <v>438.18007138000002</v>
      </c>
      <c r="K591" s="85">
        <v>517.84917527000005</v>
      </c>
      <c r="L591" s="85">
        <v>597.51827916000002</v>
      </c>
    </row>
    <row r="592" spans="1:12" ht="12.75" customHeight="1" x14ac:dyDescent="0.2">
      <c r="A592" s="84" t="s">
        <v>206</v>
      </c>
      <c r="B592" s="84">
        <v>7</v>
      </c>
      <c r="C592" s="85">
        <v>798.66343835999999</v>
      </c>
      <c r="D592" s="85">
        <v>794.88917828000001</v>
      </c>
      <c r="E592" s="85">
        <v>0</v>
      </c>
      <c r="F592" s="85">
        <v>79.488917830000005</v>
      </c>
      <c r="G592" s="85">
        <v>198.72229457</v>
      </c>
      <c r="H592" s="85">
        <v>397.44458914000001</v>
      </c>
      <c r="I592" s="85">
        <v>0</v>
      </c>
      <c r="J592" s="85">
        <v>437.18904805</v>
      </c>
      <c r="K592" s="85">
        <v>516.67796587999999</v>
      </c>
      <c r="L592" s="85">
        <v>596.16688370999998</v>
      </c>
    </row>
    <row r="593" spans="1:12" ht="12.75" customHeight="1" x14ac:dyDescent="0.2">
      <c r="A593" s="84" t="s">
        <v>206</v>
      </c>
      <c r="B593" s="84">
        <v>8</v>
      </c>
      <c r="C593" s="85">
        <v>771.27141303999997</v>
      </c>
      <c r="D593" s="85">
        <v>767.71972774999995</v>
      </c>
      <c r="E593" s="85">
        <v>0</v>
      </c>
      <c r="F593" s="85">
        <v>76.771972779999999</v>
      </c>
      <c r="G593" s="85">
        <v>191.92993193999999</v>
      </c>
      <c r="H593" s="85">
        <v>383.85986387999998</v>
      </c>
      <c r="I593" s="85">
        <v>0</v>
      </c>
      <c r="J593" s="85">
        <v>422.24585026</v>
      </c>
      <c r="K593" s="85">
        <v>499.01782304</v>
      </c>
      <c r="L593" s="85">
        <v>575.78979580999999</v>
      </c>
    </row>
    <row r="594" spans="1:12" ht="12.75" customHeight="1" x14ac:dyDescent="0.2">
      <c r="A594" s="84" t="s">
        <v>206</v>
      </c>
      <c r="B594" s="84">
        <v>9</v>
      </c>
      <c r="C594" s="85">
        <v>762.53498786</v>
      </c>
      <c r="D594" s="85">
        <v>759.07645788000002</v>
      </c>
      <c r="E594" s="85">
        <v>0</v>
      </c>
      <c r="F594" s="85">
        <v>75.907645790000004</v>
      </c>
      <c r="G594" s="85">
        <v>189.76911447000001</v>
      </c>
      <c r="H594" s="85">
        <v>379.53822894000001</v>
      </c>
      <c r="I594" s="85">
        <v>0</v>
      </c>
      <c r="J594" s="85">
        <v>417.49205182999998</v>
      </c>
      <c r="K594" s="85">
        <v>493.39969761999998</v>
      </c>
      <c r="L594" s="85">
        <v>569.30734341000004</v>
      </c>
    </row>
    <row r="595" spans="1:12" ht="12.75" customHeight="1" x14ac:dyDescent="0.2">
      <c r="A595" s="84" t="s">
        <v>206</v>
      </c>
      <c r="B595" s="84">
        <v>10</v>
      </c>
      <c r="C595" s="85">
        <v>764.03785340000002</v>
      </c>
      <c r="D595" s="85">
        <v>761.07011879000004</v>
      </c>
      <c r="E595" s="85">
        <v>0</v>
      </c>
      <c r="F595" s="85">
        <v>76.107011880000002</v>
      </c>
      <c r="G595" s="85">
        <v>190.26752970000001</v>
      </c>
      <c r="H595" s="85">
        <v>380.53505940000002</v>
      </c>
      <c r="I595" s="85">
        <v>0</v>
      </c>
      <c r="J595" s="85">
        <v>418.58856532999999</v>
      </c>
      <c r="K595" s="85">
        <v>494.69557721000001</v>
      </c>
      <c r="L595" s="85">
        <v>570.80258908999997</v>
      </c>
    </row>
    <row r="596" spans="1:12" ht="12.75" customHeight="1" x14ac:dyDescent="0.2">
      <c r="A596" s="84" t="s">
        <v>206</v>
      </c>
      <c r="B596" s="84">
        <v>11</v>
      </c>
      <c r="C596" s="85">
        <v>771.56508532999999</v>
      </c>
      <c r="D596" s="85">
        <v>768.41092004999996</v>
      </c>
      <c r="E596" s="85">
        <v>0</v>
      </c>
      <c r="F596" s="85">
        <v>76.841092009999997</v>
      </c>
      <c r="G596" s="85">
        <v>192.10273000999999</v>
      </c>
      <c r="H596" s="85">
        <v>384.20546002999998</v>
      </c>
      <c r="I596" s="85">
        <v>0</v>
      </c>
      <c r="J596" s="85">
        <v>422.62600602999999</v>
      </c>
      <c r="K596" s="85">
        <v>499.46709802999999</v>
      </c>
      <c r="L596" s="85">
        <v>576.30819004</v>
      </c>
    </row>
    <row r="597" spans="1:12" ht="12.75" customHeight="1" x14ac:dyDescent="0.2">
      <c r="A597" s="84" t="s">
        <v>206</v>
      </c>
      <c r="B597" s="84">
        <v>12</v>
      </c>
      <c r="C597" s="85">
        <v>765.37653221999994</v>
      </c>
      <c r="D597" s="85">
        <v>762.22933220000004</v>
      </c>
      <c r="E597" s="85">
        <v>0</v>
      </c>
      <c r="F597" s="85">
        <v>76.222933220000002</v>
      </c>
      <c r="G597" s="85">
        <v>190.55733305000001</v>
      </c>
      <c r="H597" s="85">
        <v>381.11466610000002</v>
      </c>
      <c r="I597" s="85">
        <v>0</v>
      </c>
      <c r="J597" s="85">
        <v>419.22613271</v>
      </c>
      <c r="K597" s="85">
        <v>495.44906593000002</v>
      </c>
      <c r="L597" s="85">
        <v>571.67199915000003</v>
      </c>
    </row>
    <row r="598" spans="1:12" ht="12.75" customHeight="1" x14ac:dyDescent="0.2">
      <c r="A598" s="84" t="s">
        <v>206</v>
      </c>
      <c r="B598" s="84">
        <v>13</v>
      </c>
      <c r="C598" s="85">
        <v>755.70244625999999</v>
      </c>
      <c r="D598" s="85">
        <v>752.49743120000005</v>
      </c>
      <c r="E598" s="85">
        <v>0</v>
      </c>
      <c r="F598" s="85">
        <v>75.249743120000005</v>
      </c>
      <c r="G598" s="85">
        <v>188.12435780000001</v>
      </c>
      <c r="H598" s="85">
        <v>376.24871560000003</v>
      </c>
      <c r="I598" s="85">
        <v>0</v>
      </c>
      <c r="J598" s="85">
        <v>413.87358716</v>
      </c>
      <c r="K598" s="85">
        <v>489.12333028</v>
      </c>
      <c r="L598" s="85">
        <v>564.37307339999995</v>
      </c>
    </row>
    <row r="599" spans="1:12" ht="12.75" customHeight="1" x14ac:dyDescent="0.2">
      <c r="A599" s="84" t="s">
        <v>206</v>
      </c>
      <c r="B599" s="84">
        <v>14</v>
      </c>
      <c r="C599" s="85">
        <v>758.78699491999998</v>
      </c>
      <c r="D599" s="85">
        <v>755.63164476999998</v>
      </c>
      <c r="E599" s="85">
        <v>0</v>
      </c>
      <c r="F599" s="85">
        <v>75.563164479999998</v>
      </c>
      <c r="G599" s="85">
        <v>188.90791118999999</v>
      </c>
      <c r="H599" s="85">
        <v>377.81582238999999</v>
      </c>
      <c r="I599" s="85">
        <v>0</v>
      </c>
      <c r="J599" s="85">
        <v>415.59740462000002</v>
      </c>
      <c r="K599" s="85">
        <v>491.16056909999998</v>
      </c>
      <c r="L599" s="85">
        <v>566.72373358000004</v>
      </c>
    </row>
    <row r="600" spans="1:12" ht="12.75" customHeight="1" x14ac:dyDescent="0.2">
      <c r="A600" s="84" t="s">
        <v>206</v>
      </c>
      <c r="B600" s="84">
        <v>15</v>
      </c>
      <c r="C600" s="85">
        <v>761.56044780000002</v>
      </c>
      <c r="D600" s="85">
        <v>758.44633419000002</v>
      </c>
      <c r="E600" s="85">
        <v>0</v>
      </c>
      <c r="F600" s="85">
        <v>75.844633419999994</v>
      </c>
      <c r="G600" s="85">
        <v>189.61158355000001</v>
      </c>
      <c r="H600" s="85">
        <v>379.22316710000001</v>
      </c>
      <c r="I600" s="85">
        <v>0</v>
      </c>
      <c r="J600" s="85">
        <v>417.14548380000002</v>
      </c>
      <c r="K600" s="85">
        <v>492.99011722</v>
      </c>
      <c r="L600" s="85">
        <v>568.83475064000004</v>
      </c>
    </row>
    <row r="601" spans="1:12" ht="12.75" customHeight="1" x14ac:dyDescent="0.2">
      <c r="A601" s="84" t="s">
        <v>206</v>
      </c>
      <c r="B601" s="84">
        <v>16</v>
      </c>
      <c r="C601" s="85">
        <v>757.02788715999998</v>
      </c>
      <c r="D601" s="85">
        <v>754.05424826000001</v>
      </c>
      <c r="E601" s="85">
        <v>0</v>
      </c>
      <c r="F601" s="85">
        <v>75.405424830000001</v>
      </c>
      <c r="G601" s="85">
        <v>188.51356207000001</v>
      </c>
      <c r="H601" s="85">
        <v>377.02712413</v>
      </c>
      <c r="I601" s="85">
        <v>0</v>
      </c>
      <c r="J601" s="85">
        <v>414.72983654000001</v>
      </c>
      <c r="K601" s="85">
        <v>490.13526137000002</v>
      </c>
      <c r="L601" s="85">
        <v>565.54068619999998</v>
      </c>
    </row>
    <row r="602" spans="1:12" ht="12.75" customHeight="1" x14ac:dyDescent="0.2">
      <c r="A602" s="84" t="s">
        <v>206</v>
      </c>
      <c r="B602" s="84">
        <v>17</v>
      </c>
      <c r="C602" s="85">
        <v>755.54446006000001</v>
      </c>
      <c r="D602" s="85">
        <v>752.65743347</v>
      </c>
      <c r="E602" s="85">
        <v>0</v>
      </c>
      <c r="F602" s="85">
        <v>75.265743349999994</v>
      </c>
      <c r="G602" s="85">
        <v>188.16435837</v>
      </c>
      <c r="H602" s="85">
        <v>376.32871674</v>
      </c>
      <c r="I602" s="85">
        <v>0</v>
      </c>
      <c r="J602" s="85">
        <v>413.96158840999999</v>
      </c>
      <c r="K602" s="85">
        <v>489.22733176000003</v>
      </c>
      <c r="L602" s="85">
        <v>564.49307510000006</v>
      </c>
    </row>
    <row r="603" spans="1:12" ht="12.75" customHeight="1" x14ac:dyDescent="0.2">
      <c r="A603" s="84" t="s">
        <v>206</v>
      </c>
      <c r="B603" s="84">
        <v>18</v>
      </c>
      <c r="C603" s="85">
        <v>753.19888466999998</v>
      </c>
      <c r="D603" s="85">
        <v>749.37269361999995</v>
      </c>
      <c r="E603" s="85">
        <v>0</v>
      </c>
      <c r="F603" s="85">
        <v>74.937269360000002</v>
      </c>
      <c r="G603" s="85">
        <v>187.34317340999999</v>
      </c>
      <c r="H603" s="85">
        <v>374.68634680999997</v>
      </c>
      <c r="I603" s="85">
        <v>0</v>
      </c>
      <c r="J603" s="85">
        <v>412.15498149000001</v>
      </c>
      <c r="K603" s="85">
        <v>487.09225085000003</v>
      </c>
      <c r="L603" s="85">
        <v>562.02952021999999</v>
      </c>
    </row>
    <row r="604" spans="1:12" ht="12.75" customHeight="1" x14ac:dyDescent="0.2">
      <c r="A604" s="84" t="s">
        <v>206</v>
      </c>
      <c r="B604" s="84">
        <v>19</v>
      </c>
      <c r="C604" s="85">
        <v>756.53526277000003</v>
      </c>
      <c r="D604" s="85">
        <v>752.77648955999996</v>
      </c>
      <c r="E604" s="85">
        <v>0</v>
      </c>
      <c r="F604" s="85">
        <v>75.277648959999993</v>
      </c>
      <c r="G604" s="85">
        <v>188.19412238999999</v>
      </c>
      <c r="H604" s="85">
        <v>376.38824477999998</v>
      </c>
      <c r="I604" s="85">
        <v>0</v>
      </c>
      <c r="J604" s="85">
        <v>414.02706926000002</v>
      </c>
      <c r="K604" s="85">
        <v>489.30471820999998</v>
      </c>
      <c r="L604" s="85">
        <v>564.58236717</v>
      </c>
    </row>
    <row r="605" spans="1:12" ht="12.75" customHeight="1" x14ac:dyDescent="0.2">
      <c r="A605" s="84" t="s">
        <v>206</v>
      </c>
      <c r="B605" s="84">
        <v>20</v>
      </c>
      <c r="C605" s="85">
        <v>764.23894890999998</v>
      </c>
      <c r="D605" s="85">
        <v>760.63292000000001</v>
      </c>
      <c r="E605" s="85">
        <v>0</v>
      </c>
      <c r="F605" s="85">
        <v>76.063292000000004</v>
      </c>
      <c r="G605" s="85">
        <v>190.15823</v>
      </c>
      <c r="H605" s="85">
        <v>380.31646000000001</v>
      </c>
      <c r="I605" s="85">
        <v>0</v>
      </c>
      <c r="J605" s="85">
        <v>418.34810599999997</v>
      </c>
      <c r="K605" s="85">
        <v>494.41139800000002</v>
      </c>
      <c r="L605" s="85">
        <v>570.47469000000001</v>
      </c>
    </row>
    <row r="606" spans="1:12" ht="12.75" customHeight="1" x14ac:dyDescent="0.2">
      <c r="A606" s="84" t="s">
        <v>206</v>
      </c>
      <c r="B606" s="84">
        <v>21</v>
      </c>
      <c r="C606" s="85">
        <v>767.40720378000003</v>
      </c>
      <c r="D606" s="85">
        <v>763.84777248</v>
      </c>
      <c r="E606" s="85">
        <v>0</v>
      </c>
      <c r="F606" s="85">
        <v>76.384777249999999</v>
      </c>
      <c r="G606" s="85">
        <v>190.96194312</v>
      </c>
      <c r="H606" s="85">
        <v>381.92388624</v>
      </c>
      <c r="I606" s="85">
        <v>0</v>
      </c>
      <c r="J606" s="85">
        <v>420.11627485999998</v>
      </c>
      <c r="K606" s="85">
        <v>496.50105210999999</v>
      </c>
      <c r="L606" s="85">
        <v>572.88582936</v>
      </c>
    </row>
    <row r="607" spans="1:12" ht="12.75" customHeight="1" x14ac:dyDescent="0.2">
      <c r="A607" s="84" t="s">
        <v>206</v>
      </c>
      <c r="B607" s="84">
        <v>22</v>
      </c>
      <c r="C607" s="85">
        <v>744.00070923999999</v>
      </c>
      <c r="D607" s="85">
        <v>740.65800300000001</v>
      </c>
      <c r="E607" s="85">
        <v>0</v>
      </c>
      <c r="F607" s="85">
        <v>74.065800300000006</v>
      </c>
      <c r="G607" s="85">
        <v>185.16450075</v>
      </c>
      <c r="H607" s="85">
        <v>370.3290015</v>
      </c>
      <c r="I607" s="85">
        <v>0</v>
      </c>
      <c r="J607" s="85">
        <v>407.36190164999999</v>
      </c>
      <c r="K607" s="85">
        <v>481.42770195000003</v>
      </c>
      <c r="L607" s="85">
        <v>555.49350225000001</v>
      </c>
    </row>
    <row r="608" spans="1:12" ht="12.75" customHeight="1" x14ac:dyDescent="0.2">
      <c r="A608" s="84" t="s">
        <v>206</v>
      </c>
      <c r="B608" s="84">
        <v>23</v>
      </c>
      <c r="C608" s="85">
        <v>731.38588959000003</v>
      </c>
      <c r="D608" s="85">
        <v>728.15880432999995</v>
      </c>
      <c r="E608" s="85">
        <v>0</v>
      </c>
      <c r="F608" s="85">
        <v>72.815880430000007</v>
      </c>
      <c r="G608" s="85">
        <v>182.03970107999999</v>
      </c>
      <c r="H608" s="85">
        <v>364.07940216999998</v>
      </c>
      <c r="I608" s="85">
        <v>0</v>
      </c>
      <c r="J608" s="85">
        <v>400.48734237999997</v>
      </c>
      <c r="K608" s="85">
        <v>473.30322281000002</v>
      </c>
      <c r="L608" s="85">
        <v>546.11910324999997</v>
      </c>
    </row>
    <row r="609" spans="1:12" ht="12.75" customHeight="1" x14ac:dyDescent="0.2">
      <c r="A609" s="84" t="s">
        <v>206</v>
      </c>
      <c r="B609" s="84">
        <v>24</v>
      </c>
      <c r="C609" s="85">
        <v>724.63495633000002</v>
      </c>
      <c r="D609" s="85">
        <v>721.43607307000002</v>
      </c>
      <c r="E609" s="85">
        <v>0</v>
      </c>
      <c r="F609" s="85">
        <v>72.143607309999993</v>
      </c>
      <c r="G609" s="85">
        <v>180.35901827000001</v>
      </c>
      <c r="H609" s="85">
        <v>360.71803654000001</v>
      </c>
      <c r="I609" s="85">
        <v>0</v>
      </c>
      <c r="J609" s="85">
        <v>396.78984019000001</v>
      </c>
      <c r="K609" s="85">
        <v>468.9334475</v>
      </c>
      <c r="L609" s="85">
        <v>541.07705480000004</v>
      </c>
    </row>
    <row r="610" spans="1:12" ht="12.75" customHeight="1" x14ac:dyDescent="0.2">
      <c r="A610" s="84" t="s">
        <v>207</v>
      </c>
      <c r="B610" s="84">
        <v>1</v>
      </c>
      <c r="C610" s="85">
        <v>812.05552508000005</v>
      </c>
      <c r="D610" s="85">
        <v>808.04099564000001</v>
      </c>
      <c r="E610" s="85">
        <v>0</v>
      </c>
      <c r="F610" s="85">
        <v>80.804099559999997</v>
      </c>
      <c r="G610" s="85">
        <v>202.01024891</v>
      </c>
      <c r="H610" s="85">
        <v>404.02049782</v>
      </c>
      <c r="I610" s="85">
        <v>0</v>
      </c>
      <c r="J610" s="85">
        <v>444.42254759999997</v>
      </c>
      <c r="K610" s="85">
        <v>525.22664716999998</v>
      </c>
      <c r="L610" s="85">
        <v>606.03074673000003</v>
      </c>
    </row>
    <row r="611" spans="1:12" ht="12.75" customHeight="1" x14ac:dyDescent="0.2">
      <c r="A611" s="84" t="s">
        <v>207</v>
      </c>
      <c r="B611" s="84">
        <v>2</v>
      </c>
      <c r="C611" s="85">
        <v>864.87494835999996</v>
      </c>
      <c r="D611" s="85">
        <v>860.49719166</v>
      </c>
      <c r="E611" s="85">
        <v>0</v>
      </c>
      <c r="F611" s="85">
        <v>86.049719170000003</v>
      </c>
      <c r="G611" s="85">
        <v>215.12429792</v>
      </c>
      <c r="H611" s="85">
        <v>430.24859583</v>
      </c>
      <c r="I611" s="85">
        <v>0</v>
      </c>
      <c r="J611" s="85">
        <v>473.27345541</v>
      </c>
      <c r="K611" s="85">
        <v>559.32317458</v>
      </c>
      <c r="L611" s="85">
        <v>645.37289375</v>
      </c>
    </row>
    <row r="612" spans="1:12" ht="12.75" customHeight="1" x14ac:dyDescent="0.2">
      <c r="A612" s="84" t="s">
        <v>207</v>
      </c>
      <c r="B612" s="84">
        <v>3</v>
      </c>
      <c r="C612" s="85">
        <v>873.09197355000003</v>
      </c>
      <c r="D612" s="85">
        <v>868.65663670000004</v>
      </c>
      <c r="E612" s="85">
        <v>0</v>
      </c>
      <c r="F612" s="85">
        <v>86.865663670000004</v>
      </c>
      <c r="G612" s="85">
        <v>217.16415918000001</v>
      </c>
      <c r="H612" s="85">
        <v>434.32831835000002</v>
      </c>
      <c r="I612" s="85">
        <v>0</v>
      </c>
      <c r="J612" s="85">
        <v>477.76115019000002</v>
      </c>
      <c r="K612" s="85">
        <v>564.62681385999997</v>
      </c>
      <c r="L612" s="85">
        <v>651.49247752999997</v>
      </c>
    </row>
    <row r="613" spans="1:12" ht="12.75" customHeight="1" x14ac:dyDescent="0.2">
      <c r="A613" s="84" t="s">
        <v>207</v>
      </c>
      <c r="B613" s="84">
        <v>4</v>
      </c>
      <c r="C613" s="85">
        <v>882.76214831000004</v>
      </c>
      <c r="D613" s="85">
        <v>878.23532193999995</v>
      </c>
      <c r="E613" s="85">
        <v>0</v>
      </c>
      <c r="F613" s="85">
        <v>87.823532189999995</v>
      </c>
      <c r="G613" s="85">
        <v>219.55883048999999</v>
      </c>
      <c r="H613" s="85">
        <v>439.11766096999997</v>
      </c>
      <c r="I613" s="85">
        <v>0</v>
      </c>
      <c r="J613" s="85">
        <v>483.02942707</v>
      </c>
      <c r="K613" s="85">
        <v>570.85295926000003</v>
      </c>
      <c r="L613" s="85">
        <v>658.67649145999997</v>
      </c>
    </row>
    <row r="614" spans="1:12" ht="12.75" customHeight="1" x14ac:dyDescent="0.2">
      <c r="A614" s="84" t="s">
        <v>207</v>
      </c>
      <c r="B614" s="84">
        <v>5</v>
      </c>
      <c r="C614" s="85">
        <v>879.06811246999996</v>
      </c>
      <c r="D614" s="85">
        <v>874.31391804999998</v>
      </c>
      <c r="E614" s="85">
        <v>0</v>
      </c>
      <c r="F614" s="85">
        <v>87.431391809999994</v>
      </c>
      <c r="G614" s="85">
        <v>218.57847950999999</v>
      </c>
      <c r="H614" s="85">
        <v>437.15695903</v>
      </c>
      <c r="I614" s="85">
        <v>0</v>
      </c>
      <c r="J614" s="85">
        <v>480.87265493000001</v>
      </c>
      <c r="K614" s="85">
        <v>568.30404672999998</v>
      </c>
      <c r="L614" s="85">
        <v>655.73543854000002</v>
      </c>
    </row>
    <row r="615" spans="1:12" ht="12.75" customHeight="1" x14ac:dyDescent="0.2">
      <c r="A615" s="84" t="s">
        <v>207</v>
      </c>
      <c r="B615" s="84">
        <v>6</v>
      </c>
      <c r="C615" s="85">
        <v>880.89706848000003</v>
      </c>
      <c r="D615" s="85">
        <v>876.17232708999995</v>
      </c>
      <c r="E615" s="85">
        <v>0</v>
      </c>
      <c r="F615" s="85">
        <v>87.617232709999996</v>
      </c>
      <c r="G615" s="85">
        <v>219.04308176999999</v>
      </c>
      <c r="H615" s="85">
        <v>438.08616354999998</v>
      </c>
      <c r="I615" s="85">
        <v>0</v>
      </c>
      <c r="J615" s="85">
        <v>481.8947799</v>
      </c>
      <c r="K615" s="85">
        <v>569.51201261000006</v>
      </c>
      <c r="L615" s="85">
        <v>657.12924532</v>
      </c>
    </row>
    <row r="616" spans="1:12" ht="12.75" customHeight="1" x14ac:dyDescent="0.2">
      <c r="A616" s="84" t="s">
        <v>207</v>
      </c>
      <c r="B616" s="84">
        <v>7</v>
      </c>
      <c r="C616" s="85">
        <v>829.49411786999997</v>
      </c>
      <c r="D616" s="85">
        <v>825.06057815999998</v>
      </c>
      <c r="E616" s="85">
        <v>0</v>
      </c>
      <c r="F616" s="85">
        <v>82.506057819999995</v>
      </c>
      <c r="G616" s="85">
        <v>206.26514453999999</v>
      </c>
      <c r="H616" s="85">
        <v>412.53028907999999</v>
      </c>
      <c r="I616" s="85">
        <v>0</v>
      </c>
      <c r="J616" s="85">
        <v>453.78331799</v>
      </c>
      <c r="K616" s="85">
        <v>536.28937580000002</v>
      </c>
      <c r="L616" s="85">
        <v>618.79543362000004</v>
      </c>
    </row>
    <row r="617" spans="1:12" ht="12.75" customHeight="1" x14ac:dyDescent="0.2">
      <c r="A617" s="84" t="s">
        <v>207</v>
      </c>
      <c r="B617" s="84">
        <v>8</v>
      </c>
      <c r="C617" s="85">
        <v>773.12902495000003</v>
      </c>
      <c r="D617" s="85">
        <v>769.00004859000001</v>
      </c>
      <c r="E617" s="85">
        <v>0</v>
      </c>
      <c r="F617" s="85">
        <v>76.900004859999996</v>
      </c>
      <c r="G617" s="85">
        <v>192.25001215</v>
      </c>
      <c r="H617" s="85">
        <v>384.50002430000001</v>
      </c>
      <c r="I617" s="85">
        <v>0</v>
      </c>
      <c r="J617" s="85">
        <v>422.95002671999998</v>
      </c>
      <c r="K617" s="85">
        <v>499.85003158000001</v>
      </c>
      <c r="L617" s="85">
        <v>576.75003644000003</v>
      </c>
    </row>
    <row r="618" spans="1:12" ht="12.75" customHeight="1" x14ac:dyDescent="0.2">
      <c r="A618" s="84" t="s">
        <v>207</v>
      </c>
      <c r="B618" s="84">
        <v>9</v>
      </c>
      <c r="C618" s="85">
        <v>767.53283647000001</v>
      </c>
      <c r="D618" s="85">
        <v>763.77506497000002</v>
      </c>
      <c r="E618" s="85">
        <v>0</v>
      </c>
      <c r="F618" s="85">
        <v>76.377506499999996</v>
      </c>
      <c r="G618" s="85">
        <v>190.94376624</v>
      </c>
      <c r="H618" s="85">
        <v>381.88753249000001</v>
      </c>
      <c r="I618" s="85">
        <v>0</v>
      </c>
      <c r="J618" s="85">
        <v>420.07628573</v>
      </c>
      <c r="K618" s="85">
        <v>496.45379222999998</v>
      </c>
      <c r="L618" s="85">
        <v>572.83129872999996</v>
      </c>
    </row>
    <row r="619" spans="1:12" ht="12.75" customHeight="1" x14ac:dyDescent="0.2">
      <c r="A619" s="84" t="s">
        <v>207</v>
      </c>
      <c r="B619" s="84">
        <v>10</v>
      </c>
      <c r="C619" s="85">
        <v>789.35269216999995</v>
      </c>
      <c r="D619" s="85">
        <v>785.95463643999994</v>
      </c>
      <c r="E619" s="85">
        <v>0</v>
      </c>
      <c r="F619" s="85">
        <v>78.595463640000006</v>
      </c>
      <c r="G619" s="85">
        <v>196.48865910999999</v>
      </c>
      <c r="H619" s="85">
        <v>392.97731821999997</v>
      </c>
      <c r="I619" s="85">
        <v>0</v>
      </c>
      <c r="J619" s="85">
        <v>432.27505004</v>
      </c>
      <c r="K619" s="85">
        <v>510.87051369</v>
      </c>
      <c r="L619" s="85">
        <v>589.46597732999999</v>
      </c>
    </row>
    <row r="620" spans="1:12" ht="12.75" customHeight="1" x14ac:dyDescent="0.2">
      <c r="A620" s="84" t="s">
        <v>207</v>
      </c>
      <c r="B620" s="84">
        <v>11</v>
      </c>
      <c r="C620" s="85">
        <v>796.66377980000004</v>
      </c>
      <c r="D620" s="85">
        <v>792.16709252999999</v>
      </c>
      <c r="E620" s="85">
        <v>0</v>
      </c>
      <c r="F620" s="85">
        <v>79.216709249999994</v>
      </c>
      <c r="G620" s="85">
        <v>198.04177313</v>
      </c>
      <c r="H620" s="85">
        <v>396.08354627</v>
      </c>
      <c r="I620" s="85">
        <v>0</v>
      </c>
      <c r="J620" s="85">
        <v>435.69190089</v>
      </c>
      <c r="K620" s="85">
        <v>514.90861013999995</v>
      </c>
      <c r="L620" s="85">
        <v>594.12531939999997</v>
      </c>
    </row>
    <row r="621" spans="1:12" ht="12.75" customHeight="1" x14ac:dyDescent="0.2">
      <c r="A621" s="84" t="s">
        <v>207</v>
      </c>
      <c r="B621" s="84">
        <v>12</v>
      </c>
      <c r="C621" s="85">
        <v>793.64457786000003</v>
      </c>
      <c r="D621" s="85">
        <v>787.08934756999997</v>
      </c>
      <c r="E621" s="85">
        <v>0</v>
      </c>
      <c r="F621" s="85">
        <v>78.708934760000005</v>
      </c>
      <c r="G621" s="85">
        <v>196.77233688999999</v>
      </c>
      <c r="H621" s="85">
        <v>393.54467378999999</v>
      </c>
      <c r="I621" s="85">
        <v>0</v>
      </c>
      <c r="J621" s="85">
        <v>432.89914116</v>
      </c>
      <c r="K621" s="85">
        <v>511.60807591999998</v>
      </c>
      <c r="L621" s="85">
        <v>590.31701067999995</v>
      </c>
    </row>
    <row r="622" spans="1:12" ht="12.75" customHeight="1" x14ac:dyDescent="0.2">
      <c r="A622" s="84" t="s">
        <v>207</v>
      </c>
      <c r="B622" s="84">
        <v>13</v>
      </c>
      <c r="C622" s="85">
        <v>781.45640212000001</v>
      </c>
      <c r="D622" s="85">
        <v>774.98214973999995</v>
      </c>
      <c r="E622" s="85">
        <v>0</v>
      </c>
      <c r="F622" s="85">
        <v>77.498214970000006</v>
      </c>
      <c r="G622" s="85">
        <v>193.74553743999999</v>
      </c>
      <c r="H622" s="85">
        <v>387.49107486999998</v>
      </c>
      <c r="I622" s="85">
        <v>0</v>
      </c>
      <c r="J622" s="85">
        <v>426.24018236000001</v>
      </c>
      <c r="K622" s="85">
        <v>503.73839733</v>
      </c>
      <c r="L622" s="85">
        <v>581.23661231000006</v>
      </c>
    </row>
    <row r="623" spans="1:12" ht="12.75" customHeight="1" x14ac:dyDescent="0.2">
      <c r="A623" s="84" t="s">
        <v>207</v>
      </c>
      <c r="B623" s="84">
        <v>14</v>
      </c>
      <c r="C623" s="85">
        <v>777.57414428000004</v>
      </c>
      <c r="D623" s="85">
        <v>771.39848007000001</v>
      </c>
      <c r="E623" s="85">
        <v>0</v>
      </c>
      <c r="F623" s="85">
        <v>77.139848009999994</v>
      </c>
      <c r="G623" s="85">
        <v>192.84962002</v>
      </c>
      <c r="H623" s="85">
        <v>385.69924004000001</v>
      </c>
      <c r="I623" s="85">
        <v>0</v>
      </c>
      <c r="J623" s="85">
        <v>424.26916404000002</v>
      </c>
      <c r="K623" s="85">
        <v>501.40901205</v>
      </c>
      <c r="L623" s="85">
        <v>578.54886005000003</v>
      </c>
    </row>
    <row r="624" spans="1:12" ht="12.75" customHeight="1" x14ac:dyDescent="0.2">
      <c r="A624" s="84" t="s">
        <v>207</v>
      </c>
      <c r="B624" s="84">
        <v>15</v>
      </c>
      <c r="C624" s="85">
        <v>778.39833096999996</v>
      </c>
      <c r="D624" s="85">
        <v>774.52570246000005</v>
      </c>
      <c r="E624" s="85">
        <v>0</v>
      </c>
      <c r="F624" s="85">
        <v>77.452570249999994</v>
      </c>
      <c r="G624" s="85">
        <v>193.63142561999999</v>
      </c>
      <c r="H624" s="85">
        <v>387.26285123000002</v>
      </c>
      <c r="I624" s="85">
        <v>0</v>
      </c>
      <c r="J624" s="85">
        <v>425.98913635000002</v>
      </c>
      <c r="K624" s="85">
        <v>503.44170659999997</v>
      </c>
      <c r="L624" s="85">
        <v>580.89427684999998</v>
      </c>
    </row>
    <row r="625" spans="1:12" ht="12.75" customHeight="1" x14ac:dyDescent="0.2">
      <c r="A625" s="84" t="s">
        <v>207</v>
      </c>
      <c r="B625" s="84">
        <v>16</v>
      </c>
      <c r="C625" s="85">
        <v>778.54455001999997</v>
      </c>
      <c r="D625" s="85">
        <v>775.19355122000002</v>
      </c>
      <c r="E625" s="85">
        <v>0</v>
      </c>
      <c r="F625" s="85">
        <v>77.51935512</v>
      </c>
      <c r="G625" s="85">
        <v>193.79838781000001</v>
      </c>
      <c r="H625" s="85">
        <v>387.59677561000001</v>
      </c>
      <c r="I625" s="85">
        <v>0</v>
      </c>
      <c r="J625" s="85">
        <v>426.35645317000001</v>
      </c>
      <c r="K625" s="85">
        <v>503.87580829000001</v>
      </c>
      <c r="L625" s="85">
        <v>581.39516342000002</v>
      </c>
    </row>
    <row r="626" spans="1:12" ht="12.75" customHeight="1" x14ac:dyDescent="0.2">
      <c r="A626" s="84" t="s">
        <v>207</v>
      </c>
      <c r="B626" s="84">
        <v>17</v>
      </c>
      <c r="C626" s="85">
        <v>778.18045004999999</v>
      </c>
      <c r="D626" s="85">
        <v>775.12115882000001</v>
      </c>
      <c r="E626" s="85">
        <v>0</v>
      </c>
      <c r="F626" s="85">
        <v>77.512115879999996</v>
      </c>
      <c r="G626" s="85">
        <v>193.78028971000001</v>
      </c>
      <c r="H626" s="85">
        <v>387.56057941</v>
      </c>
      <c r="I626" s="85">
        <v>0</v>
      </c>
      <c r="J626" s="85">
        <v>426.31663735000001</v>
      </c>
      <c r="K626" s="85">
        <v>503.82875323000002</v>
      </c>
      <c r="L626" s="85">
        <v>581.34086911999998</v>
      </c>
    </row>
    <row r="627" spans="1:12" ht="12.75" customHeight="1" x14ac:dyDescent="0.2">
      <c r="A627" s="84" t="s">
        <v>207</v>
      </c>
      <c r="B627" s="84">
        <v>18</v>
      </c>
      <c r="C627" s="85">
        <v>777.18338169000003</v>
      </c>
      <c r="D627" s="85">
        <v>773.55688253999995</v>
      </c>
      <c r="E627" s="85">
        <v>0</v>
      </c>
      <c r="F627" s="85">
        <v>77.35568825</v>
      </c>
      <c r="G627" s="85">
        <v>193.38922063999999</v>
      </c>
      <c r="H627" s="85">
        <v>386.77844126999997</v>
      </c>
      <c r="I627" s="85">
        <v>0</v>
      </c>
      <c r="J627" s="85">
        <v>425.45628540000001</v>
      </c>
      <c r="K627" s="85">
        <v>502.81197365000003</v>
      </c>
      <c r="L627" s="85">
        <v>580.16766190999999</v>
      </c>
    </row>
    <row r="628" spans="1:12" ht="12.75" customHeight="1" x14ac:dyDescent="0.2">
      <c r="A628" s="84" t="s">
        <v>207</v>
      </c>
      <c r="B628" s="84">
        <v>19</v>
      </c>
      <c r="C628" s="85">
        <v>790.17654684000001</v>
      </c>
      <c r="D628" s="85">
        <v>786.48145910000005</v>
      </c>
      <c r="E628" s="85">
        <v>0</v>
      </c>
      <c r="F628" s="85">
        <v>78.648145909999997</v>
      </c>
      <c r="G628" s="85">
        <v>196.62036477999999</v>
      </c>
      <c r="H628" s="85">
        <v>393.24072955000003</v>
      </c>
      <c r="I628" s="85">
        <v>0</v>
      </c>
      <c r="J628" s="85">
        <v>432.56480250999999</v>
      </c>
      <c r="K628" s="85">
        <v>511.21294841999998</v>
      </c>
      <c r="L628" s="85">
        <v>589.86109433000001</v>
      </c>
    </row>
    <row r="629" spans="1:12" ht="12.75" customHeight="1" x14ac:dyDescent="0.2">
      <c r="A629" s="84" t="s">
        <v>207</v>
      </c>
      <c r="B629" s="84">
        <v>20</v>
      </c>
      <c r="C629" s="85">
        <v>801.63348238000003</v>
      </c>
      <c r="D629" s="85">
        <v>797.74583680000001</v>
      </c>
      <c r="E629" s="85">
        <v>0</v>
      </c>
      <c r="F629" s="85">
        <v>79.774583680000006</v>
      </c>
      <c r="G629" s="85">
        <v>199.4364592</v>
      </c>
      <c r="H629" s="85">
        <v>398.8729184</v>
      </c>
      <c r="I629" s="85">
        <v>0</v>
      </c>
      <c r="J629" s="85">
        <v>438.76021023999999</v>
      </c>
      <c r="K629" s="85">
        <v>518.53479391999997</v>
      </c>
      <c r="L629" s="85">
        <v>598.30937759999995</v>
      </c>
    </row>
    <row r="630" spans="1:12" ht="12.75" customHeight="1" x14ac:dyDescent="0.2">
      <c r="A630" s="84" t="s">
        <v>207</v>
      </c>
      <c r="B630" s="84">
        <v>21</v>
      </c>
      <c r="C630" s="85">
        <v>778.69207775999996</v>
      </c>
      <c r="D630" s="85">
        <v>774.82736560000001</v>
      </c>
      <c r="E630" s="85">
        <v>0</v>
      </c>
      <c r="F630" s="85">
        <v>77.482736560000006</v>
      </c>
      <c r="G630" s="85">
        <v>193.7068414</v>
      </c>
      <c r="H630" s="85">
        <v>387.4136828</v>
      </c>
      <c r="I630" s="85">
        <v>0</v>
      </c>
      <c r="J630" s="85">
        <v>426.15505108000002</v>
      </c>
      <c r="K630" s="85">
        <v>503.63778764</v>
      </c>
      <c r="L630" s="85">
        <v>581.12052419999998</v>
      </c>
    </row>
    <row r="631" spans="1:12" ht="12.75" customHeight="1" x14ac:dyDescent="0.2">
      <c r="A631" s="84" t="s">
        <v>207</v>
      </c>
      <c r="B631" s="84">
        <v>22</v>
      </c>
      <c r="C631" s="85">
        <v>749.61926879999999</v>
      </c>
      <c r="D631" s="85">
        <v>746.01426609999999</v>
      </c>
      <c r="E631" s="85">
        <v>0</v>
      </c>
      <c r="F631" s="85">
        <v>74.601426610000004</v>
      </c>
      <c r="G631" s="85">
        <v>186.50356653</v>
      </c>
      <c r="H631" s="85">
        <v>373.00713304999999</v>
      </c>
      <c r="I631" s="85">
        <v>0</v>
      </c>
      <c r="J631" s="85">
        <v>410.30784635999998</v>
      </c>
      <c r="K631" s="85">
        <v>484.90927297000002</v>
      </c>
      <c r="L631" s="85">
        <v>559.51069958000005</v>
      </c>
    </row>
    <row r="632" spans="1:12" ht="12.75" customHeight="1" x14ac:dyDescent="0.2">
      <c r="A632" s="84" t="s">
        <v>207</v>
      </c>
      <c r="B632" s="84">
        <v>23</v>
      </c>
      <c r="C632" s="85">
        <v>732.77489190999995</v>
      </c>
      <c r="D632" s="85">
        <v>729.38770568999996</v>
      </c>
      <c r="E632" s="85">
        <v>0</v>
      </c>
      <c r="F632" s="85">
        <v>72.938770570000003</v>
      </c>
      <c r="G632" s="85">
        <v>182.34692641999999</v>
      </c>
      <c r="H632" s="85">
        <v>364.69385284999998</v>
      </c>
      <c r="I632" s="85">
        <v>0</v>
      </c>
      <c r="J632" s="85">
        <v>401.16323813000002</v>
      </c>
      <c r="K632" s="85">
        <v>474.1020087</v>
      </c>
      <c r="L632" s="85">
        <v>547.04077927000003</v>
      </c>
    </row>
    <row r="633" spans="1:12" ht="12.75" customHeight="1" x14ac:dyDescent="0.2">
      <c r="A633" s="84" t="s">
        <v>207</v>
      </c>
      <c r="B633" s="84">
        <v>24</v>
      </c>
      <c r="C633" s="85">
        <v>744.08419535999997</v>
      </c>
      <c r="D633" s="85">
        <v>740.67598997000005</v>
      </c>
      <c r="E633" s="85">
        <v>0</v>
      </c>
      <c r="F633" s="85">
        <v>74.067599000000001</v>
      </c>
      <c r="G633" s="85">
        <v>185.16899749000001</v>
      </c>
      <c r="H633" s="85">
        <v>370.33799499000003</v>
      </c>
      <c r="I633" s="85">
        <v>0</v>
      </c>
      <c r="J633" s="85">
        <v>407.37179448000001</v>
      </c>
      <c r="K633" s="85">
        <v>481.43939347999998</v>
      </c>
      <c r="L633" s="85">
        <v>555.50699248000001</v>
      </c>
    </row>
    <row r="634" spans="1:12" ht="12.75" customHeight="1" x14ac:dyDescent="0.2">
      <c r="A634" s="84" t="s">
        <v>208</v>
      </c>
      <c r="B634" s="84">
        <v>1</v>
      </c>
      <c r="C634" s="85">
        <v>844.51649341999996</v>
      </c>
      <c r="D634" s="85">
        <v>840.28202270999998</v>
      </c>
      <c r="E634" s="85">
        <v>0</v>
      </c>
      <c r="F634" s="85">
        <v>84.028202269999994</v>
      </c>
      <c r="G634" s="85">
        <v>210.07050568</v>
      </c>
      <c r="H634" s="85">
        <v>420.14101135999999</v>
      </c>
      <c r="I634" s="85">
        <v>0</v>
      </c>
      <c r="J634" s="85">
        <v>462.15511249000002</v>
      </c>
      <c r="K634" s="85">
        <v>546.18331476000003</v>
      </c>
      <c r="L634" s="85">
        <v>630.21151702999998</v>
      </c>
    </row>
    <row r="635" spans="1:12" ht="12.75" customHeight="1" x14ac:dyDescent="0.2">
      <c r="A635" s="84" t="s">
        <v>208</v>
      </c>
      <c r="B635" s="84">
        <v>2</v>
      </c>
      <c r="C635" s="85">
        <v>879.27236361999996</v>
      </c>
      <c r="D635" s="85">
        <v>874.78390247000004</v>
      </c>
      <c r="E635" s="85">
        <v>0</v>
      </c>
      <c r="F635" s="85">
        <v>87.478390250000004</v>
      </c>
      <c r="G635" s="85">
        <v>218.69597562000001</v>
      </c>
      <c r="H635" s="85">
        <v>437.39195124000003</v>
      </c>
      <c r="I635" s="85">
        <v>0</v>
      </c>
      <c r="J635" s="85">
        <v>481.13114636</v>
      </c>
      <c r="K635" s="85">
        <v>568.60953660999996</v>
      </c>
      <c r="L635" s="85">
        <v>656.08792685000003</v>
      </c>
    </row>
    <row r="636" spans="1:12" ht="12.75" customHeight="1" x14ac:dyDescent="0.2">
      <c r="A636" s="84" t="s">
        <v>208</v>
      </c>
      <c r="B636" s="84">
        <v>3</v>
      </c>
      <c r="C636" s="85">
        <v>905.64070104999996</v>
      </c>
      <c r="D636" s="85">
        <v>900.86125118999996</v>
      </c>
      <c r="E636" s="85">
        <v>0</v>
      </c>
      <c r="F636" s="85">
        <v>90.086125120000005</v>
      </c>
      <c r="G636" s="85">
        <v>225.21531279999999</v>
      </c>
      <c r="H636" s="85">
        <v>450.43062559999998</v>
      </c>
      <c r="I636" s="85">
        <v>0</v>
      </c>
      <c r="J636" s="85">
        <v>495.47368814999999</v>
      </c>
      <c r="K636" s="85">
        <v>585.55981326999995</v>
      </c>
      <c r="L636" s="85">
        <v>675.64593838999997</v>
      </c>
    </row>
    <row r="637" spans="1:12" ht="12.75" customHeight="1" x14ac:dyDescent="0.2">
      <c r="A637" s="84" t="s">
        <v>208</v>
      </c>
      <c r="B637" s="84">
        <v>4</v>
      </c>
      <c r="C637" s="85">
        <v>916.91808743000001</v>
      </c>
      <c r="D637" s="85">
        <v>909.98839078000003</v>
      </c>
      <c r="E637" s="85">
        <v>0</v>
      </c>
      <c r="F637" s="85">
        <v>90.998839079999996</v>
      </c>
      <c r="G637" s="85">
        <v>227.49709770000001</v>
      </c>
      <c r="H637" s="85">
        <v>454.99419539000002</v>
      </c>
      <c r="I637" s="85">
        <v>0</v>
      </c>
      <c r="J637" s="85">
        <v>500.49361492999998</v>
      </c>
      <c r="K637" s="85">
        <v>591.49245400999996</v>
      </c>
      <c r="L637" s="85">
        <v>682.49129309</v>
      </c>
    </row>
    <row r="638" spans="1:12" ht="12.75" customHeight="1" x14ac:dyDescent="0.2">
      <c r="A638" s="84" t="s">
        <v>208</v>
      </c>
      <c r="B638" s="84">
        <v>5</v>
      </c>
      <c r="C638" s="85">
        <v>920.13687492999998</v>
      </c>
      <c r="D638" s="85">
        <v>909.98196094000002</v>
      </c>
      <c r="E638" s="85">
        <v>0</v>
      </c>
      <c r="F638" s="85">
        <v>90.998196089999993</v>
      </c>
      <c r="G638" s="85">
        <v>227.49549024000001</v>
      </c>
      <c r="H638" s="85">
        <v>454.99098047000001</v>
      </c>
      <c r="I638" s="85">
        <v>0</v>
      </c>
      <c r="J638" s="85">
        <v>500.49007852</v>
      </c>
      <c r="K638" s="85">
        <v>591.48827460999996</v>
      </c>
      <c r="L638" s="85">
        <v>682.48647071000005</v>
      </c>
    </row>
    <row r="639" spans="1:12" ht="12.75" customHeight="1" x14ac:dyDescent="0.2">
      <c r="A639" s="84" t="s">
        <v>208</v>
      </c>
      <c r="B639" s="84">
        <v>6</v>
      </c>
      <c r="C639" s="85">
        <v>901.56788297000003</v>
      </c>
      <c r="D639" s="85">
        <v>891.36004585000001</v>
      </c>
      <c r="E639" s="85">
        <v>0</v>
      </c>
      <c r="F639" s="85">
        <v>89.136004589999999</v>
      </c>
      <c r="G639" s="85">
        <v>222.84001146</v>
      </c>
      <c r="H639" s="85">
        <v>445.68002293000001</v>
      </c>
      <c r="I639" s="85">
        <v>0</v>
      </c>
      <c r="J639" s="85">
        <v>490.24802521999999</v>
      </c>
      <c r="K639" s="85">
        <v>579.38402980000001</v>
      </c>
      <c r="L639" s="85">
        <v>668.52003438999998</v>
      </c>
    </row>
    <row r="640" spans="1:12" ht="12.75" customHeight="1" x14ac:dyDescent="0.2">
      <c r="A640" s="84" t="s">
        <v>208</v>
      </c>
      <c r="B640" s="84">
        <v>7</v>
      </c>
      <c r="C640" s="85">
        <v>869.31736416000001</v>
      </c>
      <c r="D640" s="85">
        <v>859.57586545000004</v>
      </c>
      <c r="E640" s="85">
        <v>0</v>
      </c>
      <c r="F640" s="85">
        <v>85.957586550000002</v>
      </c>
      <c r="G640" s="85">
        <v>214.89396636000001</v>
      </c>
      <c r="H640" s="85">
        <v>429.78793273000002</v>
      </c>
      <c r="I640" s="85">
        <v>0</v>
      </c>
      <c r="J640" s="85">
        <v>472.76672600000001</v>
      </c>
      <c r="K640" s="85">
        <v>558.72431254000003</v>
      </c>
      <c r="L640" s="85">
        <v>644.68189909</v>
      </c>
    </row>
    <row r="641" spans="1:12" ht="12.75" customHeight="1" x14ac:dyDescent="0.2">
      <c r="A641" s="84" t="s">
        <v>208</v>
      </c>
      <c r="B641" s="84">
        <v>8</v>
      </c>
      <c r="C641" s="85">
        <v>799.63040982999996</v>
      </c>
      <c r="D641" s="85">
        <v>790.51701657000001</v>
      </c>
      <c r="E641" s="85">
        <v>0</v>
      </c>
      <c r="F641" s="85">
        <v>79.051701660000006</v>
      </c>
      <c r="G641" s="85">
        <v>197.62925414</v>
      </c>
      <c r="H641" s="85">
        <v>395.25850829000001</v>
      </c>
      <c r="I641" s="85">
        <v>0</v>
      </c>
      <c r="J641" s="85">
        <v>434.78435911000003</v>
      </c>
      <c r="K641" s="85">
        <v>513.83606077000002</v>
      </c>
      <c r="L641" s="85">
        <v>592.88776242999995</v>
      </c>
    </row>
    <row r="642" spans="1:12" ht="12.75" customHeight="1" x14ac:dyDescent="0.2">
      <c r="A642" s="84" t="s">
        <v>208</v>
      </c>
      <c r="B642" s="84">
        <v>9</v>
      </c>
      <c r="C642" s="85">
        <v>781.98335370999996</v>
      </c>
      <c r="D642" s="85">
        <v>772.88656446000005</v>
      </c>
      <c r="E642" s="85">
        <v>0</v>
      </c>
      <c r="F642" s="85">
        <v>77.288656450000005</v>
      </c>
      <c r="G642" s="85">
        <v>193.22164111999999</v>
      </c>
      <c r="H642" s="85">
        <v>386.44328223000002</v>
      </c>
      <c r="I642" s="85">
        <v>0</v>
      </c>
      <c r="J642" s="85">
        <v>425.08761045</v>
      </c>
      <c r="K642" s="85">
        <v>502.37626690000002</v>
      </c>
      <c r="L642" s="85">
        <v>579.66492334999998</v>
      </c>
    </row>
    <row r="643" spans="1:12" ht="12.75" customHeight="1" x14ac:dyDescent="0.2">
      <c r="A643" s="84" t="s">
        <v>208</v>
      </c>
      <c r="B643" s="84">
        <v>10</v>
      </c>
      <c r="C643" s="85">
        <v>809.42355213999997</v>
      </c>
      <c r="D643" s="85">
        <v>802.11447318</v>
      </c>
      <c r="E643" s="85">
        <v>0</v>
      </c>
      <c r="F643" s="85">
        <v>80.211447320000005</v>
      </c>
      <c r="G643" s="85">
        <v>200.52861830000001</v>
      </c>
      <c r="H643" s="85">
        <v>401.05723659</v>
      </c>
      <c r="I643" s="85">
        <v>0</v>
      </c>
      <c r="J643" s="85">
        <v>441.16296025000003</v>
      </c>
      <c r="K643" s="85">
        <v>521.37440757000002</v>
      </c>
      <c r="L643" s="85">
        <v>601.58585488999995</v>
      </c>
    </row>
    <row r="644" spans="1:12" ht="12.75" customHeight="1" x14ac:dyDescent="0.2">
      <c r="A644" s="84" t="s">
        <v>208</v>
      </c>
      <c r="B644" s="84">
        <v>11</v>
      </c>
      <c r="C644" s="85">
        <v>806.34127741999998</v>
      </c>
      <c r="D644" s="85">
        <v>799.19698329000005</v>
      </c>
      <c r="E644" s="85">
        <v>0</v>
      </c>
      <c r="F644" s="85">
        <v>79.919698330000003</v>
      </c>
      <c r="G644" s="85">
        <v>199.79924582000001</v>
      </c>
      <c r="H644" s="85">
        <v>399.59849165000003</v>
      </c>
      <c r="I644" s="85">
        <v>0</v>
      </c>
      <c r="J644" s="85">
        <v>439.55834081</v>
      </c>
      <c r="K644" s="85">
        <v>519.47803913999996</v>
      </c>
      <c r="L644" s="85">
        <v>599.39773747000004</v>
      </c>
    </row>
    <row r="645" spans="1:12" ht="12.75" customHeight="1" x14ac:dyDescent="0.2">
      <c r="A645" s="84" t="s">
        <v>208</v>
      </c>
      <c r="B645" s="84">
        <v>12</v>
      </c>
      <c r="C645" s="85">
        <v>794.91050874999996</v>
      </c>
      <c r="D645" s="85">
        <v>788.55327748000002</v>
      </c>
      <c r="E645" s="85">
        <v>0</v>
      </c>
      <c r="F645" s="85">
        <v>78.855327750000001</v>
      </c>
      <c r="G645" s="85">
        <v>197.13831937</v>
      </c>
      <c r="H645" s="85">
        <v>394.27663874000001</v>
      </c>
      <c r="I645" s="85">
        <v>0</v>
      </c>
      <c r="J645" s="85">
        <v>433.70430261000001</v>
      </c>
      <c r="K645" s="85">
        <v>512.55963036000003</v>
      </c>
      <c r="L645" s="85">
        <v>591.41495811000004</v>
      </c>
    </row>
    <row r="646" spans="1:12" ht="12.75" customHeight="1" x14ac:dyDescent="0.2">
      <c r="A646" s="84" t="s">
        <v>208</v>
      </c>
      <c r="B646" s="84">
        <v>13</v>
      </c>
      <c r="C646" s="85">
        <v>792.91852036</v>
      </c>
      <c r="D646" s="85">
        <v>785.86966565</v>
      </c>
      <c r="E646" s="85">
        <v>0</v>
      </c>
      <c r="F646" s="85">
        <v>78.586966570000001</v>
      </c>
      <c r="G646" s="85">
        <v>196.46741641</v>
      </c>
      <c r="H646" s="85">
        <v>392.93483283</v>
      </c>
      <c r="I646" s="85">
        <v>0</v>
      </c>
      <c r="J646" s="85">
        <v>432.22831610999998</v>
      </c>
      <c r="K646" s="85">
        <v>510.81528266999999</v>
      </c>
      <c r="L646" s="85">
        <v>589.40224923999995</v>
      </c>
    </row>
    <row r="647" spans="1:12" ht="12.75" customHeight="1" x14ac:dyDescent="0.2">
      <c r="A647" s="84" t="s">
        <v>208</v>
      </c>
      <c r="B647" s="84">
        <v>14</v>
      </c>
      <c r="C647" s="85">
        <v>801.43057462000002</v>
      </c>
      <c r="D647" s="85">
        <v>794.27786719000005</v>
      </c>
      <c r="E647" s="85">
        <v>0</v>
      </c>
      <c r="F647" s="85">
        <v>79.42778672</v>
      </c>
      <c r="G647" s="85">
        <v>198.56946679999999</v>
      </c>
      <c r="H647" s="85">
        <v>397.13893359999997</v>
      </c>
      <c r="I647" s="85">
        <v>0</v>
      </c>
      <c r="J647" s="85">
        <v>436.85282695000001</v>
      </c>
      <c r="K647" s="85">
        <v>516.28061366999998</v>
      </c>
      <c r="L647" s="85">
        <v>595.70840038999995</v>
      </c>
    </row>
    <row r="648" spans="1:12" ht="12.75" customHeight="1" x14ac:dyDescent="0.2">
      <c r="A648" s="84" t="s">
        <v>208</v>
      </c>
      <c r="B648" s="84">
        <v>15</v>
      </c>
      <c r="C648" s="85">
        <v>806.31703383000001</v>
      </c>
      <c r="D648" s="85">
        <v>798.92843314000004</v>
      </c>
      <c r="E648" s="85">
        <v>0</v>
      </c>
      <c r="F648" s="85">
        <v>79.892843310000003</v>
      </c>
      <c r="G648" s="85">
        <v>199.73210829000001</v>
      </c>
      <c r="H648" s="85">
        <v>399.46421657000002</v>
      </c>
      <c r="I648" s="85">
        <v>0</v>
      </c>
      <c r="J648" s="85">
        <v>439.41063823000002</v>
      </c>
      <c r="K648" s="85">
        <v>519.30348154000001</v>
      </c>
      <c r="L648" s="85">
        <v>599.19632486</v>
      </c>
    </row>
    <row r="649" spans="1:12" ht="12.75" customHeight="1" x14ac:dyDescent="0.2">
      <c r="A649" s="84" t="s">
        <v>208</v>
      </c>
      <c r="B649" s="84">
        <v>16</v>
      </c>
      <c r="C649" s="85">
        <v>804.98232529999996</v>
      </c>
      <c r="D649" s="85">
        <v>796.93742207000003</v>
      </c>
      <c r="E649" s="85">
        <v>0</v>
      </c>
      <c r="F649" s="85">
        <v>79.693742209999996</v>
      </c>
      <c r="G649" s="85">
        <v>199.23435552000001</v>
      </c>
      <c r="H649" s="85">
        <v>398.46871104000002</v>
      </c>
      <c r="I649" s="85">
        <v>0</v>
      </c>
      <c r="J649" s="85">
        <v>438.31558214</v>
      </c>
      <c r="K649" s="85">
        <v>518.00932435000004</v>
      </c>
      <c r="L649" s="85">
        <v>597.70306655000002</v>
      </c>
    </row>
    <row r="650" spans="1:12" ht="12.75" customHeight="1" x14ac:dyDescent="0.2">
      <c r="A650" s="84" t="s">
        <v>208</v>
      </c>
      <c r="B650" s="84">
        <v>17</v>
      </c>
      <c r="C650" s="85">
        <v>805.02130294999995</v>
      </c>
      <c r="D650" s="85">
        <v>796.83830263000004</v>
      </c>
      <c r="E650" s="85">
        <v>0</v>
      </c>
      <c r="F650" s="85">
        <v>79.683830259999993</v>
      </c>
      <c r="G650" s="85">
        <v>199.20957566000001</v>
      </c>
      <c r="H650" s="85">
        <v>398.41915132000003</v>
      </c>
      <c r="I650" s="85">
        <v>0</v>
      </c>
      <c r="J650" s="85">
        <v>438.26106644999999</v>
      </c>
      <c r="K650" s="85">
        <v>517.94489670999997</v>
      </c>
      <c r="L650" s="85">
        <v>597.62872697</v>
      </c>
    </row>
    <row r="651" spans="1:12" ht="12.75" customHeight="1" x14ac:dyDescent="0.2">
      <c r="A651" s="84" t="s">
        <v>208</v>
      </c>
      <c r="B651" s="84">
        <v>18</v>
      </c>
      <c r="C651" s="85">
        <v>805.85238986000002</v>
      </c>
      <c r="D651" s="85">
        <v>796.24493400999995</v>
      </c>
      <c r="E651" s="85">
        <v>0</v>
      </c>
      <c r="F651" s="85">
        <v>79.624493400000006</v>
      </c>
      <c r="G651" s="85">
        <v>199.06123349999999</v>
      </c>
      <c r="H651" s="85">
        <v>398.12246700999998</v>
      </c>
      <c r="I651" s="85">
        <v>0</v>
      </c>
      <c r="J651" s="85">
        <v>437.93471370999998</v>
      </c>
      <c r="K651" s="85">
        <v>517.55920710999999</v>
      </c>
      <c r="L651" s="85">
        <v>597.18370050999999</v>
      </c>
    </row>
    <row r="652" spans="1:12" ht="12.75" customHeight="1" x14ac:dyDescent="0.2">
      <c r="A652" s="84" t="s">
        <v>208</v>
      </c>
      <c r="B652" s="84">
        <v>19</v>
      </c>
      <c r="C652" s="85">
        <v>799.88318933999994</v>
      </c>
      <c r="D652" s="85">
        <v>791.03490488</v>
      </c>
      <c r="E652" s="85">
        <v>0</v>
      </c>
      <c r="F652" s="85">
        <v>79.103490489999999</v>
      </c>
      <c r="G652" s="85">
        <v>197.75872622</v>
      </c>
      <c r="H652" s="85">
        <v>395.51745244</v>
      </c>
      <c r="I652" s="85">
        <v>0</v>
      </c>
      <c r="J652" s="85">
        <v>435.06919768</v>
      </c>
      <c r="K652" s="85">
        <v>514.17268817000001</v>
      </c>
      <c r="L652" s="85">
        <v>593.27617866000003</v>
      </c>
    </row>
    <row r="653" spans="1:12" ht="12.75" customHeight="1" x14ac:dyDescent="0.2">
      <c r="A653" s="84" t="s">
        <v>208</v>
      </c>
      <c r="B653" s="84">
        <v>20</v>
      </c>
      <c r="C653" s="85">
        <v>799.49070658000005</v>
      </c>
      <c r="D653" s="85">
        <v>790.88461782000002</v>
      </c>
      <c r="E653" s="85">
        <v>0</v>
      </c>
      <c r="F653" s="85">
        <v>79.088461780000003</v>
      </c>
      <c r="G653" s="85">
        <v>197.72115446000001</v>
      </c>
      <c r="H653" s="85">
        <v>395.44230891000001</v>
      </c>
      <c r="I653" s="85">
        <v>0</v>
      </c>
      <c r="J653" s="85">
        <v>434.9865398</v>
      </c>
      <c r="K653" s="85">
        <v>514.07500158000005</v>
      </c>
      <c r="L653" s="85">
        <v>593.16346337000004</v>
      </c>
    </row>
    <row r="654" spans="1:12" ht="12.75" customHeight="1" x14ac:dyDescent="0.2">
      <c r="A654" s="84" t="s">
        <v>208</v>
      </c>
      <c r="B654" s="84">
        <v>21</v>
      </c>
      <c r="C654" s="85">
        <v>787.22582215</v>
      </c>
      <c r="D654" s="85">
        <v>778.31655596999997</v>
      </c>
      <c r="E654" s="85">
        <v>0</v>
      </c>
      <c r="F654" s="85">
        <v>77.831655600000005</v>
      </c>
      <c r="G654" s="85">
        <v>194.57913898999999</v>
      </c>
      <c r="H654" s="85">
        <v>389.15827798999999</v>
      </c>
      <c r="I654" s="85">
        <v>0</v>
      </c>
      <c r="J654" s="85">
        <v>428.07410578000002</v>
      </c>
      <c r="K654" s="85">
        <v>505.90576138</v>
      </c>
      <c r="L654" s="85">
        <v>583.73741698000003</v>
      </c>
    </row>
    <row r="655" spans="1:12" ht="12.75" customHeight="1" x14ac:dyDescent="0.2">
      <c r="A655" s="84" t="s">
        <v>208</v>
      </c>
      <c r="B655" s="84">
        <v>22</v>
      </c>
      <c r="C655" s="85">
        <v>777.73626180999997</v>
      </c>
      <c r="D655" s="85">
        <v>769.02373011999998</v>
      </c>
      <c r="E655" s="85">
        <v>0</v>
      </c>
      <c r="F655" s="85">
        <v>76.902373010000005</v>
      </c>
      <c r="G655" s="85">
        <v>192.25593253</v>
      </c>
      <c r="H655" s="85">
        <v>384.51186505999999</v>
      </c>
      <c r="I655" s="85">
        <v>0</v>
      </c>
      <c r="J655" s="85">
        <v>422.96305157</v>
      </c>
      <c r="K655" s="85">
        <v>499.86542458000002</v>
      </c>
      <c r="L655" s="85">
        <v>576.76779758999999</v>
      </c>
    </row>
    <row r="656" spans="1:12" ht="12.75" customHeight="1" x14ac:dyDescent="0.2">
      <c r="A656" s="84" t="s">
        <v>208</v>
      </c>
      <c r="B656" s="84">
        <v>23</v>
      </c>
      <c r="C656" s="85">
        <v>753.10631321999995</v>
      </c>
      <c r="D656" s="85">
        <v>745.03695885000002</v>
      </c>
      <c r="E656" s="85">
        <v>0</v>
      </c>
      <c r="F656" s="85">
        <v>74.503695890000003</v>
      </c>
      <c r="G656" s="85">
        <v>186.25923971</v>
      </c>
      <c r="H656" s="85">
        <v>372.51847943000001</v>
      </c>
      <c r="I656" s="85">
        <v>0</v>
      </c>
      <c r="J656" s="85">
        <v>409.77032737000002</v>
      </c>
      <c r="K656" s="85">
        <v>484.27402325000003</v>
      </c>
      <c r="L656" s="85">
        <v>558.77771914000004</v>
      </c>
    </row>
    <row r="657" spans="1:12" ht="12.75" customHeight="1" x14ac:dyDescent="0.2">
      <c r="A657" s="84" t="s">
        <v>208</v>
      </c>
      <c r="B657" s="84">
        <v>24</v>
      </c>
      <c r="C657" s="85">
        <v>774.25980011000001</v>
      </c>
      <c r="D657" s="85">
        <v>765.81922409000003</v>
      </c>
      <c r="E657" s="85">
        <v>0</v>
      </c>
      <c r="F657" s="85">
        <v>76.581922410000004</v>
      </c>
      <c r="G657" s="85">
        <v>191.45480602000001</v>
      </c>
      <c r="H657" s="85">
        <v>382.90961205000002</v>
      </c>
      <c r="I657" s="85">
        <v>0</v>
      </c>
      <c r="J657" s="85">
        <v>421.20057324999999</v>
      </c>
      <c r="K657" s="85">
        <v>497.78249566</v>
      </c>
      <c r="L657" s="85">
        <v>574.36441807000006</v>
      </c>
    </row>
    <row r="658" spans="1:12" ht="12.75" customHeight="1" x14ac:dyDescent="0.2">
      <c r="A658" s="84" t="s">
        <v>209</v>
      </c>
      <c r="B658" s="84">
        <v>1</v>
      </c>
      <c r="C658" s="85">
        <v>808.42708154000002</v>
      </c>
      <c r="D658" s="85">
        <v>799.04060229000004</v>
      </c>
      <c r="E658" s="85">
        <v>0</v>
      </c>
      <c r="F658" s="85">
        <v>79.904060229999999</v>
      </c>
      <c r="G658" s="85">
        <v>199.76015057000001</v>
      </c>
      <c r="H658" s="85">
        <v>399.52030115000002</v>
      </c>
      <c r="I658" s="85">
        <v>0</v>
      </c>
      <c r="J658" s="85">
        <v>439.47233125999998</v>
      </c>
      <c r="K658" s="85">
        <v>519.37639148999995</v>
      </c>
      <c r="L658" s="85">
        <v>599.28045171999997</v>
      </c>
    </row>
    <row r="659" spans="1:12" ht="12.75" customHeight="1" x14ac:dyDescent="0.2">
      <c r="A659" s="84" t="s">
        <v>209</v>
      </c>
      <c r="B659" s="84">
        <v>2</v>
      </c>
      <c r="C659" s="85">
        <v>870.52224393999995</v>
      </c>
      <c r="D659" s="85">
        <v>860.46286343999998</v>
      </c>
      <c r="E659" s="85">
        <v>0</v>
      </c>
      <c r="F659" s="85">
        <v>86.046286339999995</v>
      </c>
      <c r="G659" s="85">
        <v>215.11571585999999</v>
      </c>
      <c r="H659" s="85">
        <v>430.23143171999999</v>
      </c>
      <c r="I659" s="85">
        <v>0</v>
      </c>
      <c r="J659" s="85">
        <v>473.25457489000001</v>
      </c>
      <c r="K659" s="85">
        <v>559.30086124000002</v>
      </c>
      <c r="L659" s="85">
        <v>645.34714757999996</v>
      </c>
    </row>
    <row r="660" spans="1:12" ht="12.75" customHeight="1" x14ac:dyDescent="0.2">
      <c r="A660" s="84" t="s">
        <v>209</v>
      </c>
      <c r="B660" s="84">
        <v>3</v>
      </c>
      <c r="C660" s="85">
        <v>894.45621374999996</v>
      </c>
      <c r="D660" s="85">
        <v>884.33260475999998</v>
      </c>
      <c r="E660" s="85">
        <v>0</v>
      </c>
      <c r="F660" s="85">
        <v>88.433260480000001</v>
      </c>
      <c r="G660" s="85">
        <v>221.08315119</v>
      </c>
      <c r="H660" s="85">
        <v>442.16630237999999</v>
      </c>
      <c r="I660" s="85">
        <v>0</v>
      </c>
      <c r="J660" s="85">
        <v>486.38293262000002</v>
      </c>
      <c r="K660" s="85">
        <v>574.81619308999996</v>
      </c>
      <c r="L660" s="85">
        <v>663.24945357000001</v>
      </c>
    </row>
    <row r="661" spans="1:12" ht="12.75" customHeight="1" x14ac:dyDescent="0.2">
      <c r="A661" s="84" t="s">
        <v>209</v>
      </c>
      <c r="B661" s="84">
        <v>4</v>
      </c>
      <c r="C661" s="85">
        <v>903.33037292999995</v>
      </c>
      <c r="D661" s="85">
        <v>893.16194389999998</v>
      </c>
      <c r="E661" s="85">
        <v>0</v>
      </c>
      <c r="F661" s="85">
        <v>89.316194390000007</v>
      </c>
      <c r="G661" s="85">
        <v>223.29048598</v>
      </c>
      <c r="H661" s="85">
        <v>446.58097194999999</v>
      </c>
      <c r="I661" s="85">
        <v>0</v>
      </c>
      <c r="J661" s="85">
        <v>491.23906914999998</v>
      </c>
      <c r="K661" s="85">
        <v>580.55526354000006</v>
      </c>
      <c r="L661" s="85">
        <v>669.87145793000002</v>
      </c>
    </row>
    <row r="662" spans="1:12" ht="12.75" customHeight="1" x14ac:dyDescent="0.2">
      <c r="A662" s="84" t="s">
        <v>209</v>
      </c>
      <c r="B662" s="84">
        <v>5</v>
      </c>
      <c r="C662" s="85">
        <v>915.82289634000006</v>
      </c>
      <c r="D662" s="85">
        <v>905.29926068999998</v>
      </c>
      <c r="E662" s="85">
        <v>0</v>
      </c>
      <c r="F662" s="85">
        <v>90.529926070000002</v>
      </c>
      <c r="G662" s="85">
        <v>226.32481516999999</v>
      </c>
      <c r="H662" s="85">
        <v>452.64963035</v>
      </c>
      <c r="I662" s="85">
        <v>0</v>
      </c>
      <c r="J662" s="85">
        <v>497.91459337999999</v>
      </c>
      <c r="K662" s="85">
        <v>588.44451945000003</v>
      </c>
      <c r="L662" s="85">
        <v>678.97444552000002</v>
      </c>
    </row>
    <row r="663" spans="1:12" ht="12.75" customHeight="1" x14ac:dyDescent="0.2">
      <c r="A663" s="84" t="s">
        <v>209</v>
      </c>
      <c r="B663" s="84">
        <v>6</v>
      </c>
      <c r="C663" s="85">
        <v>911.13710515000002</v>
      </c>
      <c r="D663" s="85">
        <v>900.24829616</v>
      </c>
      <c r="E663" s="85">
        <v>0</v>
      </c>
      <c r="F663" s="85">
        <v>90.024829620000006</v>
      </c>
      <c r="G663" s="85">
        <v>225.06207404</v>
      </c>
      <c r="H663" s="85">
        <v>450.12414808</v>
      </c>
      <c r="I663" s="85">
        <v>0</v>
      </c>
      <c r="J663" s="85">
        <v>495.13656288999999</v>
      </c>
      <c r="K663" s="85">
        <v>585.16139250000003</v>
      </c>
      <c r="L663" s="85">
        <v>675.18622212000002</v>
      </c>
    </row>
    <row r="664" spans="1:12" ht="12.75" customHeight="1" x14ac:dyDescent="0.2">
      <c r="A664" s="84" t="s">
        <v>209</v>
      </c>
      <c r="B664" s="84">
        <v>7</v>
      </c>
      <c r="C664" s="85">
        <v>837.53411229999995</v>
      </c>
      <c r="D664" s="85">
        <v>827.80909832999998</v>
      </c>
      <c r="E664" s="85">
        <v>0</v>
      </c>
      <c r="F664" s="85">
        <v>82.780909829999999</v>
      </c>
      <c r="G664" s="85">
        <v>206.95227457999999</v>
      </c>
      <c r="H664" s="85">
        <v>413.90454917</v>
      </c>
      <c r="I664" s="85">
        <v>0</v>
      </c>
      <c r="J664" s="85">
        <v>455.29500408000001</v>
      </c>
      <c r="K664" s="85">
        <v>538.07591391000005</v>
      </c>
      <c r="L664" s="85">
        <v>620.85682374999999</v>
      </c>
    </row>
    <row r="665" spans="1:12" ht="12.75" customHeight="1" x14ac:dyDescent="0.2">
      <c r="A665" s="84" t="s">
        <v>209</v>
      </c>
      <c r="B665" s="84">
        <v>8</v>
      </c>
      <c r="C665" s="85">
        <v>776.48130652999998</v>
      </c>
      <c r="D665" s="85">
        <v>767.39647459000003</v>
      </c>
      <c r="E665" s="85">
        <v>0</v>
      </c>
      <c r="F665" s="85">
        <v>76.73964746</v>
      </c>
      <c r="G665" s="85">
        <v>191.84911865000001</v>
      </c>
      <c r="H665" s="85">
        <v>383.69823730000002</v>
      </c>
      <c r="I665" s="85">
        <v>0</v>
      </c>
      <c r="J665" s="85">
        <v>422.06806102000002</v>
      </c>
      <c r="K665" s="85">
        <v>498.80770847999997</v>
      </c>
      <c r="L665" s="85">
        <v>575.54735593999999</v>
      </c>
    </row>
    <row r="666" spans="1:12" ht="12.75" customHeight="1" x14ac:dyDescent="0.2">
      <c r="A666" s="84" t="s">
        <v>209</v>
      </c>
      <c r="B666" s="84">
        <v>9</v>
      </c>
      <c r="C666" s="85">
        <v>721.01213716999996</v>
      </c>
      <c r="D666" s="85">
        <v>712.16223819000004</v>
      </c>
      <c r="E666" s="85">
        <v>0</v>
      </c>
      <c r="F666" s="85">
        <v>71.216223819999996</v>
      </c>
      <c r="G666" s="85">
        <v>178.04055955000001</v>
      </c>
      <c r="H666" s="85">
        <v>356.08111910000002</v>
      </c>
      <c r="I666" s="85">
        <v>0</v>
      </c>
      <c r="J666" s="85">
        <v>391.68923100000001</v>
      </c>
      <c r="K666" s="85">
        <v>462.90545481999999</v>
      </c>
      <c r="L666" s="85">
        <v>534.12167864000003</v>
      </c>
    </row>
    <row r="667" spans="1:12" ht="12.75" customHeight="1" x14ac:dyDescent="0.2">
      <c r="A667" s="84" t="s">
        <v>209</v>
      </c>
      <c r="B667" s="84">
        <v>10</v>
      </c>
      <c r="C667" s="85">
        <v>756.64740721999999</v>
      </c>
      <c r="D667" s="85">
        <v>747.09573020000005</v>
      </c>
      <c r="E667" s="85">
        <v>0</v>
      </c>
      <c r="F667" s="85">
        <v>74.709573019999993</v>
      </c>
      <c r="G667" s="85">
        <v>186.77393255000001</v>
      </c>
      <c r="H667" s="85">
        <v>373.54786510000002</v>
      </c>
      <c r="I667" s="85">
        <v>0</v>
      </c>
      <c r="J667" s="85">
        <v>410.90265161000002</v>
      </c>
      <c r="K667" s="85">
        <v>485.61222463000001</v>
      </c>
      <c r="L667" s="85">
        <v>560.32179765000001</v>
      </c>
    </row>
    <row r="668" spans="1:12" ht="12.75" customHeight="1" x14ac:dyDescent="0.2">
      <c r="A668" s="84" t="s">
        <v>209</v>
      </c>
      <c r="B668" s="84">
        <v>11</v>
      </c>
      <c r="C668" s="85">
        <v>778.52562485999999</v>
      </c>
      <c r="D668" s="85">
        <v>768.67517023000005</v>
      </c>
      <c r="E668" s="85">
        <v>0</v>
      </c>
      <c r="F668" s="85">
        <v>76.867517019999994</v>
      </c>
      <c r="G668" s="85">
        <v>192.16879256000001</v>
      </c>
      <c r="H668" s="85">
        <v>384.33758512000003</v>
      </c>
      <c r="I668" s="85">
        <v>0</v>
      </c>
      <c r="J668" s="85">
        <v>422.77134362999999</v>
      </c>
      <c r="K668" s="85">
        <v>499.63886065000003</v>
      </c>
      <c r="L668" s="85">
        <v>576.50637767000001</v>
      </c>
    </row>
    <row r="669" spans="1:12" ht="12.75" customHeight="1" x14ac:dyDescent="0.2">
      <c r="A669" s="84" t="s">
        <v>209</v>
      </c>
      <c r="B669" s="84">
        <v>12</v>
      </c>
      <c r="C669" s="85">
        <v>768.88627789999998</v>
      </c>
      <c r="D669" s="85">
        <v>759.15302434</v>
      </c>
      <c r="E669" s="85">
        <v>0</v>
      </c>
      <c r="F669" s="85">
        <v>75.915302429999997</v>
      </c>
      <c r="G669" s="85">
        <v>189.78825609</v>
      </c>
      <c r="H669" s="85">
        <v>379.57651217</v>
      </c>
      <c r="I669" s="85">
        <v>0</v>
      </c>
      <c r="J669" s="85">
        <v>417.53416339</v>
      </c>
      <c r="K669" s="85">
        <v>493.44946582</v>
      </c>
      <c r="L669" s="85">
        <v>569.36476826000001</v>
      </c>
    </row>
    <row r="670" spans="1:12" ht="12.75" customHeight="1" x14ac:dyDescent="0.2">
      <c r="A670" s="84" t="s">
        <v>209</v>
      </c>
      <c r="B670" s="84">
        <v>13</v>
      </c>
      <c r="C670" s="85">
        <v>757.04647384999998</v>
      </c>
      <c r="D670" s="85">
        <v>747.30749653999999</v>
      </c>
      <c r="E670" s="85">
        <v>0</v>
      </c>
      <c r="F670" s="85">
        <v>74.730749650000007</v>
      </c>
      <c r="G670" s="85">
        <v>186.82687414</v>
      </c>
      <c r="H670" s="85">
        <v>373.65374826999999</v>
      </c>
      <c r="I670" s="85">
        <v>0</v>
      </c>
      <c r="J670" s="85">
        <v>411.0191231</v>
      </c>
      <c r="K670" s="85">
        <v>485.74987275000001</v>
      </c>
      <c r="L670" s="85">
        <v>560.48062241000002</v>
      </c>
    </row>
    <row r="671" spans="1:12" ht="12.75" customHeight="1" x14ac:dyDescent="0.2">
      <c r="A671" s="84" t="s">
        <v>209</v>
      </c>
      <c r="B671" s="84">
        <v>14</v>
      </c>
      <c r="C671" s="85">
        <v>750.13440665999997</v>
      </c>
      <c r="D671" s="85">
        <v>740.80440350000003</v>
      </c>
      <c r="E671" s="85">
        <v>0</v>
      </c>
      <c r="F671" s="85">
        <v>74.080440350000003</v>
      </c>
      <c r="G671" s="85">
        <v>185.20110088000001</v>
      </c>
      <c r="H671" s="85">
        <v>370.40220175000002</v>
      </c>
      <c r="I671" s="85">
        <v>0</v>
      </c>
      <c r="J671" s="85">
        <v>407.44242193000002</v>
      </c>
      <c r="K671" s="85">
        <v>481.52286228000003</v>
      </c>
      <c r="L671" s="85">
        <v>555.60330263000003</v>
      </c>
    </row>
    <row r="672" spans="1:12" ht="12.75" customHeight="1" x14ac:dyDescent="0.2">
      <c r="A672" s="84" t="s">
        <v>209</v>
      </c>
      <c r="B672" s="84">
        <v>15</v>
      </c>
      <c r="C672" s="85">
        <v>747.61438119000002</v>
      </c>
      <c r="D672" s="85">
        <v>738.25721633000001</v>
      </c>
      <c r="E672" s="85">
        <v>0</v>
      </c>
      <c r="F672" s="85">
        <v>73.825721630000004</v>
      </c>
      <c r="G672" s="85">
        <v>184.56430408</v>
      </c>
      <c r="H672" s="85">
        <v>369.12860817000001</v>
      </c>
      <c r="I672" s="85">
        <v>0</v>
      </c>
      <c r="J672" s="85">
        <v>406.04146897999999</v>
      </c>
      <c r="K672" s="85">
        <v>479.86719061000002</v>
      </c>
      <c r="L672" s="85">
        <v>553.69291224999995</v>
      </c>
    </row>
    <row r="673" spans="1:12" ht="12.75" customHeight="1" x14ac:dyDescent="0.2">
      <c r="A673" s="84" t="s">
        <v>209</v>
      </c>
      <c r="B673" s="84">
        <v>16</v>
      </c>
      <c r="C673" s="85">
        <v>744.84896168</v>
      </c>
      <c r="D673" s="85">
        <v>735.38601206999999</v>
      </c>
      <c r="E673" s="85">
        <v>0</v>
      </c>
      <c r="F673" s="85">
        <v>73.538601209999996</v>
      </c>
      <c r="G673" s="85">
        <v>183.84650302</v>
      </c>
      <c r="H673" s="85">
        <v>367.69300604</v>
      </c>
      <c r="I673" s="85">
        <v>0</v>
      </c>
      <c r="J673" s="85">
        <v>404.46230664000001</v>
      </c>
      <c r="K673" s="85">
        <v>478.00090784999998</v>
      </c>
      <c r="L673" s="85">
        <v>551.53950904999999</v>
      </c>
    </row>
    <row r="674" spans="1:12" ht="12.75" customHeight="1" x14ac:dyDescent="0.2">
      <c r="A674" s="84" t="s">
        <v>209</v>
      </c>
      <c r="B674" s="84">
        <v>17</v>
      </c>
      <c r="C674" s="85">
        <v>749.40165807999995</v>
      </c>
      <c r="D674" s="85">
        <v>739.99305805999995</v>
      </c>
      <c r="E674" s="85">
        <v>0</v>
      </c>
      <c r="F674" s="85">
        <v>73.999305809999996</v>
      </c>
      <c r="G674" s="85">
        <v>184.99826451999999</v>
      </c>
      <c r="H674" s="85">
        <v>369.99652902999998</v>
      </c>
      <c r="I674" s="85">
        <v>0</v>
      </c>
      <c r="J674" s="85">
        <v>406.99618192999998</v>
      </c>
      <c r="K674" s="85">
        <v>480.99548773999999</v>
      </c>
      <c r="L674" s="85">
        <v>554.99479355000005</v>
      </c>
    </row>
    <row r="675" spans="1:12" ht="12.75" customHeight="1" x14ac:dyDescent="0.2">
      <c r="A675" s="84" t="s">
        <v>209</v>
      </c>
      <c r="B675" s="84">
        <v>18</v>
      </c>
      <c r="C675" s="85">
        <v>747.45276609999996</v>
      </c>
      <c r="D675" s="85">
        <v>738.59626356000001</v>
      </c>
      <c r="E675" s="85">
        <v>0</v>
      </c>
      <c r="F675" s="85">
        <v>73.859626359999993</v>
      </c>
      <c r="G675" s="85">
        <v>184.64906589</v>
      </c>
      <c r="H675" s="85">
        <v>369.29813178000001</v>
      </c>
      <c r="I675" s="85">
        <v>0</v>
      </c>
      <c r="J675" s="85">
        <v>406.22794496</v>
      </c>
      <c r="K675" s="85">
        <v>480.08757130999999</v>
      </c>
      <c r="L675" s="85">
        <v>553.94719767000004</v>
      </c>
    </row>
    <row r="676" spans="1:12" ht="12.75" customHeight="1" x14ac:dyDescent="0.2">
      <c r="A676" s="84" t="s">
        <v>209</v>
      </c>
      <c r="B676" s="84">
        <v>19</v>
      </c>
      <c r="C676" s="85">
        <v>734.67300785999998</v>
      </c>
      <c r="D676" s="85">
        <v>725.50566130000004</v>
      </c>
      <c r="E676" s="85">
        <v>0</v>
      </c>
      <c r="F676" s="85">
        <v>72.550566130000007</v>
      </c>
      <c r="G676" s="85">
        <v>181.37641532999999</v>
      </c>
      <c r="H676" s="85">
        <v>362.75283065000002</v>
      </c>
      <c r="I676" s="85">
        <v>0</v>
      </c>
      <c r="J676" s="85">
        <v>399.02811372000002</v>
      </c>
      <c r="K676" s="85">
        <v>471.57867985000001</v>
      </c>
      <c r="L676" s="85">
        <v>544.12924597999995</v>
      </c>
    </row>
    <row r="677" spans="1:12" ht="12.75" customHeight="1" x14ac:dyDescent="0.2">
      <c r="A677" s="84" t="s">
        <v>209</v>
      </c>
      <c r="B677" s="84">
        <v>20</v>
      </c>
      <c r="C677" s="85">
        <v>729.77018587999999</v>
      </c>
      <c r="D677" s="85">
        <v>720.42033928000001</v>
      </c>
      <c r="E677" s="85">
        <v>0</v>
      </c>
      <c r="F677" s="85">
        <v>72.042033930000002</v>
      </c>
      <c r="G677" s="85">
        <v>180.10508482</v>
      </c>
      <c r="H677" s="85">
        <v>360.21016964</v>
      </c>
      <c r="I677" s="85">
        <v>0</v>
      </c>
      <c r="J677" s="85">
        <v>396.2311866</v>
      </c>
      <c r="K677" s="85">
        <v>468.27322053</v>
      </c>
      <c r="L677" s="85">
        <v>540.31525446000001</v>
      </c>
    </row>
    <row r="678" spans="1:12" ht="12.75" customHeight="1" x14ac:dyDescent="0.2">
      <c r="A678" s="84" t="s">
        <v>209</v>
      </c>
      <c r="B678" s="84">
        <v>21</v>
      </c>
      <c r="C678" s="85">
        <v>744.83757408999998</v>
      </c>
      <c r="D678" s="85">
        <v>734.62199651000003</v>
      </c>
      <c r="E678" s="85">
        <v>0</v>
      </c>
      <c r="F678" s="85">
        <v>73.462199650000002</v>
      </c>
      <c r="G678" s="85">
        <v>183.65549913000001</v>
      </c>
      <c r="H678" s="85">
        <v>367.31099826000002</v>
      </c>
      <c r="I678" s="85">
        <v>0</v>
      </c>
      <c r="J678" s="85">
        <v>404.04209808000002</v>
      </c>
      <c r="K678" s="85">
        <v>477.50429773000002</v>
      </c>
      <c r="L678" s="85">
        <v>550.96649737999996</v>
      </c>
    </row>
    <row r="679" spans="1:12" ht="12.75" customHeight="1" x14ac:dyDescent="0.2">
      <c r="A679" s="84" t="s">
        <v>209</v>
      </c>
      <c r="B679" s="84">
        <v>22</v>
      </c>
      <c r="C679" s="85">
        <v>711.40098707000004</v>
      </c>
      <c r="D679" s="85">
        <v>703.22976351</v>
      </c>
      <c r="E679" s="85">
        <v>0</v>
      </c>
      <c r="F679" s="85">
        <v>70.322976350000005</v>
      </c>
      <c r="G679" s="85">
        <v>175.80744088</v>
      </c>
      <c r="H679" s="85">
        <v>351.61488176</v>
      </c>
      <c r="I679" s="85">
        <v>0</v>
      </c>
      <c r="J679" s="85">
        <v>386.77636992999999</v>
      </c>
      <c r="K679" s="85">
        <v>457.09934628000002</v>
      </c>
      <c r="L679" s="85">
        <v>527.42232263000005</v>
      </c>
    </row>
    <row r="680" spans="1:12" ht="12.75" customHeight="1" x14ac:dyDescent="0.2">
      <c r="A680" s="84" t="s">
        <v>209</v>
      </c>
      <c r="B680" s="84">
        <v>23</v>
      </c>
      <c r="C680" s="85">
        <v>692.92438994999998</v>
      </c>
      <c r="D680" s="85">
        <v>687.47665586999995</v>
      </c>
      <c r="E680" s="85">
        <v>0</v>
      </c>
      <c r="F680" s="85">
        <v>68.747665589999997</v>
      </c>
      <c r="G680" s="85">
        <v>171.86916396999999</v>
      </c>
      <c r="H680" s="85">
        <v>343.73832793999998</v>
      </c>
      <c r="I680" s="85">
        <v>0</v>
      </c>
      <c r="J680" s="85">
        <v>378.11216073000003</v>
      </c>
      <c r="K680" s="85">
        <v>446.85982632000002</v>
      </c>
      <c r="L680" s="85">
        <v>515.60749190000001</v>
      </c>
    </row>
    <row r="681" spans="1:12" ht="12.75" customHeight="1" x14ac:dyDescent="0.2">
      <c r="A681" s="84" t="s">
        <v>209</v>
      </c>
      <c r="B681" s="84">
        <v>24</v>
      </c>
      <c r="C681" s="85">
        <v>705.03802168000004</v>
      </c>
      <c r="D681" s="85">
        <v>701.00151703999995</v>
      </c>
      <c r="E681" s="85">
        <v>0</v>
      </c>
      <c r="F681" s="85">
        <v>70.100151699999998</v>
      </c>
      <c r="G681" s="85">
        <v>175.25037925999999</v>
      </c>
      <c r="H681" s="85">
        <v>350.50075851999998</v>
      </c>
      <c r="I681" s="85">
        <v>0</v>
      </c>
      <c r="J681" s="85">
        <v>385.55083437000002</v>
      </c>
      <c r="K681" s="85">
        <v>455.65098608</v>
      </c>
      <c r="L681" s="85">
        <v>525.75113778000002</v>
      </c>
    </row>
    <row r="682" spans="1:12" ht="12.75" customHeight="1" x14ac:dyDescent="0.2">
      <c r="A682" s="84" t="s">
        <v>210</v>
      </c>
      <c r="B682" s="84">
        <v>1</v>
      </c>
      <c r="C682" s="85">
        <v>766.21572600000002</v>
      </c>
      <c r="D682" s="85">
        <v>761.27933313000005</v>
      </c>
      <c r="E682" s="85">
        <v>0</v>
      </c>
      <c r="F682" s="85">
        <v>76.127933310000003</v>
      </c>
      <c r="G682" s="85">
        <v>190.31983328000001</v>
      </c>
      <c r="H682" s="85">
        <v>380.63966656999997</v>
      </c>
      <c r="I682" s="85">
        <v>0</v>
      </c>
      <c r="J682" s="85">
        <v>418.70363321999997</v>
      </c>
      <c r="K682" s="85">
        <v>494.83156652999998</v>
      </c>
      <c r="L682" s="85">
        <v>570.95949985000004</v>
      </c>
    </row>
    <row r="683" spans="1:12" ht="12.75" customHeight="1" x14ac:dyDescent="0.2">
      <c r="A683" s="84" t="s">
        <v>210</v>
      </c>
      <c r="B683" s="84">
        <v>2</v>
      </c>
      <c r="C683" s="85">
        <v>821.10066834999998</v>
      </c>
      <c r="D683" s="85">
        <v>815.38213488999997</v>
      </c>
      <c r="E683" s="85">
        <v>0</v>
      </c>
      <c r="F683" s="85">
        <v>81.538213490000004</v>
      </c>
      <c r="G683" s="85">
        <v>203.84553371999999</v>
      </c>
      <c r="H683" s="85">
        <v>407.69106744999999</v>
      </c>
      <c r="I683" s="85">
        <v>0</v>
      </c>
      <c r="J683" s="85">
        <v>448.46017418999998</v>
      </c>
      <c r="K683" s="85">
        <v>529.99838767999995</v>
      </c>
      <c r="L683" s="85">
        <v>611.53660117000004</v>
      </c>
    </row>
    <row r="684" spans="1:12" ht="12.75" customHeight="1" x14ac:dyDescent="0.2">
      <c r="A684" s="84" t="s">
        <v>210</v>
      </c>
      <c r="B684" s="84">
        <v>3</v>
      </c>
      <c r="C684" s="85">
        <v>854.52584076000005</v>
      </c>
      <c r="D684" s="85">
        <v>849.29958597999996</v>
      </c>
      <c r="E684" s="85">
        <v>0</v>
      </c>
      <c r="F684" s="85">
        <v>84.929958600000006</v>
      </c>
      <c r="G684" s="85">
        <v>212.32489649999999</v>
      </c>
      <c r="H684" s="85">
        <v>424.64979298999998</v>
      </c>
      <c r="I684" s="85">
        <v>0</v>
      </c>
      <c r="J684" s="85">
        <v>467.11477229000002</v>
      </c>
      <c r="K684" s="85">
        <v>552.04473088999998</v>
      </c>
      <c r="L684" s="85">
        <v>636.97468948999995</v>
      </c>
    </row>
    <row r="685" spans="1:12" ht="12.75" customHeight="1" x14ac:dyDescent="0.2">
      <c r="A685" s="84" t="s">
        <v>210</v>
      </c>
      <c r="B685" s="84">
        <v>4</v>
      </c>
      <c r="C685" s="85">
        <v>870.26166704000002</v>
      </c>
      <c r="D685" s="85">
        <v>865.42729456999996</v>
      </c>
      <c r="E685" s="85">
        <v>0</v>
      </c>
      <c r="F685" s="85">
        <v>86.542729460000004</v>
      </c>
      <c r="G685" s="85">
        <v>216.35682363999999</v>
      </c>
      <c r="H685" s="85">
        <v>432.71364728999998</v>
      </c>
      <c r="I685" s="85">
        <v>0</v>
      </c>
      <c r="J685" s="85">
        <v>475.98501200999999</v>
      </c>
      <c r="K685" s="85">
        <v>562.52774147000002</v>
      </c>
      <c r="L685" s="85">
        <v>649.07047093000006</v>
      </c>
    </row>
    <row r="686" spans="1:12" ht="12.75" customHeight="1" x14ac:dyDescent="0.2">
      <c r="A686" s="84" t="s">
        <v>210</v>
      </c>
      <c r="B686" s="84">
        <v>5</v>
      </c>
      <c r="C686" s="85">
        <v>867.88815623999994</v>
      </c>
      <c r="D686" s="85">
        <v>863.62598729000001</v>
      </c>
      <c r="E686" s="85">
        <v>0</v>
      </c>
      <c r="F686" s="85">
        <v>86.362598730000002</v>
      </c>
      <c r="G686" s="85">
        <v>215.90649682</v>
      </c>
      <c r="H686" s="85">
        <v>431.81299365000001</v>
      </c>
      <c r="I686" s="85">
        <v>0</v>
      </c>
      <c r="J686" s="85">
        <v>474.99429300999998</v>
      </c>
      <c r="K686" s="85">
        <v>561.35689174000004</v>
      </c>
      <c r="L686" s="85">
        <v>647.71949046999998</v>
      </c>
    </row>
    <row r="687" spans="1:12" ht="12.75" customHeight="1" x14ac:dyDescent="0.2">
      <c r="A687" s="84" t="s">
        <v>210</v>
      </c>
      <c r="B687" s="84">
        <v>6</v>
      </c>
      <c r="C687" s="85">
        <v>863.34792098000003</v>
      </c>
      <c r="D687" s="85">
        <v>858.98579776999998</v>
      </c>
      <c r="E687" s="85">
        <v>0</v>
      </c>
      <c r="F687" s="85">
        <v>85.898579780000006</v>
      </c>
      <c r="G687" s="85">
        <v>214.74644943999999</v>
      </c>
      <c r="H687" s="85">
        <v>429.49289888999999</v>
      </c>
      <c r="I687" s="85">
        <v>0</v>
      </c>
      <c r="J687" s="85">
        <v>472.44218876999997</v>
      </c>
      <c r="K687" s="85">
        <v>558.34076855000001</v>
      </c>
      <c r="L687" s="85">
        <v>644.23934832999998</v>
      </c>
    </row>
    <row r="688" spans="1:12" ht="12.75" customHeight="1" x14ac:dyDescent="0.2">
      <c r="A688" s="84" t="s">
        <v>210</v>
      </c>
      <c r="B688" s="84">
        <v>7</v>
      </c>
      <c r="C688" s="85">
        <v>838.70332485999995</v>
      </c>
      <c r="D688" s="85">
        <v>833.96499835999998</v>
      </c>
      <c r="E688" s="85">
        <v>0</v>
      </c>
      <c r="F688" s="85">
        <v>83.396499840000004</v>
      </c>
      <c r="G688" s="85">
        <v>208.49124959</v>
      </c>
      <c r="H688" s="85">
        <v>416.98249917999999</v>
      </c>
      <c r="I688" s="85">
        <v>0</v>
      </c>
      <c r="J688" s="85">
        <v>458.68074910000001</v>
      </c>
      <c r="K688" s="85">
        <v>542.07724893</v>
      </c>
      <c r="L688" s="85">
        <v>625.47374877000004</v>
      </c>
    </row>
    <row r="689" spans="1:12" ht="12.75" customHeight="1" x14ac:dyDescent="0.2">
      <c r="A689" s="84" t="s">
        <v>210</v>
      </c>
      <c r="B689" s="84">
        <v>8</v>
      </c>
      <c r="C689" s="85">
        <v>821.55592663000004</v>
      </c>
      <c r="D689" s="85">
        <v>815.4955645</v>
      </c>
      <c r="E689" s="85">
        <v>0</v>
      </c>
      <c r="F689" s="85">
        <v>81.549556449999997</v>
      </c>
      <c r="G689" s="85">
        <v>203.87389113</v>
      </c>
      <c r="H689" s="85">
        <v>407.74778225</v>
      </c>
      <c r="I689" s="85">
        <v>0</v>
      </c>
      <c r="J689" s="85">
        <v>448.52256047999998</v>
      </c>
      <c r="K689" s="85">
        <v>530.07211692999999</v>
      </c>
      <c r="L689" s="85">
        <v>611.62167337999995</v>
      </c>
    </row>
    <row r="690" spans="1:12" ht="12.75" customHeight="1" x14ac:dyDescent="0.2">
      <c r="A690" s="84" t="s">
        <v>210</v>
      </c>
      <c r="B690" s="84">
        <v>9</v>
      </c>
      <c r="C690" s="85">
        <v>766.69668927999999</v>
      </c>
      <c r="D690" s="85">
        <v>762.61275632000002</v>
      </c>
      <c r="E690" s="85">
        <v>0</v>
      </c>
      <c r="F690" s="85">
        <v>76.26127563</v>
      </c>
      <c r="G690" s="85">
        <v>190.65318908</v>
      </c>
      <c r="H690" s="85">
        <v>381.30637816000001</v>
      </c>
      <c r="I690" s="85">
        <v>0</v>
      </c>
      <c r="J690" s="85">
        <v>419.43701598000001</v>
      </c>
      <c r="K690" s="85">
        <v>495.69829161000001</v>
      </c>
      <c r="L690" s="85">
        <v>571.95956723999996</v>
      </c>
    </row>
    <row r="691" spans="1:12" ht="12.75" customHeight="1" x14ac:dyDescent="0.2">
      <c r="A691" s="84" t="s">
        <v>210</v>
      </c>
      <c r="B691" s="84">
        <v>10</v>
      </c>
      <c r="C691" s="85">
        <v>739.76835354000002</v>
      </c>
      <c r="D691" s="85">
        <v>736.26763000000005</v>
      </c>
      <c r="E691" s="85">
        <v>0</v>
      </c>
      <c r="F691" s="85">
        <v>73.626762999999997</v>
      </c>
      <c r="G691" s="85">
        <v>184.06690750000001</v>
      </c>
      <c r="H691" s="85">
        <v>368.13381500000003</v>
      </c>
      <c r="I691" s="85">
        <v>0</v>
      </c>
      <c r="J691" s="85">
        <v>404.94719650000002</v>
      </c>
      <c r="K691" s="85">
        <v>478.5739595</v>
      </c>
      <c r="L691" s="85">
        <v>552.20072249999998</v>
      </c>
    </row>
    <row r="692" spans="1:12" ht="12.75" customHeight="1" x14ac:dyDescent="0.2">
      <c r="A692" s="84" t="s">
        <v>210</v>
      </c>
      <c r="B692" s="84">
        <v>11</v>
      </c>
      <c r="C692" s="85">
        <v>717.69258428000001</v>
      </c>
      <c r="D692" s="85">
        <v>713.86555372999999</v>
      </c>
      <c r="E692" s="85">
        <v>0</v>
      </c>
      <c r="F692" s="85">
        <v>71.386555369999996</v>
      </c>
      <c r="G692" s="85">
        <v>178.46638842999999</v>
      </c>
      <c r="H692" s="85">
        <v>356.93277687</v>
      </c>
      <c r="I692" s="85">
        <v>0</v>
      </c>
      <c r="J692" s="85">
        <v>392.62605454999999</v>
      </c>
      <c r="K692" s="85">
        <v>464.01260991999999</v>
      </c>
      <c r="L692" s="85">
        <v>535.39916530000005</v>
      </c>
    </row>
    <row r="693" spans="1:12" ht="12.75" customHeight="1" x14ac:dyDescent="0.2">
      <c r="A693" s="84" t="s">
        <v>210</v>
      </c>
      <c r="B693" s="84">
        <v>12</v>
      </c>
      <c r="C693" s="85">
        <v>727.42448061000005</v>
      </c>
      <c r="D693" s="85">
        <v>723.78259917000003</v>
      </c>
      <c r="E693" s="85">
        <v>0</v>
      </c>
      <c r="F693" s="85">
        <v>72.378259920000005</v>
      </c>
      <c r="G693" s="85">
        <v>180.94564979</v>
      </c>
      <c r="H693" s="85">
        <v>361.89129959000002</v>
      </c>
      <c r="I693" s="85">
        <v>0</v>
      </c>
      <c r="J693" s="85">
        <v>398.08042954000001</v>
      </c>
      <c r="K693" s="85">
        <v>470.45868946000002</v>
      </c>
      <c r="L693" s="85">
        <v>542.83694937999996</v>
      </c>
    </row>
    <row r="694" spans="1:12" ht="12.75" customHeight="1" x14ac:dyDescent="0.2">
      <c r="A694" s="84" t="s">
        <v>210</v>
      </c>
      <c r="B694" s="84">
        <v>13</v>
      </c>
      <c r="C694" s="85">
        <v>739.66378081000005</v>
      </c>
      <c r="D694" s="85">
        <v>735.91006762999996</v>
      </c>
      <c r="E694" s="85">
        <v>0</v>
      </c>
      <c r="F694" s="85">
        <v>73.591006759999999</v>
      </c>
      <c r="G694" s="85">
        <v>183.97751690999999</v>
      </c>
      <c r="H694" s="85">
        <v>367.95503381999998</v>
      </c>
      <c r="I694" s="85">
        <v>0</v>
      </c>
      <c r="J694" s="85">
        <v>404.7505372</v>
      </c>
      <c r="K694" s="85">
        <v>478.34154396000002</v>
      </c>
      <c r="L694" s="85">
        <v>551.93255071999999</v>
      </c>
    </row>
    <row r="695" spans="1:12" ht="12.75" customHeight="1" x14ac:dyDescent="0.2">
      <c r="A695" s="84" t="s">
        <v>210</v>
      </c>
      <c r="B695" s="84">
        <v>14</v>
      </c>
      <c r="C695" s="85">
        <v>745.22949472000005</v>
      </c>
      <c r="D695" s="85">
        <v>741.7542029</v>
      </c>
      <c r="E695" s="85">
        <v>0</v>
      </c>
      <c r="F695" s="85">
        <v>74.175420290000005</v>
      </c>
      <c r="G695" s="85">
        <v>185.43855073</v>
      </c>
      <c r="H695" s="85">
        <v>370.87710145</v>
      </c>
      <c r="I695" s="85">
        <v>0</v>
      </c>
      <c r="J695" s="85">
        <v>407.96481160000002</v>
      </c>
      <c r="K695" s="85">
        <v>482.14023189</v>
      </c>
      <c r="L695" s="85">
        <v>556.31565218000003</v>
      </c>
    </row>
    <row r="696" spans="1:12" ht="12.75" customHeight="1" x14ac:dyDescent="0.2">
      <c r="A696" s="84" t="s">
        <v>210</v>
      </c>
      <c r="B696" s="84">
        <v>15</v>
      </c>
      <c r="C696" s="85">
        <v>754.11116654</v>
      </c>
      <c r="D696" s="85">
        <v>750.67584942999997</v>
      </c>
      <c r="E696" s="85">
        <v>0</v>
      </c>
      <c r="F696" s="85">
        <v>75.067584940000003</v>
      </c>
      <c r="G696" s="85">
        <v>187.66896235999999</v>
      </c>
      <c r="H696" s="85">
        <v>375.33792471999999</v>
      </c>
      <c r="I696" s="85">
        <v>0</v>
      </c>
      <c r="J696" s="85">
        <v>412.87171719000003</v>
      </c>
      <c r="K696" s="85">
        <v>487.93930212999999</v>
      </c>
      <c r="L696" s="85">
        <v>563.00688706999995</v>
      </c>
    </row>
    <row r="697" spans="1:12" ht="12.75" customHeight="1" x14ac:dyDescent="0.2">
      <c r="A697" s="84" t="s">
        <v>210</v>
      </c>
      <c r="B697" s="84">
        <v>16</v>
      </c>
      <c r="C697" s="85">
        <v>760.12982142999999</v>
      </c>
      <c r="D697" s="85">
        <v>756.76062005000006</v>
      </c>
      <c r="E697" s="85">
        <v>0</v>
      </c>
      <c r="F697" s="85">
        <v>75.676062009999995</v>
      </c>
      <c r="G697" s="85">
        <v>189.19015501000001</v>
      </c>
      <c r="H697" s="85">
        <v>378.38031002999998</v>
      </c>
      <c r="I697" s="85">
        <v>0</v>
      </c>
      <c r="J697" s="85">
        <v>416.21834102999998</v>
      </c>
      <c r="K697" s="85">
        <v>491.89440302999998</v>
      </c>
      <c r="L697" s="85">
        <v>567.57046504000004</v>
      </c>
    </row>
    <row r="698" spans="1:12" ht="12.75" customHeight="1" x14ac:dyDescent="0.2">
      <c r="A698" s="84" t="s">
        <v>210</v>
      </c>
      <c r="B698" s="84">
        <v>17</v>
      </c>
      <c r="C698" s="85">
        <v>761.71011108000005</v>
      </c>
      <c r="D698" s="85">
        <v>758.24745244999997</v>
      </c>
      <c r="E698" s="85">
        <v>0</v>
      </c>
      <c r="F698" s="85">
        <v>75.824745250000007</v>
      </c>
      <c r="G698" s="85">
        <v>189.56186310999999</v>
      </c>
      <c r="H698" s="85">
        <v>379.12372622999999</v>
      </c>
      <c r="I698" s="85">
        <v>0</v>
      </c>
      <c r="J698" s="85">
        <v>417.03609884999997</v>
      </c>
      <c r="K698" s="85">
        <v>492.86084409</v>
      </c>
      <c r="L698" s="85">
        <v>568.68558933999998</v>
      </c>
    </row>
    <row r="699" spans="1:12" ht="12.75" customHeight="1" x14ac:dyDescent="0.2">
      <c r="A699" s="84" t="s">
        <v>210</v>
      </c>
      <c r="B699" s="84">
        <v>18</v>
      </c>
      <c r="C699" s="85">
        <v>759.28164416000004</v>
      </c>
      <c r="D699" s="85">
        <v>755.73078610000005</v>
      </c>
      <c r="E699" s="85">
        <v>0</v>
      </c>
      <c r="F699" s="85">
        <v>75.573078609999996</v>
      </c>
      <c r="G699" s="85">
        <v>188.93269652999999</v>
      </c>
      <c r="H699" s="85">
        <v>377.86539305000002</v>
      </c>
      <c r="I699" s="85">
        <v>0</v>
      </c>
      <c r="J699" s="85">
        <v>415.65193235999999</v>
      </c>
      <c r="K699" s="85">
        <v>491.22501097000003</v>
      </c>
      <c r="L699" s="85">
        <v>566.79808958000001</v>
      </c>
    </row>
    <row r="700" spans="1:12" ht="12.75" customHeight="1" x14ac:dyDescent="0.2">
      <c r="A700" s="84" t="s">
        <v>210</v>
      </c>
      <c r="B700" s="84">
        <v>19</v>
      </c>
      <c r="C700" s="85">
        <v>736.95401508999998</v>
      </c>
      <c r="D700" s="85">
        <v>733.42552253999997</v>
      </c>
      <c r="E700" s="85">
        <v>0</v>
      </c>
      <c r="F700" s="85">
        <v>73.342552249999997</v>
      </c>
      <c r="G700" s="85">
        <v>183.35638064</v>
      </c>
      <c r="H700" s="85">
        <v>366.71276126999999</v>
      </c>
      <c r="I700" s="85">
        <v>0</v>
      </c>
      <c r="J700" s="85">
        <v>403.38403740000001</v>
      </c>
      <c r="K700" s="85">
        <v>476.72658964999999</v>
      </c>
      <c r="L700" s="85">
        <v>550.06914190999998</v>
      </c>
    </row>
    <row r="701" spans="1:12" ht="12.75" customHeight="1" x14ac:dyDescent="0.2">
      <c r="A701" s="84" t="s">
        <v>210</v>
      </c>
      <c r="B701" s="84">
        <v>20</v>
      </c>
      <c r="C701" s="85">
        <v>722.83720456000003</v>
      </c>
      <c r="D701" s="85">
        <v>719.47146622000002</v>
      </c>
      <c r="E701" s="85">
        <v>0</v>
      </c>
      <c r="F701" s="85">
        <v>71.947146619999998</v>
      </c>
      <c r="G701" s="85">
        <v>179.86786656000001</v>
      </c>
      <c r="H701" s="85">
        <v>359.73573311000001</v>
      </c>
      <c r="I701" s="85">
        <v>0</v>
      </c>
      <c r="J701" s="85">
        <v>395.70930642000002</v>
      </c>
      <c r="K701" s="85">
        <v>467.65645303999997</v>
      </c>
      <c r="L701" s="85">
        <v>539.60359966999999</v>
      </c>
    </row>
    <row r="702" spans="1:12" ht="12.75" customHeight="1" x14ac:dyDescent="0.2">
      <c r="A702" s="84" t="s">
        <v>210</v>
      </c>
      <c r="B702" s="84">
        <v>21</v>
      </c>
      <c r="C702" s="85">
        <v>693.90774329999999</v>
      </c>
      <c r="D702" s="85">
        <v>690.60902810000005</v>
      </c>
      <c r="E702" s="85">
        <v>0</v>
      </c>
      <c r="F702" s="85">
        <v>69.060902810000002</v>
      </c>
      <c r="G702" s="85">
        <v>172.65225702999999</v>
      </c>
      <c r="H702" s="85">
        <v>345.30451405000002</v>
      </c>
      <c r="I702" s="85">
        <v>0</v>
      </c>
      <c r="J702" s="85">
        <v>379.83496545999998</v>
      </c>
      <c r="K702" s="85">
        <v>448.89586826999999</v>
      </c>
      <c r="L702" s="85">
        <v>517.95677107999995</v>
      </c>
    </row>
    <row r="703" spans="1:12" ht="12.75" customHeight="1" x14ac:dyDescent="0.2">
      <c r="A703" s="84" t="s">
        <v>210</v>
      </c>
      <c r="B703" s="84">
        <v>22</v>
      </c>
      <c r="C703" s="85">
        <v>627.74273788000005</v>
      </c>
      <c r="D703" s="85">
        <v>624.73588827000003</v>
      </c>
      <c r="E703" s="85">
        <v>0</v>
      </c>
      <c r="F703" s="85">
        <v>62.473588829999997</v>
      </c>
      <c r="G703" s="85">
        <v>156.18397207000001</v>
      </c>
      <c r="H703" s="85">
        <v>312.36794414000002</v>
      </c>
      <c r="I703" s="85">
        <v>0</v>
      </c>
      <c r="J703" s="85">
        <v>343.60473854999998</v>
      </c>
      <c r="K703" s="85">
        <v>406.07832738000002</v>
      </c>
      <c r="L703" s="85">
        <v>468.55191619999999</v>
      </c>
    </row>
    <row r="704" spans="1:12" ht="12.75" customHeight="1" x14ac:dyDescent="0.2">
      <c r="A704" s="84" t="s">
        <v>210</v>
      </c>
      <c r="B704" s="84">
        <v>23</v>
      </c>
      <c r="C704" s="85">
        <v>651.44444787999998</v>
      </c>
      <c r="D704" s="85">
        <v>648.29733570999997</v>
      </c>
      <c r="E704" s="85">
        <v>0</v>
      </c>
      <c r="F704" s="85">
        <v>64.829733570000002</v>
      </c>
      <c r="G704" s="85">
        <v>162.07433392999999</v>
      </c>
      <c r="H704" s="85">
        <v>324.14866785999999</v>
      </c>
      <c r="I704" s="85">
        <v>0</v>
      </c>
      <c r="J704" s="85">
        <v>356.56353464</v>
      </c>
      <c r="K704" s="85">
        <v>421.39326820999997</v>
      </c>
      <c r="L704" s="85">
        <v>486.22300178</v>
      </c>
    </row>
    <row r="705" spans="1:12" ht="12.75" customHeight="1" x14ac:dyDescent="0.2">
      <c r="A705" s="84" t="s">
        <v>210</v>
      </c>
      <c r="B705" s="84">
        <v>24</v>
      </c>
      <c r="C705" s="85">
        <v>712.49614946999998</v>
      </c>
      <c r="D705" s="85">
        <v>708.65956604999997</v>
      </c>
      <c r="E705" s="85">
        <v>0</v>
      </c>
      <c r="F705" s="85">
        <v>70.865956609999998</v>
      </c>
      <c r="G705" s="85">
        <v>177.16489150999999</v>
      </c>
      <c r="H705" s="85">
        <v>354.32978302999999</v>
      </c>
      <c r="I705" s="85">
        <v>0</v>
      </c>
      <c r="J705" s="85">
        <v>389.76276132999999</v>
      </c>
      <c r="K705" s="85">
        <v>460.62871792999999</v>
      </c>
      <c r="L705" s="85">
        <v>531.49467454000001</v>
      </c>
    </row>
    <row r="706" spans="1:12" ht="12.75" customHeight="1" x14ac:dyDescent="0.2">
      <c r="A706" s="84" t="s">
        <v>211</v>
      </c>
      <c r="B706" s="84">
        <v>1</v>
      </c>
      <c r="C706" s="85">
        <v>815.39114582000002</v>
      </c>
      <c r="D706" s="85">
        <v>811.16147080999997</v>
      </c>
      <c r="E706" s="85">
        <v>0</v>
      </c>
      <c r="F706" s="85">
        <v>81.116147080000005</v>
      </c>
      <c r="G706" s="85">
        <v>202.79036769999999</v>
      </c>
      <c r="H706" s="85">
        <v>405.58073540999999</v>
      </c>
      <c r="I706" s="85">
        <v>0</v>
      </c>
      <c r="J706" s="85">
        <v>446.13880895</v>
      </c>
      <c r="K706" s="85">
        <v>527.25495603000002</v>
      </c>
      <c r="L706" s="85">
        <v>608.37110311000004</v>
      </c>
    </row>
    <row r="707" spans="1:12" ht="12.75" customHeight="1" x14ac:dyDescent="0.2">
      <c r="A707" s="84" t="s">
        <v>211</v>
      </c>
      <c r="B707" s="84">
        <v>2</v>
      </c>
      <c r="C707" s="85">
        <v>883.18427273999998</v>
      </c>
      <c r="D707" s="85">
        <v>878.41602174000002</v>
      </c>
      <c r="E707" s="85">
        <v>0</v>
      </c>
      <c r="F707" s="85">
        <v>87.841602170000002</v>
      </c>
      <c r="G707" s="85">
        <v>219.60400544000001</v>
      </c>
      <c r="H707" s="85">
        <v>439.20801087000001</v>
      </c>
      <c r="I707" s="85">
        <v>0</v>
      </c>
      <c r="J707" s="85">
        <v>483.12881196000001</v>
      </c>
      <c r="K707" s="85">
        <v>570.97041412999999</v>
      </c>
      <c r="L707" s="85">
        <v>658.81201630999999</v>
      </c>
    </row>
    <row r="708" spans="1:12" ht="12.75" customHeight="1" x14ac:dyDescent="0.2">
      <c r="A708" s="84" t="s">
        <v>211</v>
      </c>
      <c r="B708" s="84">
        <v>3</v>
      </c>
      <c r="C708" s="85">
        <v>921.86877053000001</v>
      </c>
      <c r="D708" s="85">
        <v>912.99029439000003</v>
      </c>
      <c r="E708" s="85">
        <v>0</v>
      </c>
      <c r="F708" s="85">
        <v>91.299029439999998</v>
      </c>
      <c r="G708" s="85">
        <v>228.24757360000001</v>
      </c>
      <c r="H708" s="85">
        <v>456.49514720000002</v>
      </c>
      <c r="I708" s="85">
        <v>0</v>
      </c>
      <c r="J708" s="85">
        <v>502.14466191000002</v>
      </c>
      <c r="K708" s="85">
        <v>593.44369134999999</v>
      </c>
      <c r="L708" s="85">
        <v>684.74272079000002</v>
      </c>
    </row>
    <row r="709" spans="1:12" ht="12.75" customHeight="1" x14ac:dyDescent="0.2">
      <c r="A709" s="84" t="s">
        <v>211</v>
      </c>
      <c r="B709" s="84">
        <v>4</v>
      </c>
      <c r="C709" s="85">
        <v>939.92777580999996</v>
      </c>
      <c r="D709" s="85">
        <v>929.33823604999998</v>
      </c>
      <c r="E709" s="85">
        <v>0</v>
      </c>
      <c r="F709" s="85">
        <v>92.933823610000005</v>
      </c>
      <c r="G709" s="85">
        <v>232.33455900999999</v>
      </c>
      <c r="H709" s="85">
        <v>464.66911802999999</v>
      </c>
      <c r="I709" s="85">
        <v>0</v>
      </c>
      <c r="J709" s="85">
        <v>511.13602982999998</v>
      </c>
      <c r="K709" s="85">
        <v>604.06985342999997</v>
      </c>
      <c r="L709" s="85">
        <v>697.00367703999996</v>
      </c>
    </row>
    <row r="710" spans="1:12" ht="12.75" customHeight="1" x14ac:dyDescent="0.2">
      <c r="A710" s="84" t="s">
        <v>211</v>
      </c>
      <c r="B710" s="84">
        <v>5</v>
      </c>
      <c r="C710" s="85">
        <v>929.60941464999996</v>
      </c>
      <c r="D710" s="85">
        <v>918.43490213999996</v>
      </c>
      <c r="E710" s="85">
        <v>0</v>
      </c>
      <c r="F710" s="85">
        <v>91.843490209999999</v>
      </c>
      <c r="G710" s="85">
        <v>229.60872553999999</v>
      </c>
      <c r="H710" s="85">
        <v>459.21745106999998</v>
      </c>
      <c r="I710" s="85">
        <v>0</v>
      </c>
      <c r="J710" s="85">
        <v>505.13919618</v>
      </c>
      <c r="K710" s="85">
        <v>596.98268639000003</v>
      </c>
      <c r="L710" s="85">
        <v>688.82617660999995</v>
      </c>
    </row>
    <row r="711" spans="1:12" ht="12.75" customHeight="1" x14ac:dyDescent="0.2">
      <c r="A711" s="84" t="s">
        <v>211</v>
      </c>
      <c r="B711" s="84">
        <v>6</v>
      </c>
      <c r="C711" s="85">
        <v>908.97756608999998</v>
      </c>
      <c r="D711" s="85">
        <v>897.84678942999994</v>
      </c>
      <c r="E711" s="85">
        <v>0</v>
      </c>
      <c r="F711" s="85">
        <v>89.784678940000006</v>
      </c>
      <c r="G711" s="85">
        <v>224.46169735999999</v>
      </c>
      <c r="H711" s="85">
        <v>448.92339471999998</v>
      </c>
      <c r="I711" s="85">
        <v>0</v>
      </c>
      <c r="J711" s="85">
        <v>493.81573419</v>
      </c>
      <c r="K711" s="85">
        <v>583.60041312999999</v>
      </c>
      <c r="L711" s="85">
        <v>673.38509207000004</v>
      </c>
    </row>
    <row r="712" spans="1:12" ht="12.75" customHeight="1" x14ac:dyDescent="0.2">
      <c r="A712" s="84" t="s">
        <v>211</v>
      </c>
      <c r="B712" s="84">
        <v>7</v>
      </c>
      <c r="C712" s="85">
        <v>858.94782328999997</v>
      </c>
      <c r="D712" s="85">
        <v>848.20011712999997</v>
      </c>
      <c r="E712" s="85">
        <v>0</v>
      </c>
      <c r="F712" s="85">
        <v>84.820011710000003</v>
      </c>
      <c r="G712" s="85">
        <v>212.05002927999999</v>
      </c>
      <c r="H712" s="85">
        <v>424.10005856999999</v>
      </c>
      <c r="I712" s="85">
        <v>0</v>
      </c>
      <c r="J712" s="85">
        <v>466.51006441999999</v>
      </c>
      <c r="K712" s="85">
        <v>551.33007612999995</v>
      </c>
      <c r="L712" s="85">
        <v>636.15008784999998</v>
      </c>
    </row>
    <row r="713" spans="1:12" ht="12.75" customHeight="1" x14ac:dyDescent="0.2">
      <c r="A713" s="84" t="s">
        <v>211</v>
      </c>
      <c r="B713" s="84">
        <v>8</v>
      </c>
      <c r="C713" s="85">
        <v>795.80464970000003</v>
      </c>
      <c r="D713" s="85">
        <v>786.79177973000003</v>
      </c>
      <c r="E713" s="85">
        <v>0</v>
      </c>
      <c r="F713" s="85">
        <v>78.679177969999998</v>
      </c>
      <c r="G713" s="85">
        <v>196.69794493000001</v>
      </c>
      <c r="H713" s="85">
        <v>393.39588987000002</v>
      </c>
      <c r="I713" s="85">
        <v>0</v>
      </c>
      <c r="J713" s="85">
        <v>432.73547884999999</v>
      </c>
      <c r="K713" s="85">
        <v>511.41465682</v>
      </c>
      <c r="L713" s="85">
        <v>590.09383479999997</v>
      </c>
    </row>
    <row r="714" spans="1:12" ht="12.75" customHeight="1" x14ac:dyDescent="0.2">
      <c r="A714" s="84" t="s">
        <v>211</v>
      </c>
      <c r="B714" s="84">
        <v>9</v>
      </c>
      <c r="C714" s="85">
        <v>759.02666287</v>
      </c>
      <c r="D714" s="85">
        <v>750.70361132000005</v>
      </c>
      <c r="E714" s="85">
        <v>0</v>
      </c>
      <c r="F714" s="85">
        <v>75.070361129999995</v>
      </c>
      <c r="G714" s="85">
        <v>187.67590283000001</v>
      </c>
      <c r="H714" s="85">
        <v>375.35180566000003</v>
      </c>
      <c r="I714" s="85">
        <v>0</v>
      </c>
      <c r="J714" s="85">
        <v>412.88698622999999</v>
      </c>
      <c r="K714" s="85">
        <v>487.95734736000003</v>
      </c>
      <c r="L714" s="85">
        <v>563.02770849000001</v>
      </c>
    </row>
    <row r="715" spans="1:12" ht="12.75" customHeight="1" x14ac:dyDescent="0.2">
      <c r="A715" s="84" t="s">
        <v>211</v>
      </c>
      <c r="B715" s="84">
        <v>10</v>
      </c>
      <c r="C715" s="85">
        <v>733.93802197000002</v>
      </c>
      <c r="D715" s="85">
        <v>726.85342142000002</v>
      </c>
      <c r="E715" s="85">
        <v>0</v>
      </c>
      <c r="F715" s="85">
        <v>72.685342140000003</v>
      </c>
      <c r="G715" s="85">
        <v>181.71335536000001</v>
      </c>
      <c r="H715" s="85">
        <v>363.42671071000001</v>
      </c>
      <c r="I715" s="85">
        <v>0</v>
      </c>
      <c r="J715" s="85">
        <v>399.76938178</v>
      </c>
      <c r="K715" s="85">
        <v>472.45472391999999</v>
      </c>
      <c r="L715" s="85">
        <v>545.14006606999999</v>
      </c>
    </row>
    <row r="716" spans="1:12" ht="12.75" customHeight="1" x14ac:dyDescent="0.2">
      <c r="A716" s="84" t="s">
        <v>211</v>
      </c>
      <c r="B716" s="84">
        <v>11</v>
      </c>
      <c r="C716" s="85">
        <v>733.37016959000005</v>
      </c>
      <c r="D716" s="85">
        <v>726.42675860999998</v>
      </c>
      <c r="E716" s="85">
        <v>0</v>
      </c>
      <c r="F716" s="85">
        <v>72.642675859999997</v>
      </c>
      <c r="G716" s="85">
        <v>181.60668964999999</v>
      </c>
      <c r="H716" s="85">
        <v>363.21337930999999</v>
      </c>
      <c r="I716" s="85">
        <v>0</v>
      </c>
      <c r="J716" s="85">
        <v>399.53471724000002</v>
      </c>
      <c r="K716" s="85">
        <v>472.17739310000002</v>
      </c>
      <c r="L716" s="85">
        <v>544.82006895999996</v>
      </c>
    </row>
    <row r="717" spans="1:12" ht="12.75" customHeight="1" x14ac:dyDescent="0.2">
      <c r="A717" s="84" t="s">
        <v>211</v>
      </c>
      <c r="B717" s="84">
        <v>12</v>
      </c>
      <c r="C717" s="85">
        <v>761.16870089999998</v>
      </c>
      <c r="D717" s="85">
        <v>753.53047724999999</v>
      </c>
      <c r="E717" s="85">
        <v>0</v>
      </c>
      <c r="F717" s="85">
        <v>75.35304773</v>
      </c>
      <c r="G717" s="85">
        <v>188.38261931</v>
      </c>
      <c r="H717" s="85">
        <v>376.76523863</v>
      </c>
      <c r="I717" s="85">
        <v>0</v>
      </c>
      <c r="J717" s="85">
        <v>414.44176248999997</v>
      </c>
      <c r="K717" s="85">
        <v>489.79481020999998</v>
      </c>
      <c r="L717" s="85">
        <v>565.14785793999999</v>
      </c>
    </row>
    <row r="718" spans="1:12" ht="12.75" customHeight="1" x14ac:dyDescent="0.2">
      <c r="A718" s="84" t="s">
        <v>211</v>
      </c>
      <c r="B718" s="84">
        <v>13</v>
      </c>
      <c r="C718" s="85">
        <v>774.19794936999995</v>
      </c>
      <c r="D718" s="85">
        <v>766.58646455999997</v>
      </c>
      <c r="E718" s="85">
        <v>0</v>
      </c>
      <c r="F718" s="85">
        <v>76.65864646</v>
      </c>
      <c r="G718" s="85">
        <v>191.64661613999999</v>
      </c>
      <c r="H718" s="85">
        <v>383.29323227999998</v>
      </c>
      <c r="I718" s="85">
        <v>0</v>
      </c>
      <c r="J718" s="85">
        <v>421.62255550999998</v>
      </c>
      <c r="K718" s="85">
        <v>498.28120195999998</v>
      </c>
      <c r="L718" s="85">
        <v>574.93984841999998</v>
      </c>
    </row>
    <row r="719" spans="1:12" ht="12.75" customHeight="1" x14ac:dyDescent="0.2">
      <c r="A719" s="84" t="s">
        <v>211</v>
      </c>
      <c r="B719" s="84">
        <v>14</v>
      </c>
      <c r="C719" s="85">
        <v>772.09737623000001</v>
      </c>
      <c r="D719" s="85">
        <v>763.73804745999996</v>
      </c>
      <c r="E719" s="85">
        <v>0</v>
      </c>
      <c r="F719" s="85">
        <v>76.373804750000005</v>
      </c>
      <c r="G719" s="85">
        <v>190.93451186999999</v>
      </c>
      <c r="H719" s="85">
        <v>381.86902372999998</v>
      </c>
      <c r="I719" s="85">
        <v>0</v>
      </c>
      <c r="J719" s="85">
        <v>420.05592610000002</v>
      </c>
      <c r="K719" s="85">
        <v>496.42973085</v>
      </c>
      <c r="L719" s="85">
        <v>572.80353560000003</v>
      </c>
    </row>
    <row r="720" spans="1:12" ht="12.75" customHeight="1" x14ac:dyDescent="0.2">
      <c r="A720" s="84" t="s">
        <v>211</v>
      </c>
      <c r="B720" s="84">
        <v>15</v>
      </c>
      <c r="C720" s="85">
        <v>789.28023140000005</v>
      </c>
      <c r="D720" s="85">
        <v>780.11716034999995</v>
      </c>
      <c r="E720" s="85">
        <v>0</v>
      </c>
      <c r="F720" s="85">
        <v>78.011716039999996</v>
      </c>
      <c r="G720" s="85">
        <v>195.02929008999999</v>
      </c>
      <c r="H720" s="85">
        <v>390.05858017999998</v>
      </c>
      <c r="I720" s="85">
        <v>0</v>
      </c>
      <c r="J720" s="85">
        <v>429.06443818999998</v>
      </c>
      <c r="K720" s="85">
        <v>507.07615422999999</v>
      </c>
      <c r="L720" s="85">
        <v>585.08787026000005</v>
      </c>
    </row>
    <row r="721" spans="1:12" ht="12.75" customHeight="1" x14ac:dyDescent="0.2">
      <c r="A721" s="84" t="s">
        <v>211</v>
      </c>
      <c r="B721" s="84">
        <v>16</v>
      </c>
      <c r="C721" s="85">
        <v>793.10855834999995</v>
      </c>
      <c r="D721" s="85">
        <v>785.39916770000002</v>
      </c>
      <c r="E721" s="85">
        <v>0</v>
      </c>
      <c r="F721" s="85">
        <v>78.539916770000005</v>
      </c>
      <c r="G721" s="85">
        <v>196.34979193000001</v>
      </c>
      <c r="H721" s="85">
        <v>392.69958385000001</v>
      </c>
      <c r="I721" s="85">
        <v>0</v>
      </c>
      <c r="J721" s="85">
        <v>431.96954224000001</v>
      </c>
      <c r="K721" s="85">
        <v>510.50945901</v>
      </c>
      <c r="L721" s="85">
        <v>589.04937577999999</v>
      </c>
    </row>
    <row r="722" spans="1:12" ht="12.75" customHeight="1" x14ac:dyDescent="0.2">
      <c r="A722" s="84" t="s">
        <v>211</v>
      </c>
      <c r="B722" s="84">
        <v>17</v>
      </c>
      <c r="C722" s="85">
        <v>802.38304323</v>
      </c>
      <c r="D722" s="85">
        <v>795.63987215999998</v>
      </c>
      <c r="E722" s="85">
        <v>0</v>
      </c>
      <c r="F722" s="85">
        <v>79.563987220000001</v>
      </c>
      <c r="G722" s="85">
        <v>198.90996804</v>
      </c>
      <c r="H722" s="85">
        <v>397.81993607999999</v>
      </c>
      <c r="I722" s="85">
        <v>0</v>
      </c>
      <c r="J722" s="85">
        <v>437.60192969000002</v>
      </c>
      <c r="K722" s="85">
        <v>517.16591689999996</v>
      </c>
      <c r="L722" s="85">
        <v>596.72990412000001</v>
      </c>
    </row>
    <row r="723" spans="1:12" ht="12.75" customHeight="1" x14ac:dyDescent="0.2">
      <c r="A723" s="84" t="s">
        <v>211</v>
      </c>
      <c r="B723" s="84">
        <v>18</v>
      </c>
      <c r="C723" s="85">
        <v>800.28143484999998</v>
      </c>
      <c r="D723" s="85">
        <v>794.66814380000005</v>
      </c>
      <c r="E723" s="85">
        <v>0</v>
      </c>
      <c r="F723" s="85">
        <v>79.466814380000002</v>
      </c>
      <c r="G723" s="85">
        <v>198.66703595000001</v>
      </c>
      <c r="H723" s="85">
        <v>397.33407190000003</v>
      </c>
      <c r="I723" s="85">
        <v>0</v>
      </c>
      <c r="J723" s="85">
        <v>437.06747909000001</v>
      </c>
      <c r="K723" s="85">
        <v>516.53429346999997</v>
      </c>
      <c r="L723" s="85">
        <v>596.00110785000004</v>
      </c>
    </row>
    <row r="724" spans="1:12" ht="12.75" customHeight="1" x14ac:dyDescent="0.2">
      <c r="A724" s="84" t="s">
        <v>211</v>
      </c>
      <c r="B724" s="84">
        <v>19</v>
      </c>
      <c r="C724" s="85">
        <v>780.18567527000005</v>
      </c>
      <c r="D724" s="85">
        <v>775.39209418999997</v>
      </c>
      <c r="E724" s="85">
        <v>0</v>
      </c>
      <c r="F724" s="85">
        <v>77.539209420000006</v>
      </c>
      <c r="G724" s="85">
        <v>193.84802354999999</v>
      </c>
      <c r="H724" s="85">
        <v>387.69604709999999</v>
      </c>
      <c r="I724" s="85">
        <v>0</v>
      </c>
      <c r="J724" s="85">
        <v>426.46565179999999</v>
      </c>
      <c r="K724" s="85">
        <v>504.00486122000001</v>
      </c>
      <c r="L724" s="85">
        <v>581.54407063999997</v>
      </c>
    </row>
    <row r="725" spans="1:12" ht="12.75" customHeight="1" x14ac:dyDescent="0.2">
      <c r="A725" s="84" t="s">
        <v>211</v>
      </c>
      <c r="B725" s="84">
        <v>20</v>
      </c>
      <c r="C725" s="85">
        <v>764.20867324000005</v>
      </c>
      <c r="D725" s="85">
        <v>759.81195267999999</v>
      </c>
      <c r="E725" s="85">
        <v>0</v>
      </c>
      <c r="F725" s="85">
        <v>75.981195270000001</v>
      </c>
      <c r="G725" s="85">
        <v>189.95298817</v>
      </c>
      <c r="H725" s="85">
        <v>379.90597634</v>
      </c>
      <c r="I725" s="85">
        <v>0</v>
      </c>
      <c r="J725" s="85">
        <v>417.89657397000002</v>
      </c>
      <c r="K725" s="85">
        <v>493.87776924000002</v>
      </c>
      <c r="L725" s="85">
        <v>569.85896450999996</v>
      </c>
    </row>
    <row r="726" spans="1:12" ht="12.75" customHeight="1" x14ac:dyDescent="0.2">
      <c r="A726" s="84" t="s">
        <v>211</v>
      </c>
      <c r="B726" s="84">
        <v>21</v>
      </c>
      <c r="C726" s="85">
        <v>726.48097657999995</v>
      </c>
      <c r="D726" s="85">
        <v>722.47286517999999</v>
      </c>
      <c r="E726" s="85">
        <v>0</v>
      </c>
      <c r="F726" s="85">
        <v>72.247286520000003</v>
      </c>
      <c r="G726" s="85">
        <v>180.6182163</v>
      </c>
      <c r="H726" s="85">
        <v>361.23643258999999</v>
      </c>
      <c r="I726" s="85">
        <v>0</v>
      </c>
      <c r="J726" s="85">
        <v>397.36007584999999</v>
      </c>
      <c r="K726" s="85">
        <v>469.60736236999998</v>
      </c>
      <c r="L726" s="85">
        <v>541.85464889000002</v>
      </c>
    </row>
    <row r="727" spans="1:12" ht="12.75" customHeight="1" x14ac:dyDescent="0.2">
      <c r="A727" s="84" t="s">
        <v>211</v>
      </c>
      <c r="B727" s="84">
        <v>22</v>
      </c>
      <c r="C727" s="85">
        <v>665.28963408000004</v>
      </c>
      <c r="D727" s="85">
        <v>661.58778108000001</v>
      </c>
      <c r="E727" s="85">
        <v>0</v>
      </c>
      <c r="F727" s="85">
        <v>66.15877811</v>
      </c>
      <c r="G727" s="85">
        <v>165.39694527</v>
      </c>
      <c r="H727" s="85">
        <v>330.79389054000001</v>
      </c>
      <c r="I727" s="85">
        <v>0</v>
      </c>
      <c r="J727" s="85">
        <v>363.87327958999998</v>
      </c>
      <c r="K727" s="85">
        <v>430.0320577</v>
      </c>
      <c r="L727" s="85">
        <v>496.19083581000001</v>
      </c>
    </row>
    <row r="728" spans="1:12" ht="12.75" customHeight="1" x14ac:dyDescent="0.2">
      <c r="A728" s="84" t="s">
        <v>211</v>
      </c>
      <c r="B728" s="84">
        <v>23</v>
      </c>
      <c r="C728" s="85">
        <v>691.66993064999997</v>
      </c>
      <c r="D728" s="85">
        <v>688.00840812000001</v>
      </c>
      <c r="E728" s="85">
        <v>0</v>
      </c>
      <c r="F728" s="85">
        <v>68.800840809999997</v>
      </c>
      <c r="G728" s="85">
        <v>172.00210203</v>
      </c>
      <c r="H728" s="85">
        <v>344.00420406000001</v>
      </c>
      <c r="I728" s="85">
        <v>0</v>
      </c>
      <c r="J728" s="85">
        <v>378.40462446999999</v>
      </c>
      <c r="K728" s="85">
        <v>447.20546528</v>
      </c>
      <c r="L728" s="85">
        <v>516.00630608999995</v>
      </c>
    </row>
    <row r="729" spans="1:12" ht="12.75" customHeight="1" x14ac:dyDescent="0.2">
      <c r="A729" s="84" t="s">
        <v>211</v>
      </c>
      <c r="B729" s="84">
        <v>24</v>
      </c>
      <c r="C729" s="85">
        <v>755.53241810999998</v>
      </c>
      <c r="D729" s="85">
        <v>751.43501791000006</v>
      </c>
      <c r="E729" s="85">
        <v>0</v>
      </c>
      <c r="F729" s="85">
        <v>75.143501790000002</v>
      </c>
      <c r="G729" s="85">
        <v>187.85875447999999</v>
      </c>
      <c r="H729" s="85">
        <v>375.71750895999998</v>
      </c>
      <c r="I729" s="85">
        <v>0</v>
      </c>
      <c r="J729" s="85">
        <v>413.28925985000001</v>
      </c>
      <c r="K729" s="85">
        <v>488.43276164000002</v>
      </c>
      <c r="L729" s="85">
        <v>563.57626343000004</v>
      </c>
    </row>
    <row r="730" spans="1:12" ht="12.75" customHeight="1" x14ac:dyDescent="0.2">
      <c r="A730" s="84" t="s">
        <v>212</v>
      </c>
      <c r="B730" s="84">
        <v>1</v>
      </c>
      <c r="C730" s="85">
        <v>837.53019801000005</v>
      </c>
      <c r="D730" s="85">
        <v>833.09695171999999</v>
      </c>
      <c r="E730" s="85">
        <v>0</v>
      </c>
      <c r="F730" s="85">
        <v>83.309695169999998</v>
      </c>
      <c r="G730" s="85">
        <v>208.27423793</v>
      </c>
      <c r="H730" s="85">
        <v>416.54847586</v>
      </c>
      <c r="I730" s="85">
        <v>0</v>
      </c>
      <c r="J730" s="85">
        <v>458.20332345000003</v>
      </c>
      <c r="K730" s="85">
        <v>541.51301862000003</v>
      </c>
      <c r="L730" s="85">
        <v>624.82271378999997</v>
      </c>
    </row>
    <row r="731" spans="1:12" ht="12.75" customHeight="1" x14ac:dyDescent="0.2">
      <c r="A731" s="84" t="s">
        <v>212</v>
      </c>
      <c r="B731" s="84">
        <v>2</v>
      </c>
      <c r="C731" s="85">
        <v>902.90884591999998</v>
      </c>
      <c r="D731" s="85">
        <v>898.58840573999998</v>
      </c>
      <c r="E731" s="85">
        <v>0</v>
      </c>
      <c r="F731" s="85">
        <v>89.858840569999998</v>
      </c>
      <c r="G731" s="85">
        <v>224.64710144</v>
      </c>
      <c r="H731" s="85">
        <v>449.29420286999999</v>
      </c>
      <c r="I731" s="85">
        <v>0</v>
      </c>
      <c r="J731" s="85">
        <v>494.22362315999999</v>
      </c>
      <c r="K731" s="85">
        <v>584.08246372999997</v>
      </c>
      <c r="L731" s="85">
        <v>673.94130430999996</v>
      </c>
    </row>
    <row r="732" spans="1:12" ht="12.75" customHeight="1" x14ac:dyDescent="0.2">
      <c r="A732" s="84" t="s">
        <v>212</v>
      </c>
      <c r="B732" s="84">
        <v>3</v>
      </c>
      <c r="C732" s="85">
        <v>905.86647746000006</v>
      </c>
      <c r="D732" s="85">
        <v>901.48392570999999</v>
      </c>
      <c r="E732" s="85">
        <v>0</v>
      </c>
      <c r="F732" s="85">
        <v>90.148392569999999</v>
      </c>
      <c r="G732" s="85">
        <v>225.37098143</v>
      </c>
      <c r="H732" s="85">
        <v>450.74196286</v>
      </c>
      <c r="I732" s="85">
        <v>0</v>
      </c>
      <c r="J732" s="85">
        <v>495.81615914000002</v>
      </c>
      <c r="K732" s="85">
        <v>585.96455171000002</v>
      </c>
      <c r="L732" s="85">
        <v>676.11294427999997</v>
      </c>
    </row>
    <row r="733" spans="1:12" ht="12.75" customHeight="1" x14ac:dyDescent="0.2">
      <c r="A733" s="84" t="s">
        <v>212</v>
      </c>
      <c r="B733" s="84">
        <v>4</v>
      </c>
      <c r="C733" s="85">
        <v>898.06629038000005</v>
      </c>
      <c r="D733" s="85">
        <v>893.71156066000003</v>
      </c>
      <c r="E733" s="85">
        <v>0</v>
      </c>
      <c r="F733" s="85">
        <v>89.371156069999998</v>
      </c>
      <c r="G733" s="85">
        <v>223.42789017000001</v>
      </c>
      <c r="H733" s="85">
        <v>446.85578033000002</v>
      </c>
      <c r="I733" s="85">
        <v>0</v>
      </c>
      <c r="J733" s="85">
        <v>491.54135836</v>
      </c>
      <c r="K733" s="85">
        <v>580.91251442999999</v>
      </c>
      <c r="L733" s="85">
        <v>670.28367049999997</v>
      </c>
    </row>
    <row r="734" spans="1:12" ht="12.75" customHeight="1" x14ac:dyDescent="0.2">
      <c r="A734" s="84" t="s">
        <v>212</v>
      </c>
      <c r="B734" s="84">
        <v>5</v>
      </c>
      <c r="C734" s="85">
        <v>898.63361533</v>
      </c>
      <c r="D734" s="85">
        <v>894.39901436000002</v>
      </c>
      <c r="E734" s="85">
        <v>0</v>
      </c>
      <c r="F734" s="85">
        <v>89.43990144</v>
      </c>
      <c r="G734" s="85">
        <v>223.59975359000001</v>
      </c>
      <c r="H734" s="85">
        <v>447.19950718000001</v>
      </c>
      <c r="I734" s="85">
        <v>0</v>
      </c>
      <c r="J734" s="85">
        <v>491.9194579</v>
      </c>
      <c r="K734" s="85">
        <v>581.35935932999996</v>
      </c>
      <c r="L734" s="85">
        <v>670.79926077000005</v>
      </c>
    </row>
    <row r="735" spans="1:12" ht="12.75" customHeight="1" x14ac:dyDescent="0.2">
      <c r="A735" s="84" t="s">
        <v>212</v>
      </c>
      <c r="B735" s="84">
        <v>6</v>
      </c>
      <c r="C735" s="85">
        <v>907.99640276000002</v>
      </c>
      <c r="D735" s="85">
        <v>903.60186027999998</v>
      </c>
      <c r="E735" s="85">
        <v>0</v>
      </c>
      <c r="F735" s="85">
        <v>90.360186029999994</v>
      </c>
      <c r="G735" s="85">
        <v>225.90046507</v>
      </c>
      <c r="H735" s="85">
        <v>451.80093013999999</v>
      </c>
      <c r="I735" s="85">
        <v>0</v>
      </c>
      <c r="J735" s="85">
        <v>496.98102315</v>
      </c>
      <c r="K735" s="85">
        <v>587.34120917999996</v>
      </c>
      <c r="L735" s="85">
        <v>677.70139520999999</v>
      </c>
    </row>
    <row r="736" spans="1:12" ht="12.75" customHeight="1" x14ac:dyDescent="0.2">
      <c r="A736" s="84" t="s">
        <v>212</v>
      </c>
      <c r="B736" s="84">
        <v>7</v>
      </c>
      <c r="C736" s="85">
        <v>859.94842744000005</v>
      </c>
      <c r="D736" s="85">
        <v>855.71112475999996</v>
      </c>
      <c r="E736" s="85">
        <v>0</v>
      </c>
      <c r="F736" s="85">
        <v>85.571112479999996</v>
      </c>
      <c r="G736" s="85">
        <v>213.92778118999999</v>
      </c>
      <c r="H736" s="85">
        <v>427.85556237999998</v>
      </c>
      <c r="I736" s="85">
        <v>0</v>
      </c>
      <c r="J736" s="85">
        <v>470.64111861999999</v>
      </c>
      <c r="K736" s="85">
        <v>556.21223109000005</v>
      </c>
      <c r="L736" s="85">
        <v>641.78334357000006</v>
      </c>
    </row>
    <row r="737" spans="1:12" ht="12.75" customHeight="1" x14ac:dyDescent="0.2">
      <c r="A737" s="84" t="s">
        <v>212</v>
      </c>
      <c r="B737" s="84">
        <v>8</v>
      </c>
      <c r="C737" s="85">
        <v>776.83029548000002</v>
      </c>
      <c r="D737" s="85">
        <v>772.88125946000002</v>
      </c>
      <c r="E737" s="85">
        <v>0</v>
      </c>
      <c r="F737" s="85">
        <v>77.288125949999994</v>
      </c>
      <c r="G737" s="85">
        <v>193.22031487000001</v>
      </c>
      <c r="H737" s="85">
        <v>386.44062973000001</v>
      </c>
      <c r="I737" s="85">
        <v>0</v>
      </c>
      <c r="J737" s="85">
        <v>425.08469270000001</v>
      </c>
      <c r="K737" s="85">
        <v>502.37281865</v>
      </c>
      <c r="L737" s="85">
        <v>579.66094459999999</v>
      </c>
    </row>
    <row r="738" spans="1:12" ht="12.75" customHeight="1" x14ac:dyDescent="0.2">
      <c r="A738" s="84" t="s">
        <v>212</v>
      </c>
      <c r="B738" s="84">
        <v>9</v>
      </c>
      <c r="C738" s="85">
        <v>732.67695657000002</v>
      </c>
      <c r="D738" s="85">
        <v>729.08778775999997</v>
      </c>
      <c r="E738" s="85">
        <v>0</v>
      </c>
      <c r="F738" s="85">
        <v>72.908778780000006</v>
      </c>
      <c r="G738" s="85">
        <v>182.27194693999999</v>
      </c>
      <c r="H738" s="85">
        <v>364.54389387999998</v>
      </c>
      <c r="I738" s="85">
        <v>0</v>
      </c>
      <c r="J738" s="85">
        <v>400.99828327</v>
      </c>
      <c r="K738" s="85">
        <v>473.90706204000003</v>
      </c>
      <c r="L738" s="85">
        <v>546.81584081999995</v>
      </c>
    </row>
    <row r="739" spans="1:12" ht="12.75" customHeight="1" x14ac:dyDescent="0.2">
      <c r="A739" s="84" t="s">
        <v>212</v>
      </c>
      <c r="B739" s="84">
        <v>10</v>
      </c>
      <c r="C739" s="85">
        <v>682.76766549000001</v>
      </c>
      <c r="D739" s="85">
        <v>679.91815656999995</v>
      </c>
      <c r="E739" s="85">
        <v>0</v>
      </c>
      <c r="F739" s="85">
        <v>67.99181566</v>
      </c>
      <c r="G739" s="85">
        <v>169.97953914000001</v>
      </c>
      <c r="H739" s="85">
        <v>339.95907828999998</v>
      </c>
      <c r="I739" s="85">
        <v>0</v>
      </c>
      <c r="J739" s="85">
        <v>373.95498610999999</v>
      </c>
      <c r="K739" s="85">
        <v>441.94680176999998</v>
      </c>
      <c r="L739" s="85">
        <v>509.93861743000002</v>
      </c>
    </row>
    <row r="740" spans="1:12" ht="12.75" customHeight="1" x14ac:dyDescent="0.2">
      <c r="A740" s="84" t="s">
        <v>212</v>
      </c>
      <c r="B740" s="84">
        <v>11</v>
      </c>
      <c r="C740" s="85">
        <v>680.16562511999996</v>
      </c>
      <c r="D740" s="85">
        <v>677.45012990999999</v>
      </c>
      <c r="E740" s="85">
        <v>0</v>
      </c>
      <c r="F740" s="85">
        <v>67.745012990000006</v>
      </c>
      <c r="G740" s="85">
        <v>169.36253248</v>
      </c>
      <c r="H740" s="85">
        <v>338.72506496</v>
      </c>
      <c r="I740" s="85">
        <v>0</v>
      </c>
      <c r="J740" s="85">
        <v>372.59757144999998</v>
      </c>
      <c r="K740" s="85">
        <v>440.34258444</v>
      </c>
      <c r="L740" s="85">
        <v>508.08759743000002</v>
      </c>
    </row>
    <row r="741" spans="1:12" ht="12.75" customHeight="1" x14ac:dyDescent="0.2">
      <c r="A741" s="84" t="s">
        <v>212</v>
      </c>
      <c r="B741" s="84">
        <v>12</v>
      </c>
      <c r="C741" s="85">
        <v>687.68041037</v>
      </c>
      <c r="D741" s="85">
        <v>684.94020614999999</v>
      </c>
      <c r="E741" s="85">
        <v>0</v>
      </c>
      <c r="F741" s="85">
        <v>68.494020620000001</v>
      </c>
      <c r="G741" s="85">
        <v>171.23505154</v>
      </c>
      <c r="H741" s="85">
        <v>342.47010308</v>
      </c>
      <c r="I741" s="85">
        <v>0</v>
      </c>
      <c r="J741" s="85">
        <v>376.71711338</v>
      </c>
      <c r="K741" s="85">
        <v>445.21113400000002</v>
      </c>
      <c r="L741" s="85">
        <v>513.70515461000002</v>
      </c>
    </row>
    <row r="742" spans="1:12" ht="12.75" customHeight="1" x14ac:dyDescent="0.2">
      <c r="A742" s="84" t="s">
        <v>212</v>
      </c>
      <c r="B742" s="84">
        <v>13</v>
      </c>
      <c r="C742" s="85">
        <v>705.88983151000002</v>
      </c>
      <c r="D742" s="85">
        <v>702.98990528000002</v>
      </c>
      <c r="E742" s="85">
        <v>0</v>
      </c>
      <c r="F742" s="85">
        <v>70.298990529999998</v>
      </c>
      <c r="G742" s="85">
        <v>175.74747632</v>
      </c>
      <c r="H742" s="85">
        <v>351.49495264000001</v>
      </c>
      <c r="I742" s="85">
        <v>0</v>
      </c>
      <c r="J742" s="85">
        <v>386.64444789999999</v>
      </c>
      <c r="K742" s="85">
        <v>456.94343843000001</v>
      </c>
      <c r="L742" s="85">
        <v>527.24242895999998</v>
      </c>
    </row>
    <row r="743" spans="1:12" ht="12.75" customHeight="1" x14ac:dyDescent="0.2">
      <c r="A743" s="84" t="s">
        <v>212</v>
      </c>
      <c r="B743" s="84">
        <v>14</v>
      </c>
      <c r="C743" s="85">
        <v>706.50664387999996</v>
      </c>
      <c r="D743" s="85">
        <v>703.67515401000003</v>
      </c>
      <c r="E743" s="85">
        <v>0</v>
      </c>
      <c r="F743" s="85">
        <v>70.367515400000002</v>
      </c>
      <c r="G743" s="85">
        <v>175.91878850000001</v>
      </c>
      <c r="H743" s="85">
        <v>351.83757701000002</v>
      </c>
      <c r="I743" s="85">
        <v>0</v>
      </c>
      <c r="J743" s="85">
        <v>387.02133471000002</v>
      </c>
      <c r="K743" s="85">
        <v>457.38885011000002</v>
      </c>
      <c r="L743" s="85">
        <v>527.75636551000002</v>
      </c>
    </row>
    <row r="744" spans="1:12" ht="12.75" customHeight="1" x14ac:dyDescent="0.2">
      <c r="A744" s="84" t="s">
        <v>212</v>
      </c>
      <c r="B744" s="84">
        <v>15</v>
      </c>
      <c r="C744" s="85">
        <v>727.68654561999995</v>
      </c>
      <c r="D744" s="85">
        <v>724.58080430999996</v>
      </c>
      <c r="E744" s="85">
        <v>0</v>
      </c>
      <c r="F744" s="85">
        <v>72.458080429999995</v>
      </c>
      <c r="G744" s="85">
        <v>181.14520107999999</v>
      </c>
      <c r="H744" s="85">
        <v>362.29040215999999</v>
      </c>
      <c r="I744" s="85">
        <v>0</v>
      </c>
      <c r="J744" s="85">
        <v>398.51944236999998</v>
      </c>
      <c r="K744" s="85">
        <v>470.97752279999997</v>
      </c>
      <c r="L744" s="85">
        <v>543.43560322999997</v>
      </c>
    </row>
    <row r="745" spans="1:12" ht="12.75" customHeight="1" x14ac:dyDescent="0.2">
      <c r="A745" s="84" t="s">
        <v>212</v>
      </c>
      <c r="B745" s="84">
        <v>16</v>
      </c>
      <c r="C745" s="85">
        <v>729.23879939000005</v>
      </c>
      <c r="D745" s="85">
        <v>726.18321687000002</v>
      </c>
      <c r="E745" s="85">
        <v>0</v>
      </c>
      <c r="F745" s="85">
        <v>72.618321690000002</v>
      </c>
      <c r="G745" s="85">
        <v>181.54580422000001</v>
      </c>
      <c r="H745" s="85">
        <v>363.09160844000002</v>
      </c>
      <c r="I745" s="85">
        <v>0</v>
      </c>
      <c r="J745" s="85">
        <v>399.40076928000002</v>
      </c>
      <c r="K745" s="85">
        <v>472.01909096999998</v>
      </c>
      <c r="L745" s="85">
        <v>544.63741264999999</v>
      </c>
    </row>
    <row r="746" spans="1:12" ht="12.75" customHeight="1" x14ac:dyDescent="0.2">
      <c r="A746" s="84" t="s">
        <v>212</v>
      </c>
      <c r="B746" s="84">
        <v>17</v>
      </c>
      <c r="C746" s="85">
        <v>727.45180373999995</v>
      </c>
      <c r="D746" s="85">
        <v>724.50719389999995</v>
      </c>
      <c r="E746" s="85">
        <v>0</v>
      </c>
      <c r="F746" s="85">
        <v>72.450719390000003</v>
      </c>
      <c r="G746" s="85">
        <v>181.12679847999999</v>
      </c>
      <c r="H746" s="85">
        <v>362.25359694999997</v>
      </c>
      <c r="I746" s="85">
        <v>0</v>
      </c>
      <c r="J746" s="85">
        <v>398.47895664999999</v>
      </c>
      <c r="K746" s="85">
        <v>470.92967604</v>
      </c>
      <c r="L746" s="85">
        <v>543.38039543000002</v>
      </c>
    </row>
    <row r="747" spans="1:12" ht="12.75" customHeight="1" x14ac:dyDescent="0.2">
      <c r="A747" s="84" t="s">
        <v>212</v>
      </c>
      <c r="B747" s="84">
        <v>18</v>
      </c>
      <c r="C747" s="85">
        <v>720.67338923</v>
      </c>
      <c r="D747" s="85">
        <v>717.38477464000005</v>
      </c>
      <c r="E747" s="85">
        <v>0</v>
      </c>
      <c r="F747" s="85">
        <v>71.738477459999999</v>
      </c>
      <c r="G747" s="85">
        <v>179.34619366000001</v>
      </c>
      <c r="H747" s="85">
        <v>358.69238732000002</v>
      </c>
      <c r="I747" s="85">
        <v>0</v>
      </c>
      <c r="J747" s="85">
        <v>394.56162604999997</v>
      </c>
      <c r="K747" s="85">
        <v>466.30010351999999</v>
      </c>
      <c r="L747" s="85">
        <v>538.03858098000001</v>
      </c>
    </row>
    <row r="748" spans="1:12" ht="12.75" customHeight="1" x14ac:dyDescent="0.2">
      <c r="A748" s="84" t="s">
        <v>212</v>
      </c>
      <c r="B748" s="84">
        <v>19</v>
      </c>
      <c r="C748" s="85">
        <v>708.52270931999999</v>
      </c>
      <c r="D748" s="85">
        <v>705.34110156999998</v>
      </c>
      <c r="E748" s="85">
        <v>0</v>
      </c>
      <c r="F748" s="85">
        <v>70.534110159999997</v>
      </c>
      <c r="G748" s="85">
        <v>176.33527538999999</v>
      </c>
      <c r="H748" s="85">
        <v>352.67055078999999</v>
      </c>
      <c r="I748" s="85">
        <v>0</v>
      </c>
      <c r="J748" s="85">
        <v>387.93760586000002</v>
      </c>
      <c r="K748" s="85">
        <v>458.47171601999997</v>
      </c>
      <c r="L748" s="85">
        <v>529.00582617999999</v>
      </c>
    </row>
    <row r="749" spans="1:12" ht="12.75" customHeight="1" x14ac:dyDescent="0.2">
      <c r="A749" s="84" t="s">
        <v>212</v>
      </c>
      <c r="B749" s="84">
        <v>20</v>
      </c>
      <c r="C749" s="85">
        <v>700.94232287</v>
      </c>
      <c r="D749" s="85">
        <v>697.68472109000004</v>
      </c>
      <c r="E749" s="85">
        <v>0</v>
      </c>
      <c r="F749" s="85">
        <v>69.768472110000005</v>
      </c>
      <c r="G749" s="85">
        <v>174.42118027000001</v>
      </c>
      <c r="H749" s="85">
        <v>348.84236055000002</v>
      </c>
      <c r="I749" s="85">
        <v>0</v>
      </c>
      <c r="J749" s="85">
        <v>383.72659659999999</v>
      </c>
      <c r="K749" s="85">
        <v>453.49506871</v>
      </c>
      <c r="L749" s="85">
        <v>523.26354082</v>
      </c>
    </row>
    <row r="750" spans="1:12" ht="12.75" customHeight="1" x14ac:dyDescent="0.2">
      <c r="A750" s="84" t="s">
        <v>212</v>
      </c>
      <c r="B750" s="84">
        <v>21</v>
      </c>
      <c r="C750" s="85">
        <v>682.19150101000002</v>
      </c>
      <c r="D750" s="85">
        <v>679.03756088</v>
      </c>
      <c r="E750" s="85">
        <v>0</v>
      </c>
      <c r="F750" s="85">
        <v>67.903756090000002</v>
      </c>
      <c r="G750" s="85">
        <v>169.75939022</v>
      </c>
      <c r="H750" s="85">
        <v>339.51878044</v>
      </c>
      <c r="I750" s="85">
        <v>0</v>
      </c>
      <c r="J750" s="85">
        <v>373.47065848</v>
      </c>
      <c r="K750" s="85">
        <v>441.37441457</v>
      </c>
      <c r="L750" s="85">
        <v>509.27817066</v>
      </c>
    </row>
    <row r="751" spans="1:12" ht="12.75" customHeight="1" x14ac:dyDescent="0.2">
      <c r="A751" s="84" t="s">
        <v>212</v>
      </c>
      <c r="B751" s="84">
        <v>22</v>
      </c>
      <c r="C751" s="85">
        <v>681.86964302000001</v>
      </c>
      <c r="D751" s="85">
        <v>678.50292313</v>
      </c>
      <c r="E751" s="85">
        <v>0</v>
      </c>
      <c r="F751" s="85">
        <v>67.85029231</v>
      </c>
      <c r="G751" s="85">
        <v>169.62573078</v>
      </c>
      <c r="H751" s="85">
        <v>339.25146157</v>
      </c>
      <c r="I751" s="85">
        <v>0</v>
      </c>
      <c r="J751" s="85">
        <v>373.17660771999999</v>
      </c>
      <c r="K751" s="85">
        <v>441.02690002999998</v>
      </c>
      <c r="L751" s="85">
        <v>508.87719234999997</v>
      </c>
    </row>
    <row r="752" spans="1:12" ht="12.75" customHeight="1" x14ac:dyDescent="0.2">
      <c r="A752" s="84" t="s">
        <v>212</v>
      </c>
      <c r="B752" s="84">
        <v>23</v>
      </c>
      <c r="C752" s="85">
        <v>674.35018533000004</v>
      </c>
      <c r="D752" s="85">
        <v>671.18118686000003</v>
      </c>
      <c r="E752" s="85">
        <v>0</v>
      </c>
      <c r="F752" s="85">
        <v>67.118118690000003</v>
      </c>
      <c r="G752" s="85">
        <v>167.79529672000001</v>
      </c>
      <c r="H752" s="85">
        <v>335.59059343000001</v>
      </c>
      <c r="I752" s="85">
        <v>0</v>
      </c>
      <c r="J752" s="85">
        <v>369.14965276999999</v>
      </c>
      <c r="K752" s="85">
        <v>436.26777146000001</v>
      </c>
      <c r="L752" s="85">
        <v>503.38589015000002</v>
      </c>
    </row>
    <row r="753" spans="1:12" ht="12.75" customHeight="1" x14ac:dyDescent="0.2">
      <c r="A753" s="84" t="s">
        <v>212</v>
      </c>
      <c r="B753" s="84">
        <v>24</v>
      </c>
      <c r="C753" s="85">
        <v>732.13664187999996</v>
      </c>
      <c r="D753" s="85">
        <v>728.75821631999997</v>
      </c>
      <c r="E753" s="85">
        <v>0</v>
      </c>
      <c r="F753" s="85">
        <v>72.875821630000004</v>
      </c>
      <c r="G753" s="85">
        <v>182.18955407999999</v>
      </c>
      <c r="H753" s="85">
        <v>364.37910815999999</v>
      </c>
      <c r="I753" s="85">
        <v>0</v>
      </c>
      <c r="J753" s="85">
        <v>400.81701898</v>
      </c>
      <c r="K753" s="85">
        <v>473.69284061000002</v>
      </c>
      <c r="L753" s="85">
        <v>546.56866223999998</v>
      </c>
    </row>
    <row r="754" spans="1:12" ht="12.75" customHeight="1" x14ac:dyDescent="0.2">
      <c r="A754" s="84" t="s">
        <v>213</v>
      </c>
      <c r="B754" s="84">
        <v>1</v>
      </c>
      <c r="C754" s="85">
        <v>843.64054352999995</v>
      </c>
      <c r="D754" s="85">
        <v>839.77437671999996</v>
      </c>
      <c r="E754" s="85">
        <v>0</v>
      </c>
      <c r="F754" s="85">
        <v>83.97743767</v>
      </c>
      <c r="G754" s="85">
        <v>209.94359417999999</v>
      </c>
      <c r="H754" s="85">
        <v>419.88718835999998</v>
      </c>
      <c r="I754" s="85">
        <v>0</v>
      </c>
      <c r="J754" s="85">
        <v>461.87590719999997</v>
      </c>
      <c r="K754" s="85">
        <v>545.85334487</v>
      </c>
      <c r="L754" s="85">
        <v>629.83078253999997</v>
      </c>
    </row>
    <row r="755" spans="1:12" ht="12.75" customHeight="1" x14ac:dyDescent="0.2">
      <c r="A755" s="84" t="s">
        <v>213</v>
      </c>
      <c r="B755" s="84">
        <v>2</v>
      </c>
      <c r="C755" s="85">
        <v>898.24739079999995</v>
      </c>
      <c r="D755" s="85">
        <v>894.06829807999998</v>
      </c>
      <c r="E755" s="85">
        <v>0</v>
      </c>
      <c r="F755" s="85">
        <v>89.406829810000005</v>
      </c>
      <c r="G755" s="85">
        <v>223.51707451999999</v>
      </c>
      <c r="H755" s="85">
        <v>447.03414903999999</v>
      </c>
      <c r="I755" s="85">
        <v>0</v>
      </c>
      <c r="J755" s="85">
        <v>491.73756393999997</v>
      </c>
      <c r="K755" s="85">
        <v>581.14439374999995</v>
      </c>
      <c r="L755" s="85">
        <v>670.55122356000004</v>
      </c>
    </row>
    <row r="756" spans="1:12" ht="12.75" customHeight="1" x14ac:dyDescent="0.2">
      <c r="A756" s="84" t="s">
        <v>213</v>
      </c>
      <c r="B756" s="84">
        <v>3</v>
      </c>
      <c r="C756" s="85">
        <v>931.80866319999996</v>
      </c>
      <c r="D756" s="85">
        <v>927.32045428000004</v>
      </c>
      <c r="E756" s="85">
        <v>0</v>
      </c>
      <c r="F756" s="85">
        <v>92.732045429999999</v>
      </c>
      <c r="G756" s="85">
        <v>231.83011357000001</v>
      </c>
      <c r="H756" s="85">
        <v>463.66022714000002</v>
      </c>
      <c r="I756" s="85">
        <v>0</v>
      </c>
      <c r="J756" s="85">
        <v>510.02624985</v>
      </c>
      <c r="K756" s="85">
        <v>602.75829527999997</v>
      </c>
      <c r="L756" s="85">
        <v>695.49034071000005</v>
      </c>
    </row>
    <row r="757" spans="1:12" ht="12.75" customHeight="1" x14ac:dyDescent="0.2">
      <c r="A757" s="84" t="s">
        <v>213</v>
      </c>
      <c r="B757" s="84">
        <v>4</v>
      </c>
      <c r="C757" s="85">
        <v>927.67059197000003</v>
      </c>
      <c r="D757" s="85">
        <v>923.32391123000002</v>
      </c>
      <c r="E757" s="85">
        <v>0</v>
      </c>
      <c r="F757" s="85">
        <v>92.332391119999997</v>
      </c>
      <c r="G757" s="85">
        <v>230.83097781000001</v>
      </c>
      <c r="H757" s="85">
        <v>461.66195562000001</v>
      </c>
      <c r="I757" s="85">
        <v>0</v>
      </c>
      <c r="J757" s="85">
        <v>507.82815118000002</v>
      </c>
      <c r="K757" s="85">
        <v>600.16054229999997</v>
      </c>
      <c r="L757" s="85">
        <v>692.49293341999999</v>
      </c>
    </row>
    <row r="758" spans="1:12" ht="12.75" customHeight="1" x14ac:dyDescent="0.2">
      <c r="A758" s="84" t="s">
        <v>213</v>
      </c>
      <c r="B758" s="84">
        <v>5</v>
      </c>
      <c r="C758" s="85">
        <v>927.19253325</v>
      </c>
      <c r="D758" s="85">
        <v>922.93822005000004</v>
      </c>
      <c r="E758" s="85">
        <v>0</v>
      </c>
      <c r="F758" s="85">
        <v>92.29382201</v>
      </c>
      <c r="G758" s="85">
        <v>230.73455501000001</v>
      </c>
      <c r="H758" s="85">
        <v>461.46911003000002</v>
      </c>
      <c r="I758" s="85">
        <v>0</v>
      </c>
      <c r="J758" s="85">
        <v>507.61602103000001</v>
      </c>
      <c r="K758" s="85">
        <v>599.90984303000005</v>
      </c>
      <c r="L758" s="85">
        <v>692.20366504000003</v>
      </c>
    </row>
    <row r="759" spans="1:12" ht="12.75" customHeight="1" x14ac:dyDescent="0.2">
      <c r="A759" s="84" t="s">
        <v>213</v>
      </c>
      <c r="B759" s="84">
        <v>6</v>
      </c>
      <c r="C759" s="85">
        <v>924.64799459999995</v>
      </c>
      <c r="D759" s="85">
        <v>920.05805887999998</v>
      </c>
      <c r="E759" s="85">
        <v>0</v>
      </c>
      <c r="F759" s="85">
        <v>92.005805890000005</v>
      </c>
      <c r="G759" s="85">
        <v>230.01451471999999</v>
      </c>
      <c r="H759" s="85">
        <v>460.02902943999999</v>
      </c>
      <c r="I759" s="85">
        <v>0</v>
      </c>
      <c r="J759" s="85">
        <v>506.03193238</v>
      </c>
      <c r="K759" s="85">
        <v>598.03773826999998</v>
      </c>
      <c r="L759" s="85">
        <v>690.04354416000001</v>
      </c>
    </row>
    <row r="760" spans="1:12" ht="12.75" customHeight="1" x14ac:dyDescent="0.2">
      <c r="A760" s="84" t="s">
        <v>213</v>
      </c>
      <c r="B760" s="84">
        <v>7</v>
      </c>
      <c r="C760" s="85">
        <v>852.42718334999995</v>
      </c>
      <c r="D760" s="85">
        <v>848.03901784000004</v>
      </c>
      <c r="E760" s="85">
        <v>0</v>
      </c>
      <c r="F760" s="85">
        <v>84.803901780000004</v>
      </c>
      <c r="G760" s="85">
        <v>212.00975446000001</v>
      </c>
      <c r="H760" s="85">
        <v>424.01950892000002</v>
      </c>
      <c r="I760" s="85">
        <v>0</v>
      </c>
      <c r="J760" s="85">
        <v>466.42145980999999</v>
      </c>
      <c r="K760" s="85">
        <v>551.22536160000004</v>
      </c>
      <c r="L760" s="85">
        <v>636.02926337999997</v>
      </c>
    </row>
    <row r="761" spans="1:12" ht="12.75" customHeight="1" x14ac:dyDescent="0.2">
      <c r="A761" s="84" t="s">
        <v>213</v>
      </c>
      <c r="B761" s="84">
        <v>8</v>
      </c>
      <c r="C761" s="85">
        <v>790.57189418999997</v>
      </c>
      <c r="D761" s="85">
        <v>786.94122654</v>
      </c>
      <c r="E761" s="85">
        <v>0</v>
      </c>
      <c r="F761" s="85">
        <v>78.694122649999997</v>
      </c>
      <c r="G761" s="85">
        <v>196.73530664</v>
      </c>
      <c r="H761" s="85">
        <v>393.47061327</v>
      </c>
      <c r="I761" s="85">
        <v>0</v>
      </c>
      <c r="J761" s="85">
        <v>432.81767459999998</v>
      </c>
      <c r="K761" s="85">
        <v>511.51179724999997</v>
      </c>
      <c r="L761" s="85">
        <v>590.20591991000003</v>
      </c>
    </row>
    <row r="762" spans="1:12" ht="12.75" customHeight="1" x14ac:dyDescent="0.2">
      <c r="A762" s="84" t="s">
        <v>213</v>
      </c>
      <c r="B762" s="84">
        <v>9</v>
      </c>
      <c r="C762" s="85">
        <v>749.41770047</v>
      </c>
      <c r="D762" s="85">
        <v>745.95868754000003</v>
      </c>
      <c r="E762" s="85">
        <v>0</v>
      </c>
      <c r="F762" s="85">
        <v>74.595868749999994</v>
      </c>
      <c r="G762" s="85">
        <v>186.48967189000001</v>
      </c>
      <c r="H762" s="85">
        <v>372.97934377000001</v>
      </c>
      <c r="I762" s="85">
        <v>0</v>
      </c>
      <c r="J762" s="85">
        <v>410.27727814999997</v>
      </c>
      <c r="K762" s="85">
        <v>484.87314689999999</v>
      </c>
      <c r="L762" s="85">
        <v>559.46901565999997</v>
      </c>
    </row>
    <row r="763" spans="1:12" ht="12.75" customHeight="1" x14ac:dyDescent="0.2">
      <c r="A763" s="84" t="s">
        <v>213</v>
      </c>
      <c r="B763" s="84">
        <v>10</v>
      </c>
      <c r="C763" s="85">
        <v>758.36664060999999</v>
      </c>
      <c r="D763" s="85">
        <v>755.55444233000003</v>
      </c>
      <c r="E763" s="85">
        <v>0</v>
      </c>
      <c r="F763" s="85">
        <v>75.555444230000006</v>
      </c>
      <c r="G763" s="85">
        <v>188.88861058000001</v>
      </c>
      <c r="H763" s="85">
        <v>377.77722117000002</v>
      </c>
      <c r="I763" s="85">
        <v>0</v>
      </c>
      <c r="J763" s="85">
        <v>415.55494327999997</v>
      </c>
      <c r="K763" s="85">
        <v>491.11038751000001</v>
      </c>
      <c r="L763" s="85">
        <v>566.66583175000005</v>
      </c>
    </row>
    <row r="764" spans="1:12" ht="12.75" customHeight="1" x14ac:dyDescent="0.2">
      <c r="A764" s="84" t="s">
        <v>213</v>
      </c>
      <c r="B764" s="84">
        <v>11</v>
      </c>
      <c r="C764" s="85">
        <v>749.66396569999995</v>
      </c>
      <c r="D764" s="85">
        <v>746.79666702999998</v>
      </c>
      <c r="E764" s="85">
        <v>0</v>
      </c>
      <c r="F764" s="85">
        <v>74.679666699999999</v>
      </c>
      <c r="G764" s="85">
        <v>186.69916676</v>
      </c>
      <c r="H764" s="85">
        <v>373.39833351999999</v>
      </c>
      <c r="I764" s="85">
        <v>0</v>
      </c>
      <c r="J764" s="85">
        <v>410.73816686999999</v>
      </c>
      <c r="K764" s="85">
        <v>485.41783357000003</v>
      </c>
      <c r="L764" s="85">
        <v>560.09750026999995</v>
      </c>
    </row>
    <row r="765" spans="1:12" ht="12.75" customHeight="1" x14ac:dyDescent="0.2">
      <c r="A765" s="84" t="s">
        <v>213</v>
      </c>
      <c r="B765" s="84">
        <v>12</v>
      </c>
      <c r="C765" s="85">
        <v>753.48768247999999</v>
      </c>
      <c r="D765" s="85">
        <v>750.60905248999995</v>
      </c>
      <c r="E765" s="85">
        <v>0</v>
      </c>
      <c r="F765" s="85">
        <v>75.060905250000005</v>
      </c>
      <c r="G765" s="85">
        <v>187.65226311999999</v>
      </c>
      <c r="H765" s="85">
        <v>375.30452624999998</v>
      </c>
      <c r="I765" s="85">
        <v>0</v>
      </c>
      <c r="J765" s="85">
        <v>412.83497886999999</v>
      </c>
      <c r="K765" s="85">
        <v>487.89588412000001</v>
      </c>
      <c r="L765" s="85">
        <v>562.95678937000002</v>
      </c>
    </row>
    <row r="766" spans="1:12" ht="12.75" customHeight="1" x14ac:dyDescent="0.2">
      <c r="A766" s="84" t="s">
        <v>213</v>
      </c>
      <c r="B766" s="84">
        <v>13</v>
      </c>
      <c r="C766" s="85">
        <v>746.90314905000002</v>
      </c>
      <c r="D766" s="85">
        <v>743.46661125000003</v>
      </c>
      <c r="E766" s="85">
        <v>0</v>
      </c>
      <c r="F766" s="85">
        <v>74.346661130000001</v>
      </c>
      <c r="G766" s="85">
        <v>185.86665281000001</v>
      </c>
      <c r="H766" s="85">
        <v>371.73330563000002</v>
      </c>
      <c r="I766" s="85">
        <v>0</v>
      </c>
      <c r="J766" s="85">
        <v>408.90663618999997</v>
      </c>
      <c r="K766" s="85">
        <v>483.25329730999999</v>
      </c>
      <c r="L766" s="85">
        <v>557.59995844000002</v>
      </c>
    </row>
    <row r="767" spans="1:12" ht="12.75" customHeight="1" x14ac:dyDescent="0.2">
      <c r="A767" s="84" t="s">
        <v>213</v>
      </c>
      <c r="B767" s="84">
        <v>14</v>
      </c>
      <c r="C767" s="85">
        <v>753.87233246000005</v>
      </c>
      <c r="D767" s="85">
        <v>749.45615880000003</v>
      </c>
      <c r="E767" s="85">
        <v>0</v>
      </c>
      <c r="F767" s="85">
        <v>74.945615880000005</v>
      </c>
      <c r="G767" s="85">
        <v>187.36403970000001</v>
      </c>
      <c r="H767" s="85">
        <v>374.72807940000001</v>
      </c>
      <c r="I767" s="85">
        <v>0</v>
      </c>
      <c r="J767" s="85">
        <v>412.20088734000001</v>
      </c>
      <c r="K767" s="85">
        <v>487.14650322</v>
      </c>
      <c r="L767" s="85">
        <v>562.09211909999999</v>
      </c>
    </row>
    <row r="768" spans="1:12" ht="12.75" customHeight="1" x14ac:dyDescent="0.2">
      <c r="A768" s="84" t="s">
        <v>213</v>
      </c>
      <c r="B768" s="84">
        <v>15</v>
      </c>
      <c r="C768" s="85">
        <v>757.85894719999999</v>
      </c>
      <c r="D768" s="85">
        <v>753.74004473000002</v>
      </c>
      <c r="E768" s="85">
        <v>0</v>
      </c>
      <c r="F768" s="85">
        <v>75.374004470000003</v>
      </c>
      <c r="G768" s="85">
        <v>188.43501118</v>
      </c>
      <c r="H768" s="85">
        <v>376.87002237000002</v>
      </c>
      <c r="I768" s="85">
        <v>0</v>
      </c>
      <c r="J768" s="85">
        <v>414.55702459999998</v>
      </c>
      <c r="K768" s="85">
        <v>489.93102907000002</v>
      </c>
      <c r="L768" s="85">
        <v>565.30503354999996</v>
      </c>
    </row>
    <row r="769" spans="1:12" ht="12.75" customHeight="1" x14ac:dyDescent="0.2">
      <c r="A769" s="84" t="s">
        <v>213</v>
      </c>
      <c r="B769" s="84">
        <v>16</v>
      </c>
      <c r="C769" s="85">
        <v>757.98531244000003</v>
      </c>
      <c r="D769" s="85">
        <v>754.75478711000005</v>
      </c>
      <c r="E769" s="85">
        <v>0</v>
      </c>
      <c r="F769" s="85">
        <v>75.475478710000004</v>
      </c>
      <c r="G769" s="85">
        <v>188.68869677999999</v>
      </c>
      <c r="H769" s="85">
        <v>377.37739355999997</v>
      </c>
      <c r="I769" s="85">
        <v>0</v>
      </c>
      <c r="J769" s="85">
        <v>415.11513291</v>
      </c>
      <c r="K769" s="85">
        <v>490.59061162</v>
      </c>
      <c r="L769" s="85">
        <v>566.06609032999995</v>
      </c>
    </row>
    <row r="770" spans="1:12" ht="12.75" customHeight="1" x14ac:dyDescent="0.2">
      <c r="A770" s="84" t="s">
        <v>213</v>
      </c>
      <c r="B770" s="84">
        <v>17</v>
      </c>
      <c r="C770" s="85">
        <v>752.95193029999996</v>
      </c>
      <c r="D770" s="85">
        <v>749.57005966999998</v>
      </c>
      <c r="E770" s="85">
        <v>0</v>
      </c>
      <c r="F770" s="85">
        <v>74.957005969999997</v>
      </c>
      <c r="G770" s="85">
        <v>187.39251492</v>
      </c>
      <c r="H770" s="85">
        <v>374.78502983999999</v>
      </c>
      <c r="I770" s="85">
        <v>0</v>
      </c>
      <c r="J770" s="85">
        <v>412.26353282000002</v>
      </c>
      <c r="K770" s="85">
        <v>487.22053878999998</v>
      </c>
      <c r="L770" s="85">
        <v>562.17754475000004</v>
      </c>
    </row>
    <row r="771" spans="1:12" ht="12.75" customHeight="1" x14ac:dyDescent="0.2">
      <c r="A771" s="84" t="s">
        <v>213</v>
      </c>
      <c r="B771" s="84">
        <v>18</v>
      </c>
      <c r="C771" s="85">
        <v>753.47065978000001</v>
      </c>
      <c r="D771" s="85">
        <v>749.89613304</v>
      </c>
      <c r="E771" s="85">
        <v>0</v>
      </c>
      <c r="F771" s="85">
        <v>74.989613300000002</v>
      </c>
      <c r="G771" s="85">
        <v>187.47403326</v>
      </c>
      <c r="H771" s="85">
        <v>374.94806652</v>
      </c>
      <c r="I771" s="85">
        <v>0</v>
      </c>
      <c r="J771" s="85">
        <v>412.44287316999998</v>
      </c>
      <c r="K771" s="85">
        <v>487.43248648000002</v>
      </c>
      <c r="L771" s="85">
        <v>562.42209978000005</v>
      </c>
    </row>
    <row r="772" spans="1:12" ht="12.75" customHeight="1" x14ac:dyDescent="0.2">
      <c r="A772" s="84" t="s">
        <v>213</v>
      </c>
      <c r="B772" s="84">
        <v>19</v>
      </c>
      <c r="C772" s="85">
        <v>752.51661277000005</v>
      </c>
      <c r="D772" s="85">
        <v>748.88768539</v>
      </c>
      <c r="E772" s="85">
        <v>0</v>
      </c>
      <c r="F772" s="85">
        <v>74.888768540000001</v>
      </c>
      <c r="G772" s="85">
        <v>187.22192135</v>
      </c>
      <c r="H772" s="85">
        <v>374.4438427</v>
      </c>
      <c r="I772" s="85">
        <v>0</v>
      </c>
      <c r="J772" s="85">
        <v>411.88822696</v>
      </c>
      <c r="K772" s="85">
        <v>486.7769955</v>
      </c>
      <c r="L772" s="85">
        <v>561.66576404</v>
      </c>
    </row>
    <row r="773" spans="1:12" ht="12.75" customHeight="1" x14ac:dyDescent="0.2">
      <c r="A773" s="84" t="s">
        <v>213</v>
      </c>
      <c r="B773" s="84">
        <v>20</v>
      </c>
      <c r="C773" s="85">
        <v>754.32171133999998</v>
      </c>
      <c r="D773" s="85">
        <v>750.80299341</v>
      </c>
      <c r="E773" s="85">
        <v>0</v>
      </c>
      <c r="F773" s="85">
        <v>75.080299339999996</v>
      </c>
      <c r="G773" s="85">
        <v>187.70074835</v>
      </c>
      <c r="H773" s="85">
        <v>375.40149671</v>
      </c>
      <c r="I773" s="85">
        <v>0</v>
      </c>
      <c r="J773" s="85">
        <v>412.94164638000001</v>
      </c>
      <c r="K773" s="85">
        <v>488.02194572000002</v>
      </c>
      <c r="L773" s="85">
        <v>563.10224505999997</v>
      </c>
    </row>
    <row r="774" spans="1:12" ht="12.75" customHeight="1" x14ac:dyDescent="0.2">
      <c r="A774" s="84" t="s">
        <v>213</v>
      </c>
      <c r="B774" s="84">
        <v>21</v>
      </c>
      <c r="C774" s="85">
        <v>729.30476352000005</v>
      </c>
      <c r="D774" s="85">
        <v>725.85992874999999</v>
      </c>
      <c r="E774" s="85">
        <v>0</v>
      </c>
      <c r="F774" s="85">
        <v>72.585992880000006</v>
      </c>
      <c r="G774" s="85">
        <v>181.46498219</v>
      </c>
      <c r="H774" s="85">
        <v>362.92996438</v>
      </c>
      <c r="I774" s="85">
        <v>0</v>
      </c>
      <c r="J774" s="85">
        <v>399.22296081000002</v>
      </c>
      <c r="K774" s="85">
        <v>471.80895369000001</v>
      </c>
      <c r="L774" s="85">
        <v>544.39494655999999</v>
      </c>
    </row>
    <row r="775" spans="1:12" ht="12.75" customHeight="1" x14ac:dyDescent="0.2">
      <c r="A775" s="84" t="s">
        <v>213</v>
      </c>
      <c r="B775" s="84">
        <v>22</v>
      </c>
      <c r="C775" s="85">
        <v>685.89004993000003</v>
      </c>
      <c r="D775" s="85">
        <v>682.63707313999998</v>
      </c>
      <c r="E775" s="85">
        <v>0</v>
      </c>
      <c r="F775" s="85">
        <v>68.263707310000001</v>
      </c>
      <c r="G775" s="85">
        <v>170.65926829</v>
      </c>
      <c r="H775" s="85">
        <v>341.31853656999999</v>
      </c>
      <c r="I775" s="85">
        <v>0</v>
      </c>
      <c r="J775" s="85">
        <v>375.45039022999998</v>
      </c>
      <c r="K775" s="85">
        <v>443.71409754000001</v>
      </c>
      <c r="L775" s="85">
        <v>511.97780485999999</v>
      </c>
    </row>
    <row r="776" spans="1:12" ht="12.75" customHeight="1" x14ac:dyDescent="0.2">
      <c r="A776" s="84" t="s">
        <v>213</v>
      </c>
      <c r="B776" s="84">
        <v>23</v>
      </c>
      <c r="C776" s="85">
        <v>710.06021156999998</v>
      </c>
      <c r="D776" s="85">
        <v>706.76570600000002</v>
      </c>
      <c r="E776" s="85">
        <v>0</v>
      </c>
      <c r="F776" s="85">
        <v>70.676570600000005</v>
      </c>
      <c r="G776" s="85">
        <v>176.69142650000001</v>
      </c>
      <c r="H776" s="85">
        <v>353.38285300000001</v>
      </c>
      <c r="I776" s="85">
        <v>0</v>
      </c>
      <c r="J776" s="85">
        <v>388.72113830000001</v>
      </c>
      <c r="K776" s="85">
        <v>459.3977089</v>
      </c>
      <c r="L776" s="85">
        <v>530.07427949999999</v>
      </c>
    </row>
    <row r="777" spans="1:12" ht="12.75" customHeight="1" x14ac:dyDescent="0.2">
      <c r="A777" s="84" t="s">
        <v>213</v>
      </c>
      <c r="B777" s="84">
        <v>24</v>
      </c>
      <c r="C777" s="85">
        <v>753.15140094000003</v>
      </c>
      <c r="D777" s="85">
        <v>749.69314231999999</v>
      </c>
      <c r="E777" s="85">
        <v>0</v>
      </c>
      <c r="F777" s="85">
        <v>74.969314229999995</v>
      </c>
      <c r="G777" s="85">
        <v>187.42328558</v>
      </c>
      <c r="H777" s="85">
        <v>374.84657116</v>
      </c>
      <c r="I777" s="85">
        <v>0</v>
      </c>
      <c r="J777" s="85">
        <v>412.33122828</v>
      </c>
      <c r="K777" s="85">
        <v>487.30054251000001</v>
      </c>
      <c r="L777" s="85">
        <v>562.26985674000002</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I ЦК</vt:lpstr>
      <vt:lpstr>II ЦК</vt:lpstr>
      <vt:lpstr>III ЦК</vt:lpstr>
      <vt:lpstr>IV ЦК</vt:lpstr>
      <vt:lpstr>V ЦК</vt:lpstr>
      <vt:lpstr>VI ЦК</vt:lpstr>
      <vt:lpstr>СЕТ СН</vt:lpstr>
      <vt:lpstr>СВЦЭМ</vt:lpstr>
      <vt:lpstr>СВЦЭМ за май 2017</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2017-08-24T11:53:53Z</dcterms:modified>
</cp:coreProperties>
</file>